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d168d5fb5d24a9a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Tableau de bord" sheetId="1" r:id="Rb503ee0309ee4dcb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#,##0 &quot;€&quot;"/>
    <x:numFmt numFmtId="201" formatCode="0.0%"/>
  </x:numFmts>
  <x:fonts count="15">
    <x:font>
      <x:sz val="11"/>
      <x:name val="Carlito"/>
    </x:font>
    <x:font>
      <x:sz val="10"/>
      <x:color rgb="FF243746"/>
      <x:name val="Aptos"/>
    </x:font>
    <x:font>
      <x:b/>
      <x:sz val="20"/>
      <x:color rgb="FFFFFFFF"/>
      <x:name val="Aptos"/>
    </x:font>
    <x:font>
      <x:i/>
      <x:sz val="10"/>
      <x:color rgb="FF1F4E78"/>
      <x:name val="Aptos"/>
    </x:font>
    <x:font>
      <x:b/>
      <x:sz val="10"/>
      <x:color rgb="FFFFFFFF"/>
      <x:name val="Aptos"/>
    </x:font>
    <x:font>
      <x:b/>
      <x:sz val="12"/>
      <x:color rgb="FF1F4E78"/>
      <x:name val="Aptos"/>
    </x:font>
    <x:font>
      <x:b/>
      <x:sz val="20"/>
      <x:color rgb="FF5B9BD5"/>
      <x:name val="Aptos"/>
    </x:font>
    <x:font>
      <x:b/>
      <x:sz val="20"/>
      <x:color rgb="FF70AD47"/>
      <x:name val="Aptos"/>
    </x:font>
    <x:font>
      <x:b/>
      <x:sz val="20"/>
      <x:color rgb="FF2BB3A3"/>
      <x:name val="Aptos"/>
    </x:font>
    <x:font>
      <x:b/>
      <x:sz val="20"/>
      <x:color rgb="FFED7D31"/>
      <x:name val="Aptos"/>
    </x:font>
    <x:font>
      <x:b/>
      <x:sz val="11"/>
      <x:color rgb="FFFFFFFF"/>
      <x:name val="Aptos"/>
    </x:font>
    <x:font>
      <x:b/>
      <x:sz val="10"/>
      <x:color rgb="FF8064A2"/>
      <x:name val="Aptos"/>
    </x:font>
    <x:font>
      <x:b/>
      <x:sz val="10"/>
      <x:color rgb="FF243746"/>
      <x:name val="Aptos"/>
    </x:font>
    <x:font>
      <x:b/>
      <x:sz val="10"/>
      <x:color rgb="FF1F4E78"/>
      <x:name val="Aptos"/>
    </x:font>
    <x:font>
      <x:b/>
      <x:sz val="10"/>
      <x:color rgb="FF7F6000"/>
      <x:name val="Aptos"/>
    </x:font>
  </x:fonts>
  <x:fills count="16">
    <x:fill>
      <x:patternFill patternType="none"/>
    </x:fill>
    <x:fill>
      <x:patternFill patternType="gray125"/>
    </x:fill>
    <x:fill>
      <x:patternFill patternType="solid">
        <x:fgColor rgb="FFF3F6FA"/>
      </x:patternFill>
    </x:fill>
    <x:fill>
      <x:patternFill patternType="solid">
        <x:fgColor rgb="FF1F4E78"/>
      </x:patternFill>
    </x:fill>
    <x:fill>
      <x:patternFill patternType="solid">
        <x:fgColor rgb="FFD9EAF7"/>
      </x:patternFill>
    </x:fill>
    <x:fill>
      <x:patternFill patternType="solid">
        <x:fgColor rgb="FF243746"/>
      </x:patternFill>
    </x:fill>
    <x:fill>
      <x:patternFill patternType="solid">
        <x:fgColor rgb="FFFFFFFF"/>
      </x:patternFill>
    </x:fill>
    <x:fill>
      <x:patternFill patternType="solid">
        <x:fgColor rgb="FF5B9BD5"/>
      </x:patternFill>
    </x:fill>
    <x:fill>
      <x:patternFill patternType="solid">
        <x:fgColor rgb="FF70AD47"/>
      </x:patternFill>
    </x:fill>
    <x:fill>
      <x:patternFill patternType="solid">
        <x:fgColor rgb="FF2BB3A3"/>
      </x:patternFill>
    </x:fill>
    <x:fill>
      <x:patternFill patternType="solid">
        <x:fgColor rgb="FFED7D31"/>
      </x:patternFill>
    </x:fill>
    <x:fill>
      <x:patternFill patternType="solid">
        <x:fgColor rgb="FF8064A2"/>
      </x:patternFill>
    </x:fill>
    <x:fill>
      <x:patternFill patternType="solid">
        <x:fgColor rgb="FFE4DFEC"/>
      </x:patternFill>
    </x:fill>
    <x:fill>
      <x:patternFill patternType="solid">
        <x:fgColor rgb="FFDDEBF7"/>
      </x:patternFill>
    </x:fill>
    <x:fill>
      <x:patternFill patternType="solid">
        <x:fgColor rgb="FFFFF2CC"/>
      </x:patternFill>
    </x:fill>
    <x:fill>
      <x:patternFill patternType="solid">
        <x:fgColor rgb="FFD9E1F2"/>
      </x:patternFill>
    </x:fill>
  </x:fills>
  <x:borders count="2">
    <x:border/>
    <x:border/>
  </x:borders>
  <x:cellStyleXfs count="1">
    <x:xf numFmtId="0" fontId="0" fillId="0" borderId="0"/>
  </x:cellStyleXfs>
  <x:cellXfs count="174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0" fillId="2" borderId="1" xfId="0" applyNumberFormat="1" applyFont="1" applyFill="1" applyBorder="1"/>
    <x:xf numFmtId="0" fontId="1" fillId="2" borderId="0" xfId="0" applyNumberFormat="1" applyFont="1" applyFill="1" applyBorder="1"/>
    <x:xf numFmtId="0" fontId="1" fillId="2" borderId="1" xfId="0" applyNumberFormat="1" applyFont="1" applyFill="1" applyBorder="1"/>
    <x:xf numFmtId="0" fontId="1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1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1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3" fillId="4" borderId="0" xfId="0" applyNumberFormat="1" applyFont="1" applyFill="1" applyBorder="1" applyAlignment="1">
      <x:alignment horizontal="center" vertical="center"/>
    </x:xf>
    <x:xf numFmtId="0" fontId="1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3" fillId="4" borderId="1" xfId="0" applyNumberFormat="1" applyFont="1" applyFill="1" applyBorder="1" applyAlignment="1">
      <x:alignment horizontal="center" vertical="center"/>
    </x:xf>
    <x:xf numFmtId="0" fontId="1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horizontal="center"/>
    </x:xf>
    <x:xf numFmtId="0" fontId="1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horizontal="center"/>
    </x:xf>
    <x:xf numFmtId="0" fontId="1" fillId="6" borderId="0" xfId="0" applyNumberFormat="1" applyFont="1" applyFill="1" applyBorder="1"/>
    <x:xf numFmtId="0" fontId="5" fillId="6" borderId="0" xfId="0" applyNumberFormat="1" applyFont="1" applyFill="1" applyBorder="1"/>
    <x:xf numFmtId="0" fontId="5" fillId="6" borderId="0" xfId="0" applyNumberFormat="1" applyFont="1" applyFill="1" applyBorder="1" applyAlignment="1">
      <x:alignment horizontal="center"/>
    </x:xf>
    <x:xf numFmtId="0" fontId="1" fillId="6" borderId="1" xfId="0" applyNumberFormat="1" applyFont="1" applyFill="1" applyBorder="1"/>
    <x:xf numFmtId="0" fontId="5" fillId="6" borderId="1" xfId="0" applyNumberFormat="1" applyFont="1" applyFill="1" applyBorder="1"/>
    <x:xf numFmtId="0" fontId="5" fillId="6" borderId="1" xfId="0" applyNumberFormat="1" applyFont="1" applyFill="1" applyBorder="1" applyAlignment="1">
      <x:alignment horizontal="center"/>
    </x:xf>
    <x:xf numFmtId="0" fontId="1" fillId="7" borderId="0" xfId="0" applyNumberFormat="1" applyFont="1" applyFill="1" applyBorder="1"/>
    <x:xf numFmtId="0" fontId="4" fillId="7" borderId="0" xfId="0" applyNumberFormat="1" applyFont="1" applyFill="1" applyBorder="1"/>
    <x:xf numFmtId="0" fontId="4" fillId="7" borderId="0" xfId="0" applyNumberFormat="1" applyFont="1" applyFill="1" applyBorder="1" applyAlignment="1">
      <x:alignment horizontal="center"/>
    </x:xf>
    <x:xf numFmtId="0" fontId="4" fillId="7" borderId="0" xfId="0" applyNumberFormat="1" applyFont="1" applyFill="1" applyBorder="1" applyAlignment="1">
      <x:alignment horizontal="center" vertical="center"/>
    </x:xf>
    <x:xf numFmtId="0" fontId="1" fillId="7" borderId="1" xfId="0" applyNumberFormat="1" applyFont="1" applyFill="1" applyBorder="1"/>
    <x:xf numFmtId="0" fontId="4" fillId="7" borderId="1" xfId="0" applyNumberFormat="1" applyFont="1" applyFill="1" applyBorder="1"/>
    <x:xf numFmtId="0" fontId="4" fillId="7" borderId="1" xfId="0" applyNumberFormat="1" applyFont="1" applyFill="1" applyBorder="1" applyAlignment="1">
      <x:alignment horizontal="center"/>
    </x:xf>
    <x:xf numFmtId="0" fontId="4" fillId="7" borderId="1" xfId="0" applyNumberFormat="1" applyFont="1" applyFill="1" applyBorder="1" applyAlignment="1">
      <x:alignment horizontal="center" vertical="center"/>
    </x:xf>
    <x:xf numFmtId="0" fontId="6" fillId="6" borderId="0" xfId="0" applyNumberFormat="1" applyFont="1" applyFill="1" applyBorder="1"/>
    <x:xf numFmtId="0" fontId="6" fillId="6" borderId="0" xfId="0" applyNumberFormat="1" applyFont="1" applyFill="1" applyBorder="1" applyAlignment="1">
      <x:alignment horizontal="center"/>
    </x:xf>
    <x:xf numFmtId="0" fontId="6" fillId="6" borderId="0" xfId="0" applyNumberFormat="1" applyFont="1" applyFill="1" applyBorder="1" applyAlignment="1">
      <x:alignment horizontal="center" vertical="center"/>
    </x:xf>
    <x:xf numFmtId="0" fontId="6" fillId="6" borderId="1" xfId="0" applyNumberFormat="1" applyFont="1" applyFill="1" applyBorder="1"/>
    <x:xf numFmtId="0" fontId="6" fillId="6" borderId="1" xfId="0" applyNumberFormat="1" applyFont="1" applyFill="1" applyBorder="1" applyAlignment="1">
      <x:alignment horizontal="center"/>
    </x:xf>
    <x:xf numFmtId="0" fontId="6" fillId="6" borderId="1" xfId="0" applyNumberFormat="1" applyFont="1" applyFill="1" applyBorder="1" applyAlignment="1">
      <x:alignment horizontal="center" vertical="center"/>
    </x:xf>
    <x:xf numFmtId="200" fontId="6" fillId="6" borderId="0" xfId="0" applyNumberFormat="1" applyFont="1" applyFill="1" applyBorder="1" applyAlignment="1">
      <x:alignment horizontal="center" vertical="center"/>
    </x:xf>
    <x:xf numFmtId="200" fontId="6" fillId="6" borderId="1" xfId="0" applyNumberFormat="1" applyFont="1" applyFill="1" applyBorder="1" applyAlignment="1">
      <x:alignment horizontal="center" vertical="center"/>
    </x:xf>
    <x:xf numFmtId="0" fontId="1" fillId="8" borderId="0" xfId="0" applyNumberFormat="1" applyFont="1" applyFill="1" applyBorder="1"/>
    <x:xf numFmtId="0" fontId="4" fillId="8" borderId="0" xfId="0" applyNumberFormat="1" applyFont="1" applyFill="1" applyBorder="1"/>
    <x:xf numFmtId="0" fontId="4" fillId="8" borderId="0" xfId="0" applyNumberFormat="1" applyFont="1" applyFill="1" applyBorder="1" applyAlignment="1">
      <x:alignment horizontal="center"/>
    </x:xf>
    <x:xf numFmtId="0" fontId="4" fillId="8" borderId="0" xfId="0" applyNumberFormat="1" applyFont="1" applyFill="1" applyBorder="1" applyAlignment="1">
      <x:alignment horizontal="center" vertical="center"/>
    </x:xf>
    <x:xf numFmtId="0" fontId="1" fillId="8" borderId="1" xfId="0" applyNumberFormat="1" applyFont="1" applyFill="1" applyBorder="1"/>
    <x:xf numFmtId="0" fontId="4" fillId="8" borderId="1" xfId="0" applyNumberFormat="1" applyFont="1" applyFill="1" applyBorder="1"/>
    <x:xf numFmtId="0" fontId="4" fillId="8" borderId="1" xfId="0" applyNumberFormat="1" applyFont="1" applyFill="1" applyBorder="1" applyAlignment="1">
      <x:alignment horizontal="center"/>
    </x:xf>
    <x:xf numFmtId="0" fontId="4" fillId="8" borderId="1" xfId="0" applyNumberFormat="1" applyFont="1" applyFill="1" applyBorder="1" applyAlignment="1">
      <x:alignment horizontal="center" vertical="center"/>
    </x:xf>
    <x:xf numFmtId="0" fontId="7" fillId="6" borderId="0" xfId="0" applyNumberFormat="1" applyFont="1" applyFill="1" applyBorder="1"/>
    <x:xf numFmtId="0" fontId="7" fillId="6" borderId="0" xfId="0" applyNumberFormat="1" applyFont="1" applyFill="1" applyBorder="1" applyAlignment="1">
      <x:alignment horizontal="center"/>
    </x:xf>
    <x:xf numFmtId="0" fontId="7" fillId="6" borderId="0" xfId="0" applyNumberFormat="1" applyFont="1" applyFill="1" applyBorder="1" applyAlignment="1">
      <x:alignment horizontal="center" vertical="center"/>
    </x:xf>
    <x:xf numFmtId="0" fontId="7" fillId="6" borderId="1" xfId="0" applyNumberFormat="1" applyFont="1" applyFill="1" applyBorder="1"/>
    <x:xf numFmtId="0" fontId="7" fillId="6" borderId="1" xfId="0" applyNumberFormat="1" applyFont="1" applyFill="1" applyBorder="1" applyAlignment="1">
      <x:alignment horizontal="center"/>
    </x:xf>
    <x:xf numFmtId="0" fontId="7" fillId="6" borderId="1" xfId="0" applyNumberFormat="1" applyFont="1" applyFill="1" applyBorder="1" applyAlignment="1">
      <x:alignment horizontal="center" vertical="center"/>
    </x:xf>
    <x:xf numFmtId="201" fontId="7" fillId="6" borderId="0" xfId="0" applyNumberFormat="1" applyFont="1" applyFill="1" applyBorder="1" applyAlignment="1">
      <x:alignment horizontal="center" vertical="center"/>
    </x:xf>
    <x:xf numFmtId="201" fontId="7" fillId="6" borderId="1" xfId="0" applyNumberFormat="1" applyFont="1" applyFill="1" applyBorder="1" applyAlignment="1">
      <x:alignment horizontal="center" vertical="center"/>
    </x:xf>
    <x:xf numFmtId="0" fontId="1" fillId="9" borderId="0" xfId="0" applyNumberFormat="1" applyFont="1" applyFill="1" applyBorder="1"/>
    <x:xf numFmtId="0" fontId="4" fillId="9" borderId="0" xfId="0" applyNumberFormat="1" applyFont="1" applyFill="1" applyBorder="1"/>
    <x:xf numFmtId="0" fontId="4" fillId="9" borderId="0" xfId="0" applyNumberFormat="1" applyFont="1" applyFill="1" applyBorder="1" applyAlignment="1">
      <x:alignment horizontal="center"/>
    </x:xf>
    <x:xf numFmtId="0" fontId="4" fillId="9" borderId="0" xfId="0" applyNumberFormat="1" applyFont="1" applyFill="1" applyBorder="1" applyAlignment="1">
      <x:alignment horizontal="center" vertical="center"/>
    </x:xf>
    <x:xf numFmtId="0" fontId="1" fillId="9" borderId="1" xfId="0" applyNumberFormat="1" applyFont="1" applyFill="1" applyBorder="1"/>
    <x:xf numFmtId="0" fontId="4" fillId="9" borderId="1" xfId="0" applyNumberFormat="1" applyFont="1" applyFill="1" applyBorder="1"/>
    <x:xf numFmtId="0" fontId="4" fillId="9" borderId="1" xfId="0" applyNumberFormat="1" applyFont="1" applyFill="1" applyBorder="1" applyAlignment="1">
      <x:alignment horizontal="center"/>
    </x:xf>
    <x:xf numFmtId="0" fontId="4" fillId="9" borderId="1" xfId="0" applyNumberFormat="1" applyFont="1" applyFill="1" applyBorder="1" applyAlignment="1">
      <x:alignment horizontal="center" vertical="center"/>
    </x:xf>
    <x:xf numFmtId="0" fontId="8" fillId="6" borderId="0" xfId="0" applyNumberFormat="1" applyFont="1" applyFill="1" applyBorder="1"/>
    <x:xf numFmtId="0" fontId="8" fillId="6" borderId="0" xfId="0" applyNumberFormat="1" applyFont="1" applyFill="1" applyBorder="1" applyAlignment="1">
      <x:alignment horizontal="center"/>
    </x:xf>
    <x:xf numFmtId="0" fontId="8" fillId="6" borderId="0" xfId="0" applyNumberFormat="1" applyFont="1" applyFill="1" applyBorder="1" applyAlignment="1">
      <x:alignment horizontal="center" vertical="center"/>
    </x:xf>
    <x:xf numFmtId="0" fontId="8" fillId="6" borderId="1" xfId="0" applyNumberFormat="1" applyFont="1" applyFill="1" applyBorder="1"/>
    <x:xf numFmtId="0" fontId="8" fillId="6" borderId="1" xfId="0" applyNumberFormat="1" applyFont="1" applyFill="1" applyBorder="1" applyAlignment="1">
      <x:alignment horizontal="center"/>
    </x:xf>
    <x:xf numFmtId="0" fontId="8" fillId="6" borderId="1" xfId="0" applyNumberFormat="1" applyFont="1" applyFill="1" applyBorder="1" applyAlignment="1">
      <x:alignment horizontal="center" vertical="center"/>
    </x:xf>
    <x:xf numFmtId="200" fontId="8" fillId="6" borderId="0" xfId="0" applyNumberFormat="1" applyFont="1" applyFill="1" applyBorder="1" applyAlignment="1">
      <x:alignment horizontal="center" vertical="center"/>
    </x:xf>
    <x:xf numFmtId="200" fontId="8" fillId="6" borderId="1" xfId="0" applyNumberFormat="1" applyFont="1" applyFill="1" applyBorder="1" applyAlignment="1">
      <x:alignment horizontal="center" vertical="center"/>
    </x:xf>
    <x:xf numFmtId="0" fontId="1" fillId="10" borderId="0" xfId="0" applyNumberFormat="1" applyFont="1" applyFill="1" applyBorder="1"/>
    <x:xf numFmtId="0" fontId="4" fillId="10" borderId="0" xfId="0" applyNumberFormat="1" applyFont="1" applyFill="1" applyBorder="1"/>
    <x:xf numFmtId="0" fontId="4" fillId="10" borderId="0" xfId="0" applyNumberFormat="1" applyFont="1" applyFill="1" applyBorder="1" applyAlignment="1">
      <x:alignment horizontal="center"/>
    </x:xf>
    <x:xf numFmtId="0" fontId="4" fillId="10" borderId="0" xfId="0" applyNumberFormat="1" applyFont="1" applyFill="1" applyBorder="1" applyAlignment="1">
      <x:alignment horizontal="center" vertical="center"/>
    </x:xf>
    <x:xf numFmtId="0" fontId="1" fillId="10" borderId="1" xfId="0" applyNumberFormat="1" applyFont="1" applyFill="1" applyBorder="1"/>
    <x:xf numFmtId="0" fontId="4" fillId="10" borderId="1" xfId="0" applyNumberFormat="1" applyFont="1" applyFill="1" applyBorder="1"/>
    <x:xf numFmtId="0" fontId="4" fillId="10" borderId="1" xfId="0" applyNumberFormat="1" applyFont="1" applyFill="1" applyBorder="1" applyAlignment="1">
      <x:alignment horizontal="center"/>
    </x:xf>
    <x:xf numFmtId="0" fontId="4" fillId="10" borderId="1" xfId="0" applyNumberFormat="1" applyFont="1" applyFill="1" applyBorder="1" applyAlignment="1">
      <x:alignment horizontal="center" vertical="center"/>
    </x:xf>
    <x:xf numFmtId="0" fontId="9" fillId="6" borderId="0" xfId="0" applyNumberFormat="1" applyFont="1" applyFill="1" applyBorder="1"/>
    <x:xf numFmtId="0" fontId="9" fillId="6" borderId="0" xfId="0" applyNumberFormat="1" applyFont="1" applyFill="1" applyBorder="1" applyAlignment="1">
      <x:alignment horizontal="center"/>
    </x:xf>
    <x:xf numFmtId="0" fontId="9" fillId="6" borderId="0" xfId="0" applyNumberFormat="1" applyFont="1" applyFill="1" applyBorder="1" applyAlignment="1">
      <x:alignment horizontal="center" vertical="center"/>
    </x:xf>
    <x:xf numFmtId="0" fontId="9" fillId="6" borderId="1" xfId="0" applyNumberFormat="1" applyFont="1" applyFill="1" applyBorder="1"/>
    <x:xf numFmtId="0" fontId="9" fillId="6" borderId="1" xfId="0" applyNumberFormat="1" applyFont="1" applyFill="1" applyBorder="1" applyAlignment="1">
      <x:alignment horizontal="center"/>
    </x:xf>
    <x:xf numFmtId="0" fontId="9" fillId="6" borderId="1" xfId="0" applyNumberFormat="1" applyFont="1" applyFill="1" applyBorder="1" applyAlignment="1">
      <x:alignment horizontal="center" vertical="center"/>
    </x:xf>
    <x:xf numFmtId="201" fontId="9" fillId="6" borderId="0" xfId="0" applyNumberFormat="1" applyFont="1" applyFill="1" applyBorder="1" applyAlignment="1">
      <x:alignment horizontal="center" vertical="center"/>
    </x:xf>
    <x:xf numFmtId="201" fontId="9" fillId="6" borderId="1" xfId="0" applyNumberFormat="1" applyFont="1" applyFill="1" applyBorder="1" applyAlignment="1">
      <x:alignment horizontal="center" vertical="center"/>
    </x:xf>
    <x:xf numFmtId="0" fontId="10" fillId="3" borderId="0" xfId="0" applyNumberFormat="1" applyFont="1" applyFill="1" applyBorder="1"/>
    <x:xf numFmtId="0" fontId="10" fillId="3" borderId="0" xfId="0" applyNumberFormat="1" applyFont="1" applyFill="1" applyBorder="1" applyAlignment="1">
      <x:alignment horizontal="center"/>
    </x:xf>
    <x:xf numFmtId="0" fontId="10" fillId="3" borderId="0" xfId="0" applyNumberFormat="1" applyFont="1" applyFill="1" applyBorder="1" applyAlignment="1">
      <x:alignment horizontal="center" vertical="center"/>
    </x:xf>
    <x:xf numFmtId="0" fontId="10" fillId="3" borderId="1" xfId="0" applyNumberFormat="1" applyFont="1" applyFill="1" applyBorder="1"/>
    <x:xf numFmtId="0" fontId="10" fillId="3" borderId="1" xfId="0" applyNumberFormat="1" applyFont="1" applyFill="1" applyBorder="1" applyAlignment="1">
      <x:alignment horizontal="center"/>
    </x:xf>
    <x:xf numFmtId="0" fontId="10" fillId="3" borderId="1" xfId="0" applyNumberFormat="1" applyFont="1" applyFill="1" applyBorder="1" applyAlignment="1">
      <x:alignment horizontal="center" vertical="center"/>
    </x:xf>
    <x:xf numFmtId="0" fontId="1" fillId="11" borderId="0" xfId="0" applyNumberFormat="1" applyFont="1" applyFill="1" applyBorder="1"/>
    <x:xf numFmtId="0" fontId="10" fillId="11" borderId="0" xfId="0" applyNumberFormat="1" applyFont="1" applyFill="1" applyBorder="1"/>
    <x:xf numFmtId="0" fontId="10" fillId="11" borderId="0" xfId="0" applyNumberFormat="1" applyFont="1" applyFill="1" applyBorder="1" applyAlignment="1">
      <x:alignment horizontal="center"/>
    </x:xf>
    <x:xf numFmtId="0" fontId="10" fillId="11" borderId="0" xfId="0" applyNumberFormat="1" applyFont="1" applyFill="1" applyBorder="1" applyAlignment="1">
      <x:alignment horizontal="center" vertical="center"/>
    </x:xf>
    <x:xf numFmtId="0" fontId="1" fillId="11" borderId="1" xfId="0" applyNumberFormat="1" applyFont="1" applyFill="1" applyBorder="1"/>
    <x:xf numFmtId="0" fontId="10" fillId="11" borderId="1" xfId="0" applyNumberFormat="1" applyFont="1" applyFill="1" applyBorder="1"/>
    <x:xf numFmtId="0" fontId="10" fillId="11" borderId="1" xfId="0" applyNumberFormat="1" applyFont="1" applyFill="1" applyBorder="1" applyAlignment="1">
      <x:alignment horizontal="center"/>
    </x:xf>
    <x:xf numFmtId="0" fontId="10" fillId="11" borderId="1" xfId="0" applyNumberFormat="1" applyFont="1" applyFill="1" applyBorder="1" applyAlignment="1">
      <x:alignment horizontal="center" vertical="center"/>
    </x:xf>
    <x:xf numFmtId="0" fontId="10" fillId="9" borderId="0" xfId="0" applyNumberFormat="1" applyFont="1" applyFill="1" applyBorder="1"/>
    <x:xf numFmtId="0" fontId="10" fillId="9" borderId="0" xfId="0" applyNumberFormat="1" applyFont="1" applyFill="1" applyBorder="1" applyAlignment="1">
      <x:alignment horizontal="center"/>
    </x:xf>
    <x:xf numFmtId="0" fontId="10" fillId="9" borderId="0" xfId="0" applyNumberFormat="1" applyFont="1" applyFill="1" applyBorder="1" applyAlignment="1">
      <x:alignment horizontal="center" vertical="center"/>
    </x:xf>
    <x:xf numFmtId="0" fontId="10" fillId="9" borderId="1" xfId="0" applyNumberFormat="1" applyFont="1" applyFill="1" applyBorder="1"/>
    <x:xf numFmtId="0" fontId="10" fillId="9" borderId="1" xfId="0" applyNumberFormat="1" applyFont="1" applyFill="1" applyBorder="1" applyAlignment="1">
      <x:alignment horizontal="center"/>
    </x:xf>
    <x:xf numFmtId="0" fontId="10" fillId="9" borderId="1" xfId="0" applyNumberFormat="1" applyFont="1" applyFill="1" applyBorder="1" applyAlignment="1">
      <x:alignment horizontal="center" vertical="center"/>
    </x:xf>
    <x:xf numFmtId="0" fontId="10" fillId="10" borderId="0" xfId="0" applyNumberFormat="1" applyFont="1" applyFill="1" applyBorder="1"/>
    <x:xf numFmtId="0" fontId="10" fillId="10" borderId="0" xfId="0" applyNumberFormat="1" applyFont="1" applyFill="1" applyBorder="1" applyAlignment="1">
      <x:alignment horizontal="center"/>
    </x:xf>
    <x:xf numFmtId="0" fontId="10" fillId="10" borderId="0" xfId="0" applyNumberFormat="1" applyFont="1" applyFill="1" applyBorder="1" applyAlignment="1">
      <x:alignment horizontal="center" vertical="center"/>
    </x:xf>
    <x:xf numFmtId="0" fontId="10" fillId="10" borderId="1" xfId="0" applyNumberFormat="1" applyFont="1" applyFill="1" applyBorder="1"/>
    <x:xf numFmtId="0" fontId="10" fillId="10" borderId="1" xfId="0" applyNumberFormat="1" applyFont="1" applyFill="1" applyBorder="1" applyAlignment="1">
      <x:alignment horizontal="center"/>
    </x:xf>
    <x:xf numFmtId="0" fontId="10" fillId="10" borderId="1" xfId="0" applyNumberFormat="1" applyFont="1" applyFill="1" applyBorder="1" applyAlignment="1">
      <x:alignment horizontal="center" vertical="center"/>
    </x:xf>
    <x:xf numFmtId="0" fontId="1" fillId="12" borderId="0" xfId="0" applyNumberFormat="1" applyFont="1" applyFill="1" applyBorder="1"/>
    <x:xf numFmtId="0" fontId="11" fillId="12" borderId="0" xfId="0" applyNumberFormat="1" applyFont="1" applyFill="1" applyBorder="1"/>
    <x:xf numFmtId="0" fontId="11" fillId="12" borderId="0" xfId="0" applyNumberFormat="1" applyFont="1" applyFill="1" applyBorder="1" applyAlignment="1">
      <x:alignment horizontal="center"/>
    </x:xf>
    <x:xf numFmtId="0" fontId="1" fillId="12" borderId="1" xfId="0" applyNumberFormat="1" applyFont="1" applyFill="1" applyBorder="1"/>
    <x:xf numFmtId="0" fontId="11" fillId="12" borderId="1" xfId="0" applyNumberFormat="1" applyFont="1" applyFill="1" applyBorder="1"/>
    <x:xf numFmtId="0" fontId="11" fillId="12" borderId="1" xfId="0" applyNumberFormat="1" applyFont="1" applyFill="1" applyBorder="1" applyAlignment="1">
      <x:alignment horizontal="center"/>
    </x:xf>
    <x:xf numFmtId="0" fontId="12" fillId="6" borderId="0" xfId="0" applyNumberFormat="1" applyFont="1" applyFill="1" applyBorder="1"/>
    <x:xf numFmtId="0" fontId="12" fillId="6" borderId="1" xfId="0" applyNumberFormat="1" applyFont="1" applyFill="1" applyBorder="1"/>
    <x:xf numFmtId="200" fontId="1" fillId="6" borderId="0" xfId="0" applyNumberFormat="1" applyFont="1" applyFill="1" applyBorder="1"/>
    <x:xf numFmtId="200" fontId="1" fillId="6" borderId="1" xfId="0" applyNumberFormat="1" applyFont="1" applyFill="1" applyBorder="1"/>
    <x:xf numFmtId="201" fontId="1" fillId="6" borderId="0" xfId="0" applyNumberFormat="1" applyFont="1" applyFill="1" applyBorder="1"/>
    <x:xf numFmtId="201" fontId="1" fillId="6" borderId="1" xfId="0" applyNumberFormat="1" applyFont="1" applyFill="1" applyBorder="1"/>
    <x:xf numFmtId="0" fontId="1" fillId="13" borderId="0" xfId="0" applyNumberFormat="1" applyFont="1" applyFill="1" applyBorder="1"/>
    <x:xf numFmtId="0" fontId="13" fillId="13" borderId="0" xfId="0" applyNumberFormat="1" applyFont="1" applyFill="1" applyBorder="1"/>
    <x:xf numFmtId="0" fontId="13" fillId="13" borderId="0" xfId="0" applyNumberFormat="1" applyFont="1" applyFill="1" applyBorder="1" applyAlignment="1">
      <x:alignment horizontal="center"/>
    </x:xf>
    <x:xf numFmtId="0" fontId="1" fillId="13" borderId="1" xfId="0" applyNumberFormat="1" applyFont="1" applyFill="1" applyBorder="1"/>
    <x:xf numFmtId="0" fontId="13" fillId="13" borderId="1" xfId="0" applyNumberFormat="1" applyFont="1" applyFill="1" applyBorder="1"/>
    <x:xf numFmtId="0" fontId="13" fillId="13" borderId="1" xfId="0" applyNumberFormat="1" applyFont="1" applyFill="1" applyBorder="1" applyAlignment="1">
      <x:alignment horizontal="center"/>
    </x:xf>
    <x:xf numFmtId="0" fontId="1" fillId="6" borderId="0" xfId="0" applyNumberFormat="1" applyFont="1" applyFill="1" applyBorder="1" applyAlignment="1">
      <x:alignment wrapText="1"/>
    </x:xf>
    <x:xf numFmtId="0" fontId="1" fillId="6" borderId="1" xfId="0" applyNumberFormat="1" applyFont="1" applyFill="1" applyBorder="1" applyAlignment="1">
      <x:alignment wrapText="1"/>
    </x:xf>
    <x:xf numFmtId="0" fontId="1" fillId="14" borderId="0" xfId="0" applyNumberFormat="1" applyFont="1" applyFill="1" applyBorder="1"/>
    <x:xf numFmtId="0" fontId="14" fillId="14" borderId="0" xfId="0" applyNumberFormat="1" applyFont="1" applyFill="1" applyBorder="1"/>
    <x:xf numFmtId="0" fontId="14" fillId="14" borderId="0" xfId="0" applyNumberFormat="1" applyFont="1" applyFill="1" applyBorder="1" applyAlignment="1">
      <x:alignment wrapText="1"/>
    </x:xf>
    <x:xf numFmtId="0" fontId="14" fillId="14" borderId="0" xfId="0" applyNumberFormat="1" applyFont="1" applyFill="1" applyBorder="1" applyAlignment="1">
      <x:alignment horizontal="center" wrapText="1"/>
    </x:xf>
    <x:xf numFmtId="0" fontId="14" fillId="14" borderId="0" xfId="0" applyNumberFormat="1" applyFont="1" applyFill="1" applyBorder="1" applyAlignment="1">
      <x:alignment horizontal="center" vertical="center" wrapText="1"/>
    </x:xf>
    <x:xf numFmtId="0" fontId="1" fillId="14" borderId="1" xfId="0" applyNumberFormat="1" applyFont="1" applyFill="1" applyBorder="1"/>
    <x:xf numFmtId="0" fontId="14" fillId="14" borderId="1" xfId="0" applyNumberFormat="1" applyFont="1" applyFill="1" applyBorder="1"/>
    <x:xf numFmtId="0" fontId="14" fillId="14" borderId="1" xfId="0" applyNumberFormat="1" applyFont="1" applyFill="1" applyBorder="1" applyAlignment="1">
      <x:alignment wrapText="1"/>
    </x:xf>
    <x:xf numFmtId="0" fontId="14" fillId="14" borderId="1" xfId="0" applyNumberFormat="1" applyFont="1" applyFill="1" applyBorder="1" applyAlignment="1">
      <x:alignment horizontal="center" wrapText="1"/>
    </x:xf>
    <x:xf numFmtId="0" fontId="14" fillId="14" borderId="1" xfId="0" applyNumberFormat="1" applyFont="1" applyFill="1" applyBorder="1" applyAlignment="1">
      <x:alignment horizontal="center" vertical="center" wrapText="1"/>
    </x:xf>
    <x:xf numFmtId="0" fontId="1" fillId="15" borderId="0" xfId="0" applyNumberFormat="1" applyFont="1" applyFill="1" applyBorder="1"/>
    <x:xf numFmtId="0" fontId="13" fillId="15" borderId="0" xfId="0" applyNumberFormat="1" applyFont="1" applyFill="1" applyBorder="1"/>
    <x:xf numFmtId="0" fontId="13" fillId="15" borderId="0" xfId="0" applyNumberFormat="1" applyFont="1" applyFill="1" applyBorder="1" applyAlignment="1">
      <x:alignment wrapText="1"/>
    </x:xf>
    <x:xf numFmtId="0" fontId="13" fillId="15" borderId="0" xfId="0" applyNumberFormat="1" applyFont="1" applyFill="1" applyBorder="1" applyAlignment="1">
      <x:alignment horizontal="center" wrapText="1"/>
    </x:xf>
    <x:xf numFmtId="0" fontId="1" fillId="15" borderId="1" xfId="0" applyNumberFormat="1" applyFont="1" applyFill="1" applyBorder="1"/>
    <x:xf numFmtId="0" fontId="13" fillId="15" borderId="1" xfId="0" applyNumberFormat="1" applyFont="1" applyFill="1" applyBorder="1"/>
    <x:xf numFmtId="0" fontId="13" fillId="15" borderId="1" xfId="0" applyNumberFormat="1" applyFont="1" applyFill="1" applyBorder="1" applyAlignment="1">
      <x:alignment wrapText="1"/>
    </x:xf>
    <x:xf numFmtId="0" fontId="13" fillId="15" borderId="1" xfId="0" applyNumberFormat="1" applyFont="1" applyFill="1" applyBorder="1" applyAlignment="1">
      <x:alignment horizontal="center" wrapText="1"/>
    </x:xf>
    <x:xf numFmtId="0" fontId="13" fillId="15" borderId="0" xfId="0" applyNumberFormat="1" applyFont="1" applyFill="1" applyBorder="1" applyAlignment="1">
      <x:alignment horizontal="center" vertical="center" wrapText="1"/>
    </x:xf>
    <x:xf numFmtId="0" fontId="1" fillId="6" borderId="0" xfId="0" applyNumberFormat="1" applyFont="1" applyFill="1" applyBorder="1" applyAlignment="1">
      <x:alignment vertical="center"/>
    </x:xf>
    <x:xf numFmtId="200" fontId="1" fillId="6" borderId="0" xfId="0" applyNumberFormat="1" applyFont="1" applyFill="1" applyBorder="1" applyAlignment="1">
      <x:alignment vertical="center"/>
    </x:xf>
    <x:xf numFmtId="201" fontId="1" fillId="6" borderId="0" xfId="0" applyNumberFormat="1" applyFont="1" applyFill="1" applyBorder="1" applyAlignment="1">
      <x:alignment vertical="center"/>
    </x:xf>
    <x:xf numFmtId="0" fontId="13" fillId="15" borderId="1" xfId="0" applyNumberFormat="1" applyFont="1" applyFill="1" applyBorder="1" applyAlignment="1">
      <x:alignment horizontal="center" vertical="center" wrapText="1"/>
    </x:xf>
    <x:xf numFmtId="0" fontId="1" fillId="6" borderId="1" xfId="0" applyNumberFormat="1" applyFont="1" applyFill="1" applyBorder="1" applyAlignment="1">
      <x:alignment vertical="center"/>
    </x:xf>
    <x:xf numFmtId="200" fontId="1" fillId="6" borderId="1" xfId="0" applyNumberFormat="1" applyFont="1" applyFill="1" applyBorder="1" applyAlignment="1">
      <x:alignment vertical="center"/>
    </x:xf>
    <x:xf numFmtId="201" fontId="1" fillId="6" borderId="1" xfId="0" applyNumberFormat="1" applyFont="1" applyFill="1" applyBorder="1" applyAlignment="1">
      <x:alignment vertical="center"/>
    </x:xf>
    <x:xf numFmtId="0" fontId="13" fillId="6" borderId="0" xfId="0" applyNumberFormat="1" applyFont="1" applyFill="1" applyBorder="1" applyAlignment="1">
      <x:alignment vertical="center"/>
    </x:xf>
    <x:xf numFmtId="0" fontId="13" fillId="6" borderId="1" xfId="0" applyNumberFormat="1" applyFont="1" applyFill="1" applyBorder="1" applyAlignment="1">
      <x:alignment vertical="center"/>
    </x:xf>
    <x:xf numFmtId="200" fontId="1" fillId="6" borderId="0" xfId="0" applyNumberFormat="1" applyFont="1" applyFill="1" applyBorder="1" applyAlignment="1">
      <x:alignment horizontal="center" vertical="center"/>
    </x:xf>
    <x:xf numFmtId="201" fontId="1" fillId="6" borderId="0" xfId="0" applyNumberFormat="1" applyFont="1" applyFill="1" applyBorder="1" applyAlignment="1">
      <x:alignment horizontal="center" vertical="center"/>
    </x:xf>
  </x:cellXfs>
  <x:cellStyles count="1">
    <x:cellStyle name="Normal" xfId="0"/>
  </x:cellStyles>
  <x:dxfs count="4">
    <x:dxf>
      <x:font>
        <x:b/>
        <x:color rgb="FF38761D"/>
      </x:font>
      <x:fill>
        <x:patternFill patternType="solid">
          <x:bgColor rgb="FFD9EAD3"/>
        </x:patternFill>
      </x:fill>
    </x:dxf>
    <x:dxf>
      <x:font>
        <x:b/>
        <x:color rgb="FFB45F06"/>
      </x:font>
      <x:fill>
        <x:patternFill patternType="solid">
          <x:bgColor rgb="FFFCE5CD"/>
        </x:patternFill>
      </x:fill>
    </x:dxf>
    <x:dxf>
      <x:font>
        <x:b/>
        <x:color rgb="FFC00000"/>
      </x:font>
      <x:fill>
        <x:patternFill patternType="solid">
          <x:bgColor rgb="FFF4CCCC"/>
        </x:patternFill>
      </x:fill>
    </x:dxf>
    <x:dxf>
      <x:font>
        <x:b/>
        <x:color rgb="FF38761D"/>
      </x:font>
      <x:fill>
        <x:patternFill patternType="solid">
          <x:bgColor rgb="FFD9EAD3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4b8e9e6dbe144156" /><Relationship Type="http://schemas.openxmlformats.org/officeDocument/2006/relationships/theme" Target="/xl/theme/theme1.xml" Id="R652f87b4a2f0458b" /><Relationship Type="http://schemas.openxmlformats.org/officeDocument/2006/relationships/sharedStrings" Target="/xl/sharedStrings.xml" Id="Radccd3ef40594ede" /><Relationship Type="http://schemas.openxmlformats.org/officeDocument/2006/relationships/worksheet" Target="/xl/worksheets/sheet1.xml" Id="Rb503ee0309ee4dcb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8e6c0ae52eba489b" /><Relationship Type="http://schemas.openxmlformats.org/officeDocument/2006/relationships/chart" Target="/xl/drawings/charts/chart2.xml" Id="R6a0e56e9c2bb4ad6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Réalisé et budget par mois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CA réalisé</c:v>
          </c:tx>
          <c:cat>
            <c:strRef>
              <c:f>'Tableau de bord'!$B$31:$B$42</c:f>
              <c:strCache>
                <c:ptCount val="0"/>
              </c:strCache>
            </c:strRef>
          </c:cat>
          <c:val>
            <c:numRef>
              <c:f>'Tableau de bord'!$C$31:$C$42</c:f>
              <c:numCache>
                <c:formatCode>#,##0 "€"</c:formatCode>
                <c:ptCount val="0"/>
              </c:numCache>
            </c:numRef>
          </c:val>
          <c:smooth val="0"/>
        </c:ser>
        <c:ser>
          <c:idx val="1"/>
          <c:order val="1"/>
          <c:tx>
            <c:v>CA budget</c:v>
          </c:tx>
          <c:cat>
            <c:strRef>
              <c:f>'Tableau de bord'!$B$31:$B$42</c:f>
              <c:strCache>
                <c:ptCount val="0"/>
              </c:strCache>
            </c:strRef>
          </c:cat>
          <c:val>
            <c:numRef>
              <c:f>'Tableau de bord'!$D$31:$D$42</c:f>
              <c:numCache>
                <c:formatCode>#,##0 "€"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Comparaison de la période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Budget</c:v>
          </c:tx>
          <c:cat>
            <c:strRef>
              <c:f>'Tableau de bord'!$H$16:$H$18</c:f>
              <c:strCache>
                <c:ptCount val="0"/>
              </c:strCache>
            </c:strRef>
          </c:cat>
          <c:val>
            <c:numRef>
              <c:f>'Tableau de bord'!$I$16:$I$18</c:f>
              <c:numCache>
                <c:formatCode>#,##0 "€"</c:formatCode>
                <c:ptCount val="0"/>
              </c:numCache>
            </c:numRef>
          </c:val>
        </c:ser>
        <c:ser>
          <c:idx val="1"/>
          <c:order val="1"/>
          <c:tx>
            <c:v>Réalisé</c:v>
          </c:tx>
          <c:cat>
            <c:strRef>
              <c:f>'Tableau de bord'!$H$16:$H$18</c:f>
              <c:strCache>
                <c:ptCount val="0"/>
              </c:strCache>
            </c:strRef>
          </c:cat>
          <c:val>
            <c:numRef>
              <c:f>'Tableau de bord'!$J$16:$J$18</c:f>
              <c:numCache>
                <c:formatCode>#,##0 "€"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1</xdr:col>
      <xdr:colOff>0</xdr:colOff>
      <xdr:row>13</xdr:row>
      <xdr:rowOff>0</xdr:rowOff>
    </xdr:from>
    <xdr:to>
      <xdr:col>7</xdr:col>
      <xdr:colOff>0</xdr:colOff>
      <xdr:row>22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8e6c0ae52eba489b"/>
        </a:graphicData>
      </a:graphic>
    </xdr:graphicFrame>
    <xdr:clientData/>
  </xdr:twoCellAnchor>
  <xdr:twoCellAnchor>
    <xdr:from>
      <xdr:col>7</xdr:col>
      <xdr:colOff>0</xdr:colOff>
      <xdr:row>18</xdr:row>
      <xdr:rowOff>0</xdr:rowOff>
    </xdr:from>
    <xdr:to>
      <xdr:col>12</xdr:col>
      <xdr:colOff>0</xdr:colOff>
      <xdr:row>22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6a0e56e9c2bb4a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517aeab3d9d54691" /></Relationships>
</file>

<file path=xl/worksheets/sheet1.xml><?xml version="1.0" encoding="utf-8"?>
<x:worksheet xmlns:x="http://schemas.openxmlformats.org/spreadsheetml/2006/main">
  <x:sheetFormatPr defaultRowHeight="15"/>
  <x:cols>
    <x:col min="1" max="1" width="3" hidden="0" customWidth="1"/>
    <x:col min="2" max="2" width="16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3" hidden="0" customWidth="1"/>
    <x:col min="8" max="8" width="15" hidden="0" customWidth="1"/>
    <x:col min="9" max="9" width="15" hidden="0" customWidth="1"/>
    <x:col min="10" max="10" width="15" hidden="0" customWidth="1"/>
    <x:col min="11" max="11" width="15" hidden="0" customWidth="1"/>
    <x:col min="12" max="12" width="15" hidden="0" customWidth="1"/>
    <x:col min="13" max="13" width="3" hidden="0" customWidth="1"/>
    <x:col min="14" max="14" width="2" hidden="0" customWidth="1"/>
  </x:cols>
  <x:sheetData>
    <x:row r="1">
      <x:c r="A1" s="4"/>
      <x:c r="B1" s="4"/>
      <x:c r="C1" s="4"/>
      <x:c r="D1" s="4"/>
      <x:c r="E1" s="4"/>
      <x:c r="F1" s="4"/>
      <x:c r="G1" s="4"/>
      <x:c r="H1" s="4"/>
      <x:c r="I1" s="4"/>
      <x:c r="J1" s="4"/>
      <x:c r="K1" s="4"/>
      <x:c r="L1" s="4"/>
      <x:c r="M1" s="4"/>
    </x:row>
    <x:row r="2" ht="28" customHeight="1">
      <x:c r="A2" s="4"/>
      <x:c r="B2" s="9" t="str">
        <x:v>TABLEAU DE BORD DE GESTION — PILOTAGE MENSUEL</x:v>
      </x:c>
      <x:c r="C2" s="9"/>
      <x:c r="D2" s="9"/>
      <x:c r="E2" s="9"/>
      <x:c r="F2" s="9"/>
      <x:c r="G2" s="9"/>
      <x:c r="H2" s="9"/>
      <x:c r="I2" s="9"/>
      <x:c r="J2" s="9"/>
      <x:c r="K2" s="9"/>
      <x:c r="L2" s="9"/>
      <x:c r="M2" s="4"/>
    </x:row>
    <x:row r="3" ht="28" customHeight="1">
      <x:c r="A3" s="4"/>
      <x:c r="B3" s="9"/>
      <x:c r="C3" s="9"/>
      <x:c r="D3" s="9"/>
      <x:c r="E3" s="9"/>
      <x:c r="F3" s="9"/>
      <x:c r="G3" s="9"/>
      <x:c r="H3" s="9"/>
      <x:c r="I3" s="9"/>
      <x:c r="J3" s="9"/>
      <x:c r="K3" s="9"/>
      <x:c r="L3" s="9"/>
      <x:c r="M3" s="4"/>
    </x:row>
    <x:row r="4" ht="20" customHeight="1">
      <x:c r="A4" s="4"/>
      <x:c r="B4" s="17" t="str">
        <x:v>Vue synthétique automatisée : activité, rentabilité, trésorerie et performance opérationnelle</x:v>
      </x:c>
      <x:c r="C4" s="17"/>
      <x:c r="D4" s="17"/>
      <x:c r="E4" s="17"/>
      <x:c r="F4" s="17"/>
      <x:c r="G4" s="17"/>
      <x:c r="H4" s="17"/>
      <x:c r="I4" s="17"/>
      <x:c r="J4" s="17"/>
      <x:c r="K4" s="17"/>
      <x:c r="L4" s="17"/>
      <x:c r="M4" s="4"/>
    </x:row>
    <x:row r="5">
      <x:c r="A5" s="4"/>
      <x:c r="B5" s="4"/>
      <x:c r="C5" s="4"/>
      <x:c r="D5" s="4"/>
      <x:c r="E5" s="4"/>
      <x:c r="F5" s="4"/>
      <x:c r="G5" s="4"/>
      <x:c r="H5" s="4"/>
      <x:c r="I5" s="4"/>
      <x:c r="J5" s="4"/>
      <x:c r="K5" s="4"/>
      <x:c r="L5" s="4"/>
      <x:c r="M5" s="4"/>
    </x:row>
    <x:row r="6">
      <x:c r="A6" s="4"/>
      <x:c r="B6" s="24" t="str">
        <x:v>Période analysée</x:v>
      </x:c>
      <x:c r="C6" s="24"/>
      <x:c r="D6" s="30" t="str">
        <x:v>Janvier</x:v>
      </x:c>
      <x:c r="E6" s="30"/>
      <x:c r="F6" s="4"/>
      <x:c r="G6" s="4"/>
      <x:c r="H6" s="4"/>
      <x:c r="I6" s="4"/>
      <x:c r="J6" s="4"/>
      <x:c r="K6" s="4"/>
      <x:c r="L6" s="4"/>
      <x:c r="M6" s="4"/>
      <x:c r="N6" t="n">
        <x:f>MATCH(D6,{"Janvier","Février","Mars","Avril","Mai","Juin","Juillet","Août","Septembre","Octobre","Novembre","Décembre"},0)</x:f>
        <x:v>1</x:v>
      </x:c>
    </x:row>
    <x:row r="7">
      <x:c r="A7" s="4"/>
      <x:c r="B7" s="4"/>
      <x:c r="C7" s="4"/>
      <x:c r="D7" s="4"/>
      <x:c r="E7" s="4"/>
      <x:c r="F7" s="4"/>
      <x:c r="G7" s="4"/>
      <x:c r="H7" s="4"/>
      <x:c r="I7" s="4"/>
      <x:c r="J7" s="4"/>
      <x:c r="K7" s="4"/>
      <x:c r="L7" s="4"/>
      <x:c r="M7" s="4"/>
    </x:row>
    <x:row r="8" ht="22" customHeight="1">
      <x:c r="A8" s="4"/>
      <x:c r="B8" s="37" t="str">
        <x:v>CHIFFRE D’AFFAIRES</x:v>
      </x:c>
      <x:c r="C8" s="37"/>
      <x:c r="D8" s="37"/>
      <x:c r="E8" s="53" t="str">
        <x:v>MARGE BRUTE</x:v>
      </x:c>
      <x:c r="F8" s="53"/>
      <x:c r="G8" s="53"/>
      <x:c r="H8" s="69" t="str">
        <x:v>TRÉSORERIE</x:v>
      </x:c>
      <x:c r="I8" s="69"/>
      <x:c r="J8" s="69"/>
      <x:c r="K8" s="85" t="str">
        <x:v>OBJECTIF ATTEINT</x:v>
      </x:c>
      <x:c r="L8" s="85"/>
      <x:c r="M8" s="4"/>
    </x:row>
    <x:row r="9" ht="24" customHeight="1">
      <x:c r="A9" s="4"/>
      <x:c r="B9" s="48" t="n">
        <x:f>INDEX(C31:C42,$N$6)</x:f>
        <x:v>82000</x:v>
      </x:c>
      <x:c r="C9" s="48"/>
      <x:c r="D9" s="48"/>
      <x:c r="E9" s="64" t="n">
        <x:f>INDEX(F31:F42,$N$6)</x:f>
        <x:v>0.2865853658536585</x:v>
      </x:c>
      <x:c r="F9" s="64"/>
      <x:c r="G9" s="64"/>
      <x:c r="H9" s="80" t="n">
        <x:f>INDEX(H31:H42,$N$6)</x:f>
        <x:v>21000</x:v>
      </x:c>
      <x:c r="I9" s="80"/>
      <x:c r="J9" s="80"/>
      <x:c r="K9" s="96" t="n">
        <x:f>INDEX(I31:I42,$N$6)</x:f>
        <x:v>1.025</x:v>
      </x:c>
      <x:c r="L9" s="96"/>
      <x:c r="M9" s="4"/>
    </x:row>
    <x:row r="10" ht="24" customHeight="1">
      <x:c r="A10" s="4"/>
      <x:c r="B10" s="48"/>
      <x:c r="C10" s="48"/>
      <x:c r="D10" s="48"/>
      <x:c r="E10" s="64"/>
      <x:c r="F10" s="64"/>
      <x:c r="G10" s="64"/>
      <x:c r="H10" s="80"/>
      <x:c r="I10" s="80"/>
      <x:c r="J10" s="80"/>
      <x:c r="K10" s="96"/>
      <x:c r="L10" s="96"/>
      <x:c r="M10" s="4"/>
    </x:row>
    <x:row r="11" ht="24" customHeight="1">
      <x:c r="A11" s="4"/>
      <x:c r="B11" s="48"/>
      <x:c r="C11" s="48"/>
      <x:c r="D11" s="48"/>
      <x:c r="E11" s="64"/>
      <x:c r="F11" s="64"/>
      <x:c r="G11" s="64"/>
      <x:c r="H11" s="80"/>
      <x:c r="I11" s="80"/>
      <x:c r="J11" s="80"/>
      <x:c r="K11" s="96"/>
      <x:c r="L11" s="96"/>
      <x:c r="M11" s="4"/>
    </x:row>
    <x:row r="12">
      <x:c r="A12" s="4"/>
      <x:c r="B12" s="4"/>
      <x:c r="C12" s="4"/>
      <x:c r="D12" s="4"/>
      <x:c r="E12" s="4"/>
      <x:c r="F12" s="4"/>
      <x:c r="G12" s="4"/>
      <x:c r="H12" s="4"/>
      <x:c r="I12" s="4"/>
      <x:c r="J12" s="4"/>
      <x:c r="K12" s="4"/>
      <x:c r="L12" s="4"/>
      <x:c r="M12" s="4"/>
    </x:row>
    <x:row r="13" ht="22" customHeight="1">
      <x:c r="A13" s="4"/>
      <x:c r="B13" s="100" t="str">
        <x:v>ÉVOLUTION DU CHIFFRE D’AFFAIRES</x:v>
      </x:c>
      <x:c r="C13" s="100"/>
      <x:c r="D13" s="100"/>
      <x:c r="E13" s="100"/>
      <x:c r="F13" s="100"/>
      <x:c r="G13" s="100"/>
      <x:c r="H13" s="107" t="str">
        <x:v>BUDGET VS RÉALISÉ</x:v>
      </x:c>
      <x:c r="I13" s="107"/>
      <x:c r="J13" s="107"/>
      <x:c r="K13" s="107"/>
      <x:c r="L13" s="107"/>
      <x:c r="M13" s="4"/>
    </x:row>
    <x:row r="14">
      <x:c r="A14" s="4"/>
      <x:c r="B14" s="4"/>
      <x:c r="C14" s="4"/>
      <x:c r="D14" s="4"/>
      <x:c r="E14" s="4"/>
      <x:c r="F14" s="4"/>
      <x:c r="G14" s="4"/>
      <x:c r="H14" s="4"/>
      <x:c r="I14" s="4"/>
      <x:c r="J14" s="4"/>
      <x:c r="K14" s="4"/>
      <x:c r="L14" s="4"/>
      <x:c r="M14" s="4"/>
    </x:row>
    <x:row r="15">
      <x:c r="A15" s="4"/>
      <x:c r="B15" s="4"/>
      <x:c r="C15" s="4"/>
      <x:c r="D15" s="4"/>
      <x:c r="E15" s="4"/>
      <x:c r="F15" s="4"/>
      <x:c r="G15" s="4"/>
      <x:c r="H15" s="126" t="str">
        <x:v>Indicateur</x:v>
      </x:c>
      <x:c r="I15" s="126" t="str">
        <x:v>Budget</x:v>
      </x:c>
      <x:c r="J15" s="126" t="str">
        <x:v>Réalisé</x:v>
      </x:c>
      <x:c r="K15" s="126" t="str">
        <x:v>Écart</x:v>
      </x:c>
      <x:c r="L15" s="126" t="str">
        <x:v>Taux</x:v>
      </x:c>
      <x:c r="M15" s="4"/>
    </x:row>
    <x:row r="16">
      <x:c r="A16" s="4"/>
      <x:c r="B16" s="4"/>
      <x:c r="C16" s="4"/>
      <x:c r="D16" s="4"/>
      <x:c r="E16" s="4"/>
      <x:c r="F16" s="4"/>
      <x:c r="G16" s="4"/>
      <x:c r="H16" s="130" t="str">
        <x:v>Chiffre d’affaires</x:v>
      </x:c>
      <x:c r="I16" s="132" t="n">
        <x:f>INDEX(D31:D42,$N$6)</x:f>
        <x:v>80000</x:v>
      </x:c>
      <x:c r="J16" s="132" t="n">
        <x:f>INDEX(C31:C42,$N$6)</x:f>
        <x:v>82000</x:v>
      </x:c>
      <x:c r="K16" s="132" t="n">
        <x:f>J16-I16</x:f>
        <x:v>2000</x:v>
      </x:c>
      <x:c r="L16" s="134" t="n">
        <x:f>IFERROR(J16/I16,0)</x:f>
        <x:v>1.025</x:v>
      </x:c>
      <x:c r="M16" s="4"/>
    </x:row>
    <x:row r="17">
      <x:c r="A17" s="4"/>
      <x:c r="B17" s="4"/>
      <x:c r="C17" s="4"/>
      <x:c r="D17" s="4"/>
      <x:c r="E17" s="4"/>
      <x:c r="F17" s="4"/>
      <x:c r="G17" s="4"/>
      <x:c r="H17" s="130" t="str">
        <x:v>Charges</x:v>
      </x:c>
      <x:c r="I17" s="132" t="n">
        <x:f>INDEX(E31:E42,$N$6)</x:f>
        <x:v>58500</x:v>
      </x:c>
      <x:c r="J17" s="132" t="n">
        <x:f>INDEX(E31:E42,$N$6)</x:f>
        <x:v>58500</x:v>
      </x:c>
      <x:c r="K17" s="132" t="n">
        <x:f>J17-I17</x:f>
        <x:v>0</x:v>
      </x:c>
      <x:c r="L17" s="134" t="n">
        <x:f>IFERROR(J17/I17,0)</x:f>
        <x:v>1</x:v>
      </x:c>
      <x:c r="M17" s="4"/>
    </x:row>
    <x:row r="18">
      <x:c r="A18" s="4"/>
      <x:c r="B18" s="4"/>
      <x:c r="C18" s="4"/>
      <x:c r="D18" s="4"/>
      <x:c r="E18" s="4"/>
      <x:c r="F18" s="4"/>
      <x:c r="G18" s="4"/>
      <x:c r="H18" s="130" t="str">
        <x:v>Résultat</x:v>
      </x:c>
      <x:c r="I18" s="132" t="n">
        <x:f>INDEX(D31:D42,$N$6)-INDEX(E31:E42,$N$6)</x:f>
        <x:v>21500</x:v>
      </x:c>
      <x:c r="J18" s="132" t="n">
        <x:f>INDEX(C31:C42,$N$6)-INDEX(E31:E42,$N$6)</x:f>
        <x:v>23500</x:v>
      </x:c>
      <x:c r="K18" s="132" t="n">
        <x:f>J18-I18</x:f>
        <x:v>2000</x:v>
      </x:c>
      <x:c r="L18" s="134" t="n">
        <x:f>IFERROR(J18/I18,0)</x:f>
        <x:v>1.0930232558139534</x:v>
      </x:c>
      <x:c r="M18" s="4"/>
    </x:row>
    <x:row r="19">
      <x:c r="A19" s="4"/>
      <x:c r="B19" s="4"/>
      <x:c r="C19" s="4"/>
      <x:c r="D19" s="4"/>
      <x:c r="E19" s="4"/>
      <x:c r="F19" s="4"/>
      <x:c r="G19" s="4"/>
      <x:c r="H19" s="4"/>
      <x:c r="I19" s="4"/>
      <x:c r="J19" s="4"/>
      <x:c r="K19" s="4"/>
      <x:c r="L19" s="4"/>
      <x:c r="M19" s="4"/>
    </x:row>
    <x:row r="20">
      <x:c r="A20" s="4"/>
      <x:c r="B20" s="4"/>
      <x:c r="C20" s="4"/>
      <x:c r="D20" s="4"/>
      <x:c r="E20" s="4"/>
      <x:c r="F20" s="4"/>
      <x:c r="G20" s="4"/>
      <x:c r="H20" s="4"/>
      <x:c r="I20" s="4"/>
      <x:c r="J20" s="4"/>
      <x:c r="K20" s="4"/>
      <x:c r="L20" s="4"/>
      <x:c r="M20" s="4"/>
    </x:row>
    <x:row r="21">
      <x:c r="A21" s="4"/>
      <x:c r="B21" s="4"/>
      <x:c r="C21" s="4"/>
      <x:c r="D21" s="4"/>
      <x:c r="E21" s="4"/>
      <x:c r="F21" s="4"/>
      <x:c r="G21" s="4"/>
      <x:c r="H21" s="4"/>
      <x:c r="I21" s="4"/>
      <x:c r="J21" s="4"/>
      <x:c r="K21" s="4"/>
      <x:c r="L21" s="4"/>
      <x:c r="M21" s="4"/>
    </x:row>
    <x:row r="22">
      <x:c r="A22" s="4"/>
      <x:c r="B22" s="4"/>
      <x:c r="C22" s="4"/>
      <x:c r="D22" s="4"/>
      <x:c r="E22" s="4"/>
      <x:c r="F22" s="4"/>
      <x:c r="G22" s="4"/>
      <x:c r="H22" s="4"/>
      <x:c r="I22" s="4"/>
      <x:c r="J22" s="4"/>
      <x:c r="K22" s="4"/>
      <x:c r="L22" s="4"/>
      <x:c r="M22" s="4"/>
    </x:row>
    <x:row r="23" ht="22" customHeight="1">
      <x:c r="A23" s="4"/>
      <x:c r="B23" s="114" t="str">
        <x:v>INDICATEURS DE PERFORMANCE</x:v>
      </x:c>
      <x:c r="C23" s="114"/>
      <x:c r="D23" s="114"/>
      <x:c r="E23" s="114"/>
      <x:c r="F23" s="114"/>
      <x:c r="G23" s="4"/>
      <x:c r="H23" s="120" t="str">
        <x:v>ALERTES DE GESTION</x:v>
      </x:c>
      <x:c r="I23" s="120"/>
      <x:c r="J23" s="120"/>
      <x:c r="K23" s="120"/>
      <x:c r="L23" s="120"/>
      <x:c r="M23" s="4"/>
    </x:row>
    <x:row r="24">
      <x:c r="A24" s="4"/>
      <x:c r="B24" s="4"/>
      <x:c r="C24" s="4"/>
      <x:c r="D24" s="4"/>
      <x:c r="E24" s="4"/>
      <x:c r="F24" s="4"/>
      <x:c r="G24" s="4"/>
      <x:c r="H24" s="4"/>
      <x:c r="I24" s="4"/>
      <x:c r="J24" s="4"/>
      <x:c r="K24" s="4"/>
      <x:c r="L24" s="4"/>
      <x:c r="M24" s="4"/>
    </x:row>
    <x:row r="25">
      <x:c r="A25" s="4"/>
      <x:c r="B25" s="138" t="str">
        <x:v>Indicateur</x:v>
      </x:c>
      <x:c r="C25" s="138" t="str">
        <x:v>Valeur</x:v>
      </x:c>
      <x:c r="D25" s="138" t="str">
        <x:v>Objectif</x:v>
      </x:c>
      <x:c r="E25" s="138" t="str">
        <x:v>Écart</x:v>
      </x:c>
      <x:c r="F25" s="138" t="str">
        <x:v>Statut</x:v>
      </x:c>
      <x:c r="G25" s="4"/>
      <x:c r="H25" s="130" t="str">
        <x:v>CA vs budget</x:v>
      </x:c>
      <x:c r="I25" s="142" t="str">
        <x:f>IF(INDEX(C31:C42,$N$6)&gt;=INDEX(D31:D42,$N$6),"Performance conforme","CA inférieur au budget")</x:f>
        <x:v>Performance conforme</x:v>
      </x:c>
      <x:c r="J25" s="148" t="str">
        <x:v>Lecture automatique
Vert : conforme
Orange/Rouge : action requise</x:v>
      </x:c>
      <x:c r="K25" s="148"/>
      <x:c r="L25" s="148"/>
      <x:c r="M25" s="4"/>
    </x:row>
    <x:row r="26">
      <x:c r="A26" s="4"/>
      <x:c r="B26" s="28" t="str">
        <x:v>Satisfaction client</x:v>
      </x:c>
      <x:c r="C26" s="134" t="n">
        <x:f>INDEX(J31:J42,$N$6)</x:f>
        <x:v>0.87</x:v>
      </x:c>
      <x:c r="D26" s="134" t="n">
        <x:v>0.9</x:v>
      </x:c>
      <x:c r="E26" s="134" t="n">
        <x:f>C26-D26</x:f>
        <x:v>-0.030000000000000027</x:v>
      </x:c>
      <x:c r="F26" s="28" t="str">
        <x:f>IF(C26&gt;=D26,"OK","À suivre")</x:f>
        <x:v>À suivre</x:v>
      </x:c>
      <x:c r="G26" s="4"/>
      <x:c r="H26" s="130" t="str">
        <x:v>Marge brute</x:v>
      </x:c>
      <x:c r="I26" s="142" t="str">
        <x:f>IF(INDEX(F31:F42,$N$6)&gt;=0.30,"Marge satisfaisante","Marge à renforcer")</x:f>
        <x:v>Marge à renforcer</x:v>
      </x:c>
      <x:c r="J26" s="148"/>
      <x:c r="K26" s="148"/>
      <x:c r="L26" s="148"/>
      <x:c r="M26" s="4"/>
    </x:row>
    <x:row r="27">
      <x:c r="A27" s="4"/>
      <x:c r="B27" s="28" t="str">
        <x:v>Productivité</x:v>
      </x:c>
      <x:c r="C27" s="134" t="n">
        <x:f>INDEX(K31:K42,$N$6)</x:f>
        <x:v>0.79</x:v>
      </x:c>
      <x:c r="D27" s="134" t="n">
        <x:v>0.85</x:v>
      </x:c>
      <x:c r="E27" s="134" t="n">
        <x:f>C27-D27</x:f>
        <x:v>-0.05999999999999994</x:v>
      </x:c>
      <x:c r="F27" s="28" t="str">
        <x:f>IF(C27&gt;=D27,"OK","À suivre")</x:f>
        <x:v>À suivre</x:v>
      </x:c>
      <x:c r="G27" s="4"/>
      <x:c r="H27" s="130" t="str">
        <x:v>Trésorerie</x:v>
      </x:c>
      <x:c r="I27" s="142" t="str">
        <x:f>IF(INDEX(H31:H42,$N$6)&gt;0,"Trésorerie positive","Tension de trésorerie")</x:f>
        <x:v>Trésorerie positive</x:v>
      </x:c>
      <x:c r="J27" s="148"/>
      <x:c r="K27" s="148"/>
      <x:c r="L27" s="148"/>
      <x:c r="M27" s="4"/>
    </x:row>
    <x:row r="28">
      <x:c r="A28" s="4"/>
      <x:c r="B28" s="28" t="str">
        <x:v>Taux d’absentéisme</x:v>
      </x:c>
      <x:c r="C28" s="134" t="n">
        <x:f>INDEX(L31:L42,$N$6)</x:f>
        <x:v>0.052</x:v>
      </x:c>
      <x:c r="D28" s="134" t="n">
        <x:v>0.04</x:v>
      </x:c>
      <x:c r="E28" s="134" t="n">
        <x:f>D28-C28</x:f>
        <x:v>-0.011999999999999997</x:v>
      </x:c>
      <x:c r="F28" s="28" t="str">
        <x:f>IF(C28&lt;=D28,"OK","À suivre")</x:f>
        <x:v>À suivre</x:v>
      </x:c>
      <x:c r="G28" s="4"/>
      <x:c r="H28" s="4"/>
      <x:c r="I28" s="4"/>
      <x:c r="J28" s="4"/>
      <x:c r="K28" s="4"/>
      <x:c r="L28" s="4"/>
      <x:c r="M28" s="4"/>
    </x:row>
    <x:row r="29" ht="22" customHeight="1">
      <x:c r="A29" s="4"/>
      <x:c r="B29" s="24" t="str">
        <x:v>DONNÉES MENSUELLES MODIFIABLES — les indicateurs et graphiques se mettent à jour automatiquement</x:v>
      </x:c>
      <x:c r="C29" s="24"/>
      <x:c r="D29" s="24"/>
      <x:c r="E29" s="24"/>
      <x:c r="F29" s="24"/>
      <x:c r="G29" s="24"/>
      <x:c r="H29" s="24"/>
      <x:c r="I29" s="24"/>
      <x:c r="J29" s="24"/>
      <x:c r="K29" s="24"/>
      <x:c r="L29" s="24"/>
      <x:c r="M29" s="4"/>
    </x:row>
    <x:row r="30" ht="28" customHeight="1">
      <x:c r="A30" s="4"/>
      <x:c r="B30" s="162" t="str">
        <x:v>Mois</x:v>
      </x:c>
      <x:c r="C30" s="162" t="str">
        <x:v>CA réalisé</x:v>
      </x:c>
      <x:c r="D30" s="162" t="str">
        <x:v>CA budget</x:v>
      </x:c>
      <x:c r="E30" s="162" t="str">
        <x:v>Charges</x:v>
      </x:c>
      <x:c r="F30" s="162" t="str">
        <x:v>Marge brute</x:v>
      </x:c>
      <x:c r="G30" s="162" t="str">
        <x:v>Résultat</x:v>
      </x:c>
      <x:c r="H30" s="162" t="str">
        <x:v>Trésorerie</x:v>
      </x:c>
      <x:c r="I30" s="162" t="str">
        <x:v>Objectif atteint</x:v>
      </x:c>
      <x:c r="J30" s="162" t="str">
        <x:v>Satisfaction</x:v>
      </x:c>
      <x:c r="K30" s="162" t="str">
        <x:v>Productivité</x:v>
      </x:c>
      <x:c r="L30" s="162" t="str">
        <x:v>Absentéisme</x:v>
      </x:c>
      <x:c r="M30" s="4"/>
    </x:row>
    <x:row r="31">
      <x:c r="A31" s="4"/>
      <x:c r="B31" s="170" t="str">
        <x:v>Janvier</x:v>
      </x:c>
      <x:c r="C31" s="172" t="n">
        <x:v>82000</x:v>
      </x:c>
      <x:c r="D31" s="172" t="n">
        <x:v>80000</x:v>
      </x:c>
      <x:c r="E31" s="172" t="n">
        <x:v>58500</x:v>
      </x:c>
      <x:c r="F31" s="173" t="n">
        <x:f>IFERROR((C31-E31)/C31,0)</x:f>
        <x:v>0.2865853658536585</x:v>
      </x:c>
      <x:c r="G31" s="172" t="n">
        <x:f>C31-E31</x:f>
        <x:v>23500</x:v>
      </x:c>
      <x:c r="H31" s="172" t="n">
        <x:v>21000</x:v>
      </x:c>
      <x:c r="I31" s="173" t="n">
        <x:f>IFERROR(C31/D31,0)</x:f>
        <x:v>1.025</x:v>
      </x:c>
      <x:c r="J31" s="173" t="n">
        <x:v>0.87</x:v>
      </x:c>
      <x:c r="K31" s="173" t="n">
        <x:v>0.79</x:v>
      </x:c>
      <x:c r="L31" s="173" t="n">
        <x:v>0.052</x:v>
      </x:c>
      <x:c r="M31" s="4"/>
    </x:row>
    <x:row r="32">
      <x:c r="A32" s="4"/>
      <x:c r="B32" s="170" t="str">
        <x:v>Février</x:v>
      </x:c>
      <x:c r="C32" s="172" t="n">
        <x:v>86500</x:v>
      </x:c>
      <x:c r="D32" s="172" t="n">
        <x:v>85000</x:v>
      </x:c>
      <x:c r="E32" s="172" t="n">
        <x:v>60300</x:v>
      </x:c>
      <x:c r="F32" s="173" t="n">
        <x:f>IFERROR((C32-E32)/C32,0)</x:f>
        <x:v>0.30289017341040464</x:v>
      </x:c>
      <x:c r="G32" s="172" t="n">
        <x:f>C32-E32</x:f>
        <x:v>26200</x:v>
      </x:c>
      <x:c r="H32" s="172" t="n">
        <x:v>23500</x:v>
      </x:c>
      <x:c r="I32" s="173" t="n">
        <x:f>IFERROR(C32/D32,0)</x:f>
        <x:v>1.0176470588235293</x:v>
      </x:c>
      <x:c r="J32" s="173" t="n">
        <x:v>0.88</x:v>
      </x:c>
      <x:c r="K32" s="173" t="n">
        <x:v>0.81</x:v>
      </x:c>
      <x:c r="L32" s="173" t="n">
        <x:v>0.049</x:v>
      </x:c>
      <x:c r="M32" s="4"/>
    </x:row>
    <x:row r="33">
      <x:c r="A33" s="4"/>
      <x:c r="B33" s="170" t="str">
        <x:v>Mars</x:v>
      </x:c>
      <x:c r="C33" s="172" t="n">
        <x:v>91000</x:v>
      </x:c>
      <x:c r="D33" s="172" t="n">
        <x:v>90000</x:v>
      </x:c>
      <x:c r="E33" s="172" t="n">
        <x:v>62700</x:v>
      </x:c>
      <x:c r="F33" s="173" t="n">
        <x:f>IFERROR((C33-E33)/C33,0)</x:f>
        <x:v>0.310989010989011</x:v>
      </x:c>
      <x:c r="G33" s="172" t="n">
        <x:f>C33-E33</x:f>
        <x:v>28300</x:v>
      </x:c>
      <x:c r="H33" s="172" t="n">
        <x:v>24900</x:v>
      </x:c>
      <x:c r="I33" s="173" t="n">
        <x:f>IFERROR(C33/D33,0)</x:f>
        <x:v>1.011111111111111</x:v>
      </x:c>
      <x:c r="J33" s="173" t="n">
        <x:v>0.89</x:v>
      </x:c>
      <x:c r="K33" s="173" t="n">
        <x:v>0.82</x:v>
      </x:c>
      <x:c r="L33" s="173" t="n">
        <x:v>0.047</x:v>
      </x:c>
      <x:c r="M33" s="4"/>
    </x:row>
    <x:row r="34">
      <x:c r="A34" s="4"/>
      <x:c r="B34" s="170" t="str">
        <x:v>Avril</x:v>
      </x:c>
      <x:c r="C34" s="172" t="n">
        <x:v>94500</x:v>
      </x:c>
      <x:c r="D34" s="172" t="n">
        <x:v>93000</x:v>
      </x:c>
      <x:c r="E34" s="172" t="n">
        <x:v>64500</x:v>
      </x:c>
      <x:c r="F34" s="173" t="n">
        <x:f>IFERROR((C34-E34)/C34,0)</x:f>
        <x:v>0.31746031746031744</x:v>
      </x:c>
      <x:c r="G34" s="172" t="n">
        <x:f>C34-E34</x:f>
        <x:v>30000</x:v>
      </x:c>
      <x:c r="H34" s="172" t="n">
        <x:v>26700</x:v>
      </x:c>
      <x:c r="I34" s="173" t="n">
        <x:f>IFERROR(C34/D34,0)</x:f>
        <x:v>1.0161290322580645</x:v>
      </x:c>
      <x:c r="J34" s="173" t="n">
        <x:v>0.9</x:v>
      </x:c>
      <x:c r="K34" s="173" t="n">
        <x:v>0.84</x:v>
      </x:c>
      <x:c r="L34" s="173" t="n">
        <x:v>0.044</x:v>
      </x:c>
      <x:c r="M34" s="4"/>
    </x:row>
    <x:row r="35">
      <x:c r="A35" s="4"/>
      <x:c r="B35" s="170" t="str">
        <x:v>Mai</x:v>
      </x:c>
      <x:c r="C35" s="172" t="n">
        <x:v>98000</x:v>
      </x:c>
      <x:c r="D35" s="172" t="n">
        <x:v>97000</x:v>
      </x:c>
      <x:c r="E35" s="172" t="n">
        <x:v>66600</x:v>
      </x:c>
      <x:c r="F35" s="173" t="n">
        <x:f>IFERROR((C35-E35)/C35,0)</x:f>
        <x:v>0.32040816326530613</x:v>
      </x:c>
      <x:c r="G35" s="172" t="n">
        <x:f>C35-E35</x:f>
        <x:v>31400</x:v>
      </x:c>
      <x:c r="H35" s="172" t="n">
        <x:v>29100</x:v>
      </x:c>
      <x:c r="I35" s="173" t="n">
        <x:f>IFERROR(C35/D35,0)</x:f>
        <x:v>1.0103092783505154</x:v>
      </x:c>
      <x:c r="J35" s="173" t="n">
        <x:v>0.91</x:v>
      </x:c>
      <x:c r="K35" s="173" t="n">
        <x:v>0.85</x:v>
      </x:c>
      <x:c r="L35" s="173" t="n">
        <x:v>0.041</x:v>
      </x:c>
      <x:c r="M35" s="4"/>
    </x:row>
    <x:row r="36">
      <x:c r="A36" s="4"/>
      <x:c r="B36" s="170" t="str">
        <x:v>Juin</x:v>
      </x:c>
      <x:c r="C36" s="172" t="n">
        <x:v>101500</x:v>
      </x:c>
      <x:c r="D36" s="172" t="n">
        <x:v>100000</x:v>
      </x:c>
      <x:c r="E36" s="172" t="n">
        <x:v>69000</x:v>
      </x:c>
      <x:c r="F36" s="173" t="n">
        <x:f>IFERROR((C36-E36)/C36,0)</x:f>
        <x:v>0.32019704433497537</x:v>
      </x:c>
      <x:c r="G36" s="172" t="n">
        <x:f>C36-E36</x:f>
        <x:v>32500</x:v>
      </x:c>
      <x:c r="H36" s="172" t="n">
        <x:v>30500</x:v>
      </x:c>
      <x:c r="I36" s="173" t="n">
        <x:f>IFERROR(C36/D36,0)</x:f>
        <x:v>1.015</x:v>
      </x:c>
      <x:c r="J36" s="173" t="n">
        <x:v>0.91</x:v>
      </x:c>
      <x:c r="K36" s="173" t="n">
        <x:v>0.86</x:v>
      </x:c>
      <x:c r="L36" s="173" t="n">
        <x:v>0.039</x:v>
      </x:c>
      <x:c r="M36" s="4"/>
    </x:row>
    <x:row r="37">
      <x:c r="A37" s="4"/>
      <x:c r="B37" s="170" t="str">
        <x:v>Juillet</x:v>
      </x:c>
      <x:c r="C37" s="172" t="n">
        <x:v>99500</x:v>
      </x:c>
      <x:c r="D37" s="172" t="n">
        <x:v>102000</x:v>
      </x:c>
      <x:c r="E37" s="172" t="n">
        <x:v>70400</x:v>
      </x:c>
      <x:c r="F37" s="173" t="n">
        <x:f>IFERROR((C37-E37)/C37,0)</x:f>
        <x:v>0.29246231155778896</x:v>
      </x:c>
      <x:c r="G37" s="172" t="n">
        <x:f>C37-E37</x:f>
        <x:v>29100</x:v>
      </x:c>
      <x:c r="H37" s="172" t="n">
        <x:v>29800</x:v>
      </x:c>
      <x:c r="I37" s="173" t="n">
        <x:f>IFERROR(C37/D37,0)</x:f>
        <x:v>0.9754901960784313</x:v>
      </x:c>
      <x:c r="J37" s="173" t="n">
        <x:v>0.9</x:v>
      </x:c>
      <x:c r="K37" s="173" t="n">
        <x:v>0.84</x:v>
      </x:c>
      <x:c r="L37" s="173" t="n">
        <x:v>0.043</x:v>
      </x:c>
      <x:c r="M37" s="4"/>
    </x:row>
    <x:row r="38">
      <x:c r="A38" s="4"/>
      <x:c r="B38" s="170" t="str">
        <x:v>Août</x:v>
      </x:c>
      <x:c r="C38" s="172" t="n">
        <x:v>106000</x:v>
      </x:c>
      <x:c r="D38" s="172" t="n">
        <x:v>105000</x:v>
      </x:c>
      <x:c r="E38" s="172" t="n">
        <x:v>71800</x:v>
      </x:c>
      <x:c r="F38" s="173" t="n">
        <x:f>IFERROR((C38-E38)/C38,0)</x:f>
        <x:v>0.32264150943396225</x:v>
      </x:c>
      <x:c r="G38" s="172" t="n">
        <x:f>C38-E38</x:f>
        <x:v>34200</x:v>
      </x:c>
      <x:c r="H38" s="172" t="n">
        <x:v>32600</x:v>
      </x:c>
      <x:c r="I38" s="173" t="n">
        <x:f>IFERROR(C38/D38,0)</x:f>
        <x:v>1.0095238095238095</x:v>
      </x:c>
      <x:c r="J38" s="173" t="n">
        <x:v>0.92</x:v>
      </x:c>
      <x:c r="K38" s="173" t="n">
        <x:v>0.87</x:v>
      </x:c>
      <x:c r="L38" s="173" t="n">
        <x:v>0.038</x:v>
      </x:c>
      <x:c r="M38" s="4"/>
    </x:row>
    <x:row r="39">
      <x:c r="A39" s="4"/>
      <x:c r="B39" s="170" t="str">
        <x:v>Septembre</x:v>
      </x:c>
      <x:c r="C39" s="172" t="n">
        <x:v>111500</x:v>
      </x:c>
      <x:c r="D39" s="172" t="n">
        <x:v>110000</x:v>
      </x:c>
      <x:c r="E39" s="172" t="n">
        <x:v>75200</x:v>
      </x:c>
      <x:c r="F39" s="173" t="n">
        <x:f>IFERROR((C39-E39)/C39,0)</x:f>
        <x:v>0.3255605381165919</x:v>
      </x:c>
      <x:c r="G39" s="172" t="n">
        <x:f>C39-E39</x:f>
        <x:v>36300</x:v>
      </x:c>
      <x:c r="H39" s="172" t="n">
        <x:v>34400</x:v>
      </x:c>
      <x:c r="I39" s="173" t="n">
        <x:f>IFERROR(C39/D39,0)</x:f>
        <x:v>1.0136363636363637</x:v>
      </x:c>
      <x:c r="J39" s="173" t="n">
        <x:v>0.93</x:v>
      </x:c>
      <x:c r="K39" s="173" t="n">
        <x:v>0.88</x:v>
      </x:c>
      <x:c r="L39" s="173" t="n">
        <x:v>0.036</x:v>
      </x:c>
      <x:c r="M39" s="4"/>
    </x:row>
    <x:row r="40">
      <x:c r="A40" s="4"/>
      <x:c r="B40" s="170" t="str">
        <x:v>Octobre</x:v>
      </x:c>
      <x:c r="C40" s="172" t="n">
        <x:v>115000</x:v>
      </x:c>
      <x:c r="D40" s="172" t="n">
        <x:v>114000</x:v>
      </x:c>
      <x:c r="E40" s="172" t="n">
        <x:v>77100</x:v>
      </x:c>
      <x:c r="F40" s="173" t="n">
        <x:f>IFERROR((C40-E40)/C40,0)</x:f>
        <x:v>0.32956521739130434</x:v>
      </x:c>
      <x:c r="G40" s="172" t="n">
        <x:f>C40-E40</x:f>
        <x:v>37900</x:v>
      </x:c>
      <x:c r="H40" s="172" t="n">
        <x:v>36100</x:v>
      </x:c>
      <x:c r="I40" s="173" t="n">
        <x:f>IFERROR(C40/D40,0)</x:f>
        <x:v>1.0087719298245614</x:v>
      </x:c>
      <x:c r="J40" s="173" t="n">
        <x:v>0.92</x:v>
      </x:c>
      <x:c r="K40" s="173" t="n">
        <x:v>0.89</x:v>
      </x:c>
      <x:c r="L40" s="173" t="n">
        <x:v>0.035</x:v>
      </x:c>
      <x:c r="M40" s="4"/>
    </x:row>
    <x:row r="41">
      <x:c r="A41" s="4"/>
      <x:c r="B41" s="170" t="str">
        <x:v>Novembre</x:v>
      </x:c>
      <x:c r="C41" s="172" t="n">
        <x:v>119500</x:v>
      </x:c>
      <x:c r="D41" s="172" t="n">
        <x:v>118000</x:v>
      </x:c>
      <x:c r="E41" s="172" t="n">
        <x:v>79800</x:v>
      </x:c>
      <x:c r="F41" s="173" t="n">
        <x:f>IFERROR((C41-E41)/C41,0)</x:f>
        <x:v>0.3322175732217573</x:v>
      </x:c>
      <x:c r="G41" s="172" t="n">
        <x:f>C41-E41</x:f>
        <x:v>39700</x:v>
      </x:c>
      <x:c r="H41" s="172" t="n">
        <x:v>38900</x:v>
      </x:c>
      <x:c r="I41" s="173" t="n">
        <x:f>IFERROR(C41/D41,0)</x:f>
        <x:v>1.0127118644067796</x:v>
      </x:c>
      <x:c r="J41" s="173" t="n">
        <x:v>0.94</x:v>
      </x:c>
      <x:c r="K41" s="173" t="n">
        <x:v>0.9</x:v>
      </x:c>
      <x:c r="L41" s="173" t="n">
        <x:v>0.033</x:v>
      </x:c>
      <x:c r="M41" s="4"/>
    </x:row>
    <x:row r="42">
      <x:c r="A42" s="4"/>
      <x:c r="B42" s="170" t="str">
        <x:v>Décembre</x:v>
      </x:c>
      <x:c r="C42" s="172" t="n">
        <x:v>124000</x:v>
      </x:c>
      <x:c r="D42" s="172" t="n">
        <x:v>122000</x:v>
      </x:c>
      <x:c r="E42" s="172" t="n">
        <x:v>82200</x:v>
      </x:c>
      <x:c r="F42" s="173" t="n">
        <x:f>IFERROR((C42-E42)/C42,0)</x:f>
        <x:v>0.3370967741935484</x:v>
      </x:c>
      <x:c r="G42" s="172" t="n">
        <x:f>C42-E42</x:f>
        <x:v>41800</x:v>
      </x:c>
      <x:c r="H42" s="172" t="n">
        <x:v>41500</x:v>
      </x:c>
      <x:c r="I42" s="173" t="n">
        <x:f>IFERROR(C42/D42,0)</x:f>
        <x:v>1.0163934426229508</x:v>
      </x:c>
      <x:c r="J42" s="173" t="n">
        <x:v>0.95</x:v>
      </x:c>
      <x:c r="K42" s="173" t="n">
        <x:v>0.91</x:v>
      </x:c>
      <x:c r="L42" s="173" t="n">
        <x:v>0.031</x:v>
      </x:c>
      <x:c r="M42" s="4"/>
    </x:row>
  </x:sheetData>
  <x:mergeCells>
    <x:mergeCell ref="B2:L3"/>
    <x:mergeCell ref="B4:L4"/>
    <x:mergeCell ref="B6:C6"/>
    <x:mergeCell ref="D6:E6"/>
    <x:mergeCell ref="B8:D8"/>
    <x:mergeCell ref="B9:D11"/>
    <x:mergeCell ref="E8:G8"/>
    <x:mergeCell ref="E9:G11"/>
    <x:mergeCell ref="H8:J8"/>
    <x:mergeCell ref="H9:J11"/>
    <x:mergeCell ref="K8:L8"/>
    <x:mergeCell ref="K9:L11"/>
    <x:mergeCell ref="B13:G13"/>
    <x:mergeCell ref="H13:L13"/>
    <x:mergeCell ref="B23:F23"/>
    <x:mergeCell ref="H23:L23"/>
    <x:mergeCell ref="J25:L27"/>
    <x:mergeCell ref="B29:L29"/>
  </x:mergeCells>
  <x:conditionalFormatting sqref="K16:K18">
    <x:cfRule type="colorScale" priority="1">
      <x:colorScale>
        <x:cfvo type="min"/>
        <x:cfvo type="percentile" val="50"/>
        <x:cfvo type="max"/>
        <x:color rgb="FFF4CCCC"/>
        <x:color rgb="FFFFF2CC"/>
        <x:color rgb="FFD9EAD3"/>
      </x:colorScale>
    </x:cfRule>
  </x:conditionalFormatting>
  <x:conditionalFormatting sqref="F26:F28">
    <x:cfRule type="expression" dxfId="0" priority="2">
      <x:formula>F26="OK"</x:formula>
    </x:cfRule>
    <x:cfRule type="expression" dxfId="1" priority="3">
      <x:formula>F26="À suivre"</x:formula>
    </x:cfRule>
  </x:conditionalFormatting>
  <x:conditionalFormatting sqref="I25:I27">
    <x:cfRule type="expression" dxfId="2" priority="4">
      <x:formula>OR(ISNUMBER(SEARCH("inférieur",I25)),ISNUMBER(SEARCH("renforcer",I25)),ISNUMBER(SEARCH("Tension",I25)))</x:formula>
    </x:cfRule>
    <x:cfRule type="expression" dxfId="3" priority="5">
      <x:formula>OR(ISNUMBER(SEARCH("conforme",I25)),ISNUMBER(SEARCH("satisfaisante",I25)),ISNUMBER(SEARCH("positive",I25)))</x:formula>
    </x:cfRule>
  </x:conditionalFormatting>
  <x:conditionalFormatting sqref="I31:I42">
    <x:cfRule type="colorScale" priority="6">
      <x:colorScale>
        <x:cfvo type="min"/>
        <x:cfvo type="percentile" val="50"/>
        <x:cfvo type="max"/>
        <x:color rgb="FFF4CCCC"/>
        <x:color rgb="FFFFF2CC"/>
        <x:color rgb="FFD9EAD3"/>
      </x:colorScale>
    </x:cfRule>
  </x:conditionalFormatting>
  <x:conditionalFormatting sqref="F31:F42">
    <x:cfRule type="dataBar" priority="7">
      <x:dataBar>
        <x:cfvo type="min"/>
        <x:cfvo type="max"/>
        <x:color rgb="FF70AD47"/>
      </x:dataBar>
      <x:extLst>
        <x:ext xmlns:x14="http://schemas.microsoft.com/office/spreadsheetml/2009/9/main" uri="{B025F937-C7B1-47D3-B67F-A62EFF666E3E}">
          <x14:id>{919EBE47-7BAB-1BD0-7CDB-F46197B3D8D2}</x14:id>
        </x:ext>
      </x:extLst>
    </x:cfRule>
  </x:conditionalFormatting>
  <x:conditionalFormatting sqref="L31:L42">
    <x:cfRule type="colorScale" priority="8">
      <x:colorScale>
        <x:cfvo type="min"/>
        <x:cfvo type="percentile" val="50"/>
        <x:cfvo type="max"/>
        <x:color rgb="FFD9EAD3"/>
        <x:color rgb="FFFFF2CC"/>
        <x:color rgb="FFF4CCCC"/>
      </x:colorScale>
    </x:cfRule>
  </x:conditionalFormatting>
  <x:dataValidations count="1">
    <x:dataValidation type="list" sqref="D6:E6">
      <x:formula1>"Janvier,Février,Mars,Avril,Mai,Juin,Juillet,Août,Septembre,Octobre,Novembre,Décembre"</x:formula1>
    </x:dataValidation>
  </x:dataValidations>
  <x:pageMargins left="0.7" right="0.7" top="0.75" bottom="0.75" header="0.3" footer="0.3"/>
  <x:drawing xmlns:r="http://schemas.openxmlformats.org/officeDocument/2006/relationships" r:id="R517aeab3d9d54691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7" id="{919EBE47-7BAB-1BD0-7CDB-F46197B3D8D2}">
            <x14:dataBar gradient="1">
              <x14:cfvo type="min"/>
              <x14:cfvo type="max"/>
              <x14:fillColor rgb="FF70AD47"/>
            </x14:dataBar>
          </x14:cfRule>
          <xm:sqref>F31:F42</xm:sqref>
        </x14:conditionalFormatting>
      </x14:conditionalFormattings>
    </x:ext>
  </x:extLst>
</x:worksheet>
</file>