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4c3c54e21204bbe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Feuille de route" sheetId="1" r:id="Ra4ec71540e5a46bb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6">
    <x:numFmt numFmtId="200" formatCode="dd/mm/yyyy"/>
    <x:numFmt numFmtId="201" formatCode="#,##0 &quot;€&quot;"/>
    <x:numFmt numFmtId="202" formatCode="0%"/>
    <x:numFmt numFmtId="203" formatCode="0"/>
    <x:numFmt numFmtId="204" formatCode="&quot;S&quot;ww"/>
    <x:numFmt numFmtId="205" formatCode=";;;"/>
  </x:numFmts>
  <x:fonts count="11">
    <x:font>
      <x:sz val="11"/>
      <x:name val="Carlito"/>
    </x:font>
    <x:font>
      <x:b/>
      <x:sz val="22"/>
      <x:color rgb="FFFFFFFF"/>
      <x:name val="Carlito"/>
    </x:font>
    <x:font>
      <x:i/>
      <x:sz val="11"/>
      <x:color rgb="FF183153"/>
      <x:name val="Carlito"/>
    </x:font>
    <x:font>
      <x:b/>
      <x:sz val="11"/>
      <x:color rgb="FFFFFFFF"/>
      <x:name val="Carlito"/>
    </x:font>
    <x:font>
      <x:b/>
      <x:sz val="11"/>
      <x:color rgb="FF26354D"/>
      <x:name val="Carlito"/>
    </x:font>
    <x:font>
      <x:sz val="11"/>
      <x:color rgb="FFFFFFFF"/>
      <x:name val="Carlito"/>
    </x:font>
    <x:font>
      <x:b/>
      <x:sz val="20"/>
      <x:color rgb="FFFFFFFF"/>
      <x:name val="Carlito"/>
    </x:font>
    <x:font>
      <x:b/>
      <x:sz val="12"/>
      <x:color rgb="FFFFFFFF"/>
      <x:name val="Carlito"/>
    </x:font>
    <x:font>
      <x:b/>
      <x:sz val="9"/>
      <x:color rgb="FFFFFFFF"/>
      <x:name val="Carlito"/>
    </x:font>
    <x:font>
      <x:sz val="10"/>
      <x:color rgb="FF26354D"/>
      <x:name val="Carlito"/>
    </x:font>
    <x:font>
      <x:i/>
      <x:sz val="10"/>
      <x:color rgb="FF183153"/>
      <x:name val="Carlito"/>
    </x:font>
  </x:fonts>
  <x:fills count="12">
    <x:fill>
      <x:patternFill patternType="none"/>
    </x:fill>
    <x:fill>
      <x:patternFill patternType="gray125"/>
    </x:fill>
    <x:fill>
      <x:patternFill patternType="solid">
        <x:fgColor rgb="FF183153"/>
      </x:patternFill>
    </x:fill>
    <x:fill>
      <x:patternFill patternType="solid">
        <x:fgColor rgb="FFEAF0FA"/>
      </x:patternFill>
    </x:fill>
    <x:fill>
      <x:patternFill patternType="solid">
        <x:fgColor rgb="FF2F6BFF"/>
      </x:patternFill>
    </x:fill>
    <x:fill>
      <x:patternFill patternType="solid">
        <x:fgColor rgb="FFFFFFFF"/>
      </x:patternFill>
    </x:fill>
    <x:fill>
      <x:patternFill patternType="solid">
        <x:fgColor rgb="FF1EA672"/>
      </x:patternFill>
    </x:fill>
    <x:fill>
      <x:patternFill patternType="solid">
        <x:fgColor rgb="FFF39C3D"/>
      </x:patternFill>
    </x:fill>
    <x:fill>
      <x:patternFill patternType="solid">
        <x:fgColor rgb="FF7657D5"/>
      </x:patternFill>
    </x:fill>
    <x:fill>
      <x:patternFill patternType="solid">
        <x:fgColor rgb="FF11A8C7"/>
      </x:patternFill>
    </x:fill>
    <x:fill>
      <x:patternFill patternType="solid">
        <x:fgColor rgb="FF2B4C73"/>
      </x:patternFill>
    </x:fill>
    <x:fill>
      <x:patternFill patternType="solid">
        <x:fgColor rgb="FFE45B64"/>
      </x:patternFill>
    </x:fill>
  </x:fills>
  <x:borders count="2">
    <x:border/>
    <x:border/>
  </x:borders>
  <x:cellStyleXfs count="1">
    <x:xf numFmtId="0" fontId="0" fillId="0" borderId="0"/>
  </x:cellStyleXfs>
  <x:cellXfs count="164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/>
    </x:xf>
    <x:xf numFmtId="0" fontId="3" fillId="4" borderId="0" xfId="0" applyNumberFormat="1" applyFont="1" applyFill="1" applyBorder="1" applyAlignment="1">
      <x:alignment horizontal="center" vertic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center"/>
    </x:xf>
    <x:xf numFmtId="0" fontId="3" fillId="4" borderId="1" xfId="0" applyNumberFormat="1" applyFont="1" applyFill="1" applyBorder="1" applyAlignment="1">
      <x:alignment horizontal="center" vertic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horizontal="center"/>
    </x:xf>
    <x:xf numFmtId="0" fontId="4" fillId="5" borderId="0" xfId="0" applyNumberFormat="1" applyFont="1" applyFill="1" applyBorder="1" applyAlignment="1">
      <x:alignment horizontal="center" vertical="center"/>
    </x:xf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4" fillId="5" borderId="1" xfId="0" applyNumberFormat="1" applyFont="1" applyFill="1" applyBorder="1" applyAlignment="1">
      <x:alignment horizontal="center"/>
    </x:xf>
    <x:xf numFmtId="0" fontId="4" fillId="5" borderId="1" xfId="0" applyNumberFormat="1" applyFont="1" applyFill="1" applyBorder="1" applyAlignment="1">
      <x:alignment horizontal="center" vertical="center"/>
    </x:xf>
    <x:xf numFmtId="200" fontId="4" fillId="5" borderId="0" xfId="0" applyNumberFormat="1" applyFont="1" applyFill="1" applyBorder="1" applyAlignment="1">
      <x:alignment horizontal="center" vertical="center"/>
    </x:xf>
    <x:xf numFmtId="200" fontId="4" fillId="5" borderId="1" xfId="0" applyNumberFormat="1" applyFont="1" applyFill="1" applyBorder="1" applyAlignment="1">
      <x:alignment horizontal="center" vertical="center"/>
    </x:xf>
    <x:xf numFmtId="201" fontId="4" fillId="5" borderId="0" xfId="0" applyNumberFormat="1" applyFont="1" applyFill="1" applyBorder="1" applyAlignment="1">
      <x:alignment horizontal="center" vertical="center"/>
    </x:xf>
    <x:xf numFmtId="201" fontId="4" fillId="5" borderId="1" xfId="0" applyNumberFormat="1" applyFont="1" applyFill="1" applyBorder="1" applyAlignment="1">
      <x:alignment horizontal="center" vertical="center"/>
    </x:xf>
    <x:xf numFmtId="0" fontId="5" fillId="4" borderId="0" xfId="0" applyNumberFormat="1" applyFont="1" applyFill="1" applyBorder="1"/>
    <x:xf numFmtId="0" fontId="5" fillId="4" borderId="0" xfId="0" applyNumberFormat="1" applyFont="1" applyFill="1" applyBorder="1" applyAlignment="1">
      <x:alignment horizontal="center"/>
    </x:xf>
    <x:xf numFmtId="0" fontId="5" fillId="4" borderId="0" xfId="0" applyNumberFormat="1" applyFont="1" applyFill="1" applyBorder="1" applyAlignment="1">
      <x:alignment horizontal="center" vertical="center"/>
    </x:xf>
    <x:xf numFmtId="0" fontId="5" fillId="4" borderId="1" xfId="0" applyNumberFormat="1" applyFont="1" applyFill="1" applyBorder="1"/>
    <x:xf numFmtId="0" fontId="5" fillId="4" borderId="1" xfId="0" applyNumberFormat="1" applyFont="1" applyFill="1" applyBorder="1" applyAlignment="1">
      <x:alignment horizontal="center"/>
    </x:xf>
    <x:xf numFmtId="0" fontId="5" fillId="4" borderId="1" xfId="0" applyNumberFormat="1" applyFont="1" applyFill="1" applyBorder="1" applyAlignment="1">
      <x:alignment horizontal="center" vertical="center"/>
    </x:xf>
    <x:xf numFmtId="0" fontId="6" fillId="4" borderId="0" xfId="0" applyNumberFormat="1" applyFont="1" applyFill="1" applyBorder="1" applyAlignment="1">
      <x:alignment horizontal="center" vertical="center"/>
    </x:xf>
    <x:xf numFmtId="0" fontId="6" fillId="4" borderId="1" xfId="0" applyNumberFormat="1" applyFont="1" applyFill="1" applyBorder="1" applyAlignment="1">
      <x:alignment horizontal="center" vertical="center"/>
    </x:xf>
    <x:xf numFmtId="202" fontId="6" fillId="4" borderId="0" xfId="0" applyNumberFormat="1" applyFont="1" applyFill="1" applyBorder="1" applyAlignment="1">
      <x:alignment horizontal="center" vertical="center"/>
    </x:xf>
    <x:xf numFmtId="202" fontId="6" fillId="4" borderId="1" xfId="0" applyNumberFormat="1" applyFont="1" applyFill="1" applyBorder="1" applyAlignment="1">
      <x:alignment horizontal="center" vertical="center"/>
    </x:xf>
    <x:xf numFmtId="0" fontId="0" fillId="6" borderId="0" xfId="0" applyNumberFormat="1" applyFont="1" applyFill="1" applyBorder="1"/>
    <x:xf numFmtId="0" fontId="5" fillId="6" borderId="0" xfId="0" applyNumberFormat="1" applyFont="1" applyFill="1" applyBorder="1"/>
    <x:xf numFmtId="0" fontId="5" fillId="6" borderId="0" xfId="0" applyNumberFormat="1" applyFont="1" applyFill="1" applyBorder="1" applyAlignment="1">
      <x:alignment horizontal="center"/>
    </x:xf>
    <x:xf numFmtId="0" fontId="5" fillId="6" borderId="0" xfId="0" applyNumberFormat="1" applyFont="1" applyFill="1" applyBorder="1" applyAlignment="1">
      <x:alignment horizontal="center" vertical="center"/>
    </x:xf>
    <x:xf numFmtId="0" fontId="0" fillId="6" borderId="1" xfId="0" applyNumberFormat="1" applyFont="1" applyFill="1" applyBorder="1"/>
    <x:xf numFmtId="0" fontId="5" fillId="6" borderId="1" xfId="0" applyNumberFormat="1" applyFont="1" applyFill="1" applyBorder="1"/>
    <x:xf numFmtId="0" fontId="5" fillId="6" borderId="1" xfId="0" applyNumberFormat="1" applyFont="1" applyFill="1" applyBorder="1" applyAlignment="1">
      <x:alignment horizontal="center"/>
    </x:xf>
    <x:xf numFmtId="0" fontId="5" fillId="6" borderId="1" xfId="0" applyNumberFormat="1" applyFont="1" applyFill="1" applyBorder="1" applyAlignment="1">
      <x:alignment horizontal="center" vertical="center"/>
    </x:xf>
    <x:xf numFmtId="0" fontId="6" fillId="6" borderId="0" xfId="0" applyNumberFormat="1" applyFont="1" applyFill="1" applyBorder="1" applyAlignment="1">
      <x:alignment horizontal="center" vertical="center"/>
    </x:xf>
    <x:xf numFmtId="0" fontId="6" fillId="6" borderId="1" xfId="0" applyNumberFormat="1" applyFont="1" applyFill="1" applyBorder="1" applyAlignment="1">
      <x:alignment horizontal="center" vertical="center"/>
    </x:xf>
    <x:xf numFmtId="203" fontId="6" fillId="6" borderId="0" xfId="0" applyNumberFormat="1" applyFont="1" applyFill="1" applyBorder="1" applyAlignment="1">
      <x:alignment horizontal="center" vertical="center"/>
    </x:xf>
    <x:xf numFmtId="203" fontId="6" fillId="6" borderId="1" xfId="0" applyNumberFormat="1" applyFont="1" applyFill="1" applyBorder="1" applyAlignment="1">
      <x:alignment horizontal="center" vertical="center"/>
    </x:xf>
    <x:xf numFmtId="0" fontId="0" fillId="7" borderId="0" xfId="0" applyNumberFormat="1" applyFont="1" applyFill="1" applyBorder="1"/>
    <x:xf numFmtId="0" fontId="5" fillId="7" borderId="0" xfId="0" applyNumberFormat="1" applyFont="1" applyFill="1" applyBorder="1"/>
    <x:xf numFmtId="0" fontId="5" fillId="7" borderId="0" xfId="0" applyNumberFormat="1" applyFont="1" applyFill="1" applyBorder="1" applyAlignment="1">
      <x:alignment horizontal="center"/>
    </x:xf>
    <x:xf numFmtId="0" fontId="5" fillId="7" borderId="0" xfId="0" applyNumberFormat="1" applyFont="1" applyFill="1" applyBorder="1" applyAlignment="1">
      <x:alignment horizontal="center" vertical="center"/>
    </x:xf>
    <x:xf numFmtId="0" fontId="0" fillId="7" borderId="1" xfId="0" applyNumberFormat="1" applyFont="1" applyFill="1" applyBorder="1"/>
    <x:xf numFmtId="0" fontId="5" fillId="7" borderId="1" xfId="0" applyNumberFormat="1" applyFont="1" applyFill="1" applyBorder="1"/>
    <x:xf numFmtId="0" fontId="5" fillId="7" borderId="1" xfId="0" applyNumberFormat="1" applyFont="1" applyFill="1" applyBorder="1" applyAlignment="1">
      <x:alignment horizontal="center"/>
    </x:xf>
    <x:xf numFmtId="0" fontId="5" fillId="7" borderId="1" xfId="0" applyNumberFormat="1" applyFont="1" applyFill="1" applyBorder="1" applyAlignment="1">
      <x:alignment horizontal="center" vertical="center"/>
    </x:xf>
    <x:xf numFmtId="0" fontId="6" fillId="7" borderId="0" xfId="0" applyNumberFormat="1" applyFont="1" applyFill="1" applyBorder="1" applyAlignment="1">
      <x:alignment horizontal="center" vertical="center"/>
    </x:xf>
    <x:xf numFmtId="0" fontId="6" fillId="7" borderId="1" xfId="0" applyNumberFormat="1" applyFont="1" applyFill="1" applyBorder="1" applyAlignment="1">
      <x:alignment horizontal="center" vertical="center"/>
    </x:xf>
    <x:xf numFmtId="203" fontId="6" fillId="7" borderId="0" xfId="0" applyNumberFormat="1" applyFont="1" applyFill="1" applyBorder="1" applyAlignment="1">
      <x:alignment horizontal="center" vertical="center"/>
    </x:xf>
    <x:xf numFmtId="203" fontId="6" fillId="7" borderId="1" xfId="0" applyNumberFormat="1" applyFont="1" applyFill="1" applyBorder="1" applyAlignment="1">
      <x:alignment horizontal="center" vertical="center"/>
    </x:xf>
    <x:xf numFmtId="0" fontId="0" fillId="8" borderId="0" xfId="0" applyNumberFormat="1" applyFont="1" applyFill="1" applyBorder="1"/>
    <x:xf numFmtId="0" fontId="5" fillId="8" borderId="0" xfId="0" applyNumberFormat="1" applyFont="1" applyFill="1" applyBorder="1"/>
    <x:xf numFmtId="0" fontId="5" fillId="8" borderId="0" xfId="0" applyNumberFormat="1" applyFont="1" applyFill="1" applyBorder="1" applyAlignment="1">
      <x:alignment horizontal="center"/>
    </x:xf>
    <x:xf numFmtId="0" fontId="5" fillId="8" borderId="0" xfId="0" applyNumberFormat="1" applyFont="1" applyFill="1" applyBorder="1" applyAlignment="1">
      <x:alignment horizontal="center" vertical="center"/>
    </x:xf>
    <x:xf numFmtId="0" fontId="0" fillId="8" borderId="1" xfId="0" applyNumberFormat="1" applyFont="1" applyFill="1" applyBorder="1"/>
    <x:xf numFmtId="0" fontId="5" fillId="8" borderId="1" xfId="0" applyNumberFormat="1" applyFont="1" applyFill="1" applyBorder="1"/>
    <x:xf numFmtId="0" fontId="5" fillId="8" borderId="1" xfId="0" applyNumberFormat="1" applyFont="1" applyFill="1" applyBorder="1" applyAlignment="1">
      <x:alignment horizontal="center"/>
    </x:xf>
    <x:xf numFmtId="0" fontId="5" fillId="8" borderId="1" xfId="0" applyNumberFormat="1" applyFont="1" applyFill="1" applyBorder="1" applyAlignment="1">
      <x:alignment horizontal="center" vertical="center"/>
    </x:xf>
    <x:xf numFmtId="0" fontId="6" fillId="8" borderId="0" xfId="0" applyNumberFormat="1" applyFont="1" applyFill="1" applyBorder="1" applyAlignment="1">
      <x:alignment horizontal="center" vertical="center"/>
    </x:xf>
    <x:xf numFmtId="0" fontId="6" fillId="8" borderId="1" xfId="0" applyNumberFormat="1" applyFont="1" applyFill="1" applyBorder="1" applyAlignment="1">
      <x:alignment horizontal="center" vertical="center"/>
    </x:xf>
    <x:xf numFmtId="202" fontId="6" fillId="8" borderId="0" xfId="0" applyNumberFormat="1" applyFont="1" applyFill="1" applyBorder="1" applyAlignment="1">
      <x:alignment horizontal="center" vertical="center"/>
    </x:xf>
    <x:xf numFmtId="202" fontId="6" fillId="8" borderId="1" xfId="0" applyNumberFormat="1" applyFont="1" applyFill="1" applyBorder="1" applyAlignment="1">
      <x:alignment horizontal="center" vertical="center"/>
    </x:xf>
    <x:xf numFmtId="0" fontId="0" fillId="9" borderId="0" xfId="0" applyNumberFormat="1" applyFont="1" applyFill="1" applyBorder="1"/>
    <x:xf numFmtId="0" fontId="5" fillId="9" borderId="0" xfId="0" applyNumberFormat="1" applyFont="1" applyFill="1" applyBorder="1"/>
    <x:xf numFmtId="0" fontId="5" fillId="9" borderId="0" xfId="0" applyNumberFormat="1" applyFont="1" applyFill="1" applyBorder="1" applyAlignment="1">
      <x:alignment horizontal="center"/>
    </x:xf>
    <x:xf numFmtId="0" fontId="5" fillId="9" borderId="0" xfId="0" applyNumberFormat="1" applyFont="1" applyFill="1" applyBorder="1" applyAlignment="1">
      <x:alignment horizontal="center" vertical="center"/>
    </x:xf>
    <x:xf numFmtId="0" fontId="0" fillId="9" borderId="1" xfId="0" applyNumberFormat="1" applyFont="1" applyFill="1" applyBorder="1"/>
    <x:xf numFmtId="0" fontId="5" fillId="9" borderId="1" xfId="0" applyNumberFormat="1" applyFont="1" applyFill="1" applyBorder="1"/>
    <x:xf numFmtId="0" fontId="5" fillId="9" borderId="1" xfId="0" applyNumberFormat="1" applyFont="1" applyFill="1" applyBorder="1" applyAlignment="1">
      <x:alignment horizontal="center"/>
    </x:xf>
    <x:xf numFmtId="0" fontId="5" fillId="9" borderId="1" xfId="0" applyNumberFormat="1" applyFont="1" applyFill="1" applyBorder="1" applyAlignment="1">
      <x:alignment horizontal="center" vertical="center"/>
    </x:xf>
    <x:xf numFmtId="0" fontId="6" fillId="9" borderId="0" xfId="0" applyNumberFormat="1" applyFont="1" applyFill="1" applyBorder="1" applyAlignment="1">
      <x:alignment horizontal="center" vertical="center"/>
    </x:xf>
    <x:xf numFmtId="0" fontId="6" fillId="9" borderId="1" xfId="0" applyNumberFormat="1" applyFont="1" applyFill="1" applyBorder="1" applyAlignment="1">
      <x:alignment horizontal="center" vertical="center"/>
    </x:xf>
    <x:xf numFmtId="203" fontId="6" fillId="9" borderId="0" xfId="0" applyNumberFormat="1" applyFont="1" applyFill="1" applyBorder="1" applyAlignment="1">
      <x:alignment horizontal="center" vertical="center"/>
    </x:xf>
    <x:xf numFmtId="203" fontId="6" fillId="9" borderId="1" xfId="0" applyNumberFormat="1" applyFont="1" applyFill="1" applyBorder="1" applyAlignment="1">
      <x:alignment horizontal="center" vertical="center"/>
    </x:xf>
    <x:xf numFmtId="0" fontId="7" fillId="2" borderId="0" xfId="0" applyNumberFormat="1" applyFont="1" applyFill="1" applyBorder="1"/>
    <x:xf numFmtId="0" fontId="7" fillId="2" borderId="0" xfId="0" applyNumberFormat="1" applyFont="1" applyFill="1" applyBorder="1" applyAlignment="1">
      <x:alignment horizontal="center"/>
    </x:xf>
    <x:xf numFmtId="0" fontId="7" fillId="2" borderId="0" xfId="0" applyNumberFormat="1" applyFont="1" applyFill="1" applyBorder="1" applyAlignment="1">
      <x:alignment horizontal="center" vertical="center"/>
    </x:xf>
    <x:xf numFmtId="0" fontId="7" fillId="2" borderId="1" xfId="0" applyNumberFormat="1" applyFont="1" applyFill="1" applyBorder="1"/>
    <x:xf numFmtId="0" fontId="7" fillId="2" borderId="1" xfId="0" applyNumberFormat="1" applyFont="1" applyFill="1" applyBorder="1" applyAlignment="1">
      <x:alignment horizontal="center"/>
    </x:xf>
    <x:xf numFmtId="0" fontId="7" fillId="2" borderId="1" xfId="0" applyNumberFormat="1" applyFont="1" applyFill="1" applyBorder="1" applyAlignment="1">
      <x:alignment horizontal="center" vertical="center"/>
    </x:xf>
    <x:xf numFmtId="0" fontId="0" fillId="10" borderId="0" xfId="0" applyNumberFormat="1" applyFont="1" applyFill="1" applyBorder="1"/>
    <x:xf numFmtId="0" fontId="3" fillId="10" borderId="0" xfId="0" applyNumberFormat="1" applyFont="1" applyFill="1" applyBorder="1"/>
    <x:xf numFmtId="0" fontId="3" fillId="10" borderId="0" xfId="0" applyNumberFormat="1" applyFont="1" applyFill="1" applyBorder="1" applyAlignment="1">
      <x:alignment wrapText="1"/>
    </x:xf>
    <x:xf numFmtId="0" fontId="3" fillId="10" borderId="0" xfId="0" applyNumberFormat="1" applyFont="1" applyFill="1" applyBorder="1" applyAlignment="1">
      <x:alignment horizontal="center" wrapText="1"/>
    </x:xf>
    <x:xf numFmtId="0" fontId="3" fillId="10" borderId="0" xfId="0" applyNumberFormat="1" applyFont="1" applyFill="1" applyBorder="1" applyAlignment="1">
      <x:alignment horizontal="center" vertical="center" wrapText="1"/>
    </x:xf>
    <x:xf numFmtId="0" fontId="0" fillId="10" borderId="1" xfId="0" applyNumberFormat="1" applyFont="1" applyFill="1" applyBorder="1"/>
    <x:xf numFmtId="0" fontId="3" fillId="10" borderId="1" xfId="0" applyNumberFormat="1" applyFont="1" applyFill="1" applyBorder="1"/>
    <x:xf numFmtId="0" fontId="3" fillId="10" borderId="1" xfId="0" applyNumberFormat="1" applyFont="1" applyFill="1" applyBorder="1" applyAlignment="1">
      <x:alignment wrapText="1"/>
    </x:xf>
    <x:xf numFmtId="0" fontId="3" fillId="10" borderId="1" xfId="0" applyNumberFormat="1" applyFont="1" applyFill="1" applyBorder="1" applyAlignment="1">
      <x:alignment horizontal="center" wrapText="1"/>
    </x:xf>
    <x:xf numFmtId="0" fontId="3" fillId="10" borderId="1" xfId="0" applyNumberFormat="1" applyFont="1" applyFill="1" applyBorder="1" applyAlignment="1">
      <x:alignment horizontal="center" vertical="center" wrapText="1"/>
    </x:xf>
    <x:xf numFmtId="0" fontId="8" fillId="10" borderId="0" xfId="0" applyNumberFormat="1" applyFont="1" applyFill="1" applyBorder="1"/>
    <x:xf numFmtId="0" fontId="8" fillId="10" borderId="0" xfId="0" applyNumberFormat="1" applyFont="1" applyFill="1" applyBorder="1" applyAlignment="1">
      <x:alignment horizontal="center"/>
    </x:xf>
    <x:xf numFmtId="0" fontId="8" fillId="10" borderId="0" xfId="0" applyNumberFormat="1" applyFont="1" applyFill="1" applyBorder="1" applyAlignment="1">
      <x:alignment horizontal="center" vertical="center"/>
    </x:xf>
    <x:xf numFmtId="0" fontId="8" fillId="10" borderId="1" xfId="0" applyNumberFormat="1" applyFont="1" applyFill="1" applyBorder="1"/>
    <x:xf numFmtId="0" fontId="8" fillId="10" borderId="1" xfId="0" applyNumberFormat="1" applyFont="1" applyFill="1" applyBorder="1" applyAlignment="1">
      <x:alignment horizontal="center"/>
    </x:xf>
    <x:xf numFmtId="0" fontId="8" fillId="10" borderId="1" xfId="0" applyNumberFormat="1" applyFont="1" applyFill="1" applyBorder="1" applyAlignment="1">
      <x:alignment horizontal="center" vertical="center"/>
    </x:xf>
    <x:xf numFmtId="204" fontId="8" fillId="10" borderId="0" xfId="0" applyNumberFormat="1" applyFont="1" applyFill="1" applyBorder="1" applyAlignment="1">
      <x:alignment horizontal="center" vertical="center"/>
    </x:xf>
    <x:xf numFmtId="204" fontId="8" fillId="10" borderId="1" xfId="0" applyNumberFormat="1" applyFont="1" applyFill="1" applyBorder="1" applyAlignment="1">
      <x:alignment horizontal="center" vertical="center"/>
    </x:xf>
    <x:xf numFmtId="0" fontId="9" fillId="0" borderId="0" xfId="0" applyNumberFormat="1" applyFont="1" applyFill="1" applyBorder="1"/>
    <x:xf numFmtId="0" fontId="9" fillId="0" borderId="0" xfId="0" applyNumberFormat="1" applyFont="1" applyFill="1" applyBorder="1" applyAlignment="1">
      <x:alignment wrapText="1"/>
    </x:xf>
    <x:xf numFmtId="0" fontId="9" fillId="0" borderId="0" xfId="0" applyNumberFormat="1" applyFont="1" applyFill="1" applyBorder="1" applyAlignment="1">
      <x:alignment vertical="center" wrapText="1"/>
    </x:xf>
    <x:xf numFmtId="0" fontId="9" fillId="0" borderId="1" xfId="0" applyNumberFormat="1" applyFont="1" applyFill="1" applyBorder="1"/>
    <x:xf numFmtId="0" fontId="9" fillId="0" borderId="1" xfId="0" applyNumberFormat="1" applyFont="1" applyFill="1" applyBorder="1" applyAlignment="1">
      <x:alignment wrapText="1"/>
    </x:xf>
    <x:xf numFmtId="0" fontId="9" fillId="0" borderId="1" xfId="0" applyNumberFormat="1" applyFont="1" applyFill="1" applyBorder="1" applyAlignment="1">
      <x:alignment vertical="center" wrapText="1"/>
    </x:xf>
    <x:xf numFmtId="200" fontId="9" fillId="0" borderId="0" xfId="0" applyNumberFormat="1" applyFont="1" applyFill="1" applyBorder="1" applyAlignment="1">
      <x:alignment vertical="center" wrapText="1"/>
    </x:xf>
    <x:xf numFmtId="200" fontId="9" fillId="0" borderId="1" xfId="0" applyNumberFormat="1" applyFont="1" applyFill="1" applyBorder="1" applyAlignment="1">
      <x:alignment vertical="center" wrapText="1"/>
    </x:xf>
    <x:xf numFmtId="202" fontId="9" fillId="0" borderId="0" xfId="0" applyNumberFormat="1" applyFont="1" applyFill="1" applyBorder="1" applyAlignment="1">
      <x:alignment vertical="center" wrapText="1"/>
    </x:xf>
    <x:xf numFmtId="202" fontId="9" fillId="0" borderId="1" xfId="0" applyNumberFormat="1" applyFont="1" applyFill="1" applyBorder="1" applyAlignment="1">
      <x:alignment vertical="center" wrapText="1"/>
    </x:xf>
    <x:xf numFmtId="201" fontId="9" fillId="0" borderId="0" xfId="0" applyNumberFormat="1" applyFont="1" applyFill="1" applyBorder="1" applyAlignment="1">
      <x:alignment vertical="center" wrapText="1"/>
    </x:xf>
    <x:xf numFmtId="201" fontId="9" fillId="0" borderId="1" xfId="0" applyNumberFormat="1" applyFont="1" applyFill="1" applyBorder="1" applyAlignment="1">
      <x:alignment vertical="center" wrapText="1"/>
    </x:xf>
    <x:xf numFmtId="0" fontId="0" fillId="0" borderId="0" xfId="0" applyNumberFormat="1" applyFont="1" applyFill="1" applyBorder="1"/>
    <x:xf numFmtId="205" fontId="0" fillId="0" borderId="0" xfId="0" applyNumberFormat="1" applyFont="1" applyFill="1" applyBorder="1"/>
    <x:xf numFmtId="205" fontId="0" fillId="0" borderId="0" xfId="0" applyNumberFormat="1" applyFont="1" applyFill="1" applyBorder="1" applyAlignment="1">
      <x:alignment horizontal="center"/>
    </x:xf>
    <x:xf numFmtId="205" fontId="0" fillId="0" borderId="0" xfId="0" applyNumberFormat="1" applyFont="1" applyFill="1" applyBorder="1" applyAlignment="1">
      <x:alignment horizontal="center" vertical="center"/>
    </x:xf>
    <x:xf numFmtId="205" fontId="0" fillId="0" borderId="1" xfId="0" applyNumberFormat="1" applyFont="1" applyFill="1" applyBorder="1"/>
    <x:xf numFmtId="205" fontId="0" fillId="0" borderId="1" xfId="0" applyNumberFormat="1" applyFont="1" applyFill="1" applyBorder="1" applyAlignment="1">
      <x:alignment horizontal="center"/>
    </x:xf>
    <x:xf numFmtId="205" fontId="0" fillId="0" borderId="1" xfId="0" applyNumberFormat="1" applyFont="1" applyFill="1" applyBorder="1" applyAlignment="1">
      <x:alignment horizontal="center" vertical="center"/>
    </x:xf>
    <x:xf numFmtId="0" fontId="3" fillId="2" borderId="0" xfId="0" applyNumberFormat="1" applyFont="1" applyFill="1" applyBorder="1"/>
    <x:xf numFmtId="0" fontId="3" fillId="2" borderId="0" xfId="0" applyNumberFormat="1" applyFont="1" applyFill="1" applyBorder="1" applyAlignment="1">
      <x:alignment horizontal="center"/>
    </x:xf>
    <x:xf numFmtId="0" fontId="3" fillId="2" borderId="1" xfId="0" applyNumberFormat="1" applyFont="1" applyFill="1" applyBorder="1"/>
    <x:xf numFmtId="0" fontId="3" fillId="2" borderId="1" xfId="0" applyNumberFormat="1" applyFont="1" applyFill="1" applyBorder="1" applyAlignment="1">
      <x:alignment horizontal="center"/>
    </x:xf>
    <x:xf numFmtId="0" fontId="4" fillId="0" borderId="0" xfId="0" applyNumberFormat="1" applyFont="1" applyFill="1" applyBorder="1"/>
    <x:xf numFmtId="0" fontId="4" fillId="0" borderId="0" xfId="0" applyNumberFormat="1" applyFont="1" applyFill="1" applyBorder="1" applyAlignment="1">
      <x:alignment horizontal="center"/>
    </x:xf>
    <x:xf numFmtId="0" fontId="4" fillId="0" borderId="1" xfId="0" applyNumberFormat="1" applyFont="1" applyFill="1" applyBorder="1"/>
    <x:xf numFmtId="0" fontId="4" fillId="0" borderId="1" xfId="0" applyNumberFormat="1" applyFont="1" applyFill="1" applyBorder="1" applyAlignment="1">
      <x:alignment horizontal="center"/>
    </x:xf>
    <x:xf numFmtId="0" fontId="4" fillId="6" borderId="0" xfId="0" applyNumberFormat="1" applyFont="1" applyFill="1" applyBorder="1" applyAlignment="1">
      <x:alignment horizontal="center"/>
    </x:xf>
    <x:xf numFmtId="0" fontId="4" fillId="6" borderId="1" xfId="0" applyNumberFormat="1" applyFont="1" applyFill="1" applyBorder="1" applyAlignment="1">
      <x:alignment horizontal="center"/>
    </x:xf>
    <x:xf numFmtId="0" fontId="3" fillId="6" borderId="0" xfId="0" applyNumberFormat="1" applyFont="1" applyFill="1" applyBorder="1" applyAlignment="1">
      <x:alignment horizontal="center"/>
    </x:xf>
    <x:xf numFmtId="0" fontId="3" fillId="6" borderId="1" xfId="0" applyNumberFormat="1" applyFont="1" applyFill="1" applyBorder="1" applyAlignment="1">
      <x:alignment horizontal="center"/>
    </x:xf>
    <x:xf numFmtId="0" fontId="4" fillId="4" borderId="0" xfId="0" applyNumberFormat="1" applyFont="1" applyFill="1" applyBorder="1" applyAlignment="1">
      <x:alignment horizontal="center"/>
    </x:xf>
    <x:xf numFmtId="0" fontId="4" fillId="4" borderId="1" xfId="0" applyNumberFormat="1" applyFont="1" applyFill="1" applyBorder="1" applyAlignment="1">
      <x:alignment horizontal="center"/>
    </x:xf>
    <x:xf numFmtId="0" fontId="4" fillId="7" borderId="0" xfId="0" applyNumberFormat="1" applyFont="1" applyFill="1" applyBorder="1" applyAlignment="1">
      <x:alignment horizontal="center"/>
    </x:xf>
    <x:xf numFmtId="0" fontId="4" fillId="7" borderId="1" xfId="0" applyNumberFormat="1" applyFont="1" applyFill="1" applyBorder="1" applyAlignment="1">
      <x:alignment horizontal="center"/>
    </x:xf>
    <x:xf numFmtId="0" fontId="3" fillId="7" borderId="0" xfId="0" applyNumberFormat="1" applyFont="1" applyFill="1" applyBorder="1" applyAlignment="1">
      <x:alignment horizontal="center"/>
    </x:xf>
    <x:xf numFmtId="0" fontId="3" fillId="7" borderId="1" xfId="0" applyNumberFormat="1" applyFont="1" applyFill="1" applyBorder="1" applyAlignment="1">
      <x:alignment horizontal="center"/>
    </x:xf>
    <x:xf numFmtId="0" fontId="4" fillId="11" borderId="0" xfId="0" applyNumberFormat="1" applyFont="1" applyFill="1" applyBorder="1" applyAlignment="1">
      <x:alignment horizontal="center"/>
    </x:xf>
    <x:xf numFmtId="0" fontId="4" fillId="11" borderId="1" xfId="0" applyNumberFormat="1" applyFont="1" applyFill="1" applyBorder="1" applyAlignment="1">
      <x:alignment horizontal="center"/>
    </x:xf>
    <x:xf numFmtId="0" fontId="3" fillId="11" borderId="0" xfId="0" applyNumberFormat="1" applyFont="1" applyFill="1" applyBorder="1" applyAlignment="1">
      <x:alignment horizontal="center"/>
    </x:xf>
    <x:xf numFmtId="0" fontId="3" fillId="11" borderId="1" xfId="0" applyNumberFormat="1" applyFont="1" applyFill="1" applyBorder="1" applyAlignment="1">
      <x:alignment horizontal="center"/>
    </x:xf>
    <x:xf numFmtId="0" fontId="10" fillId="3" borderId="0" xfId="0" applyNumberFormat="1" applyFont="1" applyFill="1" applyBorder="1"/>
    <x:xf numFmtId="0" fontId="10" fillId="3" borderId="0" xfId="0" applyNumberFormat="1" applyFont="1" applyFill="1" applyBorder="1" applyAlignment="1">
      <x:alignment horizontal="center"/>
    </x:xf>
    <x:xf numFmtId="0" fontId="10" fillId="3" borderId="0" xfId="0" applyNumberFormat="1" applyFont="1" applyFill="1" applyBorder="1" applyAlignment="1">
      <x:alignment horizontal="center" vertical="center"/>
    </x:xf>
  </x:cellXfs>
  <x:cellStyles count="1">
    <x:cellStyle name="Normal" xfId="0"/>
  </x:cellStyles>
  <x:dxfs count="9">
    <x:dxf>
      <x:fill>
        <x:patternFill patternType="solid">
          <x:bgColor rgb="FF1EA672"/>
        </x:patternFill>
      </x:fill>
    </x:dxf>
    <x:dxf>
      <x:fill>
        <x:patternFill patternType="solid">
          <x:bgColor rgb="FF2F6BFF"/>
        </x:patternFill>
      </x:fill>
    </x:dxf>
    <x:dxf>
      <x:fill>
        <x:patternFill patternType="solid">
          <x:bgColor rgb="FFE45B64"/>
        </x:patternFill>
      </x:fill>
    </x:dxf>
    <x:dxf>
      <x:fill>
        <x:patternFill patternType="solid">
          <x:bgColor rgb="FFF39C3D"/>
        </x:patternFill>
      </x:fill>
    </x:dxf>
    <x:dxf>
      <x:font>
        <x:b/>
        <x:color rgb="FF0E7654"/>
      </x:font>
      <x:fill>
        <x:patternFill patternType="solid">
          <x:bgColor rgb="FFDDF4EA"/>
        </x:patternFill>
      </x:fill>
    </x:dxf>
    <x:dxf>
      <x:font>
        <x:b/>
        <x:color rgb="FF1E55B5"/>
      </x:font>
      <x:fill>
        <x:patternFill patternType="solid">
          <x:bgColor rgb="FFE4EEFF"/>
        </x:patternFill>
      </x:fill>
    </x:dxf>
    <x:dxf>
      <x:font>
        <x:b/>
        <x:color rgb="FFB0323D"/>
      </x:font>
      <x:fill>
        <x:patternFill patternType="solid">
          <x:bgColor rgb="FFFCE6E8"/>
        </x:patternFill>
      </x:fill>
    </x:dxf>
    <x:dxf>
      <x:font>
        <x:b/>
        <x:color rgb="FFB4232F"/>
      </x:font>
      <x:fill>
        <x:patternFill patternType="solid">
          <x:bgColor rgb="FFF9D9DD"/>
        </x:patternFill>
      </x:fill>
    </x:dxf>
    <x:dxf>
      <x:font>
        <x:b/>
        <x:color rgb="FF7657D5"/>
      </x:font>
      <x:fill>
        <x:patternFill patternType="solid">
          <x:bgColor rgb="FFEEE8FF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d9928ca4adc54cc6" /><Relationship Type="http://schemas.openxmlformats.org/officeDocument/2006/relationships/theme" Target="/xl/theme/theme1.xml" Id="Rc09769eca90e4b98" /><Relationship Type="http://schemas.openxmlformats.org/officeDocument/2006/relationships/sharedStrings" Target="/xl/sharedStrings.xml" Id="Re7145b167a434a5f" /><Relationship Type="http://schemas.openxmlformats.org/officeDocument/2006/relationships/worksheet" Target="/xl/worksheets/sheet1.xml" Id="Ra4ec71540e5a46bb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6" hidden="0" customWidth="1"/>
    <x:col min="2" max="2" width="10" hidden="0" customWidth="1"/>
    <x:col min="3" max="3" width="30" hidden="0" customWidth="1"/>
    <x:col min="4" max="4" width="18" hidden="0" customWidth="1"/>
    <x:col min="5" max="5" width="12" hidden="0" customWidth="1"/>
    <x:col min="6" max="6" width="12" hidden="0" customWidth="1"/>
    <x:col min="7" max="7" width="12" hidden="0" customWidth="1"/>
    <x:col min="8" max="8" width="11" hidden="0" customWidth="1"/>
    <x:col min="9" max="9" width="10" hidden="0" customWidth="1"/>
    <x:col min="10" max="10" width="12" hidden="0" customWidth="1"/>
    <x:col min="11" max="11" width="22" hidden="0" customWidth="1"/>
    <x:col min="12" max="12" width="5" hidden="0" customWidth="1"/>
    <x:col min="13" max="13" width="5" hidden="0" customWidth="1"/>
    <x:col min="14" max="14" width="5" hidden="0" customWidth="1"/>
    <x:col min="15" max="15" width="5" hidden="0" customWidth="1"/>
    <x:col min="16" max="16" width="5" hidden="0" customWidth="1"/>
    <x:col min="17" max="17" width="5" hidden="0" customWidth="1"/>
    <x:col min="18" max="18" width="5" hidden="0" customWidth="1"/>
    <x:col min="19" max="19" width="5" hidden="0" customWidth="1"/>
    <x:col min="20" max="20" width="5" hidden="0" customWidth="1"/>
    <x:col min="21" max="21" width="5" hidden="0" customWidth="1"/>
    <x:col min="22" max="22" width="5" hidden="0" customWidth="1"/>
    <x:col min="23" max="23" width="5" hidden="0" customWidth="1"/>
    <x:col min="24" max="24" width="5" hidden="0" customWidth="1"/>
    <x:col min="25" max="25" width="5" hidden="0" customWidth="1"/>
    <x:col min="26" max="26" width="5" hidden="0" customWidth="1"/>
    <x:col min="27" max="27" width="5" hidden="0" customWidth="1"/>
  </x:cols>
  <x:sheetData>
    <x:row r="1" ht="28" customHeight="1">
      <x:c r="A1" s="5" t="str">
        <x:v>FEUILLE DE ROUTE STRATÉGIQUE &amp; GANTT</x:v>
      </x:c>
      <x:c r="B1" s="5"/>
      <x:c r="C1" s="5"/>
      <x:c r="D1" s="5"/>
      <x:c r="E1" s="5"/>
      <x:c r="F1" s="5"/>
      <x:c r="G1" s="5"/>
      <x:c r="H1" s="5"/>
      <x:c r="I1" s="5"/>
      <x:c r="J1" s="5"/>
      <x:c r="K1" s="5"/>
      <x:c r="L1" s="5"/>
      <x:c r="M1" s="5"/>
      <x:c r="N1" s="5"/>
      <x:c r="O1" s="5"/>
      <x:c r="P1" s="5"/>
      <x:c r="Q1" s="5"/>
      <x:c r="R1" s="5"/>
      <x:c r="S1" s="5"/>
      <x:c r="T1" s="5"/>
      <x:c r="U1" s="5"/>
      <x:c r="V1" s="5"/>
      <x:c r="W1" s="5"/>
      <x:c r="X1" s="5"/>
      <x:c r="Y1" s="5"/>
      <x:c r="Z1" s="5"/>
      <x:c r="AA1" s="5"/>
    </x:row>
    <x:row r="2" ht="28" customHeight="1">
      <x:c r="A2" s="5"/>
      <x:c r="B2" s="5"/>
      <x:c r="C2" s="5"/>
      <x:c r="D2" s="5"/>
      <x:c r="E2" s="5"/>
      <x:c r="F2" s="5"/>
      <x:c r="G2" s="5"/>
      <x:c r="H2" s="5"/>
      <x:c r="I2" s="5"/>
      <x:c r="J2" s="5"/>
      <x:c r="K2" s="5"/>
      <x:c r="L2" s="5"/>
      <x:c r="M2" s="5"/>
      <x:c r="N2" s="5"/>
      <x:c r="O2" s="5"/>
      <x:c r="P2" s="5"/>
      <x:c r="Q2" s="5"/>
      <x:c r="R2" s="5"/>
      <x:c r="S2" s="5"/>
      <x:c r="T2" s="5"/>
      <x:c r="U2" s="5"/>
      <x:c r="V2" s="5"/>
      <x:c r="W2" s="5"/>
      <x:c r="X2" s="5"/>
      <x:c r="Y2" s="5"/>
      <x:c r="Z2" s="5"/>
      <x:c r="AA2" s="5"/>
    </x:row>
    <x:row r="3">
      <x:c r="A3" s="13" t="str">
        <x:v>Pilotez les objectifs, jalons, responsabilités, budgets et échéances sur une seule page.</x:v>
      </x:c>
      <x:c r="B3" s="13"/>
      <x:c r="C3" s="13"/>
      <x:c r="D3" s="13"/>
      <x:c r="E3" s="13"/>
      <x:c r="F3" s="13"/>
      <x:c r="G3" s="13"/>
      <x:c r="H3" s="13"/>
      <x:c r="I3" s="13"/>
      <x:c r="J3" s="13"/>
      <x:c r="K3" s="13"/>
      <x:c r="L3" s="13"/>
      <x:c r="M3" s="13"/>
      <x:c r="N3" s="13"/>
      <x:c r="O3" s="13"/>
      <x:c r="P3" s="13"/>
      <x:c r="Q3" s="13"/>
      <x:c r="R3" s="13"/>
      <x:c r="S3" s="13"/>
      <x:c r="T3" s="13"/>
      <x:c r="U3" s="13"/>
      <x:c r="V3" s="13"/>
      <x:c r="W3" s="13"/>
      <x:c r="X3" s="13"/>
      <x:c r="Y3" s="13"/>
      <x:c r="Z3" s="13"/>
      <x:c r="AA3" s="13"/>
    </x:row>
    <x:row r="5">
      <x:c r="A5" s="21" t="str">
        <x:v>Projet</x:v>
      </x:c>
      <x:c r="B5" s="21" t="str"/>
      <x:c r="C5" s="21" t="str">
        <x:v>Responsable</x:v>
      </x:c>
      <x:c r="D5" s="21" t="str"/>
      <x:c r="E5" s="21" t="str">
        <x:v>Début</x:v>
      </x:c>
      <x:c r="F5" s="21" t="str"/>
      <x:c r="G5" s="21" t="str">
        <x:v>Fin</x:v>
      </x:c>
      <x:c r="H5" s="21" t="str"/>
      <x:c r="I5" s="21" t="str">
        <x:v>Budget</x:v>
      </x:c>
      <x:c r="J5" s="21" t="str"/>
      <x:c r="K5" s="21" t="str">
        <x:v>Priorité</x:v>
      </x:c>
    </x:row>
    <x:row r="6">
      <x:c r="A6" s="29" t="str">
        <x:v>Transformation digitale PME</x:v>
      </x:c>
      <x:c r="B6" s="29" t="str"/>
      <x:c r="C6" s="29" t="str">
        <x:v>Direction de projet</x:v>
      </x:c>
      <x:c r="D6" s="29" t="str"/>
      <x:c r="E6" s="34" t="n">
        <x:v>46223</x:v>
      </x:c>
      <x:c r="F6" s="34" t="str"/>
      <x:c r="G6" s="34" t="n">
        <x:v>46332</x:v>
      </x:c>
      <x:c r="H6" s="34" t="str"/>
      <x:c r="I6" s="36" t="n">
        <x:v>85000</x:v>
      </x:c>
      <x:c r="J6" s="36" t="str"/>
      <x:c r="K6" s="29" t="str">
        <x:v>Élevée</x:v>
      </x:c>
    </x:row>
    <x:row r="8">
      <x:c r="A8" s="40" t="str">
        <x:v>AVANCEMENT GLOBAL</x:v>
      </x:c>
      <x:c r="B8" s="40"/>
      <x:c r="C8" s="40"/>
      <x:c r="D8" s="40"/>
      <x:c r="E8" s="40"/>
      <x:c r="F8" s="51" t="str">
        <x:v>TÂCHES TERMINÉES</x:v>
      </x:c>
      <x:c r="G8" s="51"/>
      <x:c r="H8" s="51"/>
      <x:c r="I8" s="51"/>
      <x:c r="J8" s="51"/>
      <x:c r="K8" s="63" t="str">
        <x:v>JALONS À VENIR</x:v>
      </x:c>
      <x:c r="L8" s="63"/>
      <x:c r="M8" s="63"/>
      <x:c r="N8" s="63"/>
      <x:c r="O8" s="63"/>
      <x:c r="P8" s="75" t="str">
        <x:v>BUDGET CONSOMMÉ</x:v>
      </x:c>
      <x:c r="Q8" s="75"/>
      <x:c r="R8" s="75"/>
      <x:c r="S8" s="75"/>
      <x:c r="T8" s="75"/>
      <x:c r="U8" s="87" t="str">
        <x:v>RISQUES CRITIQUES</x:v>
      </x:c>
      <x:c r="V8" s="87"/>
      <x:c r="W8" s="87"/>
      <x:c r="X8" s="87"/>
      <x:c r="Y8" s="87"/>
      <x:c r="Z8" s="87"/>
      <x:c r="AA8" s="87"/>
    </x:row>
    <x:row r="9">
      <x:c r="A9" s="46" t="n">
        <x:f>IFERROR(AVERAGE($H$14:$H$25),0)</x:f>
        <x:v>0.25833333333333336</x:v>
      </x:c>
      <x:c r="B9" s="46"/>
      <x:c r="C9" s="46"/>
      <x:c r="D9" s="46"/>
      <x:c r="E9" s="46"/>
      <x:c r="F9" s="58" t="n">
        <x:f>COUNTIF($G$14:$G$25,"Terminée")</x:f>
        <x:v>2</x:v>
      </x:c>
      <x:c r="G9" s="58"/>
      <x:c r="H9" s="58"/>
      <x:c r="I9" s="58"/>
      <x:c r="J9" s="58"/>
      <x:c r="K9" s="70" t="n">
        <x:f>COUNTIFS($B$14:$B$25,"Jalon",$F$14:$F$25,"&gt;="&amp;TODAY())</x:f>
        <x:v>4</x:v>
      </x:c>
      <x:c r="L9" s="70"/>
      <x:c r="M9" s="70"/>
      <x:c r="N9" s="70"/>
      <x:c r="O9" s="70"/>
      <x:c r="P9" s="82" t="n">
        <x:f>IFERROR(SUM($J$14:$J$25)/$I$6,0)</x:f>
        <x:v>1</x:v>
      </x:c>
      <x:c r="Q9" s="82"/>
      <x:c r="R9" s="82"/>
      <x:c r="S9" s="82"/>
      <x:c r="T9" s="82"/>
      <x:c r="U9" s="94" t="n">
        <x:f>COUNTIFS($I$14:$I$25,"Critique",$G$14:$G$25,"&lt;&gt;Terminée")</x:f>
        <x:v>3</x:v>
      </x:c>
      <x:c r="V9" s="94"/>
      <x:c r="W9" s="94"/>
      <x:c r="X9" s="94"/>
      <x:c r="Y9" s="94"/>
      <x:c r="Z9" s="94"/>
      <x:c r="AA9" s="94"/>
    </x:row>
    <x:row r="10">
      <x:c r="A10" s="46"/>
      <x:c r="B10" s="46"/>
      <x:c r="C10" s="46"/>
      <x:c r="D10" s="46"/>
      <x:c r="E10" s="46"/>
      <x:c r="F10" s="58"/>
      <x:c r="G10" s="58"/>
      <x:c r="H10" s="58"/>
      <x:c r="I10" s="58"/>
      <x:c r="J10" s="58"/>
      <x:c r="K10" s="70"/>
      <x:c r="L10" s="70"/>
      <x:c r="M10" s="70"/>
      <x:c r="N10" s="70"/>
      <x:c r="O10" s="70"/>
      <x:c r="P10" s="82"/>
      <x:c r="Q10" s="82"/>
      <x:c r="R10" s="82"/>
      <x:c r="S10" s="82"/>
      <x:c r="T10" s="82"/>
      <x:c r="U10" s="94"/>
      <x:c r="V10" s="94"/>
      <x:c r="W10" s="94"/>
      <x:c r="X10" s="94"/>
      <x:c r="Y10" s="94"/>
      <x:c r="Z10" s="94"/>
      <x:c r="AA10" s="94"/>
    </x:row>
    <x:row r="12">
      <x:c r="A12" s="98" t="str">
        <x:v>PLAN D’ACTION ET PILOTAGE</x:v>
      </x:c>
      <x:c r="B12" s="98"/>
      <x:c r="C12" s="98"/>
      <x:c r="D12" s="98"/>
      <x:c r="E12" s="98"/>
      <x:c r="F12" s="98"/>
      <x:c r="G12" s="98"/>
      <x:c r="H12" s="98"/>
      <x:c r="I12" s="98"/>
      <x:c r="J12" s="98"/>
      <x:c r="K12" s="98"/>
      <x:c r="L12" s="98" t="str">
        <x:v>GANTT HEBDOMADAIRE</x:v>
      </x:c>
      <x:c r="M12" s="98"/>
      <x:c r="N12" s="98"/>
      <x:c r="O12" s="98"/>
      <x:c r="P12" s="98"/>
      <x:c r="Q12" s="98"/>
      <x:c r="R12" s="98"/>
      <x:c r="S12" s="98"/>
      <x:c r="T12" s="98"/>
      <x:c r="U12" s="98"/>
      <x:c r="V12" s="98"/>
      <x:c r="W12" s="98"/>
      <x:c r="X12" s="98"/>
      <x:c r="Y12" s="98"/>
      <x:c r="Z12" s="98"/>
      <x:c r="AA12" s="98"/>
    </x:row>
    <x:row r="13" ht="36" customHeight="1">
      <x:c r="A13" s="106" t="str">
        <x:v>ID</x:v>
      </x:c>
      <x:c r="B13" s="106" t="str">
        <x:v>Type</x:v>
      </x:c>
      <x:c r="C13" s="106" t="str">
        <x:v>Action / livrable</x:v>
      </x:c>
      <x:c r="D13" s="106" t="str">
        <x:v>Responsable</x:v>
      </x:c>
      <x:c r="E13" s="106" t="str">
        <x:v>Début</x:v>
      </x:c>
      <x:c r="F13" s="106" t="str">
        <x:v>Fin</x:v>
      </x:c>
      <x:c r="G13" s="106" t="str">
        <x:v>Statut</x:v>
      </x:c>
      <x:c r="H13" s="106" t="str">
        <x:v>Avancement</x:v>
      </x:c>
      <x:c r="I13" s="106" t="str">
        <x:v>Risque</x:v>
      </x:c>
      <x:c r="J13" s="106" t="str">
        <x:v>Budget</x:v>
      </x:c>
      <x:c r="K13" s="106" t="str">
        <x:v>Commentaire</x:v>
      </x:c>
      <x:c r="L13" s="118" t="n">
        <x:v>46223</x:v>
      </x:c>
      <x:c r="M13" s="118" t="n">
        <x:v>46230</x:v>
      </x:c>
      <x:c r="N13" s="118" t="n">
        <x:v>46237</x:v>
      </x:c>
      <x:c r="O13" s="118" t="n">
        <x:v>46244</x:v>
      </x:c>
      <x:c r="P13" s="118" t="n">
        <x:v>46251</x:v>
      </x:c>
      <x:c r="Q13" s="118" t="n">
        <x:v>46258</x:v>
      </x:c>
      <x:c r="R13" s="118" t="n">
        <x:v>46265</x:v>
      </x:c>
      <x:c r="S13" s="118" t="n">
        <x:v>46272</x:v>
      </x:c>
      <x:c r="T13" s="118" t="n">
        <x:v>46279</x:v>
      </x:c>
      <x:c r="U13" s="118" t="n">
        <x:v>46286</x:v>
      </x:c>
      <x:c r="V13" s="118" t="n">
        <x:v>46293</x:v>
      </x:c>
      <x:c r="W13" s="118" t="n">
        <x:v>46300</x:v>
      </x:c>
      <x:c r="X13" s="118" t="n">
        <x:v>46307</x:v>
      </x:c>
      <x:c r="Y13" s="118" t="n">
        <x:v>46314</x:v>
      </x:c>
      <x:c r="Z13" s="118" t="n">
        <x:v>46321</x:v>
      </x:c>
      <x:c r="AA13" s="118" t="n">
        <x:v>46328</x:v>
      </x:c>
    </x:row>
    <x:row r="14" ht="33" customHeight="1">
      <x:c r="A14" s="122" t="n">
        <x:v>1</x:v>
      </x:c>
      <x:c r="B14" s="122" t="str">
        <x:v>Phase</x:v>
      </x:c>
      <x:c r="C14" s="122" t="str">
        <x:v>Cadrage et validation du périmètre</x:v>
      </x:c>
      <x:c r="D14" s="122" t="str">
        <x:v>Direction</x:v>
      </x:c>
      <x:c r="E14" s="126" t="n">
        <x:v>46223</x:v>
      </x:c>
      <x:c r="F14" s="126" t="n">
        <x:v>46234</x:v>
      </x:c>
      <x:c r="G14" s="122" t="str">
        <x:v>Terminée</x:v>
      </x:c>
      <x:c r="H14" s="128" t="n">
        <x:v>1</x:v>
      </x:c>
      <x:c r="I14" s="122" t="str">
        <x:v>Faible</x:v>
      </x:c>
      <x:c r="J14" s="130" t="n">
        <x:v>5000</x:v>
      </x:c>
      <x:c r="K14" s="122" t="str">
        <x:v>Périmètre approuvé</x:v>
      </x:c>
      <x:c r="L14" s="135" t="n">
        <x:f>IF(AND(L$13&lt;=$F14,L$13+6&gt;=$E14),1,"")</x:f>
        <x:v>1</x:v>
      </x:c>
      <x:c r="M14" s="135" t="n">
        <x:f>IF(AND(M$13&lt;=$F14,M$13+6&gt;=$E14),1,"")</x:f>
        <x:v>1</x:v>
      </x:c>
      <x:c r="N14" s="135" t="str">
        <x:f>IF(AND(N$13&lt;=$F14,N$13+6&gt;=$E14),1,"")</x:f>
      </x:c>
      <x:c r="O14" s="135" t="str">
        <x:f>IF(AND(O$13&lt;=$F14,O$13+6&gt;=$E14),1,"")</x:f>
      </x:c>
      <x:c r="P14" s="135" t="str">
        <x:f>IF(AND(P$13&lt;=$F14,P$13+6&gt;=$E14),1,"")</x:f>
      </x:c>
      <x:c r="Q14" s="135" t="str">
        <x:f>IF(AND(Q$13&lt;=$F14,Q$13+6&gt;=$E14),1,"")</x:f>
      </x:c>
      <x:c r="R14" s="135" t="str">
        <x:f>IF(AND(R$13&lt;=$F14,R$13+6&gt;=$E14),1,"")</x:f>
      </x:c>
      <x:c r="S14" s="135" t="str">
        <x:f>IF(AND(S$13&lt;=$F14,S$13+6&gt;=$E14),1,"")</x:f>
      </x:c>
      <x:c r="T14" s="135" t="str">
        <x:f>IF(AND(T$13&lt;=$F14,T$13+6&gt;=$E14),1,"")</x:f>
      </x:c>
      <x:c r="U14" s="135" t="str">
        <x:f>IF(AND(U$13&lt;=$F14,U$13+6&gt;=$E14),1,"")</x:f>
      </x:c>
      <x:c r="V14" s="135" t="str">
        <x:f>IF(AND(V$13&lt;=$F14,V$13+6&gt;=$E14),1,"")</x:f>
      </x:c>
      <x:c r="W14" s="135" t="str">
        <x:f>IF(AND(W$13&lt;=$F14,W$13+6&gt;=$E14),1,"")</x:f>
      </x:c>
      <x:c r="X14" s="135" t="str">
        <x:f>IF(AND(X$13&lt;=$F14,X$13+6&gt;=$E14),1,"")</x:f>
      </x:c>
      <x:c r="Y14" s="135" t="str">
        <x:f>IF(AND(Y$13&lt;=$F14,Y$13+6&gt;=$E14),1,"")</x:f>
      </x:c>
      <x:c r="Z14" s="135" t="str">
        <x:f>IF(AND(Z$13&lt;=$F14,Z$13+6&gt;=$E14),1,"")</x:f>
      </x:c>
      <x:c r="AA14" s="135" t="str">
        <x:f>IF(AND(AA$13&lt;=$F14,AA$13+6&gt;=$E14),1,"")</x:f>
      </x:c>
    </x:row>
    <x:row r="15" ht="33" customHeight="1">
      <x:c r="A15" s="122" t="n">
        <x:v>2</x:v>
      </x:c>
      <x:c r="B15" s="122" t="str">
        <x:v>Jalon</x:v>
      </x:c>
      <x:c r="C15" s="122" t="str">
        <x:v>Cahier des charges validé</x:v>
      </x:c>
      <x:c r="D15" s="122" t="str">
        <x:v>Chef de projet</x:v>
      </x:c>
      <x:c r="E15" s="126" t="n">
        <x:v>46237</x:v>
      </x:c>
      <x:c r="F15" s="126" t="n">
        <x:v>46241</x:v>
      </x:c>
      <x:c r="G15" s="122" t="str">
        <x:v>Terminée</x:v>
      </x:c>
      <x:c r="H15" s="128" t="n">
        <x:v>1</x:v>
      </x:c>
      <x:c r="I15" s="122" t="str">
        <x:v>Faible</x:v>
      </x:c>
      <x:c r="J15" s="130" t="n">
        <x:v>3000</x:v>
      </x:c>
      <x:c r="K15" s="122" t="str">
        <x:v>Validation CODIR</x:v>
      </x:c>
      <x:c r="L15" s="135" t="str">
        <x:f>IF(AND(L$13&lt;=$F15,L$13+6&gt;=$E15),1,"")</x:f>
      </x:c>
      <x:c r="M15" s="135" t="str">
        <x:f>IF(AND(M$13&lt;=$F15,M$13+6&gt;=$E15),1,"")</x:f>
      </x:c>
      <x:c r="N15" s="135" t="n">
        <x:f>IF(AND(N$13&lt;=$F15,N$13+6&gt;=$E15),1,"")</x:f>
        <x:v>1</x:v>
      </x:c>
      <x:c r="O15" s="135" t="str">
        <x:f>IF(AND(O$13&lt;=$F15,O$13+6&gt;=$E15),1,"")</x:f>
      </x:c>
      <x:c r="P15" s="135" t="str">
        <x:f>IF(AND(P$13&lt;=$F15,P$13+6&gt;=$E15),1,"")</x:f>
      </x:c>
      <x:c r="Q15" s="135" t="str">
        <x:f>IF(AND(Q$13&lt;=$F15,Q$13+6&gt;=$E15),1,"")</x:f>
      </x:c>
      <x:c r="R15" s="135" t="str">
        <x:f>IF(AND(R$13&lt;=$F15,R$13+6&gt;=$E15),1,"")</x:f>
      </x:c>
      <x:c r="S15" s="135" t="str">
        <x:f>IF(AND(S$13&lt;=$F15,S$13+6&gt;=$E15),1,"")</x:f>
      </x:c>
      <x:c r="T15" s="135" t="str">
        <x:f>IF(AND(T$13&lt;=$F15,T$13+6&gt;=$E15),1,"")</x:f>
      </x:c>
      <x:c r="U15" s="135" t="str">
        <x:f>IF(AND(U$13&lt;=$F15,U$13+6&gt;=$E15),1,"")</x:f>
      </x:c>
      <x:c r="V15" s="135" t="str">
        <x:f>IF(AND(V$13&lt;=$F15,V$13+6&gt;=$E15),1,"")</x:f>
      </x:c>
      <x:c r="W15" s="135" t="str">
        <x:f>IF(AND(W$13&lt;=$F15,W$13+6&gt;=$E15),1,"")</x:f>
      </x:c>
      <x:c r="X15" s="135" t="str">
        <x:f>IF(AND(X$13&lt;=$F15,X$13+6&gt;=$E15),1,"")</x:f>
      </x:c>
      <x:c r="Y15" s="135" t="str">
        <x:f>IF(AND(Y$13&lt;=$F15,Y$13+6&gt;=$E15),1,"")</x:f>
      </x:c>
      <x:c r="Z15" s="135" t="str">
        <x:f>IF(AND(Z$13&lt;=$F15,Z$13+6&gt;=$E15),1,"")</x:f>
      </x:c>
      <x:c r="AA15" s="135" t="str">
        <x:f>IF(AND(AA$13&lt;=$F15,AA$13+6&gt;=$E15),1,"")</x:f>
      </x:c>
    </x:row>
    <x:row r="16" ht="33" customHeight="1">
      <x:c r="A16" s="122" t="n">
        <x:v>3</x:v>
      </x:c>
      <x:c r="B16" s="122" t="str">
        <x:v>Action</x:v>
      </x:c>
      <x:c r="C16" s="122" t="str">
        <x:v>Cartographie des processus actuels</x:v>
      </x:c>
      <x:c r="D16" s="122" t="str">
        <x:v>AMOA</x:v>
      </x:c>
      <x:c r="E16" s="126" t="n">
        <x:v>46237</x:v>
      </x:c>
      <x:c r="F16" s="126" t="n">
        <x:v>46255</x:v>
      </x:c>
      <x:c r="G16" s="122" t="str">
        <x:v>En cours</x:v>
      </x:c>
      <x:c r="H16" s="128" t="n">
        <x:v>0.65</x:v>
      </x:c>
      <x:c r="I16" s="122" t="str">
        <x:v>Moyen</x:v>
      </x:c>
      <x:c r="J16" s="130" t="n">
        <x:v>8500</x:v>
      </x:c>
      <x:c r="K16" s="122" t="str">
        <x:v>3 ateliers réalisés</x:v>
      </x:c>
      <x:c r="L16" s="135" t="str">
        <x:f>IF(AND(L$13&lt;=$F16,L$13+6&gt;=$E16),1,"")</x:f>
      </x:c>
      <x:c r="M16" s="135" t="str">
        <x:f>IF(AND(M$13&lt;=$F16,M$13+6&gt;=$E16),1,"")</x:f>
      </x:c>
      <x:c r="N16" s="135" t="n">
        <x:f>IF(AND(N$13&lt;=$F16,N$13+6&gt;=$E16),1,"")</x:f>
        <x:v>1</x:v>
      </x:c>
      <x:c r="O16" s="135" t="n">
        <x:f>IF(AND(O$13&lt;=$F16,O$13+6&gt;=$E16),1,"")</x:f>
        <x:v>1</x:v>
      </x:c>
      <x:c r="P16" s="135" t="n">
        <x:f>IF(AND(P$13&lt;=$F16,P$13+6&gt;=$E16),1,"")</x:f>
        <x:v>1</x:v>
      </x:c>
      <x:c r="Q16" s="135" t="str">
        <x:f>IF(AND(Q$13&lt;=$F16,Q$13+6&gt;=$E16),1,"")</x:f>
      </x:c>
      <x:c r="R16" s="135" t="str">
        <x:f>IF(AND(R$13&lt;=$F16,R$13+6&gt;=$E16),1,"")</x:f>
      </x:c>
      <x:c r="S16" s="135" t="str">
        <x:f>IF(AND(S$13&lt;=$F16,S$13+6&gt;=$E16),1,"")</x:f>
      </x:c>
      <x:c r="T16" s="135" t="str">
        <x:f>IF(AND(T$13&lt;=$F16,T$13+6&gt;=$E16),1,"")</x:f>
      </x:c>
      <x:c r="U16" s="135" t="str">
        <x:f>IF(AND(U$13&lt;=$F16,U$13+6&gt;=$E16),1,"")</x:f>
      </x:c>
      <x:c r="V16" s="135" t="str">
        <x:f>IF(AND(V$13&lt;=$F16,V$13+6&gt;=$E16),1,"")</x:f>
      </x:c>
      <x:c r="W16" s="135" t="str">
        <x:f>IF(AND(W$13&lt;=$F16,W$13+6&gt;=$E16),1,"")</x:f>
      </x:c>
      <x:c r="X16" s="135" t="str">
        <x:f>IF(AND(X$13&lt;=$F16,X$13+6&gt;=$E16),1,"")</x:f>
      </x:c>
      <x:c r="Y16" s="135" t="str">
        <x:f>IF(AND(Y$13&lt;=$F16,Y$13+6&gt;=$E16),1,"")</x:f>
      </x:c>
      <x:c r="Z16" s="135" t="str">
        <x:f>IF(AND(Z$13&lt;=$F16,Z$13+6&gt;=$E16),1,"")</x:f>
      </x:c>
      <x:c r="AA16" s="135" t="str">
        <x:f>IF(AND(AA$13&lt;=$F16,AA$13+6&gt;=$E16),1,"")</x:f>
      </x:c>
    </x:row>
    <x:row r="17" ht="33" customHeight="1">
      <x:c r="A17" s="122" t="n">
        <x:v>4</x:v>
      </x:c>
      <x:c r="B17" s="122" t="str">
        <x:v>Action</x:v>
      </x:c>
      <x:c r="C17" s="122" t="str">
        <x:v>Sélection de la solution</x:v>
      </x:c>
      <x:c r="D17" s="122" t="str">
        <x:v>Achats / DSI</x:v>
      </x:c>
      <x:c r="E17" s="126" t="n">
        <x:v>46251</x:v>
      </x:c>
      <x:c r="F17" s="126" t="n">
        <x:v>46269</x:v>
      </x:c>
      <x:c r="G17" s="122" t="str">
        <x:v>En cours</x:v>
      </x:c>
      <x:c r="H17" s="128" t="n">
        <x:v>0.45</x:v>
      </x:c>
      <x:c r="I17" s="122" t="str">
        <x:v>Élevé</x:v>
      </x:c>
      <x:c r="J17" s="130" t="n">
        <x:v>12000</x:v>
      </x:c>
      <x:c r="K17" s="122" t="str">
        <x:v>Consultation fournisseurs</x:v>
      </x:c>
      <x:c r="L17" s="135" t="str">
        <x:f>IF(AND(L$13&lt;=$F17,L$13+6&gt;=$E17),1,"")</x:f>
      </x:c>
      <x:c r="M17" s="135" t="str">
        <x:f>IF(AND(M$13&lt;=$F17,M$13+6&gt;=$E17),1,"")</x:f>
      </x:c>
      <x:c r="N17" s="135" t="str">
        <x:f>IF(AND(N$13&lt;=$F17,N$13+6&gt;=$E17),1,"")</x:f>
      </x:c>
      <x:c r="O17" s="135" t="str">
        <x:f>IF(AND(O$13&lt;=$F17,O$13+6&gt;=$E17),1,"")</x:f>
      </x:c>
      <x:c r="P17" s="135" t="n">
        <x:f>IF(AND(P$13&lt;=$F17,P$13+6&gt;=$E17),1,"")</x:f>
        <x:v>1</x:v>
      </x:c>
      <x:c r="Q17" s="135" t="n">
        <x:f>IF(AND(Q$13&lt;=$F17,Q$13+6&gt;=$E17),1,"")</x:f>
        <x:v>1</x:v>
      </x:c>
      <x:c r="R17" s="135" t="n">
        <x:f>IF(AND(R$13&lt;=$F17,R$13+6&gt;=$E17),1,"")</x:f>
        <x:v>1</x:v>
      </x:c>
      <x:c r="S17" s="135" t="str">
        <x:f>IF(AND(S$13&lt;=$F17,S$13+6&gt;=$E17),1,"")</x:f>
      </x:c>
      <x:c r="T17" s="135" t="str">
        <x:f>IF(AND(T$13&lt;=$F17,T$13+6&gt;=$E17),1,"")</x:f>
      </x:c>
      <x:c r="U17" s="135" t="str">
        <x:f>IF(AND(U$13&lt;=$F17,U$13+6&gt;=$E17),1,"")</x:f>
      </x:c>
      <x:c r="V17" s="135" t="str">
        <x:f>IF(AND(V$13&lt;=$F17,V$13+6&gt;=$E17),1,"")</x:f>
      </x:c>
      <x:c r="W17" s="135" t="str">
        <x:f>IF(AND(W$13&lt;=$F17,W$13+6&gt;=$E17),1,"")</x:f>
      </x:c>
      <x:c r="X17" s="135" t="str">
        <x:f>IF(AND(X$13&lt;=$F17,X$13+6&gt;=$E17),1,"")</x:f>
      </x:c>
      <x:c r="Y17" s="135" t="str">
        <x:f>IF(AND(Y$13&lt;=$F17,Y$13+6&gt;=$E17),1,"")</x:f>
      </x:c>
      <x:c r="Z17" s="135" t="str">
        <x:f>IF(AND(Z$13&lt;=$F17,Z$13+6&gt;=$E17),1,"")</x:f>
      </x:c>
      <x:c r="AA17" s="135" t="str">
        <x:f>IF(AND(AA$13&lt;=$F17,AA$13+6&gt;=$E17),1,"")</x:f>
      </x:c>
    </x:row>
    <x:row r="18" ht="33" customHeight="1">
      <x:c r="A18" s="122" t="n">
        <x:v>5</x:v>
      </x:c>
      <x:c r="B18" s="122" t="str">
        <x:v>Jalon</x:v>
      </x:c>
      <x:c r="C18" s="122" t="str">
        <x:v>Contrat et budget approuvés</x:v>
      </x:c>
      <x:c r="D18" s="122" t="str">
        <x:v>Direction</x:v>
      </x:c>
      <x:c r="E18" s="126" t="n">
        <x:v>46272</x:v>
      </x:c>
      <x:c r="F18" s="126" t="n">
        <x:v>46276</x:v>
      </x:c>
      <x:c r="G18" s="122" t="str">
        <x:v>À lancer</x:v>
      </x:c>
      <x:c r="H18" s="128" t="n">
        <x:v>0</x:v>
      </x:c>
      <x:c r="I18" s="122" t="str">
        <x:v>Moyen</x:v>
      </x:c>
      <x:c r="J18" s="130" t="n">
        <x:v>0</x:v>
      </x:c>
      <x:c r="K18" s="122" t="str">
        <x:v>Arbitrage prévu</x:v>
      </x:c>
      <x:c r="L18" s="135" t="str">
        <x:f>IF(AND(L$13&lt;=$F18,L$13+6&gt;=$E18),1,"")</x:f>
      </x:c>
      <x:c r="M18" s="135" t="str">
        <x:f>IF(AND(M$13&lt;=$F18,M$13+6&gt;=$E18),1,"")</x:f>
      </x:c>
      <x:c r="N18" s="135" t="str">
        <x:f>IF(AND(N$13&lt;=$F18,N$13+6&gt;=$E18),1,"")</x:f>
      </x:c>
      <x:c r="O18" s="135" t="str">
        <x:f>IF(AND(O$13&lt;=$F18,O$13+6&gt;=$E18),1,"")</x:f>
      </x:c>
      <x:c r="P18" s="135" t="str">
        <x:f>IF(AND(P$13&lt;=$F18,P$13+6&gt;=$E18),1,"")</x:f>
      </x:c>
      <x:c r="Q18" s="135" t="str">
        <x:f>IF(AND(Q$13&lt;=$F18,Q$13+6&gt;=$E18),1,"")</x:f>
      </x:c>
      <x:c r="R18" s="135" t="str">
        <x:f>IF(AND(R$13&lt;=$F18,R$13+6&gt;=$E18),1,"")</x:f>
      </x:c>
      <x:c r="S18" s="135" t="n">
        <x:f>IF(AND(S$13&lt;=$F18,S$13+6&gt;=$E18),1,"")</x:f>
        <x:v>1</x:v>
      </x:c>
      <x:c r="T18" s="135" t="str">
        <x:f>IF(AND(T$13&lt;=$F18,T$13+6&gt;=$E18),1,"")</x:f>
      </x:c>
      <x:c r="U18" s="135" t="str">
        <x:f>IF(AND(U$13&lt;=$F18,U$13+6&gt;=$E18),1,"")</x:f>
      </x:c>
      <x:c r="V18" s="135" t="str">
        <x:f>IF(AND(V$13&lt;=$F18,V$13+6&gt;=$E18),1,"")</x:f>
      </x:c>
      <x:c r="W18" s="135" t="str">
        <x:f>IF(AND(W$13&lt;=$F18,W$13+6&gt;=$E18),1,"")</x:f>
      </x:c>
      <x:c r="X18" s="135" t="str">
        <x:f>IF(AND(X$13&lt;=$F18,X$13+6&gt;=$E18),1,"")</x:f>
      </x:c>
      <x:c r="Y18" s="135" t="str">
        <x:f>IF(AND(Y$13&lt;=$F18,Y$13+6&gt;=$E18),1,"")</x:f>
      </x:c>
      <x:c r="Z18" s="135" t="str">
        <x:f>IF(AND(Z$13&lt;=$F18,Z$13+6&gt;=$E18),1,"")</x:f>
      </x:c>
      <x:c r="AA18" s="135" t="str">
        <x:f>IF(AND(AA$13&lt;=$F18,AA$13+6&gt;=$E18),1,"")</x:f>
      </x:c>
    </x:row>
    <x:row r="19" ht="33" customHeight="1">
      <x:c r="A19" s="122" t="n">
        <x:v>6</x:v>
      </x:c>
      <x:c r="B19" s="122" t="str">
        <x:v>Phase</x:v>
      </x:c>
      <x:c r="C19" s="122" t="str">
        <x:v>Paramétrage et intégration</x:v>
      </x:c>
      <x:c r="D19" s="122" t="str">
        <x:v>DSI / Intégrateur</x:v>
      </x:c>
      <x:c r="E19" s="126" t="n">
        <x:v>46279</x:v>
      </x:c>
      <x:c r="F19" s="126" t="n">
        <x:v>46304</x:v>
      </x:c>
      <x:c r="G19" s="122" t="str">
        <x:v>À lancer</x:v>
      </x:c>
      <x:c r="H19" s="128" t="n">
        <x:v>0</x:v>
      </x:c>
      <x:c r="I19" s="122" t="str">
        <x:v>Critique</x:v>
      </x:c>
      <x:c r="J19" s="130" t="n">
        <x:v>30000</x:v>
      </x:c>
      <x:c r="K19" s="122" t="str">
        <x:v>Dépendance données</x:v>
      </x:c>
      <x:c r="L19" s="135" t="str">
        <x:f>IF(AND(L$13&lt;=$F19,L$13+6&gt;=$E19),1,"")</x:f>
      </x:c>
      <x:c r="M19" s="135" t="str">
        <x:f>IF(AND(M$13&lt;=$F19,M$13+6&gt;=$E19),1,"")</x:f>
      </x:c>
      <x:c r="N19" s="135" t="str">
        <x:f>IF(AND(N$13&lt;=$F19,N$13+6&gt;=$E19),1,"")</x:f>
      </x:c>
      <x:c r="O19" s="135" t="str">
        <x:f>IF(AND(O$13&lt;=$F19,O$13+6&gt;=$E19),1,"")</x:f>
      </x:c>
      <x:c r="P19" s="135" t="str">
        <x:f>IF(AND(P$13&lt;=$F19,P$13+6&gt;=$E19),1,"")</x:f>
      </x:c>
      <x:c r="Q19" s="135" t="str">
        <x:f>IF(AND(Q$13&lt;=$F19,Q$13+6&gt;=$E19),1,"")</x:f>
      </x:c>
      <x:c r="R19" s="135" t="str">
        <x:f>IF(AND(R$13&lt;=$F19,R$13+6&gt;=$E19),1,"")</x:f>
      </x:c>
      <x:c r="S19" s="135" t="str">
        <x:f>IF(AND(S$13&lt;=$F19,S$13+6&gt;=$E19),1,"")</x:f>
      </x:c>
      <x:c r="T19" s="135" t="n">
        <x:f>IF(AND(T$13&lt;=$F19,T$13+6&gt;=$E19),1,"")</x:f>
        <x:v>1</x:v>
      </x:c>
      <x:c r="U19" s="135" t="n">
        <x:f>IF(AND(U$13&lt;=$F19,U$13+6&gt;=$E19),1,"")</x:f>
        <x:v>1</x:v>
      </x:c>
      <x:c r="V19" s="135" t="n">
        <x:f>IF(AND(V$13&lt;=$F19,V$13+6&gt;=$E19),1,"")</x:f>
        <x:v>1</x:v>
      </x:c>
      <x:c r="W19" s="135" t="n">
        <x:f>IF(AND(W$13&lt;=$F19,W$13+6&gt;=$E19),1,"")</x:f>
        <x:v>1</x:v>
      </x:c>
      <x:c r="X19" s="135" t="str">
        <x:f>IF(AND(X$13&lt;=$F19,X$13+6&gt;=$E19),1,"")</x:f>
      </x:c>
      <x:c r="Y19" s="135" t="str">
        <x:f>IF(AND(Y$13&lt;=$F19,Y$13+6&gt;=$E19),1,"")</x:f>
      </x:c>
      <x:c r="Z19" s="135" t="str">
        <x:f>IF(AND(Z$13&lt;=$F19,Z$13+6&gt;=$E19),1,"")</x:f>
      </x:c>
      <x:c r="AA19" s="135" t="str">
        <x:f>IF(AND(AA$13&lt;=$F19,AA$13+6&gt;=$E19),1,"")</x:f>
      </x:c>
    </x:row>
    <x:row r="20" ht="33" customHeight="1">
      <x:c r="A20" s="122" t="n">
        <x:v>7</x:v>
      </x:c>
      <x:c r="B20" s="122" t="str">
        <x:v>Action</x:v>
      </x:c>
      <x:c r="C20" s="122" t="str">
        <x:v>Nettoyage et migration des données</x:v>
      </x:c>
      <x:c r="D20" s="122" t="str">
        <x:v>Data owner</x:v>
      </x:c>
      <x:c r="E20" s="126" t="n">
        <x:v>46286</x:v>
      </x:c>
      <x:c r="F20" s="126" t="n">
        <x:v>46311</x:v>
      </x:c>
      <x:c r="G20" s="122" t="str">
        <x:v>À lancer</x:v>
      </x:c>
      <x:c r="H20" s="128" t="n">
        <x:v>0</x:v>
      </x:c>
      <x:c r="I20" s="122" t="str">
        <x:v>Critique</x:v>
      </x:c>
      <x:c r="J20" s="130" t="n">
        <x:v>9000</x:v>
      </x:c>
      <x:c r="K20" s="122" t="str">
        <x:v>Qualité à sécuriser</x:v>
      </x:c>
      <x:c r="L20" s="135" t="str">
        <x:f>IF(AND(L$13&lt;=$F20,L$13+6&gt;=$E20),1,"")</x:f>
      </x:c>
      <x:c r="M20" s="135" t="str">
        <x:f>IF(AND(M$13&lt;=$F20,M$13+6&gt;=$E20),1,"")</x:f>
      </x:c>
      <x:c r="N20" s="135" t="str">
        <x:f>IF(AND(N$13&lt;=$F20,N$13+6&gt;=$E20),1,"")</x:f>
      </x:c>
      <x:c r="O20" s="135" t="str">
        <x:f>IF(AND(O$13&lt;=$F20,O$13+6&gt;=$E20),1,"")</x:f>
      </x:c>
      <x:c r="P20" s="135" t="str">
        <x:f>IF(AND(P$13&lt;=$F20,P$13+6&gt;=$E20),1,"")</x:f>
      </x:c>
      <x:c r="Q20" s="135" t="str">
        <x:f>IF(AND(Q$13&lt;=$F20,Q$13+6&gt;=$E20),1,"")</x:f>
      </x:c>
      <x:c r="R20" s="135" t="str">
        <x:f>IF(AND(R$13&lt;=$F20,R$13+6&gt;=$E20),1,"")</x:f>
      </x:c>
      <x:c r="S20" s="135" t="str">
        <x:f>IF(AND(S$13&lt;=$F20,S$13+6&gt;=$E20),1,"")</x:f>
      </x:c>
      <x:c r="T20" s="135" t="str">
        <x:f>IF(AND(T$13&lt;=$F20,T$13+6&gt;=$E20),1,"")</x:f>
      </x:c>
      <x:c r="U20" s="135" t="n">
        <x:f>IF(AND(U$13&lt;=$F20,U$13+6&gt;=$E20),1,"")</x:f>
        <x:v>1</x:v>
      </x:c>
      <x:c r="V20" s="135" t="n">
        <x:f>IF(AND(V$13&lt;=$F20,V$13+6&gt;=$E20),1,"")</x:f>
        <x:v>1</x:v>
      </x:c>
      <x:c r="W20" s="135" t="n">
        <x:f>IF(AND(W$13&lt;=$F20,W$13+6&gt;=$E20),1,"")</x:f>
        <x:v>1</x:v>
      </x:c>
      <x:c r="X20" s="135" t="n">
        <x:f>IF(AND(X$13&lt;=$F20,X$13+6&gt;=$E20),1,"")</x:f>
        <x:v>1</x:v>
      </x:c>
      <x:c r="Y20" s="135" t="str">
        <x:f>IF(AND(Y$13&lt;=$F20,Y$13+6&gt;=$E20),1,"")</x:f>
      </x:c>
      <x:c r="Z20" s="135" t="str">
        <x:f>IF(AND(Z$13&lt;=$F20,Z$13+6&gt;=$E20),1,"")</x:f>
      </x:c>
      <x:c r="AA20" s="135" t="str">
        <x:f>IF(AND(AA$13&lt;=$F20,AA$13+6&gt;=$E20),1,"")</x:f>
      </x:c>
    </x:row>
    <x:row r="21" ht="33" customHeight="1">
      <x:c r="A21" s="122" t="n">
        <x:v>8</x:v>
      </x:c>
      <x:c r="B21" s="122" t="str">
        <x:v>Action</x:v>
      </x:c>
      <x:c r="C21" s="122" t="str">
        <x:v>Tests utilisateurs et corrections</x:v>
      </x:c>
      <x:c r="D21" s="122" t="str">
        <x:v>Métiers</x:v>
      </x:c>
      <x:c r="E21" s="126" t="n">
        <x:v>46307</x:v>
      </x:c>
      <x:c r="F21" s="126" t="n">
        <x:v>46318</x:v>
      </x:c>
      <x:c r="G21" s="122" t="str">
        <x:v>À lancer</x:v>
      </x:c>
      <x:c r="H21" s="128" t="n">
        <x:v>0</x:v>
      </x:c>
      <x:c r="I21" s="122" t="str">
        <x:v>Élevé</x:v>
      </x:c>
      <x:c r="J21" s="130" t="n">
        <x:v>6000</x:v>
      </x:c>
      <x:c r="K21" s="122" t="str">
        <x:v>Panel utilisateurs</x:v>
      </x:c>
      <x:c r="L21" s="135" t="str">
        <x:f>IF(AND(L$13&lt;=$F21,L$13+6&gt;=$E21),1,"")</x:f>
      </x:c>
      <x:c r="M21" s="135" t="str">
        <x:f>IF(AND(M$13&lt;=$F21,M$13+6&gt;=$E21),1,"")</x:f>
      </x:c>
      <x:c r="N21" s="135" t="str">
        <x:f>IF(AND(N$13&lt;=$F21,N$13+6&gt;=$E21),1,"")</x:f>
      </x:c>
      <x:c r="O21" s="135" t="str">
        <x:f>IF(AND(O$13&lt;=$F21,O$13+6&gt;=$E21),1,"")</x:f>
      </x:c>
      <x:c r="P21" s="135" t="str">
        <x:f>IF(AND(P$13&lt;=$F21,P$13+6&gt;=$E21),1,"")</x:f>
      </x:c>
      <x:c r="Q21" s="135" t="str">
        <x:f>IF(AND(Q$13&lt;=$F21,Q$13+6&gt;=$E21),1,"")</x:f>
      </x:c>
      <x:c r="R21" s="135" t="str">
        <x:f>IF(AND(R$13&lt;=$F21,R$13+6&gt;=$E21),1,"")</x:f>
      </x:c>
      <x:c r="S21" s="135" t="str">
        <x:f>IF(AND(S$13&lt;=$F21,S$13+6&gt;=$E21),1,"")</x:f>
      </x:c>
      <x:c r="T21" s="135" t="str">
        <x:f>IF(AND(T$13&lt;=$F21,T$13+6&gt;=$E21),1,"")</x:f>
      </x:c>
      <x:c r="U21" s="135" t="str">
        <x:f>IF(AND(U$13&lt;=$F21,U$13+6&gt;=$E21),1,"")</x:f>
      </x:c>
      <x:c r="V21" s="135" t="str">
        <x:f>IF(AND(V$13&lt;=$F21,V$13+6&gt;=$E21),1,"")</x:f>
      </x:c>
      <x:c r="W21" s="135" t="str">
        <x:f>IF(AND(W$13&lt;=$F21,W$13+6&gt;=$E21),1,"")</x:f>
      </x:c>
      <x:c r="X21" s="135" t="n">
        <x:f>IF(AND(X$13&lt;=$F21,X$13+6&gt;=$E21),1,"")</x:f>
        <x:v>1</x:v>
      </x:c>
      <x:c r="Y21" s="135" t="n">
        <x:f>IF(AND(Y$13&lt;=$F21,Y$13+6&gt;=$E21),1,"")</x:f>
        <x:v>1</x:v>
      </x:c>
      <x:c r="Z21" s="135" t="str">
        <x:f>IF(AND(Z$13&lt;=$F21,Z$13+6&gt;=$E21),1,"")</x:f>
      </x:c>
      <x:c r="AA21" s="135" t="str">
        <x:f>IF(AND(AA$13&lt;=$F21,AA$13+6&gt;=$E21),1,"")</x:f>
      </x:c>
    </x:row>
    <x:row r="22" ht="33" customHeight="1">
      <x:c r="A22" s="122" t="n">
        <x:v>9</x:v>
      </x:c>
      <x:c r="B22" s="122" t="str">
        <x:v>Action</x:v>
      </x:c>
      <x:c r="C22" s="122" t="str">
        <x:v>Formation des équipes</x:v>
      </x:c>
      <x:c r="D22" s="122" t="str">
        <x:v>RH / Formateur</x:v>
      </x:c>
      <x:c r="E22" s="126" t="n">
        <x:v>46314</x:v>
      </x:c>
      <x:c r="F22" s="126" t="n">
        <x:v>46325</x:v>
      </x:c>
      <x:c r="G22" s="122" t="str">
        <x:v>À lancer</x:v>
      </x:c>
      <x:c r="H22" s="128" t="n">
        <x:v>0</x:v>
      </x:c>
      <x:c r="I22" s="122" t="str">
        <x:v>Moyen</x:v>
      </x:c>
      <x:c r="J22" s="130" t="n">
        <x:v>7000</x:v>
      </x:c>
      <x:c r="K22" s="122" t="str">
        <x:v>4 sessions prévues</x:v>
      </x:c>
      <x:c r="L22" s="135" t="str">
        <x:f>IF(AND(L$13&lt;=$F22,L$13+6&gt;=$E22),1,"")</x:f>
      </x:c>
      <x:c r="M22" s="135" t="str">
        <x:f>IF(AND(M$13&lt;=$F22,M$13+6&gt;=$E22),1,"")</x:f>
      </x:c>
      <x:c r="N22" s="135" t="str">
        <x:f>IF(AND(N$13&lt;=$F22,N$13+6&gt;=$E22),1,"")</x:f>
      </x:c>
      <x:c r="O22" s="135" t="str">
        <x:f>IF(AND(O$13&lt;=$F22,O$13+6&gt;=$E22),1,"")</x:f>
      </x:c>
      <x:c r="P22" s="135" t="str">
        <x:f>IF(AND(P$13&lt;=$F22,P$13+6&gt;=$E22),1,"")</x:f>
      </x:c>
      <x:c r="Q22" s="135" t="str">
        <x:f>IF(AND(Q$13&lt;=$F22,Q$13+6&gt;=$E22),1,"")</x:f>
      </x:c>
      <x:c r="R22" s="135" t="str">
        <x:f>IF(AND(R$13&lt;=$F22,R$13+6&gt;=$E22),1,"")</x:f>
      </x:c>
      <x:c r="S22" s="135" t="str">
        <x:f>IF(AND(S$13&lt;=$F22,S$13+6&gt;=$E22),1,"")</x:f>
      </x:c>
      <x:c r="T22" s="135" t="str">
        <x:f>IF(AND(T$13&lt;=$F22,T$13+6&gt;=$E22),1,"")</x:f>
      </x:c>
      <x:c r="U22" s="135" t="str">
        <x:f>IF(AND(U$13&lt;=$F22,U$13+6&gt;=$E22),1,"")</x:f>
      </x:c>
      <x:c r="V22" s="135" t="str">
        <x:f>IF(AND(V$13&lt;=$F22,V$13+6&gt;=$E22),1,"")</x:f>
      </x:c>
      <x:c r="W22" s="135" t="str">
        <x:f>IF(AND(W$13&lt;=$F22,W$13+6&gt;=$E22),1,"")</x:f>
      </x:c>
      <x:c r="X22" s="135" t="str">
        <x:f>IF(AND(X$13&lt;=$F22,X$13+6&gt;=$E22),1,"")</x:f>
      </x:c>
      <x:c r="Y22" s="135" t="n">
        <x:f>IF(AND(Y$13&lt;=$F22,Y$13+6&gt;=$E22),1,"")</x:f>
        <x:v>1</x:v>
      </x:c>
      <x:c r="Z22" s="135" t="n">
        <x:f>IF(AND(Z$13&lt;=$F22,Z$13+6&gt;=$E22),1,"")</x:f>
        <x:v>1</x:v>
      </x:c>
      <x:c r="AA22" s="135" t="str">
        <x:f>IF(AND(AA$13&lt;=$F22,AA$13+6&gt;=$E22),1,"")</x:f>
      </x:c>
    </x:row>
    <x:row r="23" ht="33" customHeight="1">
      <x:c r="A23" s="122" t="n">
        <x:v>10</x:v>
      </x:c>
      <x:c r="B23" s="122" t="str">
        <x:v>Jalon</x:v>
      </x:c>
      <x:c r="C23" s="122" t="str">
        <x:v>Mise en production</x:v>
      </x:c>
      <x:c r="D23" s="122" t="str">
        <x:v>Chef de projet</x:v>
      </x:c>
      <x:c r="E23" s="126" t="n">
        <x:v>46328</x:v>
      </x:c>
      <x:c r="F23" s="126" t="n">
        <x:v>46332</x:v>
      </x:c>
      <x:c r="G23" s="122" t="str">
        <x:v>À lancer</x:v>
      </x:c>
      <x:c r="H23" s="128" t="n">
        <x:v>0</x:v>
      </x:c>
      <x:c r="I23" s="122" t="str">
        <x:v>Critique</x:v>
      </x:c>
      <x:c r="J23" s="130" t="n">
        <x:v>2500</x:v>
      </x:c>
      <x:c r="K23" s="122" t="str">
        <x:v>Go / No Go</x:v>
      </x:c>
      <x:c r="L23" s="135" t="str">
        <x:f>IF(AND(L$13&lt;=$F23,L$13+6&gt;=$E23),1,"")</x:f>
      </x:c>
      <x:c r="M23" s="135" t="str">
        <x:f>IF(AND(M$13&lt;=$F23,M$13+6&gt;=$E23),1,"")</x:f>
      </x:c>
      <x:c r="N23" s="135" t="str">
        <x:f>IF(AND(N$13&lt;=$F23,N$13+6&gt;=$E23),1,"")</x:f>
      </x:c>
      <x:c r="O23" s="135" t="str">
        <x:f>IF(AND(O$13&lt;=$F23,O$13+6&gt;=$E23),1,"")</x:f>
      </x:c>
      <x:c r="P23" s="135" t="str">
        <x:f>IF(AND(P$13&lt;=$F23,P$13+6&gt;=$E23),1,"")</x:f>
      </x:c>
      <x:c r="Q23" s="135" t="str">
        <x:f>IF(AND(Q$13&lt;=$F23,Q$13+6&gt;=$E23),1,"")</x:f>
      </x:c>
      <x:c r="R23" s="135" t="str">
        <x:f>IF(AND(R$13&lt;=$F23,R$13+6&gt;=$E23),1,"")</x:f>
      </x:c>
      <x:c r="S23" s="135" t="str">
        <x:f>IF(AND(S$13&lt;=$F23,S$13+6&gt;=$E23),1,"")</x:f>
      </x:c>
      <x:c r="T23" s="135" t="str">
        <x:f>IF(AND(T$13&lt;=$F23,T$13+6&gt;=$E23),1,"")</x:f>
      </x:c>
      <x:c r="U23" s="135" t="str">
        <x:f>IF(AND(U$13&lt;=$F23,U$13+6&gt;=$E23),1,"")</x:f>
      </x:c>
      <x:c r="V23" s="135" t="str">
        <x:f>IF(AND(V$13&lt;=$F23,V$13+6&gt;=$E23),1,"")</x:f>
      </x:c>
      <x:c r="W23" s="135" t="str">
        <x:f>IF(AND(W$13&lt;=$F23,W$13+6&gt;=$E23),1,"")</x:f>
      </x:c>
      <x:c r="X23" s="135" t="str">
        <x:f>IF(AND(X$13&lt;=$F23,X$13+6&gt;=$E23),1,"")</x:f>
      </x:c>
      <x:c r="Y23" s="135" t="str">
        <x:f>IF(AND(Y$13&lt;=$F23,Y$13+6&gt;=$E23),1,"")</x:f>
      </x:c>
      <x:c r="Z23" s="135" t="str">
        <x:f>IF(AND(Z$13&lt;=$F23,Z$13+6&gt;=$E23),1,"")</x:f>
      </x:c>
      <x:c r="AA23" s="135" t="n">
        <x:f>IF(AND(AA$13&lt;=$F23,AA$13+6&gt;=$E23),1,"")</x:f>
        <x:v>1</x:v>
      </x:c>
    </x:row>
    <x:row r="24" ht="33" customHeight="1">
      <x:c r="A24" s="122" t="n">
        <x:v>11</x:v>
      </x:c>
      <x:c r="B24" s="122" t="str">
        <x:v>Action</x:v>
      </x:c>
      <x:c r="C24" s="122" t="str">
        <x:v>Accompagnement au changement</x:v>
      </x:c>
      <x:c r="D24" s="122" t="str">
        <x:v>RH / Managers</x:v>
      </x:c>
      <x:c r="E24" s="126" t="n">
        <x:v>46321</x:v>
      </x:c>
      <x:c r="F24" s="126" t="n">
        <x:v>46346</x:v>
      </x:c>
      <x:c r="G24" s="122" t="str">
        <x:v>À lancer</x:v>
      </x:c>
      <x:c r="H24" s="128" t="n">
        <x:v>0</x:v>
      </x:c>
      <x:c r="I24" s="122" t="str">
        <x:v>Élevé</x:v>
      </x:c>
      <x:c r="J24" s="130" t="n">
        <x:v>2000</x:v>
      </x:c>
      <x:c r="K24" s="122" t="str">
        <x:v>Communication interne</x:v>
      </x:c>
      <x:c r="L24" s="135" t="str">
        <x:f>IF(AND(L$13&lt;=$F24,L$13+6&gt;=$E24),1,"")</x:f>
      </x:c>
      <x:c r="M24" s="135" t="str">
        <x:f>IF(AND(M$13&lt;=$F24,M$13+6&gt;=$E24),1,"")</x:f>
      </x:c>
      <x:c r="N24" s="135" t="str">
        <x:f>IF(AND(N$13&lt;=$F24,N$13+6&gt;=$E24),1,"")</x:f>
      </x:c>
      <x:c r="O24" s="135" t="str">
        <x:f>IF(AND(O$13&lt;=$F24,O$13+6&gt;=$E24),1,"")</x:f>
      </x:c>
      <x:c r="P24" s="135" t="str">
        <x:f>IF(AND(P$13&lt;=$F24,P$13+6&gt;=$E24),1,"")</x:f>
      </x:c>
      <x:c r="Q24" s="135" t="str">
        <x:f>IF(AND(Q$13&lt;=$F24,Q$13+6&gt;=$E24),1,"")</x:f>
      </x:c>
      <x:c r="R24" s="135" t="str">
        <x:f>IF(AND(R$13&lt;=$F24,R$13+6&gt;=$E24),1,"")</x:f>
      </x:c>
      <x:c r="S24" s="135" t="str">
        <x:f>IF(AND(S$13&lt;=$F24,S$13+6&gt;=$E24),1,"")</x:f>
      </x:c>
      <x:c r="T24" s="135" t="str">
        <x:f>IF(AND(T$13&lt;=$F24,T$13+6&gt;=$E24),1,"")</x:f>
      </x:c>
      <x:c r="U24" s="135" t="str">
        <x:f>IF(AND(U$13&lt;=$F24,U$13+6&gt;=$E24),1,"")</x:f>
      </x:c>
      <x:c r="V24" s="135" t="str">
        <x:f>IF(AND(V$13&lt;=$F24,V$13+6&gt;=$E24),1,"")</x:f>
      </x:c>
      <x:c r="W24" s="135" t="str">
        <x:f>IF(AND(W$13&lt;=$F24,W$13+6&gt;=$E24),1,"")</x:f>
      </x:c>
      <x:c r="X24" s="135" t="str">
        <x:f>IF(AND(X$13&lt;=$F24,X$13+6&gt;=$E24),1,"")</x:f>
      </x:c>
      <x:c r="Y24" s="135" t="str">
        <x:f>IF(AND(Y$13&lt;=$F24,Y$13+6&gt;=$E24),1,"")</x:f>
      </x:c>
      <x:c r="Z24" s="135" t="n">
        <x:f>IF(AND(Z$13&lt;=$F24,Z$13+6&gt;=$E24),1,"")</x:f>
        <x:v>1</x:v>
      </x:c>
      <x:c r="AA24" s="135" t="n">
        <x:f>IF(AND(AA$13&lt;=$F24,AA$13+6&gt;=$E24),1,"")</x:f>
        <x:v>1</x:v>
      </x:c>
    </x:row>
    <x:row r="25" ht="33" customHeight="1">
      <x:c r="A25" s="122" t="n">
        <x:v>12</x:v>
      </x:c>
      <x:c r="B25" s="122" t="str">
        <x:v>Jalon</x:v>
      </x:c>
      <x:c r="C25" s="122" t="str">
        <x:v>Bilan de stabilisation</x:v>
      </x:c>
      <x:c r="D25" s="122" t="str">
        <x:v>Direction</x:v>
      </x:c>
      <x:c r="E25" s="126" t="n">
        <x:v>46349</x:v>
      </x:c>
      <x:c r="F25" s="126" t="n">
        <x:v>46353</x:v>
      </x:c>
      <x:c r="G25" s="122" t="str">
        <x:v>À lancer</x:v>
      </x:c>
      <x:c r="H25" s="128" t="n">
        <x:v>0</x:v>
      </x:c>
      <x:c r="I25" s="122" t="str">
        <x:v>Moyen</x:v>
      </x:c>
      <x:c r="J25" s="130" t="n">
        <x:v>0</x:v>
      </x:c>
      <x:c r="K25" s="122" t="str">
        <x:v>Revue des KPI</x:v>
      </x:c>
      <x:c r="L25" s="135" t="str">
        <x:f>IF(AND(L$13&lt;=$F25,L$13+6&gt;=$E25),1,"")</x:f>
      </x:c>
      <x:c r="M25" s="135" t="str">
        <x:f>IF(AND(M$13&lt;=$F25,M$13+6&gt;=$E25),1,"")</x:f>
      </x:c>
      <x:c r="N25" s="135" t="str">
        <x:f>IF(AND(N$13&lt;=$F25,N$13+6&gt;=$E25),1,"")</x:f>
      </x:c>
      <x:c r="O25" s="135" t="str">
        <x:f>IF(AND(O$13&lt;=$F25,O$13+6&gt;=$E25),1,"")</x:f>
      </x:c>
      <x:c r="P25" s="135" t="str">
        <x:f>IF(AND(P$13&lt;=$F25,P$13+6&gt;=$E25),1,"")</x:f>
      </x:c>
      <x:c r="Q25" s="135" t="str">
        <x:f>IF(AND(Q$13&lt;=$F25,Q$13+6&gt;=$E25),1,"")</x:f>
      </x:c>
      <x:c r="R25" s="135" t="str">
        <x:f>IF(AND(R$13&lt;=$F25,R$13+6&gt;=$E25),1,"")</x:f>
      </x:c>
      <x:c r="S25" s="135" t="str">
        <x:f>IF(AND(S$13&lt;=$F25,S$13+6&gt;=$E25),1,"")</x:f>
      </x:c>
      <x:c r="T25" s="135" t="str">
        <x:f>IF(AND(T$13&lt;=$F25,T$13+6&gt;=$E25),1,"")</x:f>
      </x:c>
      <x:c r="U25" s="135" t="str">
        <x:f>IF(AND(U$13&lt;=$F25,U$13+6&gt;=$E25),1,"")</x:f>
      </x:c>
      <x:c r="V25" s="135" t="str">
        <x:f>IF(AND(V$13&lt;=$F25,V$13+6&gt;=$E25),1,"")</x:f>
      </x:c>
      <x:c r="W25" s="135" t="str">
        <x:f>IF(AND(W$13&lt;=$F25,W$13+6&gt;=$E25),1,"")</x:f>
      </x:c>
      <x:c r="X25" s="135" t="str">
        <x:f>IF(AND(X$13&lt;=$F25,X$13+6&gt;=$E25),1,"")</x:f>
      </x:c>
      <x:c r="Y25" s="135" t="str">
        <x:f>IF(AND(Y$13&lt;=$F25,Y$13+6&gt;=$E25),1,"")</x:f>
      </x:c>
      <x:c r="Z25" s="135" t="str">
        <x:f>IF(AND(Z$13&lt;=$F25,Z$13+6&gt;=$E25),1,"")</x:f>
      </x:c>
      <x:c r="AA25" s="135" t="str">
        <x:f>IF(AND(AA$13&lt;=$F25,AA$13+6&gt;=$E25),1,"")</x:f>
      </x:c>
    </x:row>
    <x:row r="27" ht="24" customHeight="1">
      <x:c r="A27" s="140" t="str">
        <x:v>LÉGENDE GANTT</x:v>
      </x:c>
      <x:c r="B27" s="140"/>
      <x:c r="C27" s="140"/>
      <x:c r="D27" s="149" t="str">
        <x:v>Terminée</x:v>
      </x:c>
      <x:c r="E27" s="144" t="str"/>
      <x:c r="F27" s="20" t="str">
        <x:v>En cours</x:v>
      </x:c>
      <x:c r="G27" s="144" t="str"/>
      <x:c r="H27" s="155" t="str">
        <x:v>À lancer</x:v>
      </x:c>
      <x:c r="I27" s="144" t="str"/>
      <x:c r="J27" s="159" t="str">
        <x:v>Bloquée</x:v>
      </x:c>
      <x:c r="L27" s="163" t="str">
        <x:v>Modifiez les dates, statuts, budgets et responsables : le Gantt et les indicateurs se mettent à jour automatiquement.</x:v>
      </x:c>
      <x:c r="M27" s="163"/>
      <x:c r="N27" s="163"/>
      <x:c r="O27" s="163"/>
      <x:c r="P27" s="163"/>
      <x:c r="Q27" s="163"/>
      <x:c r="R27" s="163"/>
      <x:c r="S27" s="163"/>
      <x:c r="T27" s="163"/>
      <x:c r="U27" s="163"/>
      <x:c r="V27" s="163"/>
      <x:c r="W27" s="163"/>
      <x:c r="X27" s="163"/>
      <x:c r="Y27" s="163"/>
      <x:c r="Z27" s="163"/>
      <x:c r="AA27" s="163"/>
    </x:row>
  </x:sheetData>
  <x:mergeCells>
    <x:mergeCell ref="A1:AA2"/>
    <x:mergeCell ref="A3:AA3"/>
    <x:mergeCell ref="A6:B6"/>
    <x:mergeCell ref="C6:D6"/>
    <x:mergeCell ref="E6:F6"/>
    <x:mergeCell ref="G6:H6"/>
    <x:mergeCell ref="I6:J6"/>
    <x:mergeCell ref="A8:E8"/>
    <x:mergeCell ref="A9:E10"/>
    <x:mergeCell ref="F8:J8"/>
    <x:mergeCell ref="F9:J10"/>
    <x:mergeCell ref="K8:O8"/>
    <x:mergeCell ref="K9:O10"/>
    <x:mergeCell ref="P8:T8"/>
    <x:mergeCell ref="P9:T10"/>
    <x:mergeCell ref="U8:AA8"/>
    <x:mergeCell ref="U9:AA10"/>
    <x:mergeCell ref="A12:K12"/>
    <x:mergeCell ref="L12:AA12"/>
    <x:mergeCell ref="A27:C27"/>
    <x:mergeCell ref="L27:AA27"/>
  </x:mergeCells>
  <x:conditionalFormatting sqref="L14:AA25">
    <x:cfRule type="expression" dxfId="0" priority="1">
      <x:formula>AND(L14=1,$G14="Terminée")</x:formula>
    </x:cfRule>
    <x:cfRule type="expression" dxfId="1" priority="2">
      <x:formula>AND(L14=1,$G14="En cours")</x:formula>
    </x:cfRule>
    <x:cfRule type="expression" dxfId="2" priority="3">
      <x:formula>AND(L14=1,$G14="Bloquée")</x:formula>
    </x:cfRule>
    <x:cfRule type="expression" dxfId="3" priority="4">
      <x:formula>AND(L14=1,$G14="À lancer")</x:formula>
    </x:cfRule>
  </x:conditionalFormatting>
  <x:conditionalFormatting sqref="H14:H25">
    <x:cfRule type="dataBar" priority="5">
      <x:dataBar>
        <x:cfvo type="min"/>
        <x:cfvo type="max"/>
        <x:color rgb="FF2F6BFF"/>
      </x:dataBar>
      <x:extLst>
        <x:ext xmlns:x14="http://schemas.microsoft.com/office/spreadsheetml/2009/9/main" uri="{B025F937-C7B1-47D3-B67F-A62EFF666E3E}">
          <x14:id>{A3A79C4F-2286-C99B-C1C4-430211CA519A}</x14:id>
        </x:ext>
      </x:extLst>
    </x:cfRule>
  </x:conditionalFormatting>
  <x:conditionalFormatting sqref="G14:G25">
    <x:cfRule type="expression" dxfId="4" priority="6">
      <x:formula>$G14="Terminée"</x:formula>
    </x:cfRule>
    <x:cfRule type="expression" dxfId="5" priority="7">
      <x:formula>$G14="En cours"</x:formula>
    </x:cfRule>
    <x:cfRule type="expression" dxfId="6" priority="8">
      <x:formula>$G14="Bloquée"</x:formula>
    </x:cfRule>
  </x:conditionalFormatting>
  <x:conditionalFormatting sqref="I14:I25">
    <x:cfRule type="expression" dxfId="7" priority="9">
      <x:formula>$I14="Critique"</x:formula>
    </x:cfRule>
  </x:conditionalFormatting>
  <x:conditionalFormatting sqref="B14:B25">
    <x:cfRule type="expression" dxfId="8" priority="10">
      <x:formula>$B14="Jalon"</x:formula>
    </x:cfRule>
  </x:conditionalFormatting>
  <x:dataValidations count="4">
    <x:dataValidation type="list" sqref="K6">
      <x:formula1>"Critique,Élevée,Normale,Faible"</x:formula1>
    </x:dataValidation>
    <x:dataValidation type="list" sqref="B14:B25">
      <x:formula1>"Phase,Action,Jalon"</x:formula1>
    </x:dataValidation>
    <x:dataValidation type="list" sqref="G14:G25">
      <x:formula1>"À lancer,En cours,Bloquée,Terminée"</x:formula1>
    </x:dataValidation>
    <x:dataValidation type="list" sqref="I14:I25">
      <x:formula1>"Faible,Moyen,Élevé,Critique"</x:formula1>
    </x:dataValidation>
  </x:dataValidations>
  <x:pageMargins left="0.7" right="0.7" top="0.75" bottom="0.75" header="0.3" footer="0.3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5" id="{A3A79C4F-2286-C99B-C1C4-430211CA519A}">
            <x14:dataBar gradient="1">
              <x14:cfvo type="min"/>
              <x14:cfvo type="max"/>
              <x14:fillColor rgb="FF2F6BFF"/>
            </x14:dataBar>
          </x14:cfRule>
          <xm:sqref>H14:H25</xm:sqref>
        </x14:conditionalFormatting>
      </x14:conditionalFormattings>
    </x:ext>
  </x:extLst>
</x:worksheet>
</file>