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5c2554fbda64a6d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Bilan prévisionnel SCI" sheetId="1" r:id="R524fb4f2f8294e2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#,##0;[Red](#,##0);-"/>
    <x:numFmt numFmtId="201" formatCode="0.0%"/>
    <x:numFmt numFmtId="202" formatCode="0.00x"/>
  </x:numFmts>
  <x:fonts count="20">
    <x:font>
      <x:sz val="11"/>
      <x:name val="Carlito"/>
    </x:font>
    <x:font>
      <x:b/>
      <x:sz val="20"/>
      <x:color rgb="FFFFFFFF"/>
      <x:name val="Carlito"/>
    </x:font>
    <x:font>
      <x:i/>
      <x:sz val="11"/>
      <x:color rgb="FF16324F"/>
      <x:name val="Carlito"/>
    </x:font>
    <x:font>
      <x:b/>
      <x:sz val="11"/>
      <x:color rgb="FFFFFFFF"/>
      <x:name val="Carlito"/>
    </x:font>
    <x:font>
      <x:sz val="11"/>
      <x:color rgb="FF1F2937"/>
      <x:name val="Carlito"/>
    </x:font>
    <x:font>
      <x:sz val="11"/>
      <x:color rgb="FF0000FF"/>
      <x:name val="Carlito"/>
    </x:font>
    <x:font>
      <x:b/>
      <x:sz val="11"/>
      <x:color rgb="FF1F2937"/>
      <x:name val="Carlito"/>
    </x:font>
    <x:font>
      <x:b/>
      <x:sz val="11"/>
      <x:name val="Carlito"/>
    </x:font>
    <x:font>
      <x:b/>
      <x:sz val="11"/>
      <x:color rgb="FF16324F"/>
      <x:name val="Carlito"/>
    </x:font>
    <x:font>
      <x:i/>
      <x:sz val="9"/>
      <x:color rgb="FF4B5563"/>
      <x:name val="Carlito"/>
    </x:font>
    <x:font>
      <x:b/>
      <x:sz val="20"/>
      <x:color rgb="FFFFFFFF"/>
      <x:name val="Aptos"/>
    </x:font>
    <x:font>
      <x:i/>
      <x:sz val="11"/>
      <x:color rgb="FF16324F"/>
      <x:name val="Aptos"/>
    </x:font>
    <x:font>
      <x:sz val="11"/>
      <x:name val="Aptos"/>
    </x:font>
    <x:font>
      <x:b/>
      <x:sz val="11"/>
      <x:color rgb="FFFFFFFF"/>
      <x:name val="Aptos"/>
    </x:font>
    <x:font>
      <x:sz val="11"/>
      <x:color rgb="FF1F2937"/>
      <x:name val="Aptos"/>
    </x:font>
    <x:font>
      <x:sz val="11"/>
      <x:color rgb="FF0000FF"/>
      <x:name val="Aptos"/>
    </x:font>
    <x:font>
      <x:b/>
      <x:sz val="11"/>
      <x:color rgb="FF1F2937"/>
      <x:name val="Aptos"/>
    </x:font>
    <x:font>
      <x:b/>
      <x:sz val="11"/>
      <x:name val="Aptos"/>
    </x:font>
    <x:font>
      <x:b/>
      <x:sz val="11"/>
      <x:color rgb="FF16324F"/>
      <x:name val="Aptos"/>
    </x:font>
    <x:font>
      <x:i/>
      <x:sz val="9"/>
      <x:color rgb="FF4B5563"/>
      <x:name val="Aptos"/>
    </x:font>
  </x:fonts>
  <x:fills count="17">
    <x:fill>
      <x:patternFill patternType="none"/>
    </x:fill>
    <x:fill>
      <x:patternFill patternType="gray125"/>
    </x:fill>
    <x:fill>
      <x:patternFill patternType="solid">
        <x:fgColor rgb="FF16324F"/>
      </x:patternFill>
    </x:fill>
    <x:fill>
      <x:patternFill patternType="solid">
        <x:fgColor rgb="FFDCEAF7"/>
      </x:patternFill>
    </x:fill>
    <x:fill>
      <x:patternFill patternType="solid">
        <x:fgColor rgb="FF2F75B5"/>
      </x:patternFill>
    </x:fill>
    <x:fill>
      <x:patternFill patternType="solid">
        <x:fgColor rgb="FFF3F5F7"/>
      </x:patternFill>
    </x:fill>
    <x:fill>
      <x:patternFill patternType="solid">
        <x:fgColor rgb="FFFFFBE6"/>
      </x:patternFill>
    </x:fill>
    <x:fill>
      <x:patternFill patternType="solid">
        <x:fgColor rgb="FF1F8A70"/>
      </x:patternFill>
    </x:fill>
    <x:fill>
      <x:patternFill patternType="solid">
        <x:fgColor rgb="FF176B57"/>
      </x:patternFill>
    </x:fill>
    <x:fill>
      <x:patternFill patternType="solid">
        <x:fgColor rgb="FFDDF3EC"/>
      </x:patternFill>
    </x:fill>
    <x:fill>
      <x:patternFill patternType="solid">
        <x:fgColor rgb="FFCDEBDD"/>
      </x:patternFill>
    </x:fill>
    <x:fill>
      <x:patternFill patternType="solid">
        <x:fgColor rgb="FFD9A441"/>
      </x:patternFill>
    </x:fill>
    <x:fill>
      <x:patternFill patternType="solid">
        <x:fgColor rgb="FFB78325"/>
      </x:patternFill>
    </x:fill>
    <x:fill>
      <x:patternFill patternType="solid">
        <x:fgColor rgb="FFF8EBCB"/>
      </x:patternFill>
    </x:fill>
    <x:fill>
      <x:patternFill patternType="solid">
        <x:fgColor rgb="FFFFF9EA"/>
      </x:patternFill>
    </x:fill>
    <x:fill>
      <x:patternFill patternType="solid">
        <x:fgColor rgb="FFCFE2F3"/>
      </x:patternFill>
    </x:fill>
    <x:fill>
      <x:patternFill patternType="solid">
        <x:fgColor rgb="FFFFFDF5"/>
      </x:patternFill>
    </x:fill>
  </x:fills>
  <x:borders count="6">
    <x:border/>
    <x:border/>
    <x:border>
      <x:top style="thin">
        <x:color rgb="FF1F8A70"/>
      </x:top>
    </x:border>
    <x:border>
      <x:top style="thin">
        <x:color rgb="FF1F8A70"/>
      </x:top>
    </x:border>
    <x:border>
      <x:top style="thin">
        <x:color rgb="FF2F75B5"/>
      </x:top>
    </x:border>
    <x:border>
      <x:top style="thin">
        <x:color rgb="FF2F75B5"/>
      </x:top>
    </x:border>
  </x:borders>
  <x:cellStyleXfs count="1">
    <x:xf numFmtId="0" fontId="0" fillId="0" borderId="0"/>
  </x:cellStyleXfs>
  <x:cellXfs count="25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left"/>
    </x:xf>
    <x:xf numFmtId="0" fontId="3" fillId="4" borderId="0" xfId="0" applyNumberFormat="1" applyFont="1" applyFill="1" applyBorder="1" applyAlignment="1">
      <x:alignment horizontal="left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left"/>
    </x:xf>
    <x:xf numFmtId="0" fontId="3" fillId="4" borderId="1" xfId="0" applyNumberFormat="1" applyFont="1" applyFill="1" applyBorder="1" applyAlignment="1">
      <x:alignment horizontal="left" vertical="center"/>
    </x:xf>
    <x:xf numFmtId="0" fontId="0" fillId="5" borderId="0" xfId="0" applyNumberFormat="1" applyFont="1" applyFill="1" applyBorder="1"/>
    <x:xf numFmtId="0" fontId="0" fillId="5" borderId="1" xfId="0" applyNumberFormat="1" applyFont="1" applyFill="1" applyBorder="1"/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center"/>
    </x:xf>
    <x:xf numFmtId="0" fontId="4" fillId="5" borderId="0" xfId="0" applyNumberFormat="1" applyFont="1" applyFill="1" applyBorder="1"/>
    <x:xf numFmtId="0" fontId="4" fillId="5" borderId="1" xfId="0" applyNumberFormat="1" applyFont="1" applyFill="1" applyBorder="1"/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200" fontId="5" fillId="6" borderId="0" xfId="0" applyNumberFormat="1" applyFont="1" applyFill="1" applyBorder="1"/>
    <x:xf numFmtId="200" fontId="5" fillId="6" borderId="1" xfId="0" applyNumberFormat="1" applyFont="1" applyFill="1" applyBorder="1"/>
    <x:xf numFmtId="201" fontId="5" fillId="6" borderId="0" xfId="0" applyNumberFormat="1" applyFont="1" applyFill="1" applyBorder="1"/>
    <x:xf numFmtId="201" fontId="5" fillId="6" borderId="1" xfId="0" applyNumberFormat="1" applyFont="1" applyFill="1" applyBorder="1"/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3" fillId="8" borderId="0" xfId="0" applyNumberFormat="1" applyFont="1" applyFill="1" applyBorder="1"/>
    <x:xf numFmtId="0" fontId="3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3" fillId="8" borderId="1" xfId="0" applyNumberFormat="1" applyFont="1" applyFill="1" applyBorder="1"/>
    <x:xf numFmtId="0" fontId="3" fillId="8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6" fillId="9" borderId="0" xfId="0" applyNumberFormat="1" applyFont="1" applyFill="1" applyBorder="1"/>
    <x:xf numFmtId="0" fontId="0" fillId="9" borderId="1" xfId="0" applyNumberFormat="1" applyFont="1" applyFill="1" applyBorder="1"/>
    <x:xf numFmtId="0" fontId="6" fillId="9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6" fillId="10" borderId="0" xfId="0" applyNumberFormat="1" applyFont="1" applyFill="1" applyBorder="1"/>
    <x:xf numFmtId="200" fontId="0" fillId="10" borderId="0" xfId="0" applyNumberFormat="1" applyFont="1" applyFill="1" applyBorder="1"/>
    <x:xf numFmtId="200" fontId="6" fillId="10" borderId="0" xfId="0" applyNumberFormat="1" applyFont="1" applyFill="1" applyBorder="1"/>
    <x:xf numFmtId="0" fontId="6" fillId="10" borderId="2" xfId="0" applyNumberFormat="1" applyFont="1" applyFill="1" applyBorder="1"/>
    <x:xf numFmtId="200" fontId="6" fillId="10" borderId="2" xfId="0" applyNumberFormat="1" applyFont="1" applyFill="1" applyBorder="1"/>
    <x:xf numFmtId="0" fontId="6" fillId="10" borderId="1" xfId="0" applyNumberFormat="1" applyFont="1" applyFill="1" applyBorder="1"/>
    <x:xf numFmtId="200" fontId="0" fillId="10" borderId="1" xfId="0" applyNumberFormat="1" applyFont="1" applyFill="1" applyBorder="1"/>
    <x:xf numFmtId="200" fontId="6" fillId="10" borderId="1" xfId="0" applyNumberFormat="1" applyFont="1" applyFill="1" applyBorder="1"/>
    <x:xf numFmtId="0" fontId="6" fillId="10" borderId="3" xfId="0" applyNumberFormat="1" applyFont="1" applyFill="1" applyBorder="1"/>
    <x:xf numFmtId="200" fontId="6" fillId="10" borderId="3" xfId="0" applyNumberFormat="1" applyFont="1" applyFill="1" applyBorder="1"/>
    <x:xf numFmtId="0" fontId="0" fillId="11" borderId="0" xfId="0" applyNumberFormat="1" applyFont="1" applyFill="1" applyBorder="1"/>
    <x:xf numFmtId="0" fontId="3" fillId="11" borderId="0" xfId="0" applyNumberFormat="1" applyFont="1" applyFill="1" applyBorder="1"/>
    <x:xf numFmtId="0" fontId="3" fillId="11" borderId="0" xfId="0" applyNumberFormat="1" applyFont="1" applyFill="1" applyBorder="1" applyAlignment="1">
      <x:alignment horizontal="center"/>
    </x:xf>
    <x:xf numFmtId="0" fontId="0" fillId="11" borderId="1" xfId="0" applyNumberFormat="1" applyFont="1" applyFill="1" applyBorder="1"/>
    <x:xf numFmtId="0" fontId="3" fillId="11" borderId="1" xfId="0" applyNumberFormat="1" applyFont="1" applyFill="1" applyBorder="1"/>
    <x:xf numFmtId="0" fontId="3" fillId="11" borderId="1" xfId="0" applyNumberFormat="1" applyFont="1" applyFill="1" applyBorder="1" applyAlignment="1">
      <x:alignment horizontal="center"/>
    </x:xf>
    <x:xf numFmtId="0" fontId="0" fillId="12" borderId="0" xfId="0" applyNumberFormat="1" applyFont="1" applyFill="1" applyBorder="1"/>
    <x:xf numFmtId="0" fontId="3" fillId="12" borderId="0" xfId="0" applyNumberFormat="1" applyFont="1" applyFill="1" applyBorder="1"/>
    <x:xf numFmtId="0" fontId="3" fillId="12" borderId="0" xfId="0" applyNumberFormat="1" applyFont="1" applyFill="1" applyBorder="1" applyAlignment="1">
      <x:alignment horizontal="center"/>
    </x:xf>
    <x:xf numFmtId="0" fontId="0" fillId="12" borderId="1" xfId="0" applyNumberFormat="1" applyFont="1" applyFill="1" applyBorder="1"/>
    <x:xf numFmtId="0" fontId="3" fillId="12" borderId="1" xfId="0" applyNumberFormat="1" applyFont="1" applyFill="1" applyBorder="1"/>
    <x:xf numFmtId="0" fontId="3" fillId="12" borderId="1" xfId="0" applyNumberFormat="1" applyFont="1" applyFill="1" applyBorder="1" applyAlignment="1">
      <x:alignment horizontal="center"/>
    </x:xf>
    <x:xf numFmtId="0" fontId="0" fillId="13" borderId="0" xfId="0" applyNumberFormat="1" applyFont="1" applyFill="1" applyBorder="1"/>
    <x:xf numFmtId="0" fontId="6" fillId="13" borderId="0" xfId="0" applyNumberFormat="1" applyFont="1" applyFill="1" applyBorder="1"/>
    <x:xf numFmtId="0" fontId="0" fillId="13" borderId="1" xfId="0" applyNumberFormat="1" applyFont="1" applyFill="1" applyBorder="1"/>
    <x:xf numFmtId="0" fontId="6" fillId="13" borderId="1" xfId="0" applyNumberFormat="1" applyFont="1" applyFill="1" applyBorder="1"/>
    <x:xf numFmtId="0" fontId="0" fillId="14" borderId="0" xfId="0" applyNumberFormat="1" applyFont="1" applyFill="1" applyBorder="1"/>
    <x:xf numFmtId="0" fontId="4" fillId="14" borderId="0" xfId="0" applyNumberFormat="1" applyFont="1" applyFill="1" applyBorder="1"/>
    <x:xf numFmtId="0" fontId="4" fillId="14" borderId="0" xfId="0" applyNumberFormat="1" applyFont="1" applyFill="1" applyBorder="1" applyAlignment="1">
      <x:alignment wrapText="1"/>
    </x:xf>
    <x:xf numFmtId="0" fontId="0" fillId="14" borderId="1" xfId="0" applyNumberFormat="1" applyFont="1" applyFill="1" applyBorder="1"/>
    <x:xf numFmtId="0" fontId="4" fillId="14" borderId="1" xfId="0" applyNumberFormat="1" applyFont="1" applyFill="1" applyBorder="1"/>
    <x:xf numFmtId="0" fontId="4" fillId="14" borderId="1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 applyAlignment="1">
      <x:alignment horizontal="center"/>
    </x:xf>
    <x:xf numFmtId="0" fontId="7" fillId="3" borderId="0" xfId="0" applyNumberFormat="1" applyFont="1" applyFill="1" applyBorder="1"/>
    <x:xf numFmtId="0" fontId="7" fillId="3" borderId="1" xfId="0" applyNumberFormat="1" applyFont="1" applyFill="1" applyBorder="1"/>
    <x:xf numFmtId="0" fontId="7" fillId="9" borderId="0" xfId="0" applyNumberFormat="1" applyFont="1" applyFill="1" applyBorder="1"/>
    <x:xf numFmtId="0" fontId="7" fillId="9" borderId="1" xfId="0" applyNumberFormat="1" applyFont="1" applyFill="1" applyBorder="1"/>
    <x:xf numFmtId="0" fontId="7" fillId="15" borderId="0" xfId="0" applyNumberFormat="1" applyFont="1" applyFill="1" applyBorder="1"/>
    <x:xf numFmtId="200" fontId="0" fillId="15" borderId="0" xfId="0" applyNumberFormat="1" applyFont="1" applyFill="1" applyBorder="1"/>
    <x:xf numFmtId="0" fontId="0" fillId="15" borderId="0" xfId="0" applyNumberFormat="1" applyFont="1" applyFill="1" applyBorder="1"/>
    <x:xf numFmtId="200" fontId="7" fillId="15" borderId="0" xfId="0" applyNumberFormat="1" applyFont="1" applyFill="1" applyBorder="1"/>
    <x:xf numFmtId="0" fontId="7" fillId="15" borderId="4" xfId="0" applyNumberFormat="1" applyFont="1" applyFill="1" applyBorder="1"/>
    <x:xf numFmtId="200" fontId="7" fillId="15" borderId="4" xfId="0" applyNumberFormat="1" applyFont="1" applyFill="1" applyBorder="1"/>
    <x:xf numFmtId="0" fontId="7" fillId="15" borderId="1" xfId="0" applyNumberFormat="1" applyFont="1" applyFill="1" applyBorder="1"/>
    <x:xf numFmtId="200" fontId="0" fillId="15" borderId="1" xfId="0" applyNumberFormat="1" applyFont="1" applyFill="1" applyBorder="1"/>
    <x:xf numFmtId="0" fontId="0" fillId="15" borderId="1" xfId="0" applyNumberFormat="1" applyFont="1" applyFill="1" applyBorder="1"/>
    <x:xf numFmtId="200" fontId="7" fillId="15" borderId="1" xfId="0" applyNumberFormat="1" applyFont="1" applyFill="1" applyBorder="1"/>
    <x:xf numFmtId="0" fontId="7" fillId="15" borderId="5" xfId="0" applyNumberFormat="1" applyFont="1" applyFill="1" applyBorder="1"/>
    <x:xf numFmtId="200" fontId="7" fillId="15" borderId="5" xfId="0" applyNumberFormat="1" applyFont="1" applyFill="1" applyBorder="1"/>
    <x:xf numFmtId="0" fontId="7" fillId="10" borderId="0" xfId="0" applyNumberFormat="1" applyFont="1" applyFill="1" applyBorder="1"/>
    <x:xf numFmtId="0" fontId="0" fillId="10" borderId="0" xfId="0" applyNumberFormat="1" applyFont="1" applyFill="1" applyBorder="1"/>
    <x:xf numFmtId="200" fontId="7" fillId="10" borderId="0" xfId="0" applyNumberFormat="1" applyFont="1" applyFill="1" applyBorder="1"/>
    <x:xf numFmtId="0" fontId="7" fillId="10" borderId="2" xfId="0" applyNumberFormat="1" applyFont="1" applyFill="1" applyBorder="1"/>
    <x:xf numFmtId="200" fontId="7" fillId="10" borderId="2" xfId="0" applyNumberFormat="1" applyFont="1" applyFill="1" applyBorder="1"/>
    <x:xf numFmtId="0" fontId="7" fillId="10" borderId="1" xfId="0" applyNumberFormat="1" applyFont="1" applyFill="1" applyBorder="1"/>
    <x:xf numFmtId="0" fontId="0" fillId="10" borderId="1" xfId="0" applyNumberFormat="1" applyFont="1" applyFill="1" applyBorder="1"/>
    <x:xf numFmtId="200" fontId="7" fillId="10" borderId="1" xfId="0" applyNumberFormat="1" applyFont="1" applyFill="1" applyBorder="1"/>
    <x:xf numFmtId="0" fontId="7" fillId="10" borderId="3" xfId="0" applyNumberFormat="1" applyFont="1" applyFill="1" applyBorder="1"/>
    <x:xf numFmtId="200" fontId="7" fillId="10" borderId="3" xfId="0" applyNumberFormat="1" applyFont="1" applyFill="1" applyBorder="1"/>
    <x:xf numFmtId="0" fontId="6" fillId="13" borderId="0" xfId="0" applyNumberFormat="1" applyFont="1" applyFill="1" applyBorder="1" applyAlignment="1">
      <x:alignment horizontal="center"/>
    </x:xf>
    <x:xf numFmtId="0" fontId="6" fillId="13" borderId="1" xfId="0" applyNumberFormat="1" applyFont="1" applyFill="1" applyBorder="1" applyAlignment="1">
      <x:alignment horizontal="center"/>
    </x:xf>
    <x:xf numFmtId="0" fontId="0" fillId="16" borderId="0" xfId="0" applyNumberFormat="1" applyFont="1" applyFill="1" applyBorder="1"/>
    <x:xf numFmtId="0" fontId="8" fillId="16" borderId="0" xfId="0" applyNumberFormat="1" applyFont="1" applyFill="1" applyBorder="1"/>
    <x:xf numFmtId="0" fontId="8" fillId="16" borderId="0" xfId="0" applyNumberFormat="1" applyFont="1" applyFill="1" applyBorder="1" applyAlignment="1">
      <x:alignment horizontal="center"/>
    </x:xf>
    <x:xf numFmtId="0" fontId="0" fillId="16" borderId="1" xfId="0" applyNumberFormat="1" applyFont="1" applyFill="1" applyBorder="1"/>
    <x:xf numFmtId="0" fontId="8" fillId="16" borderId="1" xfId="0" applyNumberFormat="1" applyFont="1" applyFill="1" applyBorder="1"/>
    <x:xf numFmtId="0" fontId="8" fillId="16" borderId="1" xfId="0" applyNumberFormat="1" applyFont="1" applyFill="1" applyBorder="1" applyAlignment="1">
      <x:alignment horizontal="center"/>
    </x:xf>
    <x:xf numFmtId="201" fontId="8" fillId="16" borderId="0" xfId="0" applyNumberFormat="1" applyFont="1" applyFill="1" applyBorder="1" applyAlignment="1">
      <x:alignment horizontal="center"/>
    </x:xf>
    <x:xf numFmtId="201" fontId="8" fillId="16" borderId="1" xfId="0" applyNumberFormat="1" applyFont="1" applyFill="1" applyBorder="1" applyAlignment="1">
      <x:alignment horizontal="center"/>
    </x:xf>
    <x:xf numFmtId="202" fontId="8" fillId="16" borderId="0" xfId="0" applyNumberFormat="1" applyFont="1" applyFill="1" applyBorder="1" applyAlignment="1">
      <x:alignment horizontal="center"/>
    </x:xf>
    <x:xf numFmtId="202" fontId="8" fillId="16" borderId="1" xfId="0" applyNumberFormat="1" applyFont="1" applyFill="1" applyBorder="1" applyAlignment="1">
      <x:alignment horizontal="center"/>
    </x:xf>
    <x:xf numFmtId="200" fontId="8" fillId="16" borderId="0" xfId="0" applyNumberFormat="1" applyFont="1" applyFill="1" applyBorder="1" applyAlignment="1">
      <x:alignment horizontal="center"/>
    </x:xf>
    <x:xf numFmtId="200" fontId="8" fillId="16" borderId="1" xfId="0" applyNumberFormat="1" applyFont="1" applyFill="1" applyBorder="1" applyAlignment="1">
      <x:alignment horizontal="center"/>
    </x:xf>
    <x:xf numFmtId="0" fontId="9" fillId="5" borderId="0" xfId="0" applyNumberFormat="1" applyFont="1" applyFill="1" applyBorder="1"/>
    <x:xf numFmtId="0" fontId="9" fillId="5" borderId="0" xfId="0" applyNumberFormat="1" applyFont="1" applyFill="1" applyBorder="1" applyAlignment="1">
      <x:alignment wrapText="1"/>
    </x:xf>
    <x:xf numFmtId="0" fontId="9" fillId="5" borderId="0" xfId="0" applyNumberFormat="1" applyFont="1" applyFill="1" applyBorder="1" applyAlignment="1">
      <x:alignment horizontal="left" wrapText="1"/>
    </x:xf>
    <x:xf numFmtId="0" fontId="9" fillId="5" borderId="0" xfId="0" applyNumberFormat="1" applyFont="1" applyFill="1" applyBorder="1" applyAlignment="1">
      <x:alignment horizontal="left" vertical="center" wrapText="1"/>
    </x:xf>
    <x:xf numFmtId="0" fontId="9" fillId="5" borderId="1" xfId="0" applyNumberFormat="1" applyFont="1" applyFill="1" applyBorder="1"/>
    <x:xf numFmtId="0" fontId="9" fillId="5" borderId="1" xfId="0" applyNumberFormat="1" applyFont="1" applyFill="1" applyBorder="1" applyAlignment="1">
      <x:alignment wrapText="1"/>
    </x:xf>
    <x:xf numFmtId="0" fontId="9" fillId="5" borderId="1" xfId="0" applyNumberFormat="1" applyFont="1" applyFill="1" applyBorder="1" applyAlignment="1">
      <x:alignment horizontal="left" wrapText="1"/>
    </x:xf>
    <x:xf numFmtId="0" fontId="9" fillId="5" borderId="1" xfId="0" applyNumberFormat="1" applyFont="1" applyFill="1" applyBorder="1" applyAlignment="1">
      <x:alignment horizontal="left" vertical="center" wrapText="1"/>
    </x:xf>
    <x:xf numFmtId="0" fontId="10" fillId="2" borderId="0" xfId="0" applyNumberFormat="1" applyFont="1" applyFill="1" applyBorder="1" applyAlignment="1">
      <x:alignment horizontal="center" vertical="center"/>
    </x:xf>
    <x:xf numFmtId="0" fontId="11" fillId="3" borderId="0" xfId="0" applyNumberFormat="1" applyFont="1" applyFill="1" applyBorder="1" applyAlignment="1">
      <x:alignment horizontal="center" vertical="center"/>
    </x:xf>
    <x:xf numFmtId="0" fontId="12" fillId="0" borderId="0" xfId="0" applyNumberFormat="1" applyFont="1" applyFill="1" applyBorder="1"/>
    <x:xf numFmtId="0" fontId="13" fillId="4" borderId="0" xfId="0" applyNumberFormat="1" applyFont="1" applyFill="1" applyBorder="1" applyAlignment="1">
      <x:alignment horizontal="left" vertical="center"/>
    </x:xf>
    <x:xf numFmtId="0" fontId="13" fillId="7" borderId="0" xfId="0" applyNumberFormat="1" applyFont="1" applyFill="1" applyBorder="1" applyAlignment="1">
      <x:alignment horizontal="center"/>
    </x:xf>
    <x:xf numFmtId="0" fontId="13" fillId="2" borderId="0" xfId="0" applyNumberFormat="1" applyFont="1" applyFill="1" applyBorder="1" applyAlignment="1">
      <x:alignment horizontal="center"/>
    </x:xf>
    <x:xf numFmtId="0" fontId="13" fillId="8" borderId="0" xfId="0" applyNumberFormat="1" applyFont="1" applyFill="1" applyBorder="1" applyAlignment="1">
      <x:alignment horizontal="center"/>
    </x:xf>
    <x:xf numFmtId="0" fontId="14" fillId="5" borderId="0" xfId="0" applyNumberFormat="1" applyFont="1" applyFill="1" applyBorder="1"/>
    <x:xf numFmtId="200" fontId="15" fillId="6" borderId="0" xfId="0" applyNumberFormat="1" applyFont="1" applyFill="1" applyBorder="1"/>
    <x:xf numFmtId="0" fontId="12" fillId="5" borderId="0" xfId="0" applyNumberFormat="1" applyFont="1" applyFill="1" applyBorder="1"/>
    <x:xf numFmtId="0" fontId="16" fillId="9" borderId="0" xfId="0" applyNumberFormat="1" applyFont="1" applyFill="1" applyBorder="1"/>
    <x:xf numFmtId="200" fontId="12" fillId="0" borderId="0" xfId="0" applyNumberFormat="1" applyFont="1" applyFill="1" applyBorder="1"/>
    <x:xf numFmtId="201" fontId="15" fillId="6" borderId="0" xfId="0" applyNumberFormat="1" applyFont="1" applyFill="1" applyBorder="1"/>
    <x:xf numFmtId="0" fontId="16" fillId="10" borderId="2" xfId="0" applyNumberFormat="1" applyFont="1" applyFill="1" applyBorder="1"/>
    <x:xf numFmtId="200" fontId="16" fillId="10" borderId="2" xfId="0" applyNumberFormat="1" applyFont="1" applyFill="1" applyBorder="1"/>
    <x:xf numFmtId="0" fontId="13" fillId="11" borderId="0" xfId="0" applyNumberFormat="1" applyFont="1" applyFill="1" applyBorder="1" applyAlignment="1">
      <x:alignment horizontal="center"/>
    </x:xf>
    <x:xf numFmtId="0" fontId="13" fillId="12" borderId="0" xfId="0" applyNumberFormat="1" applyFont="1" applyFill="1" applyBorder="1" applyAlignment="1">
      <x:alignment horizontal="center"/>
    </x:xf>
    <x:xf numFmtId="0" fontId="16" fillId="13" borderId="0" xfId="0" applyNumberFormat="1" applyFont="1" applyFill="1" applyBorder="1"/>
    <x:xf numFmtId="0" fontId="14" fillId="14" borderId="0" xfId="0" applyNumberFormat="1" applyFont="1" applyFill="1" applyBorder="1" applyAlignment="1">
      <x:alignment wrapText="1"/>
    </x:xf>
    <x:xf numFmtId="0" fontId="13" fillId="4" borderId="0" xfId="0" applyNumberFormat="1" applyFont="1" applyFill="1" applyBorder="1" applyAlignment="1">
      <x:alignment horizontal="center"/>
    </x:xf>
    <x:xf numFmtId="0" fontId="17" fillId="3" borderId="0" xfId="0" applyNumberFormat="1" applyFont="1" applyFill="1" applyBorder="1"/>
    <x:xf numFmtId="0" fontId="17" fillId="9" borderId="0" xfId="0" applyNumberFormat="1" applyFont="1" applyFill="1" applyBorder="1"/>
    <x:xf numFmtId="0" fontId="17" fillId="15" borderId="4" xfId="0" applyNumberFormat="1" applyFont="1" applyFill="1" applyBorder="1"/>
    <x:xf numFmtId="200" fontId="17" fillId="15" borderId="4" xfId="0" applyNumberFormat="1" applyFont="1" applyFill="1" applyBorder="1"/>
    <x:xf numFmtId="0" fontId="17" fillId="10" borderId="2" xfId="0" applyNumberFormat="1" applyFont="1" applyFill="1" applyBorder="1"/>
    <x:xf numFmtId="200" fontId="17" fillId="10" borderId="2" xfId="0" applyNumberFormat="1" applyFont="1" applyFill="1" applyBorder="1"/>
    <x:xf numFmtId="0" fontId="16" fillId="13" borderId="0" xfId="0" applyNumberFormat="1" applyFont="1" applyFill="1" applyBorder="1" applyAlignment="1">
      <x:alignment horizontal="center"/>
    </x:xf>
    <x:xf numFmtId="201" fontId="18" fillId="16" borderId="0" xfId="0" applyNumberFormat="1" applyFont="1" applyFill="1" applyBorder="1" applyAlignment="1">
      <x:alignment horizontal="center"/>
    </x:xf>
    <x:xf numFmtId="202" fontId="18" fillId="16" borderId="0" xfId="0" applyNumberFormat="1" applyFont="1" applyFill="1" applyBorder="1" applyAlignment="1">
      <x:alignment horizontal="center"/>
    </x:xf>
    <x:xf numFmtId="200" fontId="18" fillId="16" borderId="0" xfId="0" applyNumberFormat="1" applyFont="1" applyFill="1" applyBorder="1" applyAlignment="1">
      <x:alignment horizontal="center"/>
    </x:xf>
    <x:xf numFmtId="0" fontId="19" fillId="5" borderId="0" xfId="0" applyNumberFormat="1" applyFont="1" applyFill="1" applyBorder="1" applyAlignment="1">
      <x:alignment horizontal="left" vertical="center" wrapText="1"/>
    </x:xf>
    <x:xf numFmtId="0" fontId="10" fillId="2" borderId="1" xfId="0" applyNumberFormat="1" applyFont="1" applyFill="1" applyBorder="1" applyAlignment="1">
      <x:alignment horizontal="center" vertical="center"/>
    </x:xf>
    <x:xf numFmtId="0" fontId="11" fillId="3" borderId="1" xfId="0" applyNumberFormat="1" applyFont="1" applyFill="1" applyBorder="1" applyAlignment="1">
      <x:alignment horizontal="center" vertical="center"/>
    </x:xf>
    <x:xf numFmtId="0" fontId="12" fillId="0" borderId="1" xfId="0" applyNumberFormat="1" applyFont="1" applyFill="1" applyBorder="1"/>
    <x:xf numFmtId="0" fontId="13" fillId="4" borderId="1" xfId="0" applyNumberFormat="1" applyFont="1" applyFill="1" applyBorder="1" applyAlignment="1">
      <x:alignment horizontal="left" vertical="center"/>
    </x:xf>
    <x:xf numFmtId="0" fontId="13" fillId="7" borderId="1" xfId="0" applyNumberFormat="1" applyFont="1" applyFill="1" applyBorder="1" applyAlignment="1">
      <x:alignment horizontal="center"/>
    </x:xf>
    <x:xf numFmtId="0" fontId="13" fillId="2" borderId="1" xfId="0" applyNumberFormat="1" applyFont="1" applyFill="1" applyBorder="1" applyAlignment="1">
      <x:alignment horizontal="center"/>
    </x:xf>
    <x:xf numFmtId="0" fontId="13" fillId="8" borderId="1" xfId="0" applyNumberFormat="1" applyFont="1" applyFill="1" applyBorder="1" applyAlignment="1">
      <x:alignment horizontal="center"/>
    </x:xf>
    <x:xf numFmtId="0" fontId="14" fillId="5" borderId="1" xfId="0" applyNumberFormat="1" applyFont="1" applyFill="1" applyBorder="1"/>
    <x:xf numFmtId="200" fontId="15" fillId="6" borderId="1" xfId="0" applyNumberFormat="1" applyFont="1" applyFill="1" applyBorder="1"/>
    <x:xf numFmtId="0" fontId="12" fillId="5" borderId="1" xfId="0" applyNumberFormat="1" applyFont="1" applyFill="1" applyBorder="1"/>
    <x:xf numFmtId="0" fontId="16" fillId="9" borderId="1" xfId="0" applyNumberFormat="1" applyFont="1" applyFill="1" applyBorder="1"/>
    <x:xf numFmtId="200" fontId="12" fillId="0" borderId="1" xfId="0" applyNumberFormat="1" applyFont="1" applyFill="1" applyBorder="1"/>
    <x:xf numFmtId="201" fontId="15" fillId="6" borderId="1" xfId="0" applyNumberFormat="1" applyFont="1" applyFill="1" applyBorder="1"/>
    <x:xf numFmtId="0" fontId="16" fillId="10" borderId="3" xfId="0" applyNumberFormat="1" applyFont="1" applyFill="1" applyBorder="1"/>
    <x:xf numFmtId="200" fontId="16" fillId="10" borderId="3" xfId="0" applyNumberFormat="1" applyFont="1" applyFill="1" applyBorder="1"/>
    <x:xf numFmtId="0" fontId="13" fillId="11" borderId="1" xfId="0" applyNumberFormat="1" applyFont="1" applyFill="1" applyBorder="1" applyAlignment="1">
      <x:alignment horizontal="center"/>
    </x:xf>
    <x:xf numFmtId="0" fontId="13" fillId="12" borderId="1" xfId="0" applyNumberFormat="1" applyFont="1" applyFill="1" applyBorder="1" applyAlignment="1">
      <x:alignment horizontal="center"/>
    </x:xf>
    <x:xf numFmtId="0" fontId="16" fillId="13" borderId="1" xfId="0" applyNumberFormat="1" applyFont="1" applyFill="1" applyBorder="1"/>
    <x:xf numFmtId="0" fontId="14" fillId="14" borderId="1" xfId="0" applyNumberFormat="1" applyFont="1" applyFill="1" applyBorder="1" applyAlignment="1">
      <x:alignment wrapText="1"/>
    </x:xf>
    <x:xf numFmtId="0" fontId="13" fillId="4" borderId="1" xfId="0" applyNumberFormat="1" applyFont="1" applyFill="1" applyBorder="1" applyAlignment="1">
      <x:alignment horizontal="center"/>
    </x:xf>
    <x:xf numFmtId="0" fontId="17" fillId="3" borderId="1" xfId="0" applyNumberFormat="1" applyFont="1" applyFill="1" applyBorder="1"/>
    <x:xf numFmtId="0" fontId="17" fillId="9" borderId="1" xfId="0" applyNumberFormat="1" applyFont="1" applyFill="1" applyBorder="1"/>
    <x:xf numFmtId="0" fontId="17" fillId="15" borderId="5" xfId="0" applyNumberFormat="1" applyFont="1" applyFill="1" applyBorder="1"/>
    <x:xf numFmtId="200" fontId="17" fillId="15" borderId="5" xfId="0" applyNumberFormat="1" applyFont="1" applyFill="1" applyBorder="1"/>
    <x:xf numFmtId="0" fontId="17" fillId="10" borderId="3" xfId="0" applyNumberFormat="1" applyFont="1" applyFill="1" applyBorder="1"/>
    <x:xf numFmtId="200" fontId="17" fillId="10" borderId="3" xfId="0" applyNumberFormat="1" applyFont="1" applyFill="1" applyBorder="1"/>
    <x:xf numFmtId="0" fontId="16" fillId="13" borderId="1" xfId="0" applyNumberFormat="1" applyFont="1" applyFill="1" applyBorder="1" applyAlignment="1">
      <x:alignment horizontal="center"/>
    </x:xf>
    <x:xf numFmtId="201" fontId="18" fillId="16" borderId="1" xfId="0" applyNumberFormat="1" applyFont="1" applyFill="1" applyBorder="1" applyAlignment="1">
      <x:alignment horizontal="center"/>
    </x:xf>
    <x:xf numFmtId="202" fontId="18" fillId="16" borderId="1" xfId="0" applyNumberFormat="1" applyFont="1" applyFill="1" applyBorder="1" applyAlignment="1">
      <x:alignment horizontal="center"/>
    </x:xf>
    <x:xf numFmtId="200" fontId="18" fillId="16" borderId="1" xfId="0" applyNumberFormat="1" applyFont="1" applyFill="1" applyBorder="1" applyAlignment="1">
      <x:alignment horizontal="center"/>
    </x:xf>
    <x:xf numFmtId="0" fontId="19" fillId="5" borderId="1" xfId="0" applyNumberFormat="1" applyFont="1" applyFill="1" applyBorder="1" applyAlignment="1">
      <x:alignment horizontal="left" vertical="center" wrapText="1"/>
    </x:xf>
    <x:xf numFmtId="0" fontId="12" fillId="0" borderId="0" xfId="0" applyNumberFormat="1" applyFont="1" applyFill="1" applyBorder="1" applyAlignment="1">
      <x:alignment vertical="center"/>
    </x:xf>
    <x:xf numFmtId="0" fontId="13" fillId="7" borderId="0" xfId="0" applyNumberFormat="1" applyFont="1" applyFill="1" applyBorder="1" applyAlignment="1">
      <x:alignment horizontal="center" vertical="center"/>
    </x:xf>
    <x:xf numFmtId="0" fontId="13" fillId="2" borderId="0" xfId="0" applyNumberFormat="1" applyFont="1" applyFill="1" applyBorder="1" applyAlignment="1">
      <x:alignment horizontal="center" vertical="center"/>
    </x:xf>
    <x:xf numFmtId="0" fontId="13" fillId="8" borderId="0" xfId="0" applyNumberFormat="1" applyFont="1" applyFill="1" applyBorder="1" applyAlignment="1">
      <x:alignment horizontal="center" vertical="center"/>
    </x:xf>
    <x:xf numFmtId="0" fontId="14" fillId="5" borderId="0" xfId="0" applyNumberFormat="1" applyFont="1" applyFill="1" applyBorder="1" applyAlignment="1">
      <x:alignment vertical="center"/>
    </x:xf>
    <x:xf numFmtId="200" fontId="15" fillId="6" borderId="0" xfId="0" applyNumberFormat="1" applyFont="1" applyFill="1" applyBorder="1" applyAlignment="1">
      <x:alignment vertical="center"/>
    </x:xf>
    <x:xf numFmtId="0" fontId="12" fillId="5" borderId="0" xfId="0" applyNumberFormat="1" applyFont="1" applyFill="1" applyBorder="1" applyAlignment="1">
      <x:alignment vertical="center"/>
    </x:xf>
    <x:xf numFmtId="0" fontId="16" fillId="9" borderId="0" xfId="0" applyNumberFormat="1" applyFont="1" applyFill="1" applyBorder="1" applyAlignment="1">
      <x:alignment vertical="center"/>
    </x:xf>
    <x:xf numFmtId="200" fontId="12" fillId="0" borderId="0" xfId="0" applyNumberFormat="1" applyFont="1" applyFill="1" applyBorder="1" applyAlignment="1">
      <x:alignment vertical="center"/>
    </x:xf>
    <x:xf numFmtId="201" fontId="15" fillId="6" borderId="0" xfId="0" applyNumberFormat="1" applyFont="1" applyFill="1" applyBorder="1" applyAlignment="1">
      <x:alignment vertical="center"/>
    </x:xf>
    <x:xf numFmtId="0" fontId="16" fillId="10" borderId="2" xfId="0" applyNumberFormat="1" applyFont="1" applyFill="1" applyBorder="1" applyAlignment="1">
      <x:alignment vertical="center"/>
    </x:xf>
    <x:xf numFmtId="200" fontId="16" fillId="10" borderId="2" xfId="0" applyNumberFormat="1" applyFont="1" applyFill="1" applyBorder="1" applyAlignment="1">
      <x:alignment vertical="center"/>
    </x:xf>
    <x:xf numFmtId="0" fontId="13" fillId="11" borderId="0" xfId="0" applyNumberFormat="1" applyFont="1" applyFill="1" applyBorder="1" applyAlignment="1">
      <x:alignment horizontal="center" vertical="center"/>
    </x:xf>
    <x:xf numFmtId="0" fontId="13" fillId="12" borderId="0" xfId="0" applyNumberFormat="1" applyFont="1" applyFill="1" applyBorder="1" applyAlignment="1">
      <x:alignment horizontal="center" vertical="center"/>
    </x:xf>
    <x:xf numFmtId="0" fontId="16" fillId="13" borderId="0" xfId="0" applyNumberFormat="1" applyFont="1" applyFill="1" applyBorder="1" applyAlignment="1">
      <x:alignment vertical="center"/>
    </x:xf>
    <x:xf numFmtId="0" fontId="14" fillId="14" borderId="0" xfId="0" applyNumberFormat="1" applyFont="1" applyFill="1" applyBorder="1" applyAlignment="1">
      <x:alignment vertical="center" wrapText="1"/>
    </x:xf>
    <x:xf numFmtId="0" fontId="13" fillId="4" borderId="0" xfId="0" applyNumberFormat="1" applyFont="1" applyFill="1" applyBorder="1" applyAlignment="1">
      <x:alignment horizontal="center" vertical="center"/>
    </x:xf>
    <x:xf numFmtId="0" fontId="17" fillId="3" borderId="0" xfId="0" applyNumberFormat="1" applyFont="1" applyFill="1" applyBorder="1" applyAlignment="1">
      <x:alignment vertical="center"/>
    </x:xf>
    <x:xf numFmtId="0" fontId="17" fillId="9" borderId="0" xfId="0" applyNumberFormat="1" applyFont="1" applyFill="1" applyBorder="1" applyAlignment="1">
      <x:alignment vertical="center"/>
    </x:xf>
    <x:xf numFmtId="0" fontId="17" fillId="15" borderId="4" xfId="0" applyNumberFormat="1" applyFont="1" applyFill="1" applyBorder="1" applyAlignment="1">
      <x:alignment vertical="center"/>
    </x:xf>
    <x:xf numFmtId="200" fontId="17" fillId="15" borderId="4" xfId="0" applyNumberFormat="1" applyFont="1" applyFill="1" applyBorder="1" applyAlignment="1">
      <x:alignment vertical="center"/>
    </x:xf>
    <x:xf numFmtId="0" fontId="17" fillId="10" borderId="2" xfId="0" applyNumberFormat="1" applyFont="1" applyFill="1" applyBorder="1" applyAlignment="1">
      <x:alignment vertical="center"/>
    </x:xf>
    <x:xf numFmtId="200" fontId="17" fillId="10" borderId="2" xfId="0" applyNumberFormat="1" applyFont="1" applyFill="1" applyBorder="1" applyAlignment="1">
      <x:alignment vertical="center"/>
    </x:xf>
    <x:xf numFmtId="0" fontId="16" fillId="13" borderId="0" xfId="0" applyNumberFormat="1" applyFont="1" applyFill="1" applyBorder="1" applyAlignment="1">
      <x:alignment horizontal="center" vertical="center"/>
    </x:xf>
    <x:xf numFmtId="201" fontId="18" fillId="16" borderId="0" xfId="0" applyNumberFormat="1" applyFont="1" applyFill="1" applyBorder="1" applyAlignment="1">
      <x:alignment horizontal="center" vertical="center"/>
    </x:xf>
    <x:xf numFmtId="202" fontId="18" fillId="16" borderId="0" xfId="0" applyNumberFormat="1" applyFont="1" applyFill="1" applyBorder="1" applyAlignment="1">
      <x:alignment horizontal="center" vertical="center"/>
    </x:xf>
    <x:xf numFmtId="200" fontId="18" fillId="16" borderId="0" xfId="0" applyNumberFormat="1" applyFont="1" applyFill="1" applyBorder="1" applyAlignment="1">
      <x:alignment horizontal="center" vertical="center"/>
    </x:xf>
    <x:xf numFmtId="0" fontId="12" fillId="0" borderId="1" xfId="0" applyNumberFormat="1" applyFont="1" applyFill="1" applyBorder="1" applyAlignment="1">
      <x:alignment vertical="center"/>
    </x:xf>
    <x:xf numFmtId="0" fontId="13" fillId="7" borderId="1" xfId="0" applyNumberFormat="1" applyFont="1" applyFill="1" applyBorder="1" applyAlignment="1">
      <x:alignment horizontal="center" vertical="center"/>
    </x:xf>
    <x:xf numFmtId="0" fontId="13" fillId="2" borderId="1" xfId="0" applyNumberFormat="1" applyFont="1" applyFill="1" applyBorder="1" applyAlignment="1">
      <x:alignment horizontal="center" vertical="center"/>
    </x:xf>
    <x:xf numFmtId="0" fontId="13" fillId="8" borderId="1" xfId="0" applyNumberFormat="1" applyFont="1" applyFill="1" applyBorder="1" applyAlignment="1">
      <x:alignment horizontal="center" vertical="center"/>
    </x:xf>
    <x:xf numFmtId="0" fontId="14" fillId="5" borderId="1" xfId="0" applyNumberFormat="1" applyFont="1" applyFill="1" applyBorder="1" applyAlignment="1">
      <x:alignment vertical="center"/>
    </x:xf>
    <x:xf numFmtId="200" fontId="15" fillId="6" borderId="1" xfId="0" applyNumberFormat="1" applyFont="1" applyFill="1" applyBorder="1" applyAlignment="1">
      <x:alignment vertical="center"/>
    </x:xf>
    <x:xf numFmtId="0" fontId="12" fillId="5" borderId="1" xfId="0" applyNumberFormat="1" applyFont="1" applyFill="1" applyBorder="1" applyAlignment="1">
      <x:alignment vertical="center"/>
    </x:xf>
    <x:xf numFmtId="0" fontId="16" fillId="9" borderId="1" xfId="0" applyNumberFormat="1" applyFont="1" applyFill="1" applyBorder="1" applyAlignment="1">
      <x:alignment vertical="center"/>
    </x:xf>
    <x:xf numFmtId="200" fontId="12" fillId="0" borderId="1" xfId="0" applyNumberFormat="1" applyFont="1" applyFill="1" applyBorder="1" applyAlignment="1">
      <x:alignment vertical="center"/>
    </x:xf>
    <x:xf numFmtId="201" fontId="15" fillId="6" borderId="1" xfId="0" applyNumberFormat="1" applyFont="1" applyFill="1" applyBorder="1" applyAlignment="1">
      <x:alignment vertical="center"/>
    </x:xf>
    <x:xf numFmtId="0" fontId="16" fillId="10" borderId="3" xfId="0" applyNumberFormat="1" applyFont="1" applyFill="1" applyBorder="1" applyAlignment="1">
      <x:alignment vertical="center"/>
    </x:xf>
    <x:xf numFmtId="200" fontId="16" fillId="10" borderId="3" xfId="0" applyNumberFormat="1" applyFont="1" applyFill="1" applyBorder="1" applyAlignment="1">
      <x:alignment vertical="center"/>
    </x:xf>
    <x:xf numFmtId="0" fontId="13" fillId="11" borderId="1" xfId="0" applyNumberFormat="1" applyFont="1" applyFill="1" applyBorder="1" applyAlignment="1">
      <x:alignment horizontal="center" vertical="center"/>
    </x:xf>
    <x:xf numFmtId="0" fontId="13" fillId="12" borderId="1" xfId="0" applyNumberFormat="1" applyFont="1" applyFill="1" applyBorder="1" applyAlignment="1">
      <x:alignment horizontal="center" vertical="center"/>
    </x:xf>
    <x:xf numFmtId="0" fontId="16" fillId="13" borderId="1" xfId="0" applyNumberFormat="1" applyFont="1" applyFill="1" applyBorder="1" applyAlignment="1">
      <x:alignment vertical="center"/>
    </x:xf>
    <x:xf numFmtId="0" fontId="14" fillId="14" borderId="1" xfId="0" applyNumberFormat="1" applyFont="1" applyFill="1" applyBorder="1" applyAlignment="1">
      <x:alignment vertical="center" wrapText="1"/>
    </x:xf>
    <x:xf numFmtId="0" fontId="13" fillId="4" borderId="1" xfId="0" applyNumberFormat="1" applyFont="1" applyFill="1" applyBorder="1" applyAlignment="1">
      <x:alignment horizontal="center" vertical="center"/>
    </x:xf>
    <x:xf numFmtId="0" fontId="17" fillId="3" borderId="1" xfId="0" applyNumberFormat="1" applyFont="1" applyFill="1" applyBorder="1" applyAlignment="1">
      <x:alignment vertical="center"/>
    </x:xf>
    <x:xf numFmtId="0" fontId="17" fillId="9" borderId="1" xfId="0" applyNumberFormat="1" applyFont="1" applyFill="1" applyBorder="1" applyAlignment="1">
      <x:alignment vertical="center"/>
    </x:xf>
    <x:xf numFmtId="0" fontId="17" fillId="15" borderId="5" xfId="0" applyNumberFormat="1" applyFont="1" applyFill="1" applyBorder="1" applyAlignment="1">
      <x:alignment vertical="center"/>
    </x:xf>
    <x:xf numFmtId="200" fontId="17" fillId="15" borderId="5" xfId="0" applyNumberFormat="1" applyFont="1" applyFill="1" applyBorder="1" applyAlignment="1">
      <x:alignment vertical="center"/>
    </x:xf>
    <x:xf numFmtId="0" fontId="17" fillId="10" borderId="3" xfId="0" applyNumberFormat="1" applyFont="1" applyFill="1" applyBorder="1" applyAlignment="1">
      <x:alignment vertical="center"/>
    </x:xf>
    <x:xf numFmtId="200" fontId="17" fillId="10" borderId="3" xfId="0" applyNumberFormat="1" applyFont="1" applyFill="1" applyBorder="1" applyAlignment="1">
      <x:alignment vertical="center"/>
    </x:xf>
    <x:xf numFmtId="0" fontId="16" fillId="13" borderId="1" xfId="0" applyNumberFormat="1" applyFont="1" applyFill="1" applyBorder="1" applyAlignment="1">
      <x:alignment horizontal="center" vertical="center"/>
    </x:xf>
    <x:xf numFmtId="201" fontId="18" fillId="16" borderId="1" xfId="0" applyNumberFormat="1" applyFont="1" applyFill="1" applyBorder="1" applyAlignment="1">
      <x:alignment horizontal="center" vertical="center"/>
    </x:xf>
    <x:xf numFmtId="202" fontId="18" fillId="16" borderId="1" xfId="0" applyNumberFormat="1" applyFont="1" applyFill="1" applyBorder="1" applyAlignment="1">
      <x:alignment horizontal="center" vertical="center"/>
    </x:xf>
    <x:xf numFmtId="200" fontId="18" fillId="16" borderId="1" xfId="0" applyNumberFormat="1" applyFont="1" applyFill="1" applyBorder="1" applyAlignment="1">
      <x:alignment horizontal="center" vertical="center"/>
    </x:xf>
  </x:cellXfs>
  <x:cellStyles count="1">
    <x:cellStyle name="Normal" xfId="0"/>
  </x:cellStyles>
  <x:dxfs count="1">
    <x:dxf>
      <x:font>
        <x:color rgb="FFC00000"/>
      </x:font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a4f1f085ec044ad" /><Relationship Type="http://schemas.openxmlformats.org/officeDocument/2006/relationships/theme" Target="/xl/theme/theme1.xml" Id="R7b27077fc04b4d82" /><Relationship Type="http://schemas.openxmlformats.org/officeDocument/2006/relationships/sharedStrings" Target="/xl/sharedStrings.xml" Id="Re55863f4edfb4f69" /><Relationship Type="http://schemas.openxmlformats.org/officeDocument/2006/relationships/worksheet" Target="/xl/worksheets/sheet1.xml" Id="R524fb4f2f8294e27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5" hidden="0" customWidth="1"/>
    <x:col min="3" max="3" width="13" hidden="0" customWidth="1"/>
    <x:col min="4" max="4" width="24" hidden="0" customWidth="1"/>
    <x:col min="5" max="5" width="15" hidden="0" customWidth="1"/>
    <x:col min="6" max="6" width="15" hidden="0" customWidth="1"/>
    <x:col min="7" max="7" width="15" hidden="0" customWidth="1"/>
    <x:col min="8" max="8" width="19" hidden="0" customWidth="1"/>
  </x:cols>
  <x:sheetData>
    <x:row r="1" ht="28" customHeight="1">
      <x:c r="A1" s="142" t="str">
        <x:v>BILAN PRÉVISIONNEL SCI</x:v>
      </x:c>
      <x:c r="B1" s="142"/>
      <x:c r="C1" s="142"/>
      <x:c r="D1" s="142"/>
      <x:c r="E1" s="142"/>
      <x:c r="F1" s="142"/>
      <x:c r="G1" s="142"/>
      <x:c r="H1" s="142"/>
    </x:row>
    <x:row r="2" ht="28" customHeight="1">
      <x:c r="A2" s="142"/>
      <x:c r="B2" s="142"/>
      <x:c r="C2" s="142"/>
      <x:c r="D2" s="142"/>
      <x:c r="E2" s="142"/>
      <x:c r="F2" s="142"/>
      <x:c r="G2" s="142"/>
      <x:c r="H2" s="142"/>
    </x:row>
    <x:row r="3" ht="22" customHeight="1">
      <x:c r="A3" s="143" t="str">
        <x:v>Modèle one-page automatisé — hypothèses, résultat, trésorerie et bilan sur 5 ans</x:v>
      </x:c>
      <x:c r="B3" s="143"/>
      <x:c r="C3" s="143"/>
      <x:c r="D3" s="143"/>
      <x:c r="E3" s="143"/>
      <x:c r="F3" s="143"/>
      <x:c r="G3" s="143"/>
      <x:c r="H3" s="143"/>
    </x:row>
    <x:row r="4">
      <x:c r="A4" s="204"/>
      <x:c r="B4" s="204"/>
      <x:c r="C4" s="204"/>
      <x:c r="D4" s="204"/>
      <x:c r="E4" s="204"/>
      <x:c r="F4" s="204"/>
      <x:c r="G4" s="204"/>
      <x:c r="H4" s="204"/>
    </x:row>
    <x:row r="5" ht="23" customHeight="1">
      <x:c r="A5" s="145" t="str">
        <x:v>HYPOTHÈSES DE DÉPART</x:v>
      </x:c>
      <x:c r="B5" s="145"/>
      <x:c r="C5" s="145"/>
      <x:c r="D5" s="145"/>
      <x:c r="E5" s="205" t="str">
        <x:v>PRÉVISION À 5 ANS</x:v>
      </x:c>
      <x:c r="F5" s="205"/>
      <x:c r="G5" s="205"/>
      <x:c r="H5" s="205"/>
    </x:row>
    <x:row r="6">
      <x:c r="A6" s="206" t="str">
        <x:v>Paramètre</x:v>
      </x:c>
      <x:c r="B6" s="206" t="str">
        <x:v>Valeur</x:v>
      </x:c>
      <x:c r="C6" s="206" t="str">
        <x:v>Unité</x:v>
      </x:c>
      <x:c r="D6" s="206" t="str">
        <x:v>Commentaire</x:v>
      </x:c>
      <x:c r="E6" s="207" t="str">
        <x:v>Année 1</x:v>
      </x:c>
      <x:c r="F6" s="207" t="str">
        <x:v>Année 2</x:v>
      </x:c>
      <x:c r="G6" s="207" t="str">
        <x:v>Année 3</x:v>
      </x:c>
      <x:c r="H6" s="207" t="str">
        <x:v>Année 4</x:v>
      </x:c>
    </x:row>
    <x:row r="7">
      <x:c r="A7" s="208" t="str">
        <x:v>Prix d'acquisition</x:v>
      </x:c>
      <x:c r="B7" s="209" t="n">
        <x:v>350000</x:v>
      </x:c>
      <x:c r="C7" s="210" t="str">
        <x:v>€</x:v>
      </x:c>
      <x:c r="D7" s="211" t="str">
        <x:v>Loyers bruts</x:v>
      </x:c>
      <x:c r="E7" s="212" t="n">
        <x:f>B13*12</x:f>
        <x:v>28800</x:v>
      </x:c>
      <x:c r="F7" s="212" t="n">
        <x:f>E7*1.02</x:f>
        <x:v>29376</x:v>
      </x:c>
      <x:c r="G7" s="212" t="n">
        <x:f>F7*1.02</x:f>
        <x:v>29963.52</x:v>
      </x:c>
      <x:c r="H7" s="212" t="n">
        <x:f>G7*1.02</x:f>
        <x:v>30562.7904</x:v>
      </x:c>
    </x:row>
    <x:row r="8">
      <x:c r="A8" s="208" t="str">
        <x:v>Frais d'acquisition</x:v>
      </x:c>
      <x:c r="B8" s="209" t="n">
        <x:v>28000</x:v>
      </x:c>
      <x:c r="C8" s="210" t="str">
        <x:v>€</x:v>
      </x:c>
      <x:c r="D8" s="211" t="str">
        <x:v>Loyers encaissés</x:v>
      </x:c>
      <x:c r="E8" s="212" t="n">
        <x:f>E7*$B$14</x:f>
        <x:v>27360</x:v>
      </x:c>
      <x:c r="F8" s="212" t="n">
        <x:f>F7*$B$14</x:f>
        <x:v>27907.199999999997</x:v>
      </x:c>
      <x:c r="G8" s="212" t="n">
        <x:f>G7*$B$14</x:f>
        <x:v>28465.343999999997</x:v>
      </x:c>
      <x:c r="H8" s="212" t="n">
        <x:f>H7*$B$14</x:f>
        <x:v>29034.65088</x:v>
      </x:c>
    </x:row>
    <x:row r="9">
      <x:c r="A9" s="208" t="str">
        <x:v>Apport des associés</x:v>
      </x:c>
      <x:c r="B9" s="209" t="n">
        <x:v>85000</x:v>
      </x:c>
      <x:c r="C9" s="210" t="str">
        <x:v>€</x:v>
      </x:c>
      <x:c r="D9" s="211" t="str">
        <x:v>Charges d'exploitation</x:v>
      </x:c>
      <x:c r="E9" s="212" t="n">
        <x:f>-$B$15</x:f>
        <x:v>-7800</x:v>
      </x:c>
      <x:c r="F9" s="212" t="n">
        <x:f>-$B$15*1.02</x:f>
        <x:v>-7956</x:v>
      </x:c>
      <x:c r="G9" s="212" t="n">
        <x:f>-$B$15*1.02^2</x:f>
        <x:v>-8115.12</x:v>
      </x:c>
      <x:c r="H9" s="212" t="n">
        <x:f>-$B$15*1.02^3</x:f>
        <x:v>-8277.4224</x:v>
      </x:c>
    </x:row>
    <x:row r="10">
      <x:c r="A10" s="208" t="str">
        <x:v>Montant de l'emprunt</x:v>
      </x:c>
      <x:c r="B10" s="209" t="n">
        <x:v>293000</x:v>
      </x:c>
      <x:c r="C10" s="210" t="str">
        <x:v>€</x:v>
      </x:c>
      <x:c r="D10" s="211" t="str">
        <x:v>Taxe foncière</x:v>
      </x:c>
      <x:c r="E10" s="212" t="n">
        <x:f>-$B$16</x:f>
        <x:v>-3200</x:v>
      </x:c>
      <x:c r="F10" s="212" t="n">
        <x:f>-$B$16*1.02</x:f>
        <x:v>-3264</x:v>
      </x:c>
      <x:c r="G10" s="212" t="n">
        <x:f>-$B$16*1.02^2</x:f>
        <x:v>-3329.2799999999997</x:v>
      </x:c>
      <x:c r="H10" s="212" t="n">
        <x:f>-$B$16*1.02^3</x:f>
        <x:v>-3395.8655999999996</x:v>
      </x:c>
    </x:row>
    <x:row r="11">
      <x:c r="A11" s="208" t="str">
        <x:v>Taux annuel</x:v>
      </x:c>
      <x:c r="B11" s="213" t="n">
        <x:v>0.038</x:v>
      </x:c>
      <x:c r="C11" s="210" t="str">
        <x:v>%</x:v>
      </x:c>
      <x:c r="D11" s="211" t="str">
        <x:v>Intérêts estimés</x:v>
      </x:c>
      <x:c r="E11" s="212" t="n">
        <x:f>-$B$10*$B$11</x:f>
        <x:v>-11134</x:v>
      </x:c>
      <x:c r="F11" s="212" t="n">
        <x:f>-$B$10*0.95*$B$11</x:f>
        <x:v>-10577.3</x:v>
      </x:c>
      <x:c r="G11" s="212" t="n">
        <x:f>-$B$10*0.90*$B$11</x:f>
        <x:v>-10020.6</x:v>
      </x:c>
      <x:c r="H11" s="212" t="n">
        <x:f>-$B$10*0.85*$B$11</x:f>
        <x:v>-9463.9</x:v>
      </x:c>
    </x:row>
    <x:row r="12">
      <x:c r="A12" s="208" t="str">
        <x:v>Durée du prêt</x:v>
      </x:c>
      <x:c r="B12" s="209" t="n">
        <x:v>20</x:v>
      </x:c>
      <x:c r="C12" s="210" t="str">
        <x:v>ans</x:v>
      </x:c>
      <x:c r="D12" s="214" t="str">
        <x:v>Résultat avant impôt</x:v>
      </x:c>
      <x:c r="E12" s="215" t="n">
        <x:f>SUM(E8:E12)</x:f>
        <x:v>5226</x:v>
      </x:c>
      <x:c r="F12" s="215" t="n">
        <x:f>SUM(F8:F12)</x:f>
        <x:v>6109.899999999998</x:v>
      </x:c>
      <x:c r="G12" s="215" t="n">
        <x:f>SUM(G8:G12)</x:f>
        <x:v>7000.343999999999</x:v>
      </x:c>
      <x:c r="H12" s="215" t="n">
        <x:f>SUM(H8:H12)</x:f>
        <x:v>7897.462880000001</x:v>
      </x:c>
    </x:row>
    <x:row r="13">
      <x:c r="A13" s="208" t="str">
        <x:v>Loyers mensuels</x:v>
      </x:c>
      <x:c r="B13" s="209" t="n">
        <x:v>2400</x:v>
      </x:c>
      <x:c r="C13" s="210" t="str">
        <x:v>€</x:v>
      </x:c>
      <x:c r="D13" s="210" t="str">
        <x:v>Hors charges</x:v>
      </x:c>
      <x:c r="E13" s="204"/>
      <x:c r="F13" s="204"/>
      <x:c r="G13" s="204"/>
      <x:c r="H13" s="204"/>
    </x:row>
    <x:row r="14">
      <x:c r="A14" s="208" t="str">
        <x:v>Taux d'occupation</x:v>
      </x:c>
      <x:c r="B14" s="213" t="n">
        <x:v>0.95</x:v>
      </x:c>
      <x:c r="C14" s="210" t="str">
        <x:v>%</x:v>
      </x:c>
      <x:c r="D14" s="210" t="str">
        <x:v>Vacance locative incluse</x:v>
      </x:c>
      <x:c r="E14" s="204"/>
      <x:c r="F14" s="204"/>
      <x:c r="G14" s="204"/>
      <x:c r="H14" s="204"/>
    </x:row>
    <x:row r="15">
      <x:c r="A15" s="208" t="str">
        <x:v>Charges annuelles</x:v>
      </x:c>
      <x:c r="B15" s="209" t="n">
        <x:v>7800</x:v>
      </x:c>
      <x:c r="C15" s="210" t="str">
        <x:v>€</x:v>
      </x:c>
      <x:c r="D15" s="210" t="str">
        <x:v>Assurance, entretien, syndic</x:v>
      </x:c>
      <x:c r="E15" s="204"/>
      <x:c r="F15" s="204"/>
      <x:c r="G15" s="204"/>
      <x:c r="H15" s="204"/>
    </x:row>
    <x:row r="16">
      <x:c r="A16" s="208" t="str">
        <x:v>Taxe foncière</x:v>
      </x:c>
      <x:c r="B16" s="209" t="n">
        <x:v>3200</x:v>
      </x:c>
      <x:c r="C16" s="210" t="str">
        <x:v>€</x:v>
      </x:c>
      <x:c r="D16" s="210" t="str">
        <x:v>Montant annuel</x:v>
      </x:c>
      <x:c r="E16" s="204"/>
      <x:c r="F16" s="204"/>
      <x:c r="G16" s="204"/>
      <x:c r="H16" s="204"/>
    </x:row>
    <x:row r="17">
      <x:c r="A17" s="204"/>
      <x:c r="B17" s="204"/>
      <x:c r="C17" s="204"/>
      <x:c r="D17" s="204"/>
      <x:c r="E17" s="204"/>
      <x:c r="F17" s="204"/>
      <x:c r="G17" s="204"/>
      <x:c r="H17" s="204"/>
    </x:row>
    <x:row r="18" ht="23" customHeight="1">
      <x:c r="A18" s="216" t="str">
        <x:v>TRÉSORERIE ET ENDETTEMENT</x:v>
      </x:c>
      <x:c r="B18" s="216"/>
      <x:c r="C18" s="216"/>
      <x:c r="D18" s="216"/>
      <x:c r="E18" s="216"/>
      <x:c r="F18" s="216"/>
      <x:c r="G18" s="216"/>
      <x:c r="H18" s="216"/>
    </x:row>
    <x:row r="19">
      <x:c r="A19" s="217" t="str">
        <x:v>Indicateur</x:v>
      </x:c>
      <x:c r="B19" s="217" t="str">
        <x:v>Année 1</x:v>
      </x:c>
      <x:c r="C19" s="217" t="str">
        <x:v>Année 2</x:v>
      </x:c>
      <x:c r="D19" s="217" t="str">
        <x:v>Année 3</x:v>
      </x:c>
      <x:c r="E19" s="217" t="str">
        <x:v>Année 4</x:v>
      </x:c>
      <x:c r="F19" s="217" t="str">
        <x:v>Hypothèse</x:v>
      </x:c>
      <x:c r="G19" s="217" t="str">
        <x:v>Formule</x:v>
      </x:c>
      <x:c r="H19" s="217" t="str">
        <x:v>Lecture</x:v>
      </x:c>
    </x:row>
    <x:row r="20">
      <x:c r="A20" s="218" t="str">
        <x:v>Annuité estimée</x:v>
      </x:c>
      <x:c r="B20" s="212" t="n">
        <x:f>-PMT($B$11,$B$12,$B$10)</x:f>
        <x:v>21179.37129899962</x:v>
      </x:c>
      <x:c r="C20" s="212" t="n">
        <x:f>-PMT($B$11,$B$12,$B$10)</x:f>
        <x:v>21179.37129899962</x:v>
      </x:c>
      <x:c r="D20" s="212" t="n">
        <x:f>-PMT($B$11,$B$12,$B$10)</x:f>
        <x:v>21179.37129899962</x:v>
      </x:c>
      <x:c r="E20" s="212" t="n">
        <x:f>-PMT($B$11,$B$12,$B$10)</x:f>
        <x:v>21179.37129899962</x:v>
      </x:c>
      <x:c r="F20" s="219" t="str">
        <x:v>Prêt amortissable</x:v>
      </x:c>
      <x:c r="G20" s="219" t="str">
        <x:v>PMT</x:v>
      </x:c>
      <x:c r="H20" s="219" t="str">
        <x:v>Sortie annuelle</x:v>
      </x:c>
    </x:row>
    <x:row r="21">
      <x:c r="A21" s="218" t="str">
        <x:v>Cash-flow avant impôt</x:v>
      </x:c>
      <x:c r="B21" s="212" t="n">
        <x:f>E12-B20</x:f>
        <x:v>-15953.37129899962</x:v>
      </x:c>
      <x:c r="C21" s="212" t="n">
        <x:f>F12-C20</x:f>
        <x:v>-15069.471298999622</x:v>
      </x:c>
      <x:c r="D21" s="212" t="n">
        <x:f>G12-D20</x:f>
        <x:v>-14179.027298999621</x:v>
      </x:c>
      <x:c r="E21" s="212" t="n">
        <x:f>H12-E20</x:f>
        <x:v>-13281.90841899962</x:v>
      </x:c>
      <x:c r="F21" s="219" t="str">
        <x:v>Résultat - annuité</x:v>
      </x:c>
      <x:c r="G21" s="219" t="str">
        <x:v>Résultat net dette</x:v>
      </x:c>
      <x:c r="H21" s="219" t="str">
        <x:v>Capacité de trésorerie</x:v>
      </x:c>
    </x:row>
    <x:row r="22">
      <x:c r="A22" s="218" t="str">
        <x:v>Capital restant dû</x:v>
      </x:c>
      <x:c r="B22" s="212" t="n">
        <x:f>$B$10-B20+ABS(E11)</x:f>
        <x:v>282954.62870100036</x:v>
      </x:c>
      <x:c r="C22" s="212" t="n">
        <x:f>B22-C20+ABS(F11)</x:f>
        <x:v>272352.55740200076</x:v>
      </x:c>
      <x:c r="D22" s="212" t="n">
        <x:f>C22-D20+ABS(G11)</x:f>
        <x:v>261193.78610300116</x:v>
      </x:c>
      <x:c r="E22" s="212" t="n">
        <x:f>D22-E20+ABS(H11)</x:f>
        <x:v>249478.31480400154</x:v>
      </x:c>
      <x:c r="F22" s="219" t="str">
        <x:v>Estimation simplifiée</x:v>
      </x:c>
      <x:c r="G22" s="219" t="str">
        <x:v>CRD</x:v>
      </x:c>
      <x:c r="H22" s="219" t="str">
        <x:v>Dette résiduelle</x:v>
      </x:c>
    </x:row>
    <x:row r="23">
      <x:c r="A23" s="204"/>
      <x:c r="B23" s="204"/>
      <x:c r="C23" s="204"/>
      <x:c r="D23" s="204"/>
      <x:c r="E23" s="204"/>
      <x:c r="F23" s="204"/>
      <x:c r="G23" s="204"/>
      <x:c r="H23" s="204"/>
    </x:row>
    <x:row r="24" ht="23" customHeight="1">
      <x:c r="A24" s="206" t="str">
        <x:v>BILAN PRÉVISIONNEL — FIN D'ANNÉE 1</x:v>
      </x:c>
      <x:c r="B24" s="206"/>
      <x:c r="C24" s="206"/>
      <x:c r="D24" s="206"/>
      <x:c r="E24" s="206"/>
      <x:c r="F24" s="206"/>
      <x:c r="G24" s="206"/>
      <x:c r="H24" s="206"/>
    </x:row>
    <x:row r="25">
      <x:c r="A25" s="220" t="str">
        <x:v>ACTIF</x:v>
      </x:c>
      <x:c r="B25" s="220"/>
      <x:c r="C25" s="220"/>
      <x:c r="D25" s="220"/>
      <x:c r="E25" s="205" t="str">
        <x:v>PASSIF</x:v>
      </x:c>
      <x:c r="F25" s="205"/>
      <x:c r="G25" s="205"/>
      <x:c r="H25" s="205"/>
    </x:row>
    <x:row r="26">
      <x:c r="A26" s="221" t="str">
        <x:v>Immobilisations</x:v>
      </x:c>
      <x:c r="B26" s="212" t="n">
        <x:f>B7+B8</x:f>
        <x:v>378000</x:v>
      </x:c>
      <x:c r="C26" s="204" t="str"/>
      <x:c r="D26" s="204" t="str"/>
      <x:c r="E26" s="222" t="str">
        <x:v>Capitaux propres</x:v>
      </x:c>
      <x:c r="F26" s="212" t="n">
        <x:f>B9+E12</x:f>
        <x:v>90226</x:v>
      </x:c>
      <x:c r="G26" s="204" t="str"/>
      <x:c r="H26" s="204" t="str"/>
    </x:row>
    <x:row r="27">
      <x:c r="A27" s="221" t="str">
        <x:v>Trésorerie cumulée</x:v>
      </x:c>
      <x:c r="B27" s="212" t="n">
        <x:f>MAX(0,B21)</x:f>
        <x:v>0</x:v>
      </x:c>
      <x:c r="C27" s="204" t="str"/>
      <x:c r="D27" s="204" t="str"/>
      <x:c r="E27" s="222" t="str">
        <x:v>Emprunt restant dû</x:v>
      </x:c>
      <x:c r="F27" s="212" t="n">
        <x:f>B22</x:f>
        <x:v>282954.62870100036</x:v>
      </x:c>
      <x:c r="G27" s="204" t="str"/>
      <x:c r="H27" s="204" t="str"/>
    </x:row>
    <x:row r="28">
      <x:c r="A28" s="221" t="str">
        <x:v>Créances locatives</x:v>
      </x:c>
      <x:c r="B28" s="212" t="n">
        <x:f>E7-E8</x:f>
        <x:v>1440</x:v>
      </x:c>
      <x:c r="C28" s="204" t="str"/>
      <x:c r="D28" s="204" t="str"/>
      <x:c r="E28" s="222" t="str">
        <x:v>Trésorerie négative / dettes</x:v>
      </x:c>
      <x:c r="F28" s="212" t="n">
        <x:f>MAX(0,-B21)</x:f>
        <x:v>15953.37129899962</x:v>
      </x:c>
      <x:c r="G28" s="204" t="str"/>
      <x:c r="H28" s="204" t="str"/>
    </x:row>
    <x:row r="29">
      <x:c r="A29" s="223" t="str">
        <x:v>TOTAL ACTIF</x:v>
      </x:c>
      <x:c r="B29" s="224" t="n">
        <x:f>SUM(B26:B28)</x:f>
        <x:v>379440</x:v>
      </x:c>
      <x:c r="C29" s="223" t="str"/>
      <x:c r="D29" s="223" t="str"/>
      <x:c r="E29" s="225" t="str">
        <x:v>TOTAL PASSIF</x:v>
      </x:c>
      <x:c r="F29" s="226" t="n">
        <x:f>SUM(F26:F28)</x:f>
        <x:v>389134</x:v>
      </x:c>
      <x:c r="G29" s="225" t="str"/>
      <x:c r="H29" s="225" t="str"/>
    </x:row>
    <x:row r="30">
      <x:c r="A30" s="204"/>
      <x:c r="B30" s="204"/>
      <x:c r="C30" s="204"/>
      <x:c r="D30" s="204"/>
      <x:c r="E30" s="204"/>
      <x:c r="F30" s="204"/>
      <x:c r="G30" s="204"/>
      <x:c r="H30" s="204"/>
    </x:row>
    <x:row r="31" ht="23" customHeight="1">
      <x:c r="A31" s="216" t="str">
        <x:v>INDICATEURS CLÉS</x:v>
      </x:c>
      <x:c r="B31" s="216"/>
      <x:c r="C31" s="216"/>
      <x:c r="D31" s="216"/>
      <x:c r="E31" s="216"/>
      <x:c r="F31" s="216"/>
      <x:c r="G31" s="216"/>
      <x:c r="H31" s="216"/>
    </x:row>
    <x:row r="32">
      <x:c r="A32" s="227" t="str">
        <x:v>Rentabilité brute</x:v>
      </x:c>
      <x:c r="B32" s="228" t="n">
        <x:f>E7/(B7+B8)</x:f>
        <x:v>0.0761904761904762</x:v>
      </x:c>
      <x:c r="C32" s="227" t="str">
        <x:v>Taux d'endettement</x:v>
      </x:c>
      <x:c r="D32" s="228" t="n">
        <x:f>B22/B29</x:f>
        <x:v>0.7457163944259971</x:v>
      </x:c>
      <x:c r="E32" s="227" t="str">
        <x:v>Couverture dette</x:v>
      </x:c>
      <x:c r="F32" s="229" t="n">
        <x:f>E8/ABS(B20)</x:f>
        <x:v>1.2918230486516997</x:v>
      </x:c>
      <x:c r="G32" s="227" t="str">
        <x:v>Écart bilan</x:v>
      </x:c>
      <x:c r="H32" s="230" t="n">
        <x:f>B29-F29</x:f>
        <x:v>-9694</x:v>
      </x:c>
    </x:row>
    <x:row r="33">
      <x:c r="A33" s="204"/>
      <x:c r="B33" s="204"/>
      <x:c r="C33" s="204"/>
      <x:c r="D33" s="204"/>
      <x:c r="E33" s="204"/>
      <x:c r="F33" s="204"/>
      <x:c r="G33" s="204"/>
      <x:c r="H33" s="204"/>
    </x:row>
    <x:row r="34" ht="25" customHeight="1">
      <x:c r="A34" s="172" t="str">
        <x:v>Mode d'emploi : modifiez uniquement les cellules jaunes à texte bleu. Les calculs sont automatiques. Ce modèle fournit une estimation de gestion et ne remplace pas un bilan certifié par un expert-comptable.</x:v>
      </x:c>
      <x:c r="B34" s="172"/>
      <x:c r="C34" s="172"/>
      <x:c r="D34" s="172"/>
      <x:c r="E34" s="172"/>
      <x:c r="F34" s="172"/>
      <x:c r="G34" s="172"/>
      <x:c r="H34" s="172"/>
    </x:row>
    <x:row r="35" ht="25" customHeight="1">
      <x:c r="A35" s="172"/>
      <x:c r="B35" s="172"/>
      <x:c r="C35" s="172"/>
      <x:c r="D35" s="172"/>
      <x:c r="E35" s="172"/>
      <x:c r="F35" s="172"/>
      <x:c r="G35" s="172"/>
      <x:c r="H35" s="172"/>
    </x:row>
  </x:sheetData>
  <x:mergeCells>
    <x:mergeCell ref="A1:H2"/>
    <x:mergeCell ref="A3:H3"/>
    <x:mergeCell ref="A5:D5"/>
    <x:mergeCell ref="E5:H5"/>
    <x:mergeCell ref="A18:H18"/>
    <x:mergeCell ref="A24:H24"/>
    <x:mergeCell ref="A25:D25"/>
    <x:mergeCell ref="E25:H25"/>
    <x:mergeCell ref="A31:H31"/>
    <x:mergeCell ref="A34:H35"/>
  </x:mergeCells>
  <x:conditionalFormatting sqref="E7:H12">
    <x:cfRule type="expression" dxfId="0" priority="1">
      <x:formula>E7&lt;0</x:formula>
    </x:cfRule>
  </x:conditionalFormatting>
  <x:conditionalFormatting sqref="E12:H12">
    <x:cfRule type="colorScale" priority="2">
      <x:colorScale>
        <x:cfvo type="min"/>
        <x:cfvo type="percentile" val="50"/>
        <x:cfvo type="max"/>
        <x:color rgb="FFF4CCCC"/>
        <x:color rgb="FFFFF2CC"/>
        <x:color rgb="FFD9EAD3"/>
      </x:colorScale>
    </x:cfRule>
  </x:conditionalFormatting>
  <x:pageMargins left="0.7" right="0.7" top="0.75" bottom="0.75" header="0.3" footer="0.3"/>
</x:worksheet>
</file>