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ables/table1.xml" ContentType="application/vnd.openxmlformats-officedocument.spreadsheetml.table+xml"/>
  <Override PartName="/xl/worksheets/sheet4.xml" ContentType="application/vnd.openxmlformats-officedocument.spreadsheetml.worksheet+xml"/>
  <Override PartName="/xl/tables/table2.xml" ContentType="application/vnd.openxmlformats-officedocument.spreadsheetml.table+xml"/>
  <Override PartName="/xl/worksheets/sheet5.xml" ContentType="application/vnd.openxmlformats-officedocument.spreadsheetml.worksheet+xml"/>
  <Override PartName="/xl/drawings/drawing1.xml" ContentType="application/vnd.openxmlformats-officedocument.drawing+xml"/>
  <Override PartName="/xl/drawings/charts/chart1.xml" ContentType="application/vnd.openxmlformats-officedocument.drawingml.chart+xml"/>
  <Override PartName="/xl/worksheets/sheet6.xml" ContentType="application/vnd.openxmlformats-officedocument.spreadsheetml.worksheet+xml"/>
  <Override PartName="/xl/drawings/drawing2.xml" ContentType="application/vnd.openxmlformats-officedocument.drawing+xml"/>
  <Override PartName="/xl/drawings/charts/chart2.xml" ContentType="application/vnd.openxmlformats-officedocument.drawingml.chart+xml"/>
  <Override PartName="/xl/worksheets/sheet7.xml" ContentType="application/vnd.openxmlformats-officedocument.spreadsheetml.worksheet+xml"/>
  <Override PartName="/xl/drawings/drawing3.xml" ContentType="application/vnd.openxmlformats-officedocument.drawing+xml"/>
  <Override PartName="/xl/drawings/charts/chart3.xml" ContentType="application/vnd.openxmlformats-officedocument.drawingml.chart+xml"/>
  <Override PartName="/xl/worksheets/sheet8.xml" ContentType="application/vnd.openxmlformats-officedocument.spreadsheetml.worksheet+xml"/>
  <Override PartName="/xl/drawings/drawing4.xml" ContentType="application/vnd.openxmlformats-officedocument.drawing+xml"/>
  <Override PartName="/xl/drawings/charts/chart4.xml" ContentType="application/vnd.openxmlformats-officedocument.drawingml.chart+xml"/>
  <Override PartName="/xl/drawings/charts/chart5.xml" ContentType="application/vnd.openxmlformats-officedocument.drawingml.char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fc851b74b447484c" /></Relationships>
</file>

<file path=xl/workbook.xml><?xml version="1.0" encoding="utf-8"?>
<x:workbook xmlns:x="http://schemas.openxmlformats.org/spreadsheetml/2006/main">
  <x:sheets>
    <x:sheet xmlns:r="http://schemas.openxmlformats.org/officeDocument/2006/relationships" name="Accueil" sheetId="1" r:id="R3588bcfd56404f6c"/>
    <x:sheet xmlns:r="http://schemas.openxmlformats.org/officeDocument/2006/relationships" name="Paramètres" sheetId="2" r:id="R737c0cead2f44db7"/>
    <x:sheet xmlns:r="http://schemas.openxmlformats.org/officeDocument/2006/relationships" name="Encaissements" sheetId="3" r:id="R141b116f8f494ad8"/>
    <x:sheet xmlns:r="http://schemas.openxmlformats.org/officeDocument/2006/relationships" name="Décaissements" sheetId="4" r:id="Rdfdcfc4c24d24dc3"/>
    <x:sheet xmlns:r="http://schemas.openxmlformats.org/officeDocument/2006/relationships" name="Trésorerie 12 mois" sheetId="5" r:id="R4be01dc9c8304cdd"/>
    <x:sheet xmlns:r="http://schemas.openxmlformats.org/officeDocument/2006/relationships" name="Prévision 13 semaines" sheetId="6" r:id="R4d7647606f594c42"/>
    <x:sheet xmlns:r="http://schemas.openxmlformats.org/officeDocument/2006/relationships" name="Scénarios" sheetId="7" r:id="R92181c0b66554308"/>
    <x:sheet xmlns:r="http://schemas.openxmlformats.org/officeDocument/2006/relationships" name="Dashboard" sheetId="8" r:id="R7cc48a73f6764c0b"/>
    <x:sheet xmlns:r="http://schemas.openxmlformats.org/officeDocument/2006/relationships" name="Guide" sheetId="9" r:id="Rbd173876147a48de"/>
    <x:sheet xmlns:r="http://schemas.openxmlformats.org/officeDocument/2006/relationships" name="Clients" sheetId="10" r:id="R6284595f589944d2"/>
    <x:sheet xmlns:r="http://schemas.openxmlformats.org/officeDocument/2006/relationships" name="Fournisseurs" sheetId="11" r:id="R2e8240c89786425d"/>
    <x:sheet xmlns:r="http://schemas.openxmlformats.org/officeDocument/2006/relationships" name="Rapprochement bancaire" sheetId="12" r:id="R1015a3705bd44b40"/>
    <x:sheet xmlns:r="http://schemas.openxmlformats.org/officeDocument/2006/relationships" name="Plan d'action" sheetId="13" r:id="R4f472f6f1d3e4090"/>
  </x:sheets>
</x:workbook>
</file>

<file path=xl/sharedStrings.xml><?xml version="1.0" encoding="utf-8"?>
<x:sst xmlns:x="http://schemas.openxmlformats.org/spreadsheetml/2006/main"/>
</file>

<file path=xl/styles.xml><?xml version="1.0" encoding="utf-8"?>
<x:styleSheet xmlns:x="http://schemas.openxmlformats.org/spreadsheetml/2006/main">
  <x:numFmts count="4">
    <x:numFmt numFmtId="200" formatCode="#,##0_);[Red](#,##0);-"/>
    <x:numFmt numFmtId="201" formatCode="0.0%;[Red](0.0%);-"/>
    <x:numFmt numFmtId="202" formatCode="dd/mm/yyyy"/>
    <x:numFmt numFmtId="203" formatCode="0"/>
  </x:numFmts>
  <x:fonts count="21">
    <x:font>
      <x:sz val="11"/>
      <x:name val="Carlito"/>
    </x:font>
    <x:font>
      <x:b/>
      <x:sz val="24"/>
      <x:color rgb="FFFFFFFF"/>
      <x:name val="Carlito"/>
    </x:font>
    <x:font>
      <x:i/>
      <x:sz val="11"/>
      <x:color rgb="FFFFFFFF"/>
      <x:name val="Carlito"/>
    </x:font>
    <x:font>
      <x:b/>
      <x:sz val="16"/>
      <x:color rgb="FFFFFFFF"/>
      <x:name val="Carlito"/>
    </x:font>
    <x:font>
      <x:b/>
      <x:sz val="12"/>
      <x:color rgb="FFFFFFFF"/>
      <x:name val="Carlito"/>
    </x:font>
    <x:font>
      <x:sz val="11"/>
      <x:color rgb="FF243447"/>
      <x:name val="Carlito"/>
    </x:font>
    <x:font>
      <x:b/>
      <x:sz val="11"/>
      <x:color rgb="FFFFFFFF"/>
      <x:name val="Carlito"/>
    </x:font>
    <x:font>
      <x:sz val="11"/>
      <x:color rgb="FF0000FF"/>
      <x:name val="Carlito"/>
    </x:font>
    <x:font>
      <x:b/>
      <x:sz val="19"/>
      <x:color rgb="FFFFFFFF"/>
      <x:name val="Carlito"/>
    </x:font>
    <x:font>
      <x:sz val="12"/>
      <x:color rgb="FF243447"/>
      <x:name val="Carlito"/>
    </x:font>
    <x:font>
      <x:b/>
      <x:sz val="24"/>
      <x:color rgb="FFFFFFFF"/>
      <x:name val="Aptos"/>
    </x:font>
    <x:font>
      <x:sz val="11"/>
      <x:name val="Aptos"/>
    </x:font>
    <x:font>
      <x:i/>
      <x:sz val="11"/>
      <x:color rgb="FFFFFFFF"/>
      <x:name val="Aptos"/>
    </x:font>
    <x:font>
      <x:b/>
      <x:sz val="16"/>
      <x:color rgb="FFFFFFFF"/>
      <x:name val="Aptos"/>
    </x:font>
    <x:font>
      <x:b/>
      <x:sz val="12"/>
      <x:color rgb="FFFFFFFF"/>
      <x:name val="Aptos"/>
    </x:font>
    <x:font>
      <x:sz val="11"/>
      <x:color rgb="FF243447"/>
      <x:name val="Aptos"/>
    </x:font>
    <x:font>
      <x:b/>
      <x:sz val="11"/>
      <x:color rgb="FFFFFFFF"/>
      <x:name val="Aptos"/>
    </x:font>
    <x:font>
      <x:sz val="11"/>
      <x:color rgb="FF0000FF"/>
      <x:name val="Aptos"/>
    </x:font>
    <x:font>
      <x:b/>
      <x:sz val="19"/>
      <x:color rgb="FFFFFFFF"/>
      <x:name val="Aptos"/>
    </x:font>
    <x:font>
      <x:sz val="12"/>
      <x:color rgb="FF243447"/>
      <x:name val="Aptos"/>
    </x:font>
    <x:font>
      <x:b/>
      <x:sz val="15"/>
      <x:color rgb="FFFFFFFF"/>
      <x:name val="Aptos"/>
    </x:font>
  </x:fonts>
  <x:fills count="20">
    <x:fill>
      <x:patternFill patternType="none"/>
    </x:fill>
    <x:fill>
      <x:patternFill patternType="gray125"/>
    </x:fill>
    <x:fill>
      <x:patternFill patternType="solid">
        <x:fgColor rgb="FF17365D"/>
      </x:patternFill>
    </x:fill>
    <x:fill>
      <x:patternFill patternType="solid">
        <x:fgColor rgb="FF4472C4"/>
      </x:patternFill>
    </x:fill>
    <x:fill>
      <x:patternFill patternType="solid">
        <x:fgColor rgb="FF70AD47"/>
      </x:patternFill>
    </x:fill>
    <x:fill>
      <x:patternFill patternType="solid">
        <x:fgColor rgb="FFED7D31"/>
      </x:patternFill>
    </x:fill>
    <x:fill>
      <x:patternFill patternType="solid">
        <x:fgColor rgb="FF00A6A6"/>
      </x:patternFill>
    </x:fill>
    <x:fill>
      <x:patternFill patternType="solid">
        <x:fgColor rgb="FF7030A0"/>
      </x:patternFill>
    </x:fill>
    <x:fill>
      <x:patternFill patternType="solid">
        <x:fgColor rgb="FFFFC000"/>
      </x:patternFill>
    </x:fill>
    <x:fill>
      <x:patternFill patternType="solid">
        <x:fgColor rgb="FFC00000"/>
      </x:patternFill>
    </x:fill>
    <x:fill>
      <x:patternFill patternType="solid">
        <x:fgColor rgb="FF1F1F1F"/>
      </x:patternFill>
    </x:fill>
    <x:fill>
      <x:patternFill patternType="solid">
        <x:fgColor rgb="FFF3F6FA"/>
      </x:patternFill>
    </x:fill>
    <x:fill>
      <x:patternFill patternType="solid">
        <x:fgColor rgb="FFFFF2CC"/>
      </x:patternFill>
    </x:fill>
    <x:fill>
      <x:patternFill patternType="solid">
        <x:fgColor rgb="FF17365D"/>
      </x:patternFill>
    </x:fill>
    <x:fill>
      <x:patternFill patternType="solid">
        <x:fgColor rgb="FF70AD47"/>
      </x:patternFill>
    </x:fill>
    <x:fill>
      <x:patternFill patternType="solid">
        <x:fgColor rgb="FFED7D31"/>
      </x:patternFill>
    </x:fill>
    <x:fill>
      <x:patternFill patternType="solid">
        <x:fgColor rgb="FF00A6A6"/>
      </x:patternFill>
    </x:fill>
    <x:fill>
      <x:patternFill patternType="solid">
        <x:fgColor rgb="FF7030A0"/>
      </x:patternFill>
    </x:fill>
    <x:fill>
      <x:patternFill patternType="solid">
        <x:fgColor rgb="FF4472C4"/>
      </x:patternFill>
    </x:fill>
    <x:fill>
      <x:patternFill patternType="solid">
        <x:fgColor rgb="FFFFF2CC"/>
      </x:patternFill>
    </x:fill>
  </x:fills>
  <x:borders count="2">
    <x:border/>
    <x:border/>
  </x:borders>
  <x:cellStyleXfs count="1">
    <x:xf numFmtId="0" fontId="0" fillId="0" borderId="0"/>
  </x:cellStyleXfs>
  <x:cellXfs count="518">
    <x:xf numFmtId="0" fontId="0" fillId="0" borderId="0" xfId="0"/>
    <x:xf numFmtId="0" fontId="0" fillId="0" borderId="1" xfId="0" applyNumberFormat="1" applyFont="1" applyFill="1" applyBorder="1"/>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wrapText="1"/>
    </x:xf>
    <x:xf numFmtId="0" fontId="1" fillId="2" borderId="0" xfId="0" applyNumberFormat="1" applyFont="1" applyFill="1" applyBorder="1" applyAlignment="1">
      <x:alignment horizontal="center" wrapText="1"/>
    </x:xf>
    <x:xf numFmtId="0" fontId="1" fillId="2" borderId="0" xfId="0" applyNumberFormat="1" applyFont="1" applyFill="1" applyBorder="1" applyAlignment="1">
      <x:alignment horizontal="center" vertical="center" wrapText="1"/>
    </x:xf>
    <x:xf numFmtId="0" fontId="0" fillId="2" borderId="1" xfId="0" applyNumberFormat="1" applyFont="1" applyFill="1" applyBorder="1"/>
    <x:xf numFmtId="0" fontId="1" fillId="2" borderId="1" xfId="0" applyNumberFormat="1" applyFont="1" applyFill="1" applyBorder="1"/>
    <x:xf numFmtId="0" fontId="1" fillId="2" borderId="1" xfId="0" applyNumberFormat="1" applyFont="1" applyFill="1" applyBorder="1" applyAlignment="1">
      <x:alignment wrapText="1"/>
    </x:xf>
    <x:xf numFmtId="0" fontId="1" fillId="2" borderId="1" xfId="0" applyNumberFormat="1" applyFont="1" applyFill="1" applyBorder="1" applyAlignment="1">
      <x:alignment horizontal="center" wrapText="1"/>
    </x:xf>
    <x:xf numFmtId="0" fontId="1" fillId="2" borderId="1" xfId="0" applyNumberFormat="1" applyFont="1" applyFill="1" applyBorder="1" applyAlignment="1">
      <x:alignment horizontal="center" vertical="center" wrapText="1"/>
    </x:xf>
    <x:xf numFmtId="0" fontId="0" fillId="3" borderId="0" xfId="0" applyNumberFormat="1" applyFont="1" applyFill="1" applyBorder="1"/>
    <x:xf numFmtId="0" fontId="2" fillId="3" borderId="0" xfId="0" applyNumberFormat="1" applyFont="1" applyFill="1" applyBorder="1"/>
    <x:xf numFmtId="0" fontId="2" fillId="3" borderId="0" xfId="0" applyNumberFormat="1" applyFont="1" applyFill="1" applyBorder="1" applyAlignment="1">
      <x:alignment horizontal="center"/>
    </x:xf>
    <x:xf numFmtId="0" fontId="2" fillId="3" borderId="0" xfId="0" applyNumberFormat="1" applyFont="1" applyFill="1" applyBorder="1" applyAlignment="1">
      <x:alignment horizontal="center" vertical="center"/>
    </x:xf>
    <x:xf numFmtId="0" fontId="0" fillId="3" borderId="1" xfId="0" applyNumberFormat="1" applyFont="1" applyFill="1" applyBorder="1"/>
    <x:xf numFmtId="0" fontId="2" fillId="3" borderId="1" xfId="0" applyNumberFormat="1" applyFont="1" applyFill="1" applyBorder="1"/>
    <x:xf numFmtId="0" fontId="2" fillId="3" borderId="1" xfId="0" applyNumberFormat="1" applyFont="1" applyFill="1" applyBorder="1" applyAlignment="1">
      <x:alignment horizontal="center"/>
    </x:xf>
    <x:xf numFmtId="0" fontId="2" fillId="3" borderId="1" xfId="0" applyNumberFormat="1" applyFont="1" applyFill="1" applyBorder="1" applyAlignment="1">
      <x:alignment horizontal="center" vertical="center"/>
    </x:xf>
    <x:xf numFmtId="0" fontId="0" fillId="4" borderId="0" xfId="0" applyNumberFormat="1" applyFont="1" applyFill="1" applyBorder="1"/>
    <x:xf numFmtId="0" fontId="3" fillId="4" borderId="0" xfId="0" applyNumberFormat="1" applyFont="1" applyFill="1" applyBorder="1"/>
    <x:xf numFmtId="0" fontId="3" fillId="4" borderId="0" xfId="0" applyNumberFormat="1" applyFont="1" applyFill="1" applyBorder="1" applyAlignment="1">
      <x:alignment wrapText="1"/>
    </x:xf>
    <x:xf numFmtId="0" fontId="3" fillId="4" borderId="0" xfId="0" applyNumberFormat="1" applyFont="1" applyFill="1" applyBorder="1" applyAlignment="1">
      <x:alignment horizontal="center" wrapText="1"/>
    </x:xf>
    <x:xf numFmtId="0" fontId="3" fillId="4" borderId="0" xfId="0" applyNumberFormat="1" applyFont="1" applyFill="1" applyBorder="1" applyAlignment="1">
      <x:alignment horizontal="center" vertical="center" wrapText="1"/>
    </x:xf>
    <x:xf numFmtId="0" fontId="0" fillId="4" borderId="1" xfId="0" applyNumberFormat="1" applyFont="1" applyFill="1" applyBorder="1"/>
    <x:xf numFmtId="0" fontId="3" fillId="4" borderId="1" xfId="0" applyNumberFormat="1" applyFont="1" applyFill="1" applyBorder="1"/>
    <x:xf numFmtId="0" fontId="3" fillId="4" borderId="1" xfId="0" applyNumberFormat="1" applyFont="1" applyFill="1" applyBorder="1" applyAlignment="1">
      <x:alignment wrapText="1"/>
    </x:xf>
    <x:xf numFmtId="0" fontId="3" fillId="4" borderId="1" xfId="0" applyNumberFormat="1" applyFont="1" applyFill="1" applyBorder="1" applyAlignment="1">
      <x:alignment horizontal="center" wrapText="1"/>
    </x:xf>
    <x:xf numFmtId="0" fontId="3" fillId="4" borderId="1" xfId="0" applyNumberFormat="1" applyFont="1" applyFill="1" applyBorder="1" applyAlignment="1">
      <x:alignment horizontal="center" vertical="center" wrapText="1"/>
    </x:xf>
    <x:xf numFmtId="0" fontId="0" fillId="5" borderId="0" xfId="0" applyNumberFormat="1" applyFont="1" applyFill="1" applyBorder="1"/>
    <x:xf numFmtId="0" fontId="3" fillId="5" borderId="0" xfId="0" applyNumberFormat="1" applyFont="1" applyFill="1" applyBorder="1"/>
    <x:xf numFmtId="0" fontId="3" fillId="5" borderId="0" xfId="0" applyNumberFormat="1" applyFont="1" applyFill="1" applyBorder="1" applyAlignment="1">
      <x:alignment wrapText="1"/>
    </x:xf>
    <x:xf numFmtId="0" fontId="3" fillId="5" borderId="0" xfId="0" applyNumberFormat="1" applyFont="1" applyFill="1" applyBorder="1" applyAlignment="1">
      <x:alignment horizontal="center" wrapText="1"/>
    </x:xf>
    <x:xf numFmtId="0" fontId="3" fillId="5" borderId="0" xfId="0" applyNumberFormat="1" applyFont="1" applyFill="1" applyBorder="1" applyAlignment="1">
      <x:alignment horizontal="center" vertical="center" wrapText="1"/>
    </x:xf>
    <x:xf numFmtId="0" fontId="0" fillId="5" borderId="1" xfId="0" applyNumberFormat="1" applyFont="1" applyFill="1" applyBorder="1"/>
    <x:xf numFmtId="0" fontId="3" fillId="5" borderId="1" xfId="0" applyNumberFormat="1" applyFont="1" applyFill="1" applyBorder="1"/>
    <x:xf numFmtId="0" fontId="3" fillId="5" borderId="1" xfId="0" applyNumberFormat="1" applyFont="1" applyFill="1" applyBorder="1" applyAlignment="1">
      <x:alignment wrapText="1"/>
    </x:xf>
    <x:xf numFmtId="0" fontId="3" fillId="5" borderId="1" xfId="0" applyNumberFormat="1" applyFont="1" applyFill="1" applyBorder="1" applyAlignment="1">
      <x:alignment horizontal="center" wrapText="1"/>
    </x:xf>
    <x:xf numFmtId="0" fontId="3" fillId="5" borderId="1" xfId="0" applyNumberFormat="1" applyFont="1" applyFill="1" applyBorder="1" applyAlignment="1">
      <x:alignment horizontal="center" vertical="center" wrapText="1"/>
    </x:xf>
    <x:xf numFmtId="0" fontId="0" fillId="6" borderId="0" xfId="0" applyNumberFormat="1" applyFont="1" applyFill="1" applyBorder="1"/>
    <x:xf numFmtId="0" fontId="3" fillId="6" borderId="0" xfId="0" applyNumberFormat="1" applyFont="1" applyFill="1" applyBorder="1"/>
    <x:xf numFmtId="0" fontId="3" fillId="6" borderId="0" xfId="0" applyNumberFormat="1" applyFont="1" applyFill="1" applyBorder="1" applyAlignment="1">
      <x:alignment wrapText="1"/>
    </x:xf>
    <x:xf numFmtId="0" fontId="3" fillId="6" borderId="0" xfId="0" applyNumberFormat="1" applyFont="1" applyFill="1" applyBorder="1" applyAlignment="1">
      <x:alignment horizontal="center" wrapText="1"/>
    </x:xf>
    <x:xf numFmtId="0" fontId="3" fillId="6" borderId="0" xfId="0" applyNumberFormat="1" applyFont="1" applyFill="1" applyBorder="1" applyAlignment="1">
      <x:alignment horizontal="center" vertical="center" wrapText="1"/>
    </x:xf>
    <x:xf numFmtId="0" fontId="0" fillId="6" borderId="1" xfId="0" applyNumberFormat="1" applyFont="1" applyFill="1" applyBorder="1"/>
    <x:xf numFmtId="0" fontId="3" fillId="6" borderId="1" xfId="0" applyNumberFormat="1" applyFont="1" applyFill="1" applyBorder="1"/>
    <x:xf numFmtId="0" fontId="3" fillId="6" borderId="1" xfId="0" applyNumberFormat="1" applyFont="1" applyFill="1" applyBorder="1" applyAlignment="1">
      <x:alignment wrapText="1"/>
    </x:xf>
    <x:xf numFmtId="0" fontId="3" fillId="6" borderId="1" xfId="0" applyNumberFormat="1" applyFont="1" applyFill="1" applyBorder="1" applyAlignment="1">
      <x:alignment horizontal="center" wrapText="1"/>
    </x:xf>
    <x:xf numFmtId="0" fontId="3" fillId="6" borderId="1" xfId="0" applyNumberFormat="1" applyFont="1" applyFill="1" applyBorder="1" applyAlignment="1">
      <x:alignment horizontal="center" vertical="center" wrapText="1"/>
    </x:xf>
    <x:xf numFmtId="0" fontId="0" fillId="7" borderId="0" xfId="0" applyNumberFormat="1" applyFont="1" applyFill="1" applyBorder="1"/>
    <x:xf numFmtId="0" fontId="3" fillId="7" borderId="0" xfId="0" applyNumberFormat="1" applyFont="1" applyFill="1" applyBorder="1"/>
    <x:xf numFmtId="0" fontId="3" fillId="7" borderId="0" xfId="0" applyNumberFormat="1" applyFont="1" applyFill="1" applyBorder="1" applyAlignment="1">
      <x:alignment wrapText="1"/>
    </x:xf>
    <x:xf numFmtId="0" fontId="3" fillId="7" borderId="0" xfId="0" applyNumberFormat="1" applyFont="1" applyFill="1" applyBorder="1" applyAlignment="1">
      <x:alignment horizontal="center" wrapText="1"/>
    </x:xf>
    <x:xf numFmtId="0" fontId="3" fillId="7" borderId="0" xfId="0" applyNumberFormat="1" applyFont="1" applyFill="1" applyBorder="1" applyAlignment="1">
      <x:alignment horizontal="center" vertical="center" wrapText="1"/>
    </x:xf>
    <x:xf numFmtId="0" fontId="0" fillId="7" borderId="1" xfId="0" applyNumberFormat="1" applyFont="1" applyFill="1" applyBorder="1"/>
    <x:xf numFmtId="0" fontId="3" fillId="7" borderId="1" xfId="0" applyNumberFormat="1" applyFont="1" applyFill="1" applyBorder="1"/>
    <x:xf numFmtId="0" fontId="3" fillId="7" borderId="1" xfId="0" applyNumberFormat="1" applyFont="1" applyFill="1" applyBorder="1" applyAlignment="1">
      <x:alignment wrapText="1"/>
    </x:xf>
    <x:xf numFmtId="0" fontId="3" fillId="7" borderId="1" xfId="0" applyNumberFormat="1" applyFont="1" applyFill="1" applyBorder="1" applyAlignment="1">
      <x:alignment horizontal="center" wrapText="1"/>
    </x:xf>
    <x:xf numFmtId="0" fontId="3" fillId="7" borderId="1" xfId="0" applyNumberFormat="1" applyFont="1" applyFill="1" applyBorder="1" applyAlignment="1">
      <x:alignment horizontal="center" vertical="center" wrapText="1"/>
    </x:xf>
    <x:xf numFmtId="0" fontId="0" fillId="8" borderId="0" xfId="0" applyNumberFormat="1" applyFont="1" applyFill="1" applyBorder="1"/>
    <x:xf numFmtId="0" fontId="3" fillId="8" borderId="0" xfId="0" applyNumberFormat="1" applyFont="1" applyFill="1" applyBorder="1"/>
    <x:xf numFmtId="0" fontId="3" fillId="8" borderId="0" xfId="0" applyNumberFormat="1" applyFont="1" applyFill="1" applyBorder="1" applyAlignment="1">
      <x:alignment wrapText="1"/>
    </x:xf>
    <x:xf numFmtId="0" fontId="3" fillId="8" borderId="0" xfId="0" applyNumberFormat="1" applyFont="1" applyFill="1" applyBorder="1" applyAlignment="1">
      <x:alignment horizontal="center" wrapText="1"/>
    </x:xf>
    <x:xf numFmtId="0" fontId="3" fillId="8" borderId="0" xfId="0" applyNumberFormat="1" applyFont="1" applyFill="1" applyBorder="1" applyAlignment="1">
      <x:alignment horizontal="center" vertical="center" wrapText="1"/>
    </x:xf>
    <x:xf numFmtId="0" fontId="0" fillId="8" borderId="1" xfId="0" applyNumberFormat="1" applyFont="1" applyFill="1" applyBorder="1"/>
    <x:xf numFmtId="0" fontId="3" fillId="8" borderId="1" xfId="0" applyNumberFormat="1" applyFont="1" applyFill="1" applyBorder="1"/>
    <x:xf numFmtId="0" fontId="3" fillId="8" borderId="1" xfId="0" applyNumberFormat="1" applyFont="1" applyFill="1" applyBorder="1" applyAlignment="1">
      <x:alignment wrapText="1"/>
    </x:xf>
    <x:xf numFmtId="0" fontId="3" fillId="8" borderId="1" xfId="0" applyNumberFormat="1" applyFont="1" applyFill="1" applyBorder="1" applyAlignment="1">
      <x:alignment horizontal="center" wrapText="1"/>
    </x:xf>
    <x:xf numFmtId="0" fontId="3" fillId="8" borderId="1" xfId="0" applyNumberFormat="1" applyFont="1" applyFill="1" applyBorder="1" applyAlignment="1">
      <x:alignment horizontal="center" vertical="center" wrapText="1"/>
    </x:xf>
    <x:xf numFmtId="0" fontId="3" fillId="3" borderId="0" xfId="0" applyNumberFormat="1" applyFont="1" applyFill="1" applyBorder="1"/>
    <x:xf numFmtId="0" fontId="3" fillId="3" borderId="0" xfId="0" applyNumberFormat="1" applyFont="1" applyFill="1" applyBorder="1" applyAlignment="1">
      <x:alignment wrapText="1"/>
    </x:xf>
    <x:xf numFmtId="0" fontId="3" fillId="3" borderId="0" xfId="0" applyNumberFormat="1" applyFont="1" applyFill="1" applyBorder="1" applyAlignment="1">
      <x:alignment horizontal="center" wrapText="1"/>
    </x:xf>
    <x:xf numFmtId="0" fontId="3" fillId="3" borderId="0" xfId="0" applyNumberFormat="1" applyFont="1" applyFill="1" applyBorder="1" applyAlignment="1">
      <x:alignment horizontal="center" vertical="center" wrapText="1"/>
    </x:xf>
    <x:xf numFmtId="0" fontId="3" fillId="3" borderId="1" xfId="0" applyNumberFormat="1" applyFont="1" applyFill="1" applyBorder="1"/>
    <x:xf numFmtId="0" fontId="3" fillId="3" borderId="1" xfId="0" applyNumberFormat="1" applyFont="1" applyFill="1" applyBorder="1" applyAlignment="1">
      <x:alignment wrapText="1"/>
    </x:xf>
    <x:xf numFmtId="0" fontId="3" fillId="3" borderId="1" xfId="0" applyNumberFormat="1" applyFont="1" applyFill="1" applyBorder="1" applyAlignment="1">
      <x:alignment horizontal="center" wrapText="1"/>
    </x:xf>
    <x:xf numFmtId="0" fontId="3" fillId="3" borderId="1" xfId="0" applyNumberFormat="1" applyFont="1" applyFill="1" applyBorder="1" applyAlignment="1">
      <x:alignment horizontal="center" vertical="center" wrapText="1"/>
    </x:xf>
    <x:xf numFmtId="0" fontId="0" fillId="9" borderId="0" xfId="0" applyNumberFormat="1" applyFont="1" applyFill="1" applyBorder="1"/>
    <x:xf numFmtId="0" fontId="3" fillId="9" borderId="0" xfId="0" applyNumberFormat="1" applyFont="1" applyFill="1" applyBorder="1"/>
    <x:xf numFmtId="0" fontId="3" fillId="9" borderId="0" xfId="0" applyNumberFormat="1" applyFont="1" applyFill="1" applyBorder="1" applyAlignment="1">
      <x:alignment wrapText="1"/>
    </x:xf>
    <x:xf numFmtId="0" fontId="3" fillId="9" borderId="0" xfId="0" applyNumberFormat="1" applyFont="1" applyFill="1" applyBorder="1" applyAlignment="1">
      <x:alignment horizontal="center" wrapText="1"/>
    </x:xf>
    <x:xf numFmtId="0" fontId="3" fillId="9" borderId="0" xfId="0" applyNumberFormat="1" applyFont="1" applyFill="1" applyBorder="1" applyAlignment="1">
      <x:alignment horizontal="center" vertical="center" wrapText="1"/>
    </x:xf>
    <x:xf numFmtId="0" fontId="0" fillId="9" borderId="1" xfId="0" applyNumberFormat="1" applyFont="1" applyFill="1" applyBorder="1"/>
    <x:xf numFmtId="0" fontId="3" fillId="9" borderId="1" xfId="0" applyNumberFormat="1" applyFont="1" applyFill="1" applyBorder="1"/>
    <x:xf numFmtId="0" fontId="3" fillId="9" borderId="1" xfId="0" applyNumberFormat="1" applyFont="1" applyFill="1" applyBorder="1" applyAlignment="1">
      <x:alignment wrapText="1"/>
    </x:xf>
    <x:xf numFmtId="0" fontId="3" fillId="9" borderId="1" xfId="0" applyNumberFormat="1" applyFont="1" applyFill="1" applyBorder="1" applyAlignment="1">
      <x:alignment horizontal="center" wrapText="1"/>
    </x:xf>
    <x:xf numFmtId="0" fontId="3" fillId="9" borderId="1" xfId="0" applyNumberFormat="1" applyFont="1" applyFill="1" applyBorder="1" applyAlignment="1">
      <x:alignment horizontal="center" vertical="center" wrapText="1"/>
    </x:xf>
    <x:xf numFmtId="0" fontId="3" fillId="2" borderId="0" xfId="0" applyNumberFormat="1" applyFont="1" applyFill="1" applyBorder="1"/>
    <x:xf numFmtId="0" fontId="3" fillId="2" borderId="0" xfId="0" applyNumberFormat="1" applyFont="1" applyFill="1" applyBorder="1" applyAlignment="1">
      <x:alignment wrapText="1"/>
    </x:xf>
    <x:xf numFmtId="0" fontId="3" fillId="2" borderId="0" xfId="0" applyNumberFormat="1" applyFont="1" applyFill="1" applyBorder="1" applyAlignment="1">
      <x:alignment horizontal="center" wrapText="1"/>
    </x:xf>
    <x:xf numFmtId="0" fontId="3" fillId="2" borderId="0" xfId="0" applyNumberFormat="1" applyFont="1" applyFill="1" applyBorder="1" applyAlignment="1">
      <x:alignment horizontal="center" vertical="center" wrapText="1"/>
    </x:xf>
    <x:xf numFmtId="0" fontId="3" fillId="2" borderId="1" xfId="0" applyNumberFormat="1" applyFont="1" applyFill="1" applyBorder="1"/>
    <x:xf numFmtId="0" fontId="3" fillId="2" borderId="1" xfId="0" applyNumberFormat="1" applyFont="1" applyFill="1" applyBorder="1" applyAlignment="1">
      <x:alignment wrapText="1"/>
    </x:xf>
    <x:xf numFmtId="0" fontId="3" fillId="2" borderId="1" xfId="0" applyNumberFormat="1" applyFont="1" applyFill="1" applyBorder="1" applyAlignment="1">
      <x:alignment horizontal="center" wrapText="1"/>
    </x:xf>
    <x:xf numFmtId="0" fontId="3" fillId="2" borderId="1" xfId="0" applyNumberFormat="1" applyFont="1" applyFill="1" applyBorder="1" applyAlignment="1">
      <x:alignment horizontal="center" vertical="center" wrapText="1"/>
    </x:xf>
    <x:xf numFmtId="0" fontId="0" fillId="10" borderId="0" xfId="0" applyNumberFormat="1" applyFont="1" applyFill="1" applyBorder="1"/>
    <x:xf numFmtId="0" fontId="4" fillId="10" borderId="0" xfId="0" applyNumberFormat="1" applyFont="1" applyFill="1" applyBorder="1"/>
    <x:xf numFmtId="0" fontId="4" fillId="10" borderId="0" xfId="0" applyNumberFormat="1" applyFont="1" applyFill="1" applyBorder="1" applyAlignment="1">
      <x:alignment horizontal="left"/>
    </x:xf>
    <x:xf numFmtId="0" fontId="4" fillId="10" borderId="0" xfId="0" applyNumberFormat="1" applyFont="1" applyFill="1" applyBorder="1" applyAlignment="1">
      <x:alignment horizontal="left" vertical="center"/>
    </x:xf>
    <x:xf numFmtId="0" fontId="0" fillId="10" borderId="1" xfId="0" applyNumberFormat="1" applyFont="1" applyFill="1" applyBorder="1"/>
    <x:xf numFmtId="0" fontId="4" fillId="10" borderId="1" xfId="0" applyNumberFormat="1" applyFont="1" applyFill="1" applyBorder="1"/>
    <x:xf numFmtId="0" fontId="4" fillId="10" borderId="1" xfId="0" applyNumberFormat="1" applyFont="1" applyFill="1" applyBorder="1" applyAlignment="1">
      <x:alignment horizontal="left"/>
    </x:xf>
    <x:xf numFmtId="0" fontId="4" fillId="10" borderId="1" xfId="0" applyNumberFormat="1" applyFont="1" applyFill="1" applyBorder="1" applyAlignment="1">
      <x:alignment horizontal="left" vertical="center"/>
    </x:xf>
    <x:xf numFmtId="0" fontId="0" fillId="11" borderId="0" xfId="0" applyNumberFormat="1" applyFont="1" applyFill="1" applyBorder="1"/>
    <x:xf numFmtId="0" fontId="5" fillId="11" borderId="0" xfId="0" applyNumberFormat="1" applyFont="1" applyFill="1" applyBorder="1"/>
    <x:xf numFmtId="0" fontId="5" fillId="11" borderId="0" xfId="0" applyNumberFormat="1" applyFont="1" applyFill="1" applyBorder="1" applyAlignment="1">
      <x:alignment wrapText="1"/>
    </x:xf>
    <x:xf numFmtId="0" fontId="5" fillId="11" borderId="0" xfId="0" applyNumberFormat="1" applyFont="1" applyFill="1" applyBorder="1" applyAlignment="1">
      <x:alignment vertical="center" wrapText="1"/>
    </x:xf>
    <x:xf numFmtId="0" fontId="0" fillId="11" borderId="1" xfId="0" applyNumberFormat="1" applyFont="1" applyFill="1" applyBorder="1"/>
    <x:xf numFmtId="0" fontId="5" fillId="11" borderId="1" xfId="0" applyNumberFormat="1" applyFont="1" applyFill="1" applyBorder="1"/>
    <x:xf numFmtId="0" fontId="5" fillId="11" borderId="1" xfId="0" applyNumberFormat="1" applyFont="1" applyFill="1" applyBorder="1" applyAlignment="1">
      <x:alignment wrapText="1"/>
    </x:xf>
    <x:xf numFmtId="0" fontId="5" fillId="11" borderId="1" xfId="0" applyNumberFormat="1" applyFont="1" applyFill="1" applyBorder="1" applyAlignment="1">
      <x:alignment vertical="center" wrapText="1"/>
    </x:xf>
    <x:xf numFmtId="0" fontId="4" fillId="2" borderId="0" xfId="0" applyNumberFormat="1" applyFont="1" applyFill="1" applyBorder="1"/>
    <x:xf numFmtId="0" fontId="4" fillId="2" borderId="0" xfId="0" applyNumberFormat="1" applyFont="1" applyFill="1" applyBorder="1" applyAlignment="1">
      <x:alignment horizontal="left"/>
    </x:xf>
    <x:xf numFmtId="0" fontId="4" fillId="2" borderId="0" xfId="0" applyNumberFormat="1" applyFont="1" applyFill="1" applyBorder="1" applyAlignment="1">
      <x:alignment horizontal="left" vertical="center"/>
    </x:xf>
    <x:xf numFmtId="0" fontId="4" fillId="2" borderId="1" xfId="0" applyNumberFormat="1" applyFont="1" applyFill="1" applyBorder="1"/>
    <x:xf numFmtId="0" fontId="4" fillId="2" borderId="1" xfId="0" applyNumberFormat="1" applyFont="1" applyFill="1" applyBorder="1" applyAlignment="1">
      <x:alignment horizontal="left"/>
    </x:xf>
    <x:xf numFmtId="0" fontId="4" fillId="2" borderId="1" xfId="0" applyNumberFormat="1" applyFont="1" applyFill="1" applyBorder="1" applyAlignment="1">
      <x:alignment horizontal="left" vertical="center"/>
    </x:xf>
    <x:xf numFmtId="0" fontId="6" fillId="3" borderId="0" xfId="0" applyNumberFormat="1" applyFont="1" applyFill="1" applyBorder="1"/>
    <x:xf numFmtId="0" fontId="6" fillId="3" borderId="0" xfId="0" applyNumberFormat="1" applyFont="1" applyFill="1" applyBorder="1" applyAlignment="1">
      <x:alignment wrapText="1"/>
    </x:xf>
    <x:xf numFmtId="0" fontId="6" fillId="3" borderId="0" xfId="0" applyNumberFormat="1" applyFont="1" applyFill="1" applyBorder="1" applyAlignment="1">
      <x:alignment horizontal="center" wrapText="1"/>
    </x:xf>
    <x:xf numFmtId="0" fontId="6" fillId="3" borderId="0" xfId="0" applyNumberFormat="1" applyFont="1" applyFill="1" applyBorder="1" applyAlignment="1">
      <x:alignment horizontal="center" vertical="center" wrapText="1"/>
    </x:xf>
    <x:xf numFmtId="0" fontId="6" fillId="3" borderId="1" xfId="0" applyNumberFormat="1" applyFont="1" applyFill="1" applyBorder="1"/>
    <x:xf numFmtId="0" fontId="6" fillId="3" borderId="1" xfId="0" applyNumberFormat="1" applyFont="1" applyFill="1" applyBorder="1" applyAlignment="1">
      <x:alignment wrapText="1"/>
    </x:xf>
    <x:xf numFmtId="0" fontId="6" fillId="3" borderId="1" xfId="0" applyNumberFormat="1" applyFont="1" applyFill="1" applyBorder="1" applyAlignment="1">
      <x:alignment horizontal="center" wrapText="1"/>
    </x:xf>
    <x:xf numFmtId="0" fontId="6" fillId="3" borderId="1" xfId="0" applyNumberFormat="1" applyFont="1" applyFill="1" applyBorder="1" applyAlignment="1">
      <x:alignment horizontal="center" vertical="center" wrapText="1"/>
    </x:xf>
    <x:xf numFmtId="0" fontId="0" fillId="12" borderId="0" xfId="0" applyNumberFormat="1" applyFont="1" applyFill="1" applyBorder="1"/>
    <x:xf numFmtId="0" fontId="7" fillId="12" borderId="0" xfId="0" applyNumberFormat="1" applyFont="1" applyFill="1" applyBorder="1"/>
    <x:xf numFmtId="0" fontId="0" fillId="12" borderId="1" xfId="0" applyNumberFormat="1" applyFont="1" applyFill="1" applyBorder="1"/>
    <x:xf numFmtId="0" fontId="7" fillId="12" borderId="1" xfId="0" applyNumberFormat="1" applyFont="1" applyFill="1" applyBorder="1"/>
    <x:xf numFmtId="200" fontId="7" fillId="12" borderId="0" xfId="0" applyNumberFormat="1" applyFont="1" applyFill="1" applyBorder="1"/>
    <x:xf numFmtId="200" fontId="7" fillId="12" borderId="1" xfId="0" applyNumberFormat="1" applyFont="1" applyFill="1" applyBorder="1"/>
    <x:xf numFmtId="201" fontId="7" fillId="12" borderId="0" xfId="0" applyNumberFormat="1" applyFont="1" applyFill="1" applyBorder="1"/>
    <x:xf numFmtId="201" fontId="7" fillId="12" borderId="1" xfId="0" applyNumberFormat="1" applyFont="1" applyFill="1" applyBorder="1"/>
    <x:xf numFmtId="0" fontId="4" fillId="7" borderId="0" xfId="0" applyNumberFormat="1" applyFont="1" applyFill="1" applyBorder="1" applyAlignment="1">
      <x:alignment horizontal="left" vertical="center"/>
    </x:xf>
    <x:xf numFmtId="0" fontId="4" fillId="7" borderId="1" xfId="0" applyNumberFormat="1" applyFont="1" applyFill="1" applyBorder="1" applyAlignment="1">
      <x:alignment horizontal="left" vertical="center"/>
    </x:xf>
    <x:xf numFmtId="0" fontId="6" fillId="7" borderId="0" xfId="0" applyNumberFormat="1" applyFont="1" applyFill="1" applyBorder="1"/>
    <x:xf numFmtId="0" fontId="6" fillId="7" borderId="0" xfId="0" applyNumberFormat="1" applyFont="1" applyFill="1" applyBorder="1" applyAlignment="1">
      <x:alignment wrapText="1"/>
    </x:xf>
    <x:xf numFmtId="0" fontId="6" fillId="7" borderId="0" xfId="0" applyNumberFormat="1" applyFont="1" applyFill="1" applyBorder="1" applyAlignment="1">
      <x:alignment horizontal="center" wrapText="1"/>
    </x:xf>
    <x:xf numFmtId="0" fontId="6" fillId="7" borderId="0" xfId="0" applyNumberFormat="1" applyFont="1" applyFill="1" applyBorder="1" applyAlignment="1">
      <x:alignment horizontal="center" vertical="center" wrapText="1"/>
    </x:xf>
    <x:xf numFmtId="0" fontId="6" fillId="7" borderId="1" xfId="0" applyNumberFormat="1" applyFont="1" applyFill="1" applyBorder="1"/>
    <x:xf numFmtId="0" fontId="6" fillId="7" borderId="1" xfId="0" applyNumberFormat="1" applyFont="1" applyFill="1" applyBorder="1" applyAlignment="1">
      <x:alignment wrapText="1"/>
    </x:xf>
    <x:xf numFmtId="0" fontId="6" fillId="7" borderId="1" xfId="0" applyNumberFormat="1" applyFont="1" applyFill="1" applyBorder="1" applyAlignment="1">
      <x:alignment horizontal="center" wrapText="1"/>
    </x:xf>
    <x:xf numFmtId="0" fontId="6" fillId="7" borderId="1" xfId="0" applyNumberFormat="1" applyFont="1" applyFill="1" applyBorder="1" applyAlignment="1">
      <x:alignment horizontal="center" vertical="center" wrapText="1"/>
    </x:xf>
    <x:xf numFmtId="0" fontId="6" fillId="4" borderId="0" xfId="0" applyNumberFormat="1" applyFont="1" applyFill="1" applyBorder="1"/>
    <x:xf numFmtId="0" fontId="6" fillId="4" borderId="0" xfId="0" applyNumberFormat="1" applyFont="1" applyFill="1" applyBorder="1" applyAlignment="1">
      <x:alignment wrapText="1"/>
    </x:xf>
    <x:xf numFmtId="0" fontId="6" fillId="4" borderId="0" xfId="0" applyNumberFormat="1" applyFont="1" applyFill="1" applyBorder="1" applyAlignment="1">
      <x:alignment horizontal="center" wrapText="1"/>
    </x:xf>
    <x:xf numFmtId="0" fontId="6" fillId="4" borderId="0" xfId="0" applyNumberFormat="1" applyFont="1" applyFill="1" applyBorder="1" applyAlignment="1">
      <x:alignment horizontal="center" vertical="center" wrapText="1"/>
    </x:xf>
    <x:xf numFmtId="0" fontId="6" fillId="4" borderId="1" xfId="0" applyNumberFormat="1" applyFont="1" applyFill="1" applyBorder="1"/>
    <x:xf numFmtId="0" fontId="6" fillId="4" borderId="1" xfId="0" applyNumberFormat="1" applyFont="1" applyFill="1" applyBorder="1" applyAlignment="1">
      <x:alignment wrapText="1"/>
    </x:xf>
    <x:xf numFmtId="0" fontId="6" fillId="4" borderId="1" xfId="0" applyNumberFormat="1" applyFont="1" applyFill="1" applyBorder="1" applyAlignment="1">
      <x:alignment horizontal="center" wrapText="1"/>
    </x:xf>
    <x:xf numFmtId="0" fontId="6" fillId="4" borderId="1" xfId="0" applyNumberFormat="1" applyFont="1" applyFill="1" applyBorder="1" applyAlignment="1">
      <x:alignment horizontal="center" vertical="center" wrapText="1"/>
    </x:xf>
    <x:xf numFmtId="200" fontId="0" fillId="0" borderId="0" xfId="0" applyNumberFormat="1" applyFont="1" applyFill="1" applyBorder="1"/>
    <x:xf numFmtId="200" fontId="0" fillId="0" borderId="1" xfId="0" applyNumberFormat="1" applyFont="1" applyFill="1" applyBorder="1"/>
    <x:xf numFmtId="201" fontId="0" fillId="0" borderId="0" xfId="0" applyNumberFormat="1" applyFont="1" applyFill="1" applyBorder="1"/>
    <x:xf numFmtId="201" fontId="0" fillId="0" borderId="1" xfId="0" applyNumberFormat="1" applyFont="1" applyFill="1" applyBorder="1"/>
    <x:xf numFmtId="0" fontId="6" fillId="5" borderId="0" xfId="0" applyNumberFormat="1" applyFont="1" applyFill="1" applyBorder="1"/>
    <x:xf numFmtId="0" fontId="6" fillId="5" borderId="0" xfId="0" applyNumberFormat="1" applyFont="1" applyFill="1" applyBorder="1" applyAlignment="1">
      <x:alignment wrapText="1"/>
    </x:xf>
    <x:xf numFmtId="0" fontId="6" fillId="5" borderId="0" xfId="0" applyNumberFormat="1" applyFont="1" applyFill="1" applyBorder="1" applyAlignment="1">
      <x:alignment horizontal="center" wrapText="1"/>
    </x:xf>
    <x:xf numFmtId="0" fontId="6" fillId="5" borderId="0" xfId="0" applyNumberFormat="1" applyFont="1" applyFill="1" applyBorder="1" applyAlignment="1">
      <x:alignment horizontal="center" vertical="center" wrapText="1"/>
    </x:xf>
    <x:xf numFmtId="0" fontId="6" fillId="5" borderId="1" xfId="0" applyNumberFormat="1" applyFont="1" applyFill="1" applyBorder="1"/>
    <x:xf numFmtId="0" fontId="6" fillId="5" borderId="1" xfId="0" applyNumberFormat="1" applyFont="1" applyFill="1" applyBorder="1" applyAlignment="1">
      <x:alignment wrapText="1"/>
    </x:xf>
    <x:xf numFmtId="0" fontId="6" fillId="5" borderId="1" xfId="0" applyNumberFormat="1" applyFont="1" applyFill="1" applyBorder="1" applyAlignment="1">
      <x:alignment horizontal="center" wrapText="1"/>
    </x:xf>
    <x:xf numFmtId="0" fontId="6" fillId="5" borderId="1" xfId="0" applyNumberFormat="1" applyFont="1" applyFill="1" applyBorder="1" applyAlignment="1">
      <x:alignment horizontal="center" vertical="center" wrapText="1"/>
    </x:xf>
    <x:xf numFmtId="0" fontId="6" fillId="6" borderId="0" xfId="0" applyNumberFormat="1" applyFont="1" applyFill="1" applyBorder="1"/>
    <x:xf numFmtId="0" fontId="6" fillId="6" borderId="0" xfId="0" applyNumberFormat="1" applyFont="1" applyFill="1" applyBorder="1" applyAlignment="1">
      <x:alignment wrapText="1"/>
    </x:xf>
    <x:xf numFmtId="0" fontId="6" fillId="6" borderId="0" xfId="0" applyNumberFormat="1" applyFont="1" applyFill="1" applyBorder="1" applyAlignment="1">
      <x:alignment horizontal="center" wrapText="1"/>
    </x:xf>
    <x:xf numFmtId="0" fontId="6" fillId="6" borderId="0" xfId="0" applyNumberFormat="1" applyFont="1" applyFill="1" applyBorder="1" applyAlignment="1">
      <x:alignment horizontal="center" vertical="center" wrapText="1"/>
    </x:xf>
    <x:xf numFmtId="0" fontId="6" fillId="6" borderId="1" xfId="0" applyNumberFormat="1" applyFont="1" applyFill="1" applyBorder="1"/>
    <x:xf numFmtId="0" fontId="6" fillId="6" borderId="1" xfId="0" applyNumberFormat="1" applyFont="1" applyFill="1" applyBorder="1" applyAlignment="1">
      <x:alignment wrapText="1"/>
    </x:xf>
    <x:xf numFmtId="0" fontId="6" fillId="6" borderId="1" xfId="0" applyNumberFormat="1" applyFont="1" applyFill="1" applyBorder="1" applyAlignment="1">
      <x:alignment horizontal="center" wrapText="1"/>
    </x:xf>
    <x:xf numFmtId="0" fontId="6" fillId="6" borderId="1" xfId="0" applyNumberFormat="1" applyFont="1" applyFill="1" applyBorder="1" applyAlignment="1">
      <x:alignment horizontal="center" vertical="center" wrapText="1"/>
    </x:xf>
    <x:xf numFmtId="202" fontId="0" fillId="0" borderId="0" xfId="0" applyNumberFormat="1" applyFont="1" applyFill="1" applyBorder="1"/>
    <x:xf numFmtId="202" fontId="0" fillId="0" borderId="1" xfId="0" applyNumberFormat="1" applyFont="1" applyFill="1" applyBorder="1"/>
    <x:xf numFmtId="0" fontId="6" fillId="8" borderId="0" xfId="0" applyNumberFormat="1" applyFont="1" applyFill="1" applyBorder="1"/>
    <x:xf numFmtId="0" fontId="6" fillId="8" borderId="0" xfId="0" applyNumberFormat="1" applyFont="1" applyFill="1" applyBorder="1" applyAlignment="1">
      <x:alignment wrapText="1"/>
    </x:xf>
    <x:xf numFmtId="0" fontId="6" fillId="8" borderId="0" xfId="0" applyNumberFormat="1" applyFont="1" applyFill="1" applyBorder="1" applyAlignment="1">
      <x:alignment horizontal="center" wrapText="1"/>
    </x:xf>
    <x:xf numFmtId="0" fontId="6" fillId="8" borderId="0" xfId="0" applyNumberFormat="1" applyFont="1" applyFill="1" applyBorder="1" applyAlignment="1">
      <x:alignment horizontal="center" vertical="center" wrapText="1"/>
    </x:xf>
    <x:xf numFmtId="0" fontId="6" fillId="8" borderId="1" xfId="0" applyNumberFormat="1" applyFont="1" applyFill="1" applyBorder="1"/>
    <x:xf numFmtId="0" fontId="6" fillId="8" borderId="1" xfId="0" applyNumberFormat="1" applyFont="1" applyFill="1" applyBorder="1" applyAlignment="1">
      <x:alignment wrapText="1"/>
    </x:xf>
    <x:xf numFmtId="0" fontId="6" fillId="8" borderId="1" xfId="0" applyNumberFormat="1" applyFont="1" applyFill="1" applyBorder="1" applyAlignment="1">
      <x:alignment horizontal="center" wrapText="1"/>
    </x:xf>
    <x:xf numFmtId="0" fontId="6" fillId="8" borderId="1" xfId="0" applyNumberFormat="1" applyFont="1" applyFill="1" applyBorder="1" applyAlignment="1">
      <x:alignment horizontal="center" vertical="center" wrapText="1"/>
    </x:xf>
    <x:xf numFmtId="0" fontId="6" fillId="4" borderId="0" xfId="0" applyNumberFormat="1" applyFont="1" applyFill="1" applyBorder="1" applyAlignment="1">
      <x:alignment horizontal="center"/>
    </x:xf>
    <x:xf numFmtId="0" fontId="6" fillId="4" borderId="0" xfId="0" applyNumberFormat="1" applyFont="1" applyFill="1" applyBorder="1" applyAlignment="1">
      <x:alignment horizontal="center" vertical="center"/>
    </x:xf>
    <x:xf numFmtId="0" fontId="6" fillId="4" borderId="1" xfId="0" applyNumberFormat="1" applyFont="1" applyFill="1" applyBorder="1" applyAlignment="1">
      <x:alignment horizontal="center"/>
    </x:xf>
    <x:xf numFmtId="0" fontId="6" fillId="4" borderId="1" xfId="0" applyNumberFormat="1" applyFont="1" applyFill="1" applyBorder="1" applyAlignment="1">
      <x:alignment horizontal="center" vertical="center"/>
    </x:xf>
    <x:xf numFmtId="0" fontId="8" fillId="4" borderId="0" xfId="0" applyNumberFormat="1" applyFont="1" applyFill="1" applyBorder="1"/>
    <x:xf numFmtId="200" fontId="8" fillId="4" borderId="0" xfId="0" applyNumberFormat="1" applyFont="1" applyFill="1" applyBorder="1"/>
    <x:xf numFmtId="200" fontId="8" fillId="4" borderId="0" xfId="0" applyNumberFormat="1" applyFont="1" applyFill="1" applyBorder="1" applyAlignment="1">
      <x:alignment horizontal="center"/>
    </x:xf>
    <x:xf numFmtId="200" fontId="8" fillId="4" borderId="0" xfId="0" applyNumberFormat="1" applyFont="1" applyFill="1" applyBorder="1" applyAlignment="1">
      <x:alignment horizontal="center" vertical="center"/>
    </x:xf>
    <x:xf numFmtId="0" fontId="8" fillId="4" borderId="1" xfId="0" applyNumberFormat="1" applyFont="1" applyFill="1" applyBorder="1"/>
    <x:xf numFmtId="200" fontId="8" fillId="4" borderId="1" xfId="0" applyNumberFormat="1" applyFont="1" applyFill="1" applyBorder="1"/>
    <x:xf numFmtId="200" fontId="8" fillId="4" borderId="1" xfId="0" applyNumberFormat="1" applyFont="1" applyFill="1" applyBorder="1" applyAlignment="1">
      <x:alignment horizontal="center"/>
    </x:xf>
    <x:xf numFmtId="200" fontId="8" fillId="4" borderId="1" xfId="0" applyNumberFormat="1" applyFont="1" applyFill="1" applyBorder="1" applyAlignment="1">
      <x:alignment horizontal="center" vertical="center"/>
    </x:xf>
    <x:xf numFmtId="0" fontId="6" fillId="5" borderId="0" xfId="0" applyNumberFormat="1" applyFont="1" applyFill="1" applyBorder="1" applyAlignment="1">
      <x:alignment horizontal="center"/>
    </x:xf>
    <x:xf numFmtId="0" fontId="6" fillId="5" borderId="0" xfId="0" applyNumberFormat="1" applyFont="1" applyFill="1" applyBorder="1" applyAlignment="1">
      <x:alignment horizontal="center" vertical="center"/>
    </x:xf>
    <x:xf numFmtId="0" fontId="6" fillId="5" borderId="1" xfId="0" applyNumberFormat="1" applyFont="1" applyFill="1" applyBorder="1" applyAlignment="1">
      <x:alignment horizontal="center"/>
    </x:xf>
    <x:xf numFmtId="0" fontId="6" fillId="5" borderId="1" xfId="0" applyNumberFormat="1" applyFont="1" applyFill="1" applyBorder="1" applyAlignment="1">
      <x:alignment horizontal="center" vertical="center"/>
    </x:xf>
    <x:xf numFmtId="0" fontId="8" fillId="5" borderId="0" xfId="0" applyNumberFormat="1" applyFont="1" applyFill="1" applyBorder="1"/>
    <x:xf numFmtId="200" fontId="8" fillId="5" borderId="0" xfId="0" applyNumberFormat="1" applyFont="1" applyFill="1" applyBorder="1"/>
    <x:xf numFmtId="200" fontId="8" fillId="5" borderId="0" xfId="0" applyNumberFormat="1" applyFont="1" applyFill="1" applyBorder="1" applyAlignment="1">
      <x:alignment horizontal="center"/>
    </x:xf>
    <x:xf numFmtId="200" fontId="8" fillId="5" borderId="0" xfId="0" applyNumberFormat="1" applyFont="1" applyFill="1" applyBorder="1" applyAlignment="1">
      <x:alignment horizontal="center" vertical="center"/>
    </x:xf>
    <x:xf numFmtId="0" fontId="8" fillId="5" borderId="1" xfId="0" applyNumberFormat="1" applyFont="1" applyFill="1" applyBorder="1"/>
    <x:xf numFmtId="200" fontId="8" fillId="5" borderId="1" xfId="0" applyNumberFormat="1" applyFont="1" applyFill="1" applyBorder="1"/>
    <x:xf numFmtId="200" fontId="8" fillId="5" borderId="1" xfId="0" applyNumberFormat="1" applyFont="1" applyFill="1" applyBorder="1" applyAlignment="1">
      <x:alignment horizontal="center"/>
    </x:xf>
    <x:xf numFmtId="200" fontId="8" fillId="5" borderId="1" xfId="0" applyNumberFormat="1" applyFont="1" applyFill="1" applyBorder="1" applyAlignment="1">
      <x:alignment horizontal="center" vertical="center"/>
    </x:xf>
    <x:xf numFmtId="0" fontId="6" fillId="3" borderId="0" xfId="0" applyNumberFormat="1" applyFont="1" applyFill="1" applyBorder="1" applyAlignment="1">
      <x:alignment horizontal="center"/>
    </x:xf>
    <x:xf numFmtId="0" fontId="6" fillId="3" borderId="0" xfId="0" applyNumberFormat="1" applyFont="1" applyFill="1" applyBorder="1" applyAlignment="1">
      <x:alignment horizontal="center" vertical="center"/>
    </x:xf>
    <x:xf numFmtId="0" fontId="6" fillId="3" borderId="1" xfId="0" applyNumberFormat="1" applyFont="1" applyFill="1" applyBorder="1" applyAlignment="1">
      <x:alignment horizontal="center"/>
    </x:xf>
    <x:xf numFmtId="0" fontId="6" fillId="3" borderId="1" xfId="0" applyNumberFormat="1" applyFont="1" applyFill="1" applyBorder="1" applyAlignment="1">
      <x:alignment horizontal="center" vertical="center"/>
    </x:xf>
    <x:xf numFmtId="0" fontId="8" fillId="3" borderId="0" xfId="0" applyNumberFormat="1" applyFont="1" applyFill="1" applyBorder="1"/>
    <x:xf numFmtId="200" fontId="8" fillId="3" borderId="0" xfId="0" applyNumberFormat="1" applyFont="1" applyFill="1" applyBorder="1"/>
    <x:xf numFmtId="200" fontId="8" fillId="3" borderId="0" xfId="0" applyNumberFormat="1" applyFont="1" applyFill="1" applyBorder="1" applyAlignment="1">
      <x:alignment horizontal="center"/>
    </x:xf>
    <x:xf numFmtId="200" fontId="8" fillId="3" borderId="0" xfId="0" applyNumberFormat="1" applyFont="1" applyFill="1" applyBorder="1" applyAlignment="1">
      <x:alignment horizontal="center" vertical="center"/>
    </x:xf>
    <x:xf numFmtId="0" fontId="8" fillId="3" borderId="1" xfId="0" applyNumberFormat="1" applyFont="1" applyFill="1" applyBorder="1"/>
    <x:xf numFmtId="200" fontId="8" fillId="3" borderId="1" xfId="0" applyNumberFormat="1" applyFont="1" applyFill="1" applyBorder="1"/>
    <x:xf numFmtId="200" fontId="8" fillId="3" borderId="1" xfId="0" applyNumberFormat="1" applyFont="1" applyFill="1" applyBorder="1" applyAlignment="1">
      <x:alignment horizontal="center"/>
    </x:xf>
    <x:xf numFmtId="200" fontId="8" fillId="3" borderId="1" xfId="0" applyNumberFormat="1" applyFont="1" applyFill="1" applyBorder="1" applyAlignment="1">
      <x:alignment horizontal="center" vertical="center"/>
    </x:xf>
    <x:xf numFmtId="0" fontId="6" fillId="6" borderId="0" xfId="0" applyNumberFormat="1" applyFont="1" applyFill="1" applyBorder="1" applyAlignment="1">
      <x:alignment horizontal="center"/>
    </x:xf>
    <x:xf numFmtId="0" fontId="6" fillId="6" borderId="0" xfId="0" applyNumberFormat="1" applyFont="1" applyFill="1" applyBorder="1" applyAlignment="1">
      <x:alignment horizontal="center" vertical="center"/>
    </x:xf>
    <x:xf numFmtId="0" fontId="6" fillId="6" borderId="1" xfId="0" applyNumberFormat="1" applyFont="1" applyFill="1" applyBorder="1" applyAlignment="1">
      <x:alignment horizontal="center"/>
    </x:xf>
    <x:xf numFmtId="0" fontId="6" fillId="6" borderId="1" xfId="0" applyNumberFormat="1" applyFont="1" applyFill="1" applyBorder="1" applyAlignment="1">
      <x:alignment horizontal="center" vertical="center"/>
    </x:xf>
    <x:xf numFmtId="0" fontId="8" fillId="6" borderId="0" xfId="0" applyNumberFormat="1" applyFont="1" applyFill="1" applyBorder="1"/>
    <x:xf numFmtId="200" fontId="8" fillId="6" borderId="0" xfId="0" applyNumberFormat="1" applyFont="1" applyFill="1" applyBorder="1"/>
    <x:xf numFmtId="200" fontId="8" fillId="6" borderId="0" xfId="0" applyNumberFormat="1" applyFont="1" applyFill="1" applyBorder="1" applyAlignment="1">
      <x:alignment horizontal="center"/>
    </x:xf>
    <x:xf numFmtId="200" fontId="8" fillId="6" borderId="0" xfId="0" applyNumberFormat="1" applyFont="1" applyFill="1" applyBorder="1" applyAlignment="1">
      <x:alignment horizontal="center" vertical="center"/>
    </x:xf>
    <x:xf numFmtId="0" fontId="8" fillId="6" borderId="1" xfId="0" applyNumberFormat="1" applyFont="1" applyFill="1" applyBorder="1"/>
    <x:xf numFmtId="200" fontId="8" fillId="6" borderId="1" xfId="0" applyNumberFormat="1" applyFont="1" applyFill="1" applyBorder="1"/>
    <x:xf numFmtId="200" fontId="8" fillId="6" borderId="1" xfId="0" applyNumberFormat="1" applyFont="1" applyFill="1" applyBorder="1" applyAlignment="1">
      <x:alignment horizontal="center"/>
    </x:xf>
    <x:xf numFmtId="200" fontId="8" fillId="6" borderId="1" xfId="0" applyNumberFormat="1" applyFont="1" applyFill="1" applyBorder="1" applyAlignment="1">
      <x:alignment horizontal="center" vertical="center"/>
    </x:xf>
    <x:xf numFmtId="0" fontId="6" fillId="9" borderId="0" xfId="0" applyNumberFormat="1" applyFont="1" applyFill="1" applyBorder="1"/>
    <x:xf numFmtId="0" fontId="6" fillId="9" borderId="0" xfId="0" applyNumberFormat="1" applyFont="1" applyFill="1" applyBorder="1" applyAlignment="1">
      <x:alignment horizontal="center"/>
    </x:xf>
    <x:xf numFmtId="0" fontId="6" fillId="9" borderId="0" xfId="0" applyNumberFormat="1" applyFont="1" applyFill="1" applyBorder="1" applyAlignment="1">
      <x:alignment horizontal="center" vertical="center"/>
    </x:xf>
    <x:xf numFmtId="0" fontId="6" fillId="9" borderId="1" xfId="0" applyNumberFormat="1" applyFont="1" applyFill="1" applyBorder="1"/>
    <x:xf numFmtId="0" fontId="6" fillId="9" borderId="1" xfId="0" applyNumberFormat="1" applyFont="1" applyFill="1" applyBorder="1" applyAlignment="1">
      <x:alignment horizontal="center"/>
    </x:xf>
    <x:xf numFmtId="0" fontId="6" fillId="9" borderId="1" xfId="0" applyNumberFormat="1" applyFont="1" applyFill="1" applyBorder="1" applyAlignment="1">
      <x:alignment horizontal="center" vertical="center"/>
    </x:xf>
    <x:xf numFmtId="0" fontId="8" fillId="9" borderId="0" xfId="0" applyNumberFormat="1" applyFont="1" applyFill="1" applyBorder="1"/>
    <x:xf numFmtId="200" fontId="8" fillId="9" borderId="0" xfId="0" applyNumberFormat="1" applyFont="1" applyFill="1" applyBorder="1"/>
    <x:xf numFmtId="200" fontId="8" fillId="9" borderId="0" xfId="0" applyNumberFormat="1" applyFont="1" applyFill="1" applyBorder="1" applyAlignment="1">
      <x:alignment horizontal="center"/>
    </x:xf>
    <x:xf numFmtId="200" fontId="8" fillId="9" borderId="0" xfId="0" applyNumberFormat="1" applyFont="1" applyFill="1" applyBorder="1" applyAlignment="1">
      <x:alignment horizontal="center" vertical="center"/>
    </x:xf>
    <x:xf numFmtId="0" fontId="8" fillId="9" borderId="1" xfId="0" applyNumberFormat="1" applyFont="1" applyFill="1" applyBorder="1"/>
    <x:xf numFmtId="200" fontId="8" fillId="9" borderId="1" xfId="0" applyNumberFormat="1" applyFont="1" applyFill="1" applyBorder="1"/>
    <x:xf numFmtId="200" fontId="8" fillId="9" borderId="1" xfId="0" applyNumberFormat="1" applyFont="1" applyFill="1" applyBorder="1" applyAlignment="1">
      <x:alignment horizontal="center"/>
    </x:xf>
    <x:xf numFmtId="200" fontId="8" fillId="9" borderId="1" xfId="0" applyNumberFormat="1" applyFont="1" applyFill="1" applyBorder="1" applyAlignment="1">
      <x:alignment horizontal="center" vertical="center"/>
    </x:xf>
    <x:xf numFmtId="0" fontId="6" fillId="8" borderId="0" xfId="0" applyNumberFormat="1" applyFont="1" applyFill="1" applyBorder="1" applyAlignment="1">
      <x:alignment horizontal="center"/>
    </x:xf>
    <x:xf numFmtId="0" fontId="6" fillId="8" borderId="0" xfId="0" applyNumberFormat="1" applyFont="1" applyFill="1" applyBorder="1" applyAlignment="1">
      <x:alignment horizontal="center" vertical="center"/>
    </x:xf>
    <x:xf numFmtId="0" fontId="6" fillId="8" borderId="1" xfId="0" applyNumberFormat="1" applyFont="1" applyFill="1" applyBorder="1" applyAlignment="1">
      <x:alignment horizontal="center"/>
    </x:xf>
    <x:xf numFmtId="0" fontId="6" fillId="8" borderId="1" xfId="0" applyNumberFormat="1" applyFont="1" applyFill="1" applyBorder="1" applyAlignment="1">
      <x:alignment horizontal="center" vertical="center"/>
    </x:xf>
    <x:xf numFmtId="0" fontId="8" fillId="8" borderId="0" xfId="0" applyNumberFormat="1" applyFont="1" applyFill="1" applyBorder="1"/>
    <x:xf numFmtId="203" fontId="8" fillId="8" borderId="0" xfId="0" applyNumberFormat="1" applyFont="1" applyFill="1" applyBorder="1"/>
    <x:xf numFmtId="203" fontId="8" fillId="8" borderId="0" xfId="0" applyNumberFormat="1" applyFont="1" applyFill="1" applyBorder="1" applyAlignment="1">
      <x:alignment horizontal="center"/>
    </x:xf>
    <x:xf numFmtId="203" fontId="8" fillId="8" borderId="0" xfId="0" applyNumberFormat="1" applyFont="1" applyFill="1" applyBorder="1" applyAlignment="1">
      <x:alignment horizontal="center" vertical="center"/>
    </x:xf>
    <x:xf numFmtId="0" fontId="8" fillId="8" borderId="1" xfId="0" applyNumberFormat="1" applyFont="1" applyFill="1" applyBorder="1"/>
    <x:xf numFmtId="203" fontId="8" fillId="8" borderId="1" xfId="0" applyNumberFormat="1" applyFont="1" applyFill="1" applyBorder="1"/>
    <x:xf numFmtId="203" fontId="8" fillId="8" borderId="1" xfId="0" applyNumberFormat="1" applyFont="1" applyFill="1" applyBorder="1" applyAlignment="1">
      <x:alignment horizontal="center"/>
    </x:xf>
    <x:xf numFmtId="203" fontId="8" fillId="8" borderId="1" xfId="0" applyNumberFormat="1" applyFont="1" applyFill="1" applyBorder="1" applyAlignment="1">
      <x:alignment horizontal="center" vertical="center"/>
    </x:xf>
    <x:xf numFmtId="0" fontId="6" fillId="7" borderId="0" xfId="0" applyNumberFormat="1" applyFont="1" applyFill="1" applyBorder="1" applyAlignment="1">
      <x:alignment horizontal="center"/>
    </x:xf>
    <x:xf numFmtId="0" fontId="6" fillId="7" borderId="0" xfId="0" applyNumberFormat="1" applyFont="1" applyFill="1" applyBorder="1" applyAlignment="1">
      <x:alignment horizontal="center" vertical="center"/>
    </x:xf>
    <x:xf numFmtId="0" fontId="6" fillId="7" borderId="1" xfId="0" applyNumberFormat="1" applyFont="1" applyFill="1" applyBorder="1" applyAlignment="1">
      <x:alignment horizontal="center"/>
    </x:xf>
    <x:xf numFmtId="0" fontId="6" fillId="7" borderId="1" xfId="0" applyNumberFormat="1" applyFont="1" applyFill="1" applyBorder="1" applyAlignment="1">
      <x:alignment horizontal="center" vertical="center"/>
    </x:xf>
    <x:xf numFmtId="0" fontId="8" fillId="7" borderId="0" xfId="0" applyNumberFormat="1" applyFont="1" applyFill="1" applyBorder="1"/>
    <x:xf numFmtId="200" fontId="8" fillId="7" borderId="0" xfId="0" applyNumberFormat="1" applyFont="1" applyFill="1" applyBorder="1"/>
    <x:xf numFmtId="200" fontId="8" fillId="7" borderId="0" xfId="0" applyNumberFormat="1" applyFont="1" applyFill="1" applyBorder="1" applyAlignment="1">
      <x:alignment horizontal="center"/>
    </x:xf>
    <x:xf numFmtId="200" fontId="8" fillId="7" borderId="0" xfId="0" applyNumberFormat="1" applyFont="1" applyFill="1" applyBorder="1" applyAlignment="1">
      <x:alignment horizontal="center" vertical="center"/>
    </x:xf>
    <x:xf numFmtId="0" fontId="8" fillId="7" borderId="1" xfId="0" applyNumberFormat="1" applyFont="1" applyFill="1" applyBorder="1"/>
    <x:xf numFmtId="200" fontId="8" fillId="7" borderId="1" xfId="0" applyNumberFormat="1" applyFont="1" applyFill="1" applyBorder="1"/>
    <x:xf numFmtId="200" fontId="8" fillId="7" borderId="1" xfId="0" applyNumberFormat="1" applyFont="1" applyFill="1" applyBorder="1" applyAlignment="1">
      <x:alignment horizontal="center"/>
    </x:xf>
    <x:xf numFmtId="200" fontId="8" fillId="7" borderId="1" xfId="0" applyNumberFormat="1" applyFont="1" applyFill="1" applyBorder="1" applyAlignment="1">
      <x:alignment horizontal="center" vertical="center"/>
    </x:xf>
    <x:xf numFmtId="0" fontId="6" fillId="2" borderId="0" xfId="0" applyNumberFormat="1" applyFont="1" applyFill="1" applyBorder="1"/>
    <x:xf numFmtId="0" fontId="6" fillId="2" borderId="0" xfId="0" applyNumberFormat="1" applyFont="1" applyFill="1" applyBorder="1" applyAlignment="1">
      <x:alignment horizontal="center"/>
    </x:xf>
    <x:xf numFmtId="0" fontId="6" fillId="2" borderId="0" xfId="0" applyNumberFormat="1" applyFont="1" applyFill="1" applyBorder="1" applyAlignment="1">
      <x:alignment horizontal="center" vertical="center"/>
    </x:xf>
    <x:xf numFmtId="0" fontId="6" fillId="2" borderId="1" xfId="0" applyNumberFormat="1" applyFont="1" applyFill="1" applyBorder="1"/>
    <x:xf numFmtId="0" fontId="6" fillId="2" borderId="1" xfId="0" applyNumberFormat="1" applyFont="1" applyFill="1" applyBorder="1" applyAlignment="1">
      <x:alignment horizontal="center"/>
    </x:xf>
    <x:xf numFmtId="0" fontId="6" fillId="2" borderId="1" xfId="0" applyNumberFormat="1" applyFont="1" applyFill="1" applyBorder="1" applyAlignment="1">
      <x:alignment horizontal="center" vertical="center"/>
    </x:xf>
    <x:xf numFmtId="0" fontId="8" fillId="2" borderId="0" xfId="0" applyNumberFormat="1" applyFont="1" applyFill="1" applyBorder="1"/>
    <x:xf numFmtId="200" fontId="8" fillId="2" borderId="0" xfId="0" applyNumberFormat="1" applyFont="1" applyFill="1" applyBorder="1"/>
    <x:xf numFmtId="200" fontId="8" fillId="2" borderId="0" xfId="0" applyNumberFormat="1" applyFont="1" applyFill="1" applyBorder="1" applyAlignment="1">
      <x:alignment horizontal="center"/>
    </x:xf>
    <x:xf numFmtId="200" fontId="8" fillId="2" borderId="0" xfId="0" applyNumberFormat="1" applyFont="1" applyFill="1" applyBorder="1" applyAlignment="1">
      <x:alignment horizontal="center" vertical="center"/>
    </x:xf>
    <x:xf numFmtId="0" fontId="8" fillId="2" borderId="1" xfId="0" applyNumberFormat="1" applyFont="1" applyFill="1" applyBorder="1"/>
    <x:xf numFmtId="200" fontId="8" fillId="2" borderId="1" xfId="0" applyNumberFormat="1" applyFont="1" applyFill="1" applyBorder="1"/>
    <x:xf numFmtId="200" fontId="8" fillId="2" borderId="1" xfId="0" applyNumberFormat="1" applyFont="1" applyFill="1" applyBorder="1" applyAlignment="1">
      <x:alignment horizontal="center"/>
    </x:xf>
    <x:xf numFmtId="200" fontId="8" fillId="2" borderId="1" xfId="0" applyNumberFormat="1" applyFont="1" applyFill="1" applyBorder="1" applyAlignment="1">
      <x:alignment horizontal="center" vertical="center"/>
    </x:xf>
    <x:xf numFmtId="0" fontId="9" fillId="11" borderId="0" xfId="0" applyNumberFormat="1" applyFont="1" applyFill="1" applyBorder="1"/>
    <x:xf numFmtId="0" fontId="9" fillId="11" borderId="0" xfId="0" applyNumberFormat="1" applyFont="1" applyFill="1" applyBorder="1" applyAlignment="1">
      <x:alignment wrapText="1"/>
    </x:xf>
    <x:xf numFmtId="0" fontId="9" fillId="11" borderId="0" xfId="0" applyNumberFormat="1" applyFont="1" applyFill="1" applyBorder="1" applyAlignment="1">
      <x:alignment vertical="center" wrapText="1"/>
    </x:xf>
    <x:xf numFmtId="0" fontId="9" fillId="11" borderId="1" xfId="0" applyNumberFormat="1" applyFont="1" applyFill="1" applyBorder="1"/>
    <x:xf numFmtId="0" fontId="9" fillId="11" borderId="1" xfId="0" applyNumberFormat="1" applyFont="1" applyFill="1" applyBorder="1" applyAlignment="1">
      <x:alignment wrapText="1"/>
    </x:xf>
    <x:xf numFmtId="0" fontId="9" fillId="11" borderId="1" xfId="0" applyNumberFormat="1" applyFont="1" applyFill="1" applyBorder="1" applyAlignment="1">
      <x:alignment vertical="center" wrapText="1"/>
    </x:xf>
    <x:xf numFmtId="0" fontId="6" fillId="9" borderId="0" xfId="0" applyNumberFormat="1" applyFont="1" applyFill="1" applyBorder="1" applyAlignment="1">
      <x:alignment wrapText="1"/>
    </x:xf>
    <x:xf numFmtId="0" fontId="6" fillId="9" borderId="0" xfId="0" applyNumberFormat="1" applyFont="1" applyFill="1" applyBorder="1" applyAlignment="1">
      <x:alignment horizontal="center" wrapText="1"/>
    </x:xf>
    <x:xf numFmtId="0" fontId="6" fillId="9" borderId="0" xfId="0" applyNumberFormat="1" applyFont="1" applyFill="1" applyBorder="1" applyAlignment="1">
      <x:alignment horizontal="center" vertical="center" wrapText="1"/>
    </x:xf>
    <x:xf numFmtId="0" fontId="6" fillId="9" borderId="1" xfId="0" applyNumberFormat="1" applyFont="1" applyFill="1" applyBorder="1" applyAlignment="1">
      <x:alignment wrapText="1"/>
    </x:xf>
    <x:xf numFmtId="0" fontId="6" fillId="9" borderId="1" xfId="0" applyNumberFormat="1" applyFont="1" applyFill="1" applyBorder="1" applyAlignment="1">
      <x:alignment horizontal="center" wrapText="1"/>
    </x:xf>
    <x:xf numFmtId="0" fontId="6" fillId="9" borderId="1" xfId="0" applyNumberFormat="1" applyFont="1" applyFill="1" applyBorder="1" applyAlignment="1">
      <x:alignment horizontal="center" vertical="center" wrapText="1"/>
    </x:xf>
    <x:xf numFmtId="0" fontId="0" fillId="0" borderId="0" xfId="0" applyNumberFormat="1" applyFont="1" applyFill="1" applyBorder="1"/>
    <x:xf numFmtId="0" fontId="10" fillId="2" borderId="0" xfId="0" applyNumberFormat="1" applyFont="1" applyFill="1" applyBorder="1" applyAlignment="1">
      <x:alignment horizontal="center" vertical="center" wrapText="1"/>
    </x:xf>
    <x:xf numFmtId="0" fontId="11" fillId="0" borderId="0" xfId="0" applyNumberFormat="1" applyFont="1" applyFill="1" applyBorder="1"/>
    <x:xf numFmtId="0" fontId="12" fillId="3" borderId="0" xfId="0" applyNumberFormat="1" applyFont="1" applyFill="1" applyBorder="1" applyAlignment="1">
      <x:alignment horizontal="center" vertical="center"/>
    </x:xf>
    <x:xf numFmtId="0" fontId="13" fillId="4" borderId="0" xfId="0" applyNumberFormat="1" applyFont="1" applyFill="1" applyBorder="1" applyAlignment="1">
      <x:alignment horizontal="center" vertical="center" wrapText="1"/>
    </x:xf>
    <x:xf numFmtId="0" fontId="13" fillId="5" borderId="0" xfId="0" applyNumberFormat="1" applyFont="1" applyFill="1" applyBorder="1" applyAlignment="1">
      <x:alignment horizontal="center" vertical="center" wrapText="1"/>
    </x:xf>
    <x:xf numFmtId="0" fontId="13" fillId="6" borderId="0" xfId="0" applyNumberFormat="1" applyFont="1" applyFill="1" applyBorder="1" applyAlignment="1">
      <x:alignment horizontal="center" vertical="center" wrapText="1"/>
    </x:xf>
    <x:xf numFmtId="0" fontId="13" fillId="7" borderId="0" xfId="0" applyNumberFormat="1" applyFont="1" applyFill="1" applyBorder="1" applyAlignment="1">
      <x:alignment horizontal="center" vertical="center" wrapText="1"/>
    </x:xf>
    <x:xf numFmtId="0" fontId="13" fillId="8" borderId="0" xfId="0" applyNumberFormat="1" applyFont="1" applyFill="1" applyBorder="1" applyAlignment="1">
      <x:alignment horizontal="center" vertical="center" wrapText="1"/>
    </x:xf>
    <x:xf numFmtId="0" fontId="13" fillId="3" borderId="0" xfId="0" applyNumberFormat="1" applyFont="1" applyFill="1" applyBorder="1" applyAlignment="1">
      <x:alignment horizontal="center" vertical="center" wrapText="1"/>
    </x:xf>
    <x:xf numFmtId="0" fontId="13" fillId="9" borderId="0" xfId="0" applyNumberFormat="1" applyFont="1" applyFill="1" applyBorder="1" applyAlignment="1">
      <x:alignment horizontal="center" vertical="center" wrapText="1"/>
    </x:xf>
    <x:xf numFmtId="0" fontId="13" fillId="2" borderId="0" xfId="0" applyNumberFormat="1" applyFont="1" applyFill="1" applyBorder="1" applyAlignment="1">
      <x:alignment horizontal="center" vertical="center" wrapText="1"/>
    </x:xf>
    <x:xf numFmtId="0" fontId="14" fillId="10" borderId="0" xfId="0" applyNumberFormat="1" applyFont="1" applyFill="1" applyBorder="1" applyAlignment="1">
      <x:alignment horizontal="left" vertical="center"/>
    </x:xf>
    <x:xf numFmtId="0" fontId="15" fillId="11" borderId="0" xfId="0" applyNumberFormat="1" applyFont="1" applyFill="1" applyBorder="1" applyAlignment="1">
      <x:alignment vertical="center" wrapText="1"/>
    </x:xf>
    <x:xf numFmtId="0" fontId="10" fillId="2" borderId="1" xfId="0" applyNumberFormat="1" applyFont="1" applyFill="1" applyBorder="1" applyAlignment="1">
      <x:alignment horizontal="center" vertical="center" wrapText="1"/>
    </x:xf>
    <x:xf numFmtId="0" fontId="11" fillId="0" borderId="1" xfId="0" applyNumberFormat="1" applyFont="1" applyFill="1" applyBorder="1"/>
    <x:xf numFmtId="0" fontId="12" fillId="3" borderId="1" xfId="0" applyNumberFormat="1" applyFont="1" applyFill="1" applyBorder="1" applyAlignment="1">
      <x:alignment horizontal="center" vertical="center"/>
    </x:xf>
    <x:xf numFmtId="0" fontId="13" fillId="4" borderId="1" xfId="0" applyNumberFormat="1" applyFont="1" applyFill="1" applyBorder="1" applyAlignment="1">
      <x:alignment horizontal="center" vertical="center" wrapText="1"/>
    </x:xf>
    <x:xf numFmtId="0" fontId="13" fillId="5" borderId="1" xfId="0" applyNumberFormat="1" applyFont="1" applyFill="1" applyBorder="1" applyAlignment="1">
      <x:alignment horizontal="center" vertical="center" wrapText="1"/>
    </x:xf>
    <x:xf numFmtId="0" fontId="13" fillId="6" borderId="1" xfId="0" applyNumberFormat="1" applyFont="1" applyFill="1" applyBorder="1" applyAlignment="1">
      <x:alignment horizontal="center" vertical="center" wrapText="1"/>
    </x:xf>
    <x:xf numFmtId="0" fontId="13" fillId="7" borderId="1" xfId="0" applyNumberFormat="1" applyFont="1" applyFill="1" applyBorder="1" applyAlignment="1">
      <x:alignment horizontal="center" vertical="center" wrapText="1"/>
    </x:xf>
    <x:xf numFmtId="0" fontId="13" fillId="8" borderId="1" xfId="0" applyNumberFormat="1" applyFont="1" applyFill="1" applyBorder="1" applyAlignment="1">
      <x:alignment horizontal="center" vertical="center" wrapText="1"/>
    </x:xf>
    <x:xf numFmtId="0" fontId="13" fillId="3" borderId="1" xfId="0" applyNumberFormat="1" applyFont="1" applyFill="1" applyBorder="1" applyAlignment="1">
      <x:alignment horizontal="center" vertical="center" wrapText="1"/>
    </x:xf>
    <x:xf numFmtId="0" fontId="13" fillId="9" borderId="1" xfId="0" applyNumberFormat="1" applyFont="1" applyFill="1" applyBorder="1" applyAlignment="1">
      <x:alignment horizontal="center" vertical="center" wrapText="1"/>
    </x:xf>
    <x:xf numFmtId="0" fontId="13" fillId="2" borderId="1" xfId="0" applyNumberFormat="1" applyFont="1" applyFill="1" applyBorder="1" applyAlignment="1">
      <x:alignment horizontal="center" vertical="center" wrapText="1"/>
    </x:xf>
    <x:xf numFmtId="0" fontId="14" fillId="10" borderId="1" xfId="0" applyNumberFormat="1" applyFont="1" applyFill="1" applyBorder="1" applyAlignment="1">
      <x:alignment horizontal="left" vertical="center"/>
    </x:xf>
    <x:xf numFmtId="0" fontId="15" fillId="11" borderId="1" xfId="0" applyNumberFormat="1" applyFont="1" applyFill="1" applyBorder="1" applyAlignment="1">
      <x:alignment vertical="center" wrapText="1"/>
    </x:xf>
    <x:xf numFmtId="0" fontId="11" fillId="0" borderId="0" xfId="0" applyNumberFormat="1" applyFont="1" applyFill="1" applyBorder="1" applyAlignment="1">
      <x:alignment wrapText="1"/>
    </x:xf>
    <x:xf numFmtId="0" fontId="12" fillId="3" borderId="0" xfId="0" applyNumberFormat="1" applyFont="1" applyFill="1" applyBorder="1" applyAlignment="1">
      <x:alignment horizontal="center" vertical="center" wrapText="1"/>
    </x:xf>
    <x:xf numFmtId="0" fontId="14" fillId="10" borderId="0" xfId="0" applyNumberFormat="1" applyFont="1" applyFill="1" applyBorder="1" applyAlignment="1">
      <x:alignment horizontal="left" vertical="center" wrapText="1"/>
    </x:xf>
    <x:xf numFmtId="0" fontId="11" fillId="0" borderId="1" xfId="0" applyNumberFormat="1" applyFont="1" applyFill="1" applyBorder="1" applyAlignment="1">
      <x:alignment wrapText="1"/>
    </x:xf>
    <x:xf numFmtId="0" fontId="12" fillId="3" borderId="1" xfId="0" applyNumberFormat="1" applyFont="1" applyFill="1" applyBorder="1" applyAlignment="1">
      <x:alignment horizontal="center" vertical="center" wrapText="1"/>
    </x:xf>
    <x:xf numFmtId="0" fontId="14" fillId="10" borderId="1" xfId="0" applyNumberFormat="1" applyFont="1" applyFill="1" applyBorder="1" applyAlignment="1">
      <x:alignment horizontal="left" vertical="center" wrapText="1"/>
    </x:xf>
    <x:xf numFmtId="0" fontId="14" fillId="2" borderId="0" xfId="0" applyNumberFormat="1" applyFont="1" applyFill="1" applyBorder="1" applyAlignment="1">
      <x:alignment horizontal="left" vertical="center"/>
    </x:xf>
    <x:xf numFmtId="0" fontId="14" fillId="7" borderId="0" xfId="0" applyNumberFormat="1" applyFont="1" applyFill="1" applyBorder="1" applyAlignment="1">
      <x:alignment horizontal="left" vertical="center"/>
    </x:xf>
    <x:xf numFmtId="0" fontId="16" fillId="3" borderId="0" xfId="0" applyNumberFormat="1" applyFont="1" applyFill="1" applyBorder="1" applyAlignment="1">
      <x:alignment horizontal="center" vertical="center" wrapText="1"/>
    </x:xf>
    <x:xf numFmtId="0" fontId="16" fillId="7" borderId="0" xfId="0" applyNumberFormat="1" applyFont="1" applyFill="1" applyBorder="1" applyAlignment="1">
      <x:alignment horizontal="center" vertical="center" wrapText="1"/>
    </x:xf>
    <x:xf numFmtId="0" fontId="17" fillId="12" borderId="0" xfId="0" applyNumberFormat="1" applyFont="1" applyFill="1" applyBorder="1"/>
    <x:xf numFmtId="200" fontId="17" fillId="12" borderId="0" xfId="0" applyNumberFormat="1" applyFont="1" applyFill="1" applyBorder="1"/>
    <x:xf numFmtId="201" fontId="17" fillId="12" borderId="0" xfId="0" applyNumberFormat="1" applyFont="1" applyFill="1" applyBorder="1"/>
    <x:xf numFmtId="0" fontId="14" fillId="2" borderId="1" xfId="0" applyNumberFormat="1" applyFont="1" applyFill="1" applyBorder="1" applyAlignment="1">
      <x:alignment horizontal="left" vertical="center"/>
    </x:xf>
    <x:xf numFmtId="0" fontId="14" fillId="7" borderId="1" xfId="0" applyNumberFormat="1" applyFont="1" applyFill="1" applyBorder="1" applyAlignment="1">
      <x:alignment horizontal="left" vertical="center"/>
    </x:xf>
    <x:xf numFmtId="0" fontId="16" fillId="3" borderId="1" xfId="0" applyNumberFormat="1" applyFont="1" applyFill="1" applyBorder="1" applyAlignment="1">
      <x:alignment horizontal="center" vertical="center" wrapText="1"/>
    </x:xf>
    <x:xf numFmtId="0" fontId="16" fillId="7" borderId="1" xfId="0" applyNumberFormat="1" applyFont="1" applyFill="1" applyBorder="1" applyAlignment="1">
      <x:alignment horizontal="center" vertical="center" wrapText="1"/>
    </x:xf>
    <x:xf numFmtId="0" fontId="17" fillId="12" borderId="1" xfId="0" applyNumberFormat="1" applyFont="1" applyFill="1" applyBorder="1"/>
    <x:xf numFmtId="200" fontId="17" fillId="12" borderId="1" xfId="0" applyNumberFormat="1" applyFont="1" applyFill="1" applyBorder="1"/>
    <x:xf numFmtId="201" fontId="17" fillId="12" borderId="1" xfId="0" applyNumberFormat="1" applyFont="1" applyFill="1" applyBorder="1"/>
    <x:xf numFmtId="0" fontId="14" fillId="2" borderId="0" xfId="0" applyNumberFormat="1" applyFont="1" applyFill="1" applyBorder="1" applyAlignment="1">
      <x:alignment horizontal="left" vertical="center" wrapText="1"/>
    </x:xf>
    <x:xf numFmtId="0" fontId="14" fillId="7" borderId="0" xfId="0" applyNumberFormat="1" applyFont="1" applyFill="1" applyBorder="1" applyAlignment="1">
      <x:alignment horizontal="left" vertical="center" wrapText="1"/>
    </x:xf>
    <x:xf numFmtId="0" fontId="17" fillId="12" borderId="0" xfId="0" applyNumberFormat="1" applyFont="1" applyFill="1" applyBorder="1" applyAlignment="1">
      <x:alignment wrapText="1"/>
    </x:xf>
    <x:xf numFmtId="200" fontId="17" fillId="12" borderId="0" xfId="0" applyNumberFormat="1" applyFont="1" applyFill="1" applyBorder="1" applyAlignment="1">
      <x:alignment wrapText="1"/>
    </x:xf>
    <x:xf numFmtId="201" fontId="17" fillId="12" borderId="0" xfId="0" applyNumberFormat="1" applyFont="1" applyFill="1" applyBorder="1" applyAlignment="1">
      <x:alignment wrapText="1"/>
    </x:xf>
    <x:xf numFmtId="0" fontId="14" fillId="2" borderId="1" xfId="0" applyNumberFormat="1" applyFont="1" applyFill="1" applyBorder="1" applyAlignment="1">
      <x:alignment horizontal="left" vertical="center" wrapText="1"/>
    </x:xf>
    <x:xf numFmtId="0" fontId="14" fillId="7" borderId="1" xfId="0" applyNumberFormat="1" applyFont="1" applyFill="1" applyBorder="1" applyAlignment="1">
      <x:alignment horizontal="left" vertical="center" wrapText="1"/>
    </x:xf>
    <x:xf numFmtId="0" fontId="17" fillId="12" borderId="1" xfId="0" applyNumberFormat="1" applyFont="1" applyFill="1" applyBorder="1" applyAlignment="1">
      <x:alignment wrapText="1"/>
    </x:xf>
    <x:xf numFmtId="200" fontId="17" fillId="12" borderId="1" xfId="0" applyNumberFormat="1" applyFont="1" applyFill="1" applyBorder="1" applyAlignment="1">
      <x:alignment wrapText="1"/>
    </x:xf>
    <x:xf numFmtId="201" fontId="17" fillId="12" borderId="1" xfId="0" applyNumberFormat="1" applyFont="1" applyFill="1" applyBorder="1" applyAlignment="1">
      <x:alignment wrapText="1"/>
    </x:xf>
    <x:xf numFmtId="0" fontId="16" fillId="4" borderId="0" xfId="0" applyNumberFormat="1" applyFont="1" applyFill="1" applyBorder="1" applyAlignment="1">
      <x:alignment horizontal="center" vertical="center" wrapText="1"/>
    </x:xf>
    <x:xf numFmtId="200" fontId="11" fillId="0" borderId="0" xfId="0" applyNumberFormat="1" applyFont="1" applyFill="1" applyBorder="1"/>
    <x:xf numFmtId="201" fontId="11" fillId="0" borderId="0" xfId="0" applyNumberFormat="1" applyFont="1" applyFill="1" applyBorder="1"/>
    <x:xf numFmtId="0" fontId="16" fillId="4" borderId="1" xfId="0" applyNumberFormat="1" applyFont="1" applyFill="1" applyBorder="1" applyAlignment="1">
      <x:alignment horizontal="center" vertical="center" wrapText="1"/>
    </x:xf>
    <x:xf numFmtId="200" fontId="11" fillId="0" borderId="1" xfId="0" applyNumberFormat="1" applyFont="1" applyFill="1" applyBorder="1"/>
    <x:xf numFmtId="201" fontId="11" fillId="0" borderId="1" xfId="0" applyNumberFormat="1" applyFont="1" applyFill="1" applyBorder="1"/>
    <x:xf numFmtId="200" fontId="11" fillId="0" borderId="0" xfId="0" applyNumberFormat="1" applyFont="1" applyFill="1" applyBorder="1" applyAlignment="1">
      <x:alignment wrapText="1"/>
    </x:xf>
    <x:xf numFmtId="201" fontId="11" fillId="0" borderId="0" xfId="0" applyNumberFormat="1" applyFont="1" applyFill="1" applyBorder="1" applyAlignment="1">
      <x:alignment wrapText="1"/>
    </x:xf>
    <x:xf numFmtId="200" fontId="11" fillId="0" borderId="1" xfId="0" applyNumberFormat="1" applyFont="1" applyFill="1" applyBorder="1" applyAlignment="1">
      <x:alignment wrapText="1"/>
    </x:xf>
    <x:xf numFmtId="201" fontId="11" fillId="0" borderId="1" xfId="0" applyNumberFormat="1" applyFont="1" applyFill="1" applyBorder="1" applyAlignment="1">
      <x:alignment wrapText="1"/>
    </x:xf>
    <x:xf numFmtId="0" fontId="16" fillId="5" borderId="0" xfId="0" applyNumberFormat="1" applyFont="1" applyFill="1" applyBorder="1" applyAlignment="1">
      <x:alignment horizontal="center" vertical="center" wrapText="1"/>
    </x:xf>
    <x:xf numFmtId="0" fontId="16" fillId="5" borderId="1" xfId="0" applyNumberFormat="1" applyFont="1" applyFill="1" applyBorder="1" applyAlignment="1">
      <x:alignment horizontal="center" vertical="center" wrapText="1"/>
    </x:xf>
    <x:xf numFmtId="0" fontId="16" fillId="6" borderId="0" xfId="0" applyNumberFormat="1" applyFont="1" applyFill="1" applyBorder="1" applyAlignment="1">
      <x:alignment horizontal="center" vertical="center" wrapText="1"/>
    </x:xf>
    <x:xf numFmtId="0" fontId="16" fillId="6" borderId="1" xfId="0" applyNumberFormat="1" applyFont="1" applyFill="1" applyBorder="1" applyAlignment="1">
      <x:alignment horizontal="center" vertical="center" wrapText="1"/>
    </x:xf>
    <x:xf numFmtId="202" fontId="11" fillId="0" borderId="0" xfId="0" applyNumberFormat="1" applyFont="1" applyFill="1" applyBorder="1"/>
    <x:xf numFmtId="202" fontId="11" fillId="0" borderId="1" xfId="0" applyNumberFormat="1" applyFont="1" applyFill="1" applyBorder="1"/>
    <x:xf numFmtId="202" fontId="11" fillId="0" borderId="0" xfId="0" applyNumberFormat="1" applyFont="1" applyFill="1" applyBorder="1" applyAlignment="1">
      <x:alignment wrapText="1"/>
    </x:xf>
    <x:xf numFmtId="202" fontId="11" fillId="0" borderId="1" xfId="0" applyNumberFormat="1" applyFont="1" applyFill="1" applyBorder="1" applyAlignment="1">
      <x:alignment wrapText="1"/>
    </x:xf>
    <x:xf numFmtId="0" fontId="16" fillId="8" borderId="0" xfId="0" applyNumberFormat="1" applyFont="1" applyFill="1" applyBorder="1" applyAlignment="1">
      <x:alignment horizontal="center" vertical="center" wrapText="1"/>
    </x:xf>
    <x:xf numFmtId="0" fontId="16" fillId="8" borderId="1" xfId="0" applyNumberFormat="1" applyFont="1" applyFill="1" applyBorder="1" applyAlignment="1">
      <x:alignment horizontal="center" vertical="center" wrapText="1"/>
    </x:xf>
    <x:xf numFmtId="0" fontId="16" fillId="4" borderId="0" xfId="0" applyNumberFormat="1" applyFont="1" applyFill="1" applyBorder="1" applyAlignment="1">
      <x:alignment horizontal="center" vertical="center"/>
    </x:xf>
    <x:xf numFmtId="0" fontId="16" fillId="5" borderId="0" xfId="0" applyNumberFormat="1" applyFont="1" applyFill="1" applyBorder="1" applyAlignment="1">
      <x:alignment horizontal="center" vertical="center"/>
    </x:xf>
    <x:xf numFmtId="0" fontId="16" fillId="3" borderId="0" xfId="0" applyNumberFormat="1" applyFont="1" applyFill="1" applyBorder="1" applyAlignment="1">
      <x:alignment horizontal="center" vertical="center"/>
    </x:xf>
    <x:xf numFmtId="0" fontId="16" fillId="6" borderId="0" xfId="0" applyNumberFormat="1" applyFont="1" applyFill="1" applyBorder="1" applyAlignment="1">
      <x:alignment horizontal="center" vertical="center"/>
    </x:xf>
    <x:xf numFmtId="200" fontId="18" fillId="4" borderId="0" xfId="0" applyNumberFormat="1" applyFont="1" applyFill="1" applyBorder="1" applyAlignment="1">
      <x:alignment horizontal="center" vertical="center"/>
    </x:xf>
    <x:xf numFmtId="200" fontId="18" fillId="5" borderId="0" xfId="0" applyNumberFormat="1" applyFont="1" applyFill="1" applyBorder="1" applyAlignment="1">
      <x:alignment horizontal="center" vertical="center"/>
    </x:xf>
    <x:xf numFmtId="200" fontId="18" fillId="3" borderId="0" xfId="0" applyNumberFormat="1" applyFont="1" applyFill="1" applyBorder="1" applyAlignment="1">
      <x:alignment horizontal="center" vertical="center"/>
    </x:xf>
    <x:xf numFmtId="200" fontId="18" fillId="6" borderId="0" xfId="0" applyNumberFormat="1" applyFont="1" applyFill="1" applyBorder="1" applyAlignment="1">
      <x:alignment horizontal="center" vertical="center"/>
    </x:xf>
    <x:xf numFmtId="0" fontId="16" fillId="9" borderId="0" xfId="0" applyNumberFormat="1" applyFont="1" applyFill="1" applyBorder="1" applyAlignment="1">
      <x:alignment horizontal="center" vertical="center"/>
    </x:xf>
    <x:xf numFmtId="0" fontId="16" fillId="8" borderId="0" xfId="0" applyNumberFormat="1" applyFont="1" applyFill="1" applyBorder="1" applyAlignment="1">
      <x:alignment horizontal="center" vertical="center"/>
    </x:xf>
    <x:xf numFmtId="0" fontId="16" fillId="7" borderId="0" xfId="0" applyNumberFormat="1" applyFont="1" applyFill="1" applyBorder="1" applyAlignment="1">
      <x:alignment horizontal="center" vertical="center"/>
    </x:xf>
    <x:xf numFmtId="0" fontId="16" fillId="2" borderId="0" xfId="0" applyNumberFormat="1" applyFont="1" applyFill="1" applyBorder="1" applyAlignment="1">
      <x:alignment horizontal="center" vertical="center"/>
    </x:xf>
    <x:xf numFmtId="200" fontId="18" fillId="9" borderId="0" xfId="0" applyNumberFormat="1" applyFont="1" applyFill="1" applyBorder="1" applyAlignment="1">
      <x:alignment horizontal="center" vertical="center"/>
    </x:xf>
    <x:xf numFmtId="203" fontId="18" fillId="8" borderId="0" xfId="0" applyNumberFormat="1" applyFont="1" applyFill="1" applyBorder="1" applyAlignment="1">
      <x:alignment horizontal="center" vertical="center"/>
    </x:xf>
    <x:xf numFmtId="200" fontId="18" fillId="7" borderId="0" xfId="0" applyNumberFormat="1" applyFont="1" applyFill="1" applyBorder="1" applyAlignment="1">
      <x:alignment horizontal="center" vertical="center"/>
    </x:xf>
    <x:xf numFmtId="200" fontId="18" fillId="2" borderId="0" xfId="0" applyNumberFormat="1" applyFont="1" applyFill="1" applyBorder="1" applyAlignment="1">
      <x:alignment horizontal="center" vertical="center"/>
    </x:xf>
    <x:xf numFmtId="0" fontId="19" fillId="11" borderId="0" xfId="0" applyNumberFormat="1" applyFont="1" applyFill="1" applyBorder="1" applyAlignment="1">
      <x:alignment vertical="center" wrapText="1"/>
    </x:xf>
    <x:xf numFmtId="0" fontId="16" fillId="4" borderId="1" xfId="0" applyNumberFormat="1" applyFont="1" applyFill="1" applyBorder="1" applyAlignment="1">
      <x:alignment horizontal="center" vertical="center"/>
    </x:xf>
    <x:xf numFmtId="0" fontId="16" fillId="5" borderId="1" xfId="0" applyNumberFormat="1" applyFont="1" applyFill="1" applyBorder="1" applyAlignment="1">
      <x:alignment horizontal="center" vertical="center"/>
    </x:xf>
    <x:xf numFmtId="0" fontId="16" fillId="3" borderId="1" xfId="0" applyNumberFormat="1" applyFont="1" applyFill="1" applyBorder="1" applyAlignment="1">
      <x:alignment horizontal="center" vertical="center"/>
    </x:xf>
    <x:xf numFmtId="0" fontId="16" fillId="6" borderId="1" xfId="0" applyNumberFormat="1" applyFont="1" applyFill="1" applyBorder="1" applyAlignment="1">
      <x:alignment horizontal="center" vertical="center"/>
    </x:xf>
    <x:xf numFmtId="200" fontId="18" fillId="4" borderId="1" xfId="0" applyNumberFormat="1" applyFont="1" applyFill="1" applyBorder="1" applyAlignment="1">
      <x:alignment horizontal="center" vertical="center"/>
    </x:xf>
    <x:xf numFmtId="200" fontId="18" fillId="5" borderId="1" xfId="0" applyNumberFormat="1" applyFont="1" applyFill="1" applyBorder="1" applyAlignment="1">
      <x:alignment horizontal="center" vertical="center"/>
    </x:xf>
    <x:xf numFmtId="200" fontId="18" fillId="3" borderId="1" xfId="0" applyNumberFormat="1" applyFont="1" applyFill="1" applyBorder="1" applyAlignment="1">
      <x:alignment horizontal="center" vertical="center"/>
    </x:xf>
    <x:xf numFmtId="200" fontId="18" fillId="6" borderId="1" xfId="0" applyNumberFormat="1" applyFont="1" applyFill="1" applyBorder="1" applyAlignment="1">
      <x:alignment horizontal="center" vertical="center"/>
    </x:xf>
    <x:xf numFmtId="0" fontId="16" fillId="9" borderId="1" xfId="0" applyNumberFormat="1" applyFont="1" applyFill="1" applyBorder="1" applyAlignment="1">
      <x:alignment horizontal="center" vertical="center"/>
    </x:xf>
    <x:xf numFmtId="0" fontId="16" fillId="8" borderId="1" xfId="0" applyNumberFormat="1" applyFont="1" applyFill="1" applyBorder="1" applyAlignment="1">
      <x:alignment horizontal="center" vertical="center"/>
    </x:xf>
    <x:xf numFmtId="0" fontId="16" fillId="7" borderId="1" xfId="0" applyNumberFormat="1" applyFont="1" applyFill="1" applyBorder="1" applyAlignment="1">
      <x:alignment horizontal="center" vertical="center"/>
    </x:xf>
    <x:xf numFmtId="0" fontId="16" fillId="2" borderId="1" xfId="0" applyNumberFormat="1" applyFont="1" applyFill="1" applyBorder="1" applyAlignment="1">
      <x:alignment horizontal="center" vertical="center"/>
    </x:xf>
    <x:xf numFmtId="200" fontId="18" fillId="9" borderId="1" xfId="0" applyNumberFormat="1" applyFont="1" applyFill="1" applyBorder="1" applyAlignment="1">
      <x:alignment horizontal="center" vertical="center"/>
    </x:xf>
    <x:xf numFmtId="203" fontId="18" fillId="8" borderId="1" xfId="0" applyNumberFormat="1" applyFont="1" applyFill="1" applyBorder="1" applyAlignment="1">
      <x:alignment horizontal="center" vertical="center"/>
    </x:xf>
    <x:xf numFmtId="200" fontId="18" fillId="7" borderId="1" xfId="0" applyNumberFormat="1" applyFont="1" applyFill="1" applyBorder="1" applyAlignment="1">
      <x:alignment horizontal="center" vertical="center"/>
    </x:xf>
    <x:xf numFmtId="200" fontId="18" fillId="2" borderId="1" xfId="0" applyNumberFormat="1" applyFont="1" applyFill="1" applyBorder="1" applyAlignment="1">
      <x:alignment horizontal="center" vertical="center"/>
    </x:xf>
    <x:xf numFmtId="0" fontId="19" fillId="11" borderId="1" xfId="0" applyNumberFormat="1" applyFont="1" applyFill="1" applyBorder="1" applyAlignment="1">
      <x:alignment vertical="center" wrapText="1"/>
    </x:xf>
    <x:xf numFmtId="200" fontId="18" fillId="4" borderId="0" xfId="0" applyNumberFormat="1" applyFont="1" applyFill="1" applyBorder="1" applyAlignment="1">
      <x:alignment horizontal="center" vertical="center" wrapText="1"/>
    </x:xf>
    <x:xf numFmtId="200" fontId="18" fillId="5" borderId="0" xfId="0" applyNumberFormat="1" applyFont="1" applyFill="1" applyBorder="1" applyAlignment="1">
      <x:alignment horizontal="center" vertical="center" wrapText="1"/>
    </x:xf>
    <x:xf numFmtId="200" fontId="18" fillId="3" borderId="0" xfId="0" applyNumberFormat="1" applyFont="1" applyFill="1" applyBorder="1" applyAlignment="1">
      <x:alignment horizontal="center" vertical="center" wrapText="1"/>
    </x:xf>
    <x:xf numFmtId="200" fontId="18" fillId="6" borderId="0" xfId="0" applyNumberFormat="1" applyFont="1" applyFill="1" applyBorder="1" applyAlignment="1">
      <x:alignment horizontal="center" vertical="center" wrapText="1"/>
    </x:xf>
    <x:xf numFmtId="0" fontId="16" fillId="9" borderId="0" xfId="0" applyNumberFormat="1" applyFont="1" applyFill="1" applyBorder="1" applyAlignment="1">
      <x:alignment horizontal="center" vertical="center" wrapText="1"/>
    </x:xf>
    <x:xf numFmtId="0" fontId="16" fillId="2" borderId="0" xfId="0" applyNumberFormat="1" applyFont="1" applyFill="1" applyBorder="1" applyAlignment="1">
      <x:alignment horizontal="center" vertical="center" wrapText="1"/>
    </x:xf>
    <x:xf numFmtId="200" fontId="18" fillId="9" borderId="0" xfId="0" applyNumberFormat="1" applyFont="1" applyFill="1" applyBorder="1" applyAlignment="1">
      <x:alignment horizontal="center" vertical="center" wrapText="1"/>
    </x:xf>
    <x:xf numFmtId="203" fontId="18" fillId="8" borderId="0" xfId="0" applyNumberFormat="1" applyFont="1" applyFill="1" applyBorder="1" applyAlignment="1">
      <x:alignment horizontal="center" vertical="center" wrapText="1"/>
    </x:xf>
    <x:xf numFmtId="200" fontId="18" fillId="7" borderId="0" xfId="0" applyNumberFormat="1" applyFont="1" applyFill="1" applyBorder="1" applyAlignment="1">
      <x:alignment horizontal="center" vertical="center" wrapText="1"/>
    </x:xf>
    <x:xf numFmtId="200" fontId="18" fillId="2" borderId="0" xfId="0" applyNumberFormat="1" applyFont="1" applyFill="1" applyBorder="1" applyAlignment="1">
      <x:alignment horizontal="center" vertical="center" wrapText="1"/>
    </x:xf>
    <x:xf numFmtId="200" fontId="18" fillId="4" borderId="1" xfId="0" applyNumberFormat="1" applyFont="1" applyFill="1" applyBorder="1" applyAlignment="1">
      <x:alignment horizontal="center" vertical="center" wrapText="1"/>
    </x:xf>
    <x:xf numFmtId="200" fontId="18" fillId="5" borderId="1" xfId="0" applyNumberFormat="1" applyFont="1" applyFill="1" applyBorder="1" applyAlignment="1">
      <x:alignment horizontal="center" vertical="center" wrapText="1"/>
    </x:xf>
    <x:xf numFmtId="200" fontId="18" fillId="3" borderId="1" xfId="0" applyNumberFormat="1" applyFont="1" applyFill="1" applyBorder="1" applyAlignment="1">
      <x:alignment horizontal="center" vertical="center" wrapText="1"/>
    </x:xf>
    <x:xf numFmtId="200" fontId="18" fillId="6" borderId="1" xfId="0" applyNumberFormat="1" applyFont="1" applyFill="1" applyBorder="1" applyAlignment="1">
      <x:alignment horizontal="center" vertical="center" wrapText="1"/>
    </x:xf>
    <x:xf numFmtId="0" fontId="16" fillId="9" borderId="1" xfId="0" applyNumberFormat="1" applyFont="1" applyFill="1" applyBorder="1" applyAlignment="1">
      <x:alignment horizontal="center" vertical="center" wrapText="1"/>
    </x:xf>
    <x:xf numFmtId="0" fontId="16" fillId="2" borderId="1" xfId="0" applyNumberFormat="1" applyFont="1" applyFill="1" applyBorder="1" applyAlignment="1">
      <x:alignment horizontal="center" vertical="center" wrapText="1"/>
    </x:xf>
    <x:xf numFmtId="200" fontId="18" fillId="9" borderId="1" xfId="0" applyNumberFormat="1" applyFont="1" applyFill="1" applyBorder="1" applyAlignment="1">
      <x:alignment horizontal="center" vertical="center" wrapText="1"/>
    </x:xf>
    <x:xf numFmtId="203" fontId="18" fillId="8" borderId="1" xfId="0" applyNumberFormat="1" applyFont="1" applyFill="1" applyBorder="1" applyAlignment="1">
      <x:alignment horizontal="center" vertical="center" wrapText="1"/>
    </x:xf>
    <x:xf numFmtId="200" fontId="18" fillId="7" borderId="1" xfId="0" applyNumberFormat="1" applyFont="1" applyFill="1" applyBorder="1" applyAlignment="1">
      <x:alignment horizontal="center" vertical="center" wrapText="1"/>
    </x:xf>
    <x:xf numFmtId="200" fontId="18" fillId="2" borderId="1" xfId="0" applyNumberFormat="1" applyFont="1" applyFill="1" applyBorder="1" applyAlignment="1">
      <x:alignment horizontal="center" vertical="center" wrapText="1"/>
    </x:xf>
    <x:xf numFmtId="0" fontId="11" fillId="13" borderId="0" xfId="0" applyNumberFormat="1" applyFont="1" applyFill="1" applyBorder="1" applyAlignment="1">
      <x:alignment wrapText="1"/>
    </x:xf>
    <x:xf numFmtId="0" fontId="14" fillId="13" borderId="0" xfId="0" applyNumberFormat="1" applyFont="1" applyFill="1" applyBorder="1" applyAlignment="1">
      <x:alignment wrapText="1"/>
    </x:xf>
    <x:xf numFmtId="0" fontId="14" fillId="13" borderId="0" xfId="0" applyNumberFormat="1" applyFont="1" applyFill="1" applyBorder="1" applyAlignment="1">
      <x:alignment horizontal="left" wrapText="1"/>
    </x:xf>
    <x:xf numFmtId="0" fontId="14" fillId="13" borderId="0" xfId="0" applyNumberFormat="1" applyFont="1" applyFill="1" applyBorder="1" applyAlignment="1">
      <x:alignment horizontal="left" vertical="center" wrapText="1"/>
    </x:xf>
    <x:xf numFmtId="0" fontId="11" fillId="14" borderId="0" xfId="0" applyNumberFormat="1" applyFont="1" applyFill="1" applyBorder="1" applyAlignment="1">
      <x:alignment wrapText="1"/>
    </x:xf>
    <x:xf numFmtId="0" fontId="20" fillId="14" borderId="0" xfId="0" applyNumberFormat="1" applyFont="1" applyFill="1" applyBorder="1" applyAlignment="1">
      <x:alignment wrapText="1"/>
    </x:xf>
    <x:xf numFmtId="0" fontId="20" fillId="14" xfId="0" applyNumberFormat="1" applyFont="1" applyFill="1" applyBorder="0" applyAlignment="1">
      <x:alignment wrapText="1"/>
    </x:xf>
    <x:xf numFmtId="0" fontId="20" fillId="14" xfId="0" applyNumberFormat="1" applyFont="1" applyFill="1" applyBorder="0" applyAlignment="1">
      <x:alignment horizontal="center" wrapText="1"/>
    </x:xf>
    <x:xf numFmtId="0" fontId="20" fillId="14" xfId="0" applyNumberFormat="1" applyFont="1" applyFill="1" applyBorder="0" applyAlignment="1">
      <x:alignment horizontal="center" vertical="center" wrapText="1"/>
    </x:xf>
    <x:xf numFmtId="0" fontId="11" fillId="15" borderId="0" xfId="0" applyNumberFormat="1" applyFont="1" applyFill="1" applyBorder="1" applyAlignment="1">
      <x:alignment wrapText="1"/>
    </x:xf>
    <x:xf numFmtId="0" fontId="20" fillId="15" borderId="0" xfId="0" applyNumberFormat="1" applyFont="1" applyFill="1" applyBorder="1" applyAlignment="1">
      <x:alignment wrapText="1"/>
    </x:xf>
    <x:xf numFmtId="0" fontId="20" fillId="15" xfId="0" applyNumberFormat="1" applyFont="1" applyFill="1" applyBorder="0" applyAlignment="1">
      <x:alignment wrapText="1"/>
    </x:xf>
    <x:xf numFmtId="0" fontId="20" fillId="15" xfId="0" applyNumberFormat="1" applyFont="1" applyFill="1" applyBorder="0" applyAlignment="1">
      <x:alignment horizontal="center" wrapText="1"/>
    </x:xf>
    <x:xf numFmtId="0" fontId="20" fillId="15" xfId="0" applyNumberFormat="1" applyFont="1" applyFill="1" applyBorder="0" applyAlignment="1">
      <x:alignment horizontal="center" vertical="center" wrapText="1"/>
    </x:xf>
    <x:xf numFmtId="0" fontId="11" fillId="16" borderId="0" xfId="0" applyNumberFormat="1" applyFont="1" applyFill="1" applyBorder="1" applyAlignment="1">
      <x:alignment wrapText="1"/>
    </x:xf>
    <x:xf numFmtId="0" fontId="20" fillId="16" borderId="0" xfId="0" applyNumberFormat="1" applyFont="1" applyFill="1" applyBorder="1" applyAlignment="1">
      <x:alignment wrapText="1"/>
    </x:xf>
    <x:xf numFmtId="0" fontId="20" fillId="16" xfId="0" applyNumberFormat="1" applyFont="1" applyFill="1" applyBorder="0" applyAlignment="1">
      <x:alignment wrapText="1"/>
    </x:xf>
    <x:xf numFmtId="0" fontId="20" fillId="16" xfId="0" applyNumberFormat="1" applyFont="1" applyFill="1" applyBorder="0" applyAlignment="1">
      <x:alignment horizontal="center" wrapText="1"/>
    </x:xf>
    <x:xf numFmtId="0" fontId="20" fillId="16" xfId="0" applyNumberFormat="1" applyFont="1" applyFill="1" applyBorder="0" applyAlignment="1">
      <x:alignment horizontal="center" vertical="center" wrapText="1"/>
    </x:xf>
    <x:xf numFmtId="0" fontId="11" fillId="17" borderId="0" xfId="0" applyNumberFormat="1" applyFont="1" applyFill="1" applyBorder="1" applyAlignment="1">
      <x:alignment wrapText="1"/>
    </x:xf>
    <x:xf numFmtId="0" fontId="20" fillId="17" borderId="0" xfId="0" applyNumberFormat="1" applyFont="1" applyFill="1" applyBorder="1" applyAlignment="1">
      <x:alignment wrapText="1"/>
    </x:xf>
    <x:xf numFmtId="0" fontId="20" fillId="17" xfId="0" applyNumberFormat="1" applyFont="1" applyFill="1" applyBorder="0" applyAlignment="1">
      <x:alignment wrapText="1"/>
    </x:xf>
    <x:xf numFmtId="0" fontId="20" fillId="17" xfId="0" applyNumberFormat="1" applyFont="1" applyFill="1" applyBorder="0" applyAlignment="1">
      <x:alignment horizontal="center" wrapText="1"/>
    </x:xf>
    <x:xf numFmtId="0" fontId="20" fillId="17" xfId="0" applyNumberFormat="1" applyFont="1" applyFill="1" applyBorder="0" applyAlignment="1">
      <x:alignment horizontal="center" vertical="center" wrapText="1"/>
    </x:xf>
    <x:xf numFmtId="0" fontId="0" fillId="13" borderId="0" xfId="0" applyNumberFormat="1" applyFont="1" applyFill="1" applyBorder="1"/>
    <x:xf numFmtId="0" fontId="1" fillId="13" borderId="0" xfId="0" applyNumberFormat="1" applyFont="1" applyFill="1" applyBorder="1"/>
    <x:xf numFmtId="0" fontId="1" fillId="13" borderId="0" xfId="0" applyNumberFormat="1" applyFont="1" applyFill="1" applyBorder="1" applyAlignment="1">
      <x:alignment wrapText="1"/>
    </x:xf>
    <x:xf numFmtId="0" fontId="1" fillId="13" borderId="0" xfId="0" applyNumberFormat="1" applyFont="1" applyFill="1" applyBorder="1" applyAlignment="1">
      <x:alignment horizontal="center" wrapText="1"/>
    </x:xf>
    <x:xf numFmtId="0" fontId="1" fillId="13" borderId="0" xfId="0" applyNumberFormat="1" applyFont="1" applyFill="1" applyBorder="1" applyAlignment="1">
      <x:alignment horizontal="center" vertical="center" wrapText="1"/>
    </x:xf>
    <x:xf numFmtId="0" fontId="0" fillId="18" borderId="0" xfId="0" applyNumberFormat="1" applyFont="1" applyFill="1" applyBorder="1"/>
    <x:xf numFmtId="0" fontId="2" fillId="18" borderId="0" xfId="0" applyNumberFormat="1" applyFont="1" applyFill="1" applyBorder="1"/>
    <x:xf numFmtId="0" fontId="2" fillId="18" borderId="0" xfId="0" applyNumberFormat="1" applyFont="1" applyFill="1" applyBorder="1" applyAlignment="1">
      <x:alignment horizontal="center"/>
    </x:xf>
    <x:xf numFmtId="0" fontId="2" fillId="18" borderId="0" xfId="0" applyNumberFormat="1" applyFont="1" applyFill="1" applyBorder="1" applyAlignment="1">
      <x:alignment horizontal="center" vertical="center"/>
    </x:xf>
    <x:xf numFmtId="0" fontId="0" fillId="14" borderId="0" xfId="0" applyNumberFormat="1" applyFont="1" applyFill="1" applyBorder="1"/>
    <x:xf numFmtId="0" fontId="6" fillId="14" borderId="0" xfId="0" applyNumberFormat="1" applyFont="1" applyFill="1" applyBorder="1"/>
    <x:xf numFmtId="0" fontId="6" fillId="14" xfId="0" applyNumberFormat="1" applyFont="1" applyFill="1" applyBorder="0"/>
    <x:xf numFmtId="0" fontId="6" fillId="14" xfId="0" applyNumberFormat="1" applyFont="1" applyFill="1" applyBorder="0" applyAlignment="1">
      <x:alignment wrapText="1"/>
    </x:xf>
    <x:xf numFmtId="0" fontId="6" fillId="14" xfId="0" applyNumberFormat="1" applyFont="1" applyFill="1" applyBorder="0" applyAlignment="1">
      <x:alignment horizontal="center" wrapText="1"/>
    </x:xf>
    <x:xf numFmtId="0" fontId="6" fillId="14" xfId="0" applyNumberFormat="1" applyFont="1" applyFill="1" applyBorder="0" applyAlignment="1">
      <x:alignment horizontal="center" vertical="center" wrapText="1"/>
    </x:xf>
    <x:xf numFmtId="0" fontId="0" fillId="19" borderId="0" xfId="0" applyNumberFormat="1" applyFont="1" applyFill="1" applyBorder="1"/>
    <x:xf numFmtId="0" fontId="7" fillId="19" borderId="0" xfId="0" applyNumberFormat="1" applyFont="1" applyFill="1" applyBorder="1"/>
    <x:xf numFmtId="0" fontId="7" fillId="19" xfId="0" applyNumberFormat="1" applyFont="1" applyFill="1" applyBorder="0"/>
    <x:xf numFmtId="200" fontId="7" fillId="19" xfId="0" applyNumberFormat="1" applyFont="1" applyFill="1" applyBorder="0"/>
    <x:xf numFmtId="203" fontId="0" fillId="0" borderId="0" xfId="0" applyNumberFormat="1" applyFont="1" applyFill="1" applyBorder="1"/>
    <x:xf numFmtId="0" fontId="4" fillId="13" borderId="0" xfId="0" applyNumberFormat="1" applyFont="1" applyFill="1" applyBorder="1"/>
    <x:xf numFmtId="0" fontId="4" fillId="13" borderId="0" xfId="0" applyNumberFormat="1" applyFont="1" applyFill="1" applyBorder="1" applyAlignment="1">
      <x:alignment horizontal="left"/>
    </x:xf>
    <x:xf numFmtId="0" fontId="4" fillId="13" borderId="0" xfId="0" applyNumberFormat="1" applyFont="1" applyFill="1" applyBorder="1" applyAlignment="1">
      <x:alignment horizontal="left" vertical="center"/>
    </x:xf>
    <x:xf numFmtId="0" fontId="6" fillId="13" borderId="0" xfId="0" applyNumberFormat="1" applyFont="1" applyFill="1" applyBorder="1"/>
    <x:xf numFmtId="0" fontId="6" fillId="13" xfId="0" applyNumberFormat="1" applyFont="1" applyFill="1" applyBorder="0"/>
    <x:xf numFmtId="0" fontId="6" fillId="13" xfId="0" applyNumberFormat="1" applyFont="1" applyFill="1" applyBorder="0" applyAlignment="1">
      <x:alignment wrapText="1"/>
    </x:xf>
    <x:xf numFmtId="0" fontId="6" fillId="13" xfId="0" applyNumberFormat="1" applyFont="1" applyFill="1" applyBorder="0" applyAlignment="1">
      <x:alignment horizontal="center" wrapText="1"/>
    </x:xf>
    <x:xf numFmtId="0" fontId="6" fillId="13" xfId="0" applyNumberFormat="1" applyFont="1" applyFill="1" applyBorder="0" applyAlignment="1">
      <x:alignment horizontal="center" vertical="center" wrapText="1"/>
    </x:xf>
    <x:xf numFmtId="0" fontId="0" fillId="15" borderId="0" xfId="0" applyNumberFormat="1" applyFont="1" applyFill="1" applyBorder="1"/>
    <x:xf numFmtId="0" fontId="6" fillId="15" borderId="0" xfId="0" applyNumberFormat="1" applyFont="1" applyFill="1" applyBorder="1"/>
    <x:xf numFmtId="0" fontId="6" fillId="15" xfId="0" applyNumberFormat="1" applyFont="1" applyFill="1" applyBorder="0"/>
    <x:xf numFmtId="0" fontId="6" fillId="15" xfId="0" applyNumberFormat="1" applyFont="1" applyFill="1" applyBorder="0" applyAlignment="1">
      <x:alignment wrapText="1"/>
    </x:xf>
    <x:xf numFmtId="0" fontId="6" fillId="15" xfId="0" applyNumberFormat="1" applyFont="1" applyFill="1" applyBorder="0" applyAlignment="1">
      <x:alignment horizontal="center" wrapText="1"/>
    </x:xf>
    <x:xf numFmtId="0" fontId="6" fillId="15" xfId="0" applyNumberFormat="1" applyFont="1" applyFill="1" applyBorder="0" applyAlignment="1">
      <x:alignment horizontal="center" vertical="center" wrapText="1"/>
    </x:xf>
    <x:xf numFmtId="0" fontId="0" fillId="16" borderId="0" xfId="0" applyNumberFormat="1" applyFont="1" applyFill="1" applyBorder="1"/>
    <x:xf numFmtId="0" fontId="6" fillId="16" borderId="0" xfId="0" applyNumberFormat="1" applyFont="1" applyFill="1" applyBorder="1"/>
    <x:xf numFmtId="0" fontId="6" fillId="16" xfId="0" applyNumberFormat="1" applyFont="1" applyFill="1" applyBorder="0"/>
    <x:xf numFmtId="0" fontId="6" fillId="16" xfId="0" applyNumberFormat="1" applyFont="1" applyFill="1" applyBorder="0" applyAlignment="1">
      <x:alignment wrapText="1"/>
    </x:xf>
    <x:xf numFmtId="0" fontId="6" fillId="16" xfId="0" applyNumberFormat="1" applyFont="1" applyFill="1" applyBorder="0" applyAlignment="1">
      <x:alignment horizontal="center" wrapText="1"/>
    </x:xf>
    <x:xf numFmtId="0" fontId="6" fillId="16" xfId="0" applyNumberFormat="1" applyFont="1" applyFill="1" applyBorder="0" applyAlignment="1">
      <x:alignment horizontal="center" vertical="center" wrapText="1"/>
    </x:xf>
    <x:xf numFmtId="0" fontId="0" fillId="17" borderId="0" xfId="0" applyNumberFormat="1" applyFont="1" applyFill="1" applyBorder="1"/>
    <x:xf numFmtId="0" fontId="6" fillId="17" borderId="0" xfId="0" applyNumberFormat="1" applyFont="1" applyFill="1" applyBorder="1"/>
    <x:xf numFmtId="0" fontId="6" fillId="17" xfId="0" applyNumberFormat="1" applyFont="1" applyFill="1" applyBorder="0"/>
    <x:xf numFmtId="0" fontId="6" fillId="17" xfId="0" applyNumberFormat="1" applyFont="1" applyFill="1" applyBorder="0" applyAlignment="1">
      <x:alignment wrapText="1"/>
    </x:xf>
    <x:xf numFmtId="0" fontId="6" fillId="17" xfId="0" applyNumberFormat="1" applyFont="1" applyFill="1" applyBorder="0" applyAlignment="1">
      <x:alignment horizontal="center" wrapText="1"/>
    </x:xf>
    <x:xf numFmtId="0" fontId="6" fillId="17" xfId="0" applyNumberFormat="1" applyFont="1" applyFill="1" applyBorder="0" applyAlignment="1">
      <x:alignment horizontal="center" vertical="center" wrapText="1"/>
    </x:xf>
    <x:xf numFmtId="202" fontId="7" fillId="19" xfId="0" applyNumberFormat="1" applyFont="1" applyFill="1" applyBorder="0"/>
    <x:xf numFmtId="0" fontId="11" fillId="18" borderId="0" xfId="0" applyNumberFormat="1" applyFont="1" applyFill="1" applyBorder="1" applyAlignment="1">
      <x:alignment wrapText="1"/>
    </x:xf>
    <x:xf numFmtId="0" fontId="16" fillId="18" borderId="0" xfId="0" applyNumberFormat="1" applyFont="1" applyFill="1" applyBorder="1" applyAlignment="1">
      <x:alignment wrapText="1"/>
    </x:xf>
    <x:xf numFmtId="0" fontId="16" fillId="18" xfId="0" applyNumberFormat="1" applyFont="1" applyFill="1" applyBorder="0" applyAlignment="1">
      <x:alignment wrapText="1"/>
    </x:xf>
    <x:xf numFmtId="0" fontId="16" fillId="18" xfId="0" applyNumberFormat="1" applyFont="1" applyFill="1" applyBorder="0" applyAlignment="1">
      <x:alignment horizontal="center" wrapText="1"/>
    </x:xf>
    <x:xf numFmtId="0" fontId="16" fillId="18" xfId="0" applyNumberFormat="1" applyFont="1" applyFill="1" applyBorder="0" applyAlignment="1">
      <x:alignment horizontal="center" vertical="center" wrapText="1"/>
    </x:xf>
    <x:xf numFmtId="0" fontId="10" fillId="13" borderId="0" xfId="0" applyNumberFormat="1" applyFont="1" applyFill="1" applyBorder="1" applyAlignment="1">
      <x:alignment horizontal="center" vertical="center" wrapText="1"/>
    </x:xf>
    <x:xf numFmtId="0" fontId="12" fillId="18" borderId="0" xfId="0" applyNumberFormat="1" applyFont="1" applyFill="1" applyBorder="1" applyAlignment="1">
      <x:alignment horizontal="center" vertical="center"/>
    </x:xf>
    <x:xf numFmtId="0" fontId="16" fillId="14" xfId="0" applyNumberFormat="1" applyFont="1" applyFill="1" applyBorder="0" applyAlignment="1">
      <x:alignment horizontal="center" vertical="center" wrapText="1"/>
    </x:xf>
    <x:xf numFmtId="200" fontId="17" fillId="19" xfId="0" applyNumberFormat="1" applyFont="1" applyFill="1" applyBorder="0"/>
    <x:xf numFmtId="203" fontId="11" fillId="0" borderId="0" xfId="0" applyNumberFormat="1" applyFont="1" applyFill="1" applyBorder="1"/>
    <x:xf numFmtId="0" fontId="17" fillId="19" xfId="0" applyNumberFormat="1" applyFont="1" applyFill="1" applyBorder="0"/>
    <x:xf numFmtId="0" fontId="14" fillId="13" borderId="0" xfId="0" applyNumberFormat="1" applyFont="1" applyFill="1" applyBorder="1" applyAlignment="1">
      <x:alignment horizontal="left" vertical="center"/>
    </x:xf>
    <x:xf numFmtId="0" fontId="16" fillId="13" xfId="0" applyNumberFormat="1" applyFont="1" applyFill="1" applyBorder="0" applyAlignment="1">
      <x:alignment horizontal="center" vertical="center" wrapText="1"/>
    </x:xf>
    <x:xf numFmtId="0" fontId="12" fillId="18" borderId="0" xfId="0" applyNumberFormat="1" applyFont="1" applyFill="1" applyBorder="1" applyAlignment="1">
      <x:alignment horizontal="center" vertical="center" wrapText="1"/>
    </x:xf>
    <x:xf numFmtId="200" fontId="17" fillId="19" xfId="0" applyNumberFormat="1" applyFont="1" applyFill="1" applyBorder="0" applyAlignment="1">
      <x:alignment wrapText="1"/>
    </x:xf>
    <x:xf numFmtId="203" fontId="11" fillId="0" borderId="0" xfId="0" applyNumberFormat="1" applyFont="1" applyFill="1" applyBorder="1" applyAlignment="1">
      <x:alignment wrapText="1"/>
    </x:xf>
    <x:xf numFmtId="0" fontId="17" fillId="19" xfId="0" applyNumberFormat="1" applyFont="1" applyFill="1" applyBorder="0" applyAlignment="1">
      <x:alignment wrapText="1"/>
    </x:xf>
    <x:xf numFmtId="0" fontId="16" fillId="15" xfId="0" applyNumberFormat="1" applyFont="1" applyFill="1" applyBorder="0" applyAlignment="1">
      <x:alignment horizontal="center" vertical="center" wrapText="1"/>
    </x:xf>
    <x:xf numFmtId="0" fontId="16" fillId="16" xfId="0" applyNumberFormat="1" applyFont="1" applyFill="1" applyBorder="0" applyAlignment="1">
      <x:alignment horizontal="center" vertical="center" wrapText="1"/>
    </x:xf>
    <x:xf numFmtId="0" fontId="16" fillId="17" xfId="0" applyNumberFormat="1" applyFont="1" applyFill="1" applyBorder="0" applyAlignment="1">
      <x:alignment horizontal="center" vertical="center" wrapText="1"/>
    </x:xf>
    <x:xf numFmtId="202" fontId="17" fillId="19" xfId="0" applyNumberFormat="1" applyFont="1" applyFill="1" applyBorder="0"/>
    <x:xf numFmtId="202" fontId="17" fillId="19" xfId="0" applyNumberFormat="1" applyFont="1" applyFill="1" applyBorder="0" applyAlignment="1">
      <x:alignment wrapText="1"/>
    </x:xf>
  </x:cellXfs>
  <x:cellStyles count="1">
    <x:cellStyle name="Normal" xfId="0"/>
  </x:cellStyles>
  <x:dxfs count="24">
    <x:dxf>
      <x:fill>
        <x:patternFill>
          <x:bgColor rgb="FFC6E0B4"/>
        </x:patternFill>
      </x:fill>
    </x:dxf>
    <x:dxf>
      <x:fill>
        <x:patternFill>
          <x:bgColor rgb="FFD9EAF7"/>
        </x:patternFill>
      </x:fill>
    </x:dxf>
    <x:dxf>
      <x:fill>
        <x:patternFill>
          <x:bgColor rgb="FFFCE4D6"/>
        </x:patternFill>
      </x:fill>
    </x:dxf>
    <x:dxf>
      <x:font>
        <x:color rgb="FFC00000"/>
      </x:font>
      <x:fill>
        <x:patternFill>
          <x:bgColor rgb="FFF4CCCC"/>
        </x:patternFill>
      </x:fill>
    </x:dxf>
    <x:dxf>
      <x:fill>
        <x:patternFill>
          <x:bgColor rgb="FFC6E0B4"/>
        </x:patternFill>
      </x:fill>
    </x:dxf>
    <x:dxf>
      <x:fill>
        <x:patternFill>
          <x:bgColor rgb="FFD9EAF7"/>
        </x:patternFill>
      </x:fill>
    </x:dxf>
    <x:dxf>
      <x:fill>
        <x:patternFill>
          <x:bgColor rgb="FFFFF2CC"/>
        </x:patternFill>
      </x:fill>
    </x:dxf>
    <x:dxf>
      <x:fill>
        <x:patternFill>
          <x:bgColor rgb="FFFCE4D6"/>
        </x:patternFill>
      </x:fill>
    </x:dxf>
    <x:dxf>
      <x:font>
        <x:b/>
        <x:color rgb="FFC00000"/>
      </x:font>
      <x:fill>
        <x:patternFill>
          <x:bgColor rgb="FFF4CCCC"/>
        </x:patternFill>
      </x:fill>
    </x:dxf>
    <x:dxf>
      <x:fill>
        <x:patternFill>
          <x:bgColor rgb="FFE2F0D9"/>
        </x:patternFill>
      </x:fill>
    </x:dxf>
    <x:dxf>
      <x:fill>
        <x:patternFill>
          <x:bgColor rgb="FFFCE4D6"/>
        </x:patternFill>
      </x:fill>
    </x:dxf>
    <x:dxf>
      <x:font>
        <x:b/>
        <x:color rgb="FFC00000"/>
      </x:font>
      <x:fill>
        <x:patternFill>
          <x:bgColor rgb="FFF4CCCC"/>
        </x:patternFill>
      </x:fill>
    </x:dxf>
    <x:dxf>
      <x:fill>
        <x:patternFill patternType="solid">
          <x:bgColor rgb="FFE2F0D9"/>
        </x:patternFill>
      </x:fill>
    </x:dxf>
    <x:dxf>
      <x:fill>
        <x:patternFill patternType="solid">
          <x:bgColor rgb="FFD9EAF7"/>
        </x:patternFill>
      </x:fill>
    </x:dxf>
    <x:dxf>
      <x:fill>
        <x:patternFill patternType="solid">
          <x:bgColor rgb="FFFCE4D6"/>
        </x:patternFill>
      </x:fill>
    </x:dxf>
    <x:dxf>
      <x:font>
        <x:b/>
        <x:color rgb="FFC00000"/>
      </x:font>
      <x:fill>
        <x:patternFill patternType="solid">
          <x:bgColor rgb="FFF4CCCC"/>
        </x:patternFill>
      </x:fill>
    </x:dxf>
    <x:dxf>
      <x:fill>
        <x:patternFill patternType="solid">
          <x:bgColor rgb="FFE2F0D9"/>
        </x:patternFill>
      </x:fill>
    </x:dxf>
    <x:dxf>
      <x:fill>
        <x:patternFill patternType="solid">
          <x:bgColor rgb="FFD9EAF7"/>
        </x:patternFill>
      </x:fill>
    </x:dxf>
    <x:dxf>
      <x:font>
        <x:b/>
        <x:color rgb="FFC00000"/>
      </x:font>
      <x:fill>
        <x:patternFill patternType="solid">
          <x:bgColor rgb="FFF4CCCC"/>
        </x:patternFill>
      </x:fill>
    </x:dxf>
    <x:dxf>
      <x:fill>
        <x:patternFill patternType="solid">
          <x:bgColor rgb="FFE2F0D9"/>
        </x:patternFill>
      </x:fill>
    </x:dxf>
    <x:dxf>
      <x:fill>
        <x:patternFill patternType="solid">
          <x:bgColor rgb="FFFFF2CC"/>
        </x:patternFill>
      </x:fill>
    </x:dxf>
    <x:dxf>
      <x:font>
        <x:b/>
        <x:color rgb="FFC00000"/>
      </x:font>
      <x:fill>
        <x:patternFill patternType="solid">
          <x:bgColor rgb="FFF4CCCC"/>
        </x:patternFill>
      </x:fill>
    </x:dxf>
    <x:dxf>
      <x:fill>
        <x:patternFill patternType="solid">
          <x:bgColor rgb="FFE2F0D9"/>
        </x:patternFill>
      </x:fill>
    </x:dxf>
    <x:dxf>
      <x:font>
        <x:color rgb="FFC00000"/>
      </x:font>
      <x:fill>
        <x:patternFill patternType="solid">
          <x:bgColor rgb="FFFCE4D6"/>
        </x:patternFill>
      </x:fill>
    </x:dxf>
  </x:dxfs>
</x:styleSheet>
</file>

<file path=xl/_rels/workbook.xml.rels>&#65279;<?xml version="1.0" encoding="utf-8"?><Relationships xmlns="http://schemas.openxmlformats.org/package/2006/relationships"><Relationship Type="http://schemas.openxmlformats.org/officeDocument/2006/relationships/styles" Target="/xl/styles.xml" Id="R8bbb527f3199417f" /><Relationship Type="http://schemas.openxmlformats.org/officeDocument/2006/relationships/theme" Target="/xl/theme/theme1.xml" Id="Rd09abff529064f71" /><Relationship Type="http://schemas.openxmlformats.org/officeDocument/2006/relationships/sharedStrings" Target="/xl/sharedStrings.xml" Id="R8beea8187f42428b" /><Relationship Type="http://schemas.openxmlformats.org/officeDocument/2006/relationships/worksheet" Target="/xl/worksheets/sheet1.xml" Id="R3588bcfd56404f6c" /><Relationship Type="http://schemas.openxmlformats.org/officeDocument/2006/relationships/worksheet" Target="/xl/worksheets/sheet2.xml" Id="R737c0cead2f44db7" /><Relationship Type="http://schemas.openxmlformats.org/officeDocument/2006/relationships/worksheet" Target="/xl/worksheets/sheet3.xml" Id="R141b116f8f494ad8" /><Relationship Type="http://schemas.openxmlformats.org/officeDocument/2006/relationships/worksheet" Target="/xl/worksheets/sheet4.xml" Id="Rdfdcfc4c24d24dc3" /><Relationship Type="http://schemas.openxmlformats.org/officeDocument/2006/relationships/worksheet" Target="/xl/worksheets/sheet5.xml" Id="R4be01dc9c8304cdd" /><Relationship Type="http://schemas.openxmlformats.org/officeDocument/2006/relationships/worksheet" Target="/xl/worksheets/sheet6.xml" Id="R4d7647606f594c42" /><Relationship Type="http://schemas.openxmlformats.org/officeDocument/2006/relationships/worksheet" Target="/xl/worksheets/sheet7.xml" Id="R92181c0b66554308" /><Relationship Type="http://schemas.openxmlformats.org/officeDocument/2006/relationships/worksheet" Target="/xl/worksheets/sheet8.xml" Id="R7cc48a73f6764c0b" /><Relationship Type="http://schemas.openxmlformats.org/officeDocument/2006/relationships/worksheet" Target="/xl/worksheets/sheet9.xml" Id="Rbd173876147a48de" /><Relationship Type="http://schemas.openxmlformats.org/officeDocument/2006/relationships/worksheet" Target="/xl/worksheets/sheet10.xml" Id="R6284595f589944d2" /><Relationship Type="http://schemas.openxmlformats.org/officeDocument/2006/relationships/worksheet" Target="/xl/worksheets/sheet11.xml" Id="R2e8240c89786425d" /><Relationship Type="http://schemas.openxmlformats.org/officeDocument/2006/relationships/worksheet" Target="/xl/worksheets/sheet12.xml" Id="R1015a3705bd44b40" /><Relationship Type="http://schemas.openxmlformats.org/officeDocument/2006/relationships/worksheet" Target="/xl/worksheets/sheet13.xml" Id="R4f472f6f1d3e4090" /></Relationships>
</file>

<file path=xl/drawings/_rels/drawing1.xml.rels>&#65279;<?xml version="1.0" encoding="utf-8"?><Relationships xmlns="http://schemas.openxmlformats.org/package/2006/relationships"><Relationship Type="http://schemas.openxmlformats.org/officeDocument/2006/relationships/chart" Target="/xl/drawings/charts/chart1.xml" Id="R928f32c1a8b84040" /></Relationships>
</file>

<file path=xl/drawings/_rels/drawing2.xml.rels>&#65279;<?xml version="1.0" encoding="utf-8"?><Relationships xmlns="http://schemas.openxmlformats.org/package/2006/relationships"><Relationship Type="http://schemas.openxmlformats.org/officeDocument/2006/relationships/chart" Target="/xl/drawings/charts/chart2.xml" Id="Ra45d55b8bc044f26" /></Relationships>
</file>

<file path=xl/drawings/_rels/drawing3.xml.rels>&#65279;<?xml version="1.0" encoding="utf-8"?><Relationships xmlns="http://schemas.openxmlformats.org/package/2006/relationships"><Relationship Type="http://schemas.openxmlformats.org/officeDocument/2006/relationships/chart" Target="/xl/drawings/charts/chart3.xml" Id="Re799b8d4218e4785" /></Relationships>
</file>

<file path=xl/drawings/_rels/drawing4.xml.rels>&#65279;<?xml version="1.0" encoding="utf-8"?><Relationships xmlns="http://schemas.openxmlformats.org/package/2006/relationships"><Relationship Type="http://schemas.openxmlformats.org/officeDocument/2006/relationships/chart" Target="/xl/drawings/charts/chart4.xml" Id="Raa69cdbd4ca44e06" /><Relationship Type="http://schemas.openxmlformats.org/officeDocument/2006/relationships/chart" Target="/xl/drawings/charts/chart5.xml" Id="R3adec5f800f24328" /></Relationships>
</file>

<file path=xl/drawings/charts/chart1.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Évolution du solde de trésorerie</a:t>
            </a:r>
          </a:p>
        </c:rich>
      </c:tx>
      <c:overlay val="0"/>
    </c:title>
    <c:autoTitleDeleted val="0"/>
    <c:plotArea>
      <c:layout/>
      <c:lineChart>
        <c:grouping val="standard"/>
        <c:varyColors val="0"/>
        <c:ser>
          <c:idx val="0"/>
          <c:order val="0"/>
          <c:tx>
            <c:v>Solde initial</c:v>
          </c:tx>
          <c:cat>
            <c:strRef>
              <c:f>'Trésorerie 12 mois'!$A$6:$A$17</c:f>
              <c:strCache>
                <c:ptCount val="0"/>
              </c:strCache>
            </c:strRef>
          </c:cat>
          <c:val>
            <c:numRef>
              <c:f>'Trésorerie 12 mois'!$B$6:$B$17</c:f>
              <c:numCache>
                <c:formatCode>#,##0_);[Red](#,##0);-</c:formatCode>
                <c:ptCount val="0"/>
              </c:numCache>
            </c:numRef>
          </c:val>
          <c:smooth val="0"/>
        </c:ser>
        <c:ser>
          <c:idx val="1"/>
          <c:order val="1"/>
          <c:tx>
            <c:v>Encaissements</c:v>
          </c:tx>
          <c:cat>
            <c:strRef>
              <c:f>'Trésorerie 12 mois'!$A$6:$A$17</c:f>
              <c:strCache>
                <c:ptCount val="0"/>
              </c:strCache>
            </c:strRef>
          </c:cat>
          <c:val>
            <c:numRef>
              <c:f>'Trésorerie 12 mois'!$C$6:$C$17</c:f>
              <c:numCache>
                <c:formatCode>#,##0_);[Red](#,##0);-</c:formatCode>
                <c:ptCount val="0"/>
              </c:numCache>
            </c:numRef>
          </c:val>
          <c:smooth val="0"/>
        </c:ser>
        <c:ser>
          <c:idx val="2"/>
          <c:order val="2"/>
          <c:tx>
            <c:v>Décaissements</c:v>
          </c:tx>
          <c:cat>
            <c:strRef>
              <c:f>'Trésorerie 12 mois'!$A$6:$A$17</c:f>
              <c:strCache>
                <c:ptCount val="0"/>
              </c:strCache>
            </c:strRef>
          </c:cat>
          <c:val>
            <c:numRef>
              <c:f>'Trésorerie 12 mois'!$D$6:$D$17</c:f>
              <c:numCache>
                <c:formatCode>#,##0_);[Red](#,##0);-</c:formatCode>
                <c:ptCount val="0"/>
              </c:numCache>
            </c:numRef>
          </c:val>
          <c:smooth val="0"/>
        </c:ser>
        <c:ser>
          <c:idx val="3"/>
          <c:order val="3"/>
          <c:tx>
            <c:v>Cash-flow net</c:v>
          </c:tx>
          <c:cat>
            <c:strRef>
              <c:f>'Trésorerie 12 mois'!$A$6:$A$17</c:f>
              <c:strCache>
                <c:ptCount val="0"/>
              </c:strCache>
            </c:strRef>
          </c:cat>
          <c:val>
            <c:numRef>
              <c:f>'Trésorerie 12 mois'!$E$6:$E$17</c:f>
              <c:numCache>
                <c:formatCode>#,##0_);[Red](#,##0);-</c:formatCode>
                <c:ptCount val="0"/>
              </c:numCache>
            </c:numRef>
          </c:val>
          <c:smooth val="0"/>
        </c:ser>
        <c:ser>
          <c:idx val="4"/>
          <c:order val="4"/>
          <c:tx>
            <c:v>Solde final</c:v>
          </c:tx>
          <c:cat>
            <c:strRef>
              <c:f>'Trésorerie 12 mois'!$A$6:$A$17</c:f>
              <c:strCache>
                <c:ptCount val="0"/>
              </c:strCache>
            </c:strRef>
          </c:cat>
          <c:val>
            <c:numRef>
              <c:f>'Trésorerie 12 mois'!$F$6:$F$17</c:f>
              <c:numCache>
                <c:formatCode>#,##0_);[Red](#,##0);-</c:formatCode>
                <c:ptCount val="0"/>
              </c:numCache>
            </c:numRef>
          </c:val>
          <c:smooth val="0"/>
        </c:ser>
        <c:dLbls>
          <c:showLegendKey val="0"/>
          <c:showVal val="0"/>
          <c:showCatName val="0"/>
          <c:showSerName val="0"/>
          <c:showPercent val="0"/>
          <c:showBubbleSize val="0"/>
          <c:showLeaderLines val="0"/>
        </c:dLbls>
        <c:axId val="48650112"/>
        <c:axId val="48672768"/>
      </c:line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charts/chart2.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Solde de trésorerie à 13 semaines</a:t>
            </a:r>
          </a:p>
        </c:rich>
      </c:tx>
      <c:overlay val="0"/>
    </c:title>
    <c:autoTitleDeleted val="0"/>
    <c:plotArea>
      <c:layout/>
      <c:lineChart>
        <c:grouping val="standard"/>
        <c:varyColors val="0"/>
        <c:ser>
          <c:idx val="0"/>
          <c:order val="0"/>
          <c:tx>
            <c:v>Encaissements certains</c:v>
          </c:tx>
          <c:cat>
            <c:strRef>
              <c:f>'Prévision 13 semaines'!$B$6:$B$18</c:f>
              <c:strCache>
                <c:ptCount val="0"/>
              </c:strCache>
            </c:strRef>
          </c:cat>
          <c:val>
            <c:numRef>
              <c:f>'Prévision 13 semaines'!$C$6:$C$18</c:f>
              <c:numCache>
                <c:formatCode>#,##0_);[Red](#,##0);-</c:formatCode>
                <c:ptCount val="0"/>
              </c:numCache>
            </c:numRef>
          </c:val>
          <c:smooth val="0"/>
        </c:ser>
        <c:ser>
          <c:idx val="1"/>
          <c:order val="1"/>
          <c:tx>
            <c:v>Encaissements probables</c:v>
          </c:tx>
          <c:cat>
            <c:strRef>
              <c:f>'Prévision 13 semaines'!$B$6:$B$18</c:f>
              <c:strCache>
                <c:ptCount val="0"/>
              </c:strCache>
            </c:strRef>
          </c:cat>
          <c:val>
            <c:numRef>
              <c:f>'Prévision 13 semaines'!$D$6:$D$18</c:f>
              <c:numCache>
                <c:formatCode>#,##0_);[Red](#,##0);-</c:formatCode>
                <c:ptCount val="0"/>
              </c:numCache>
            </c:numRef>
          </c:val>
          <c:smooth val="0"/>
        </c:ser>
        <c:ser>
          <c:idx val="2"/>
          <c:order val="2"/>
          <c:tx>
            <c:v>Décaissements certains</c:v>
          </c:tx>
          <c:cat>
            <c:strRef>
              <c:f>'Prévision 13 semaines'!$B$6:$B$18</c:f>
              <c:strCache>
                <c:ptCount val="0"/>
              </c:strCache>
            </c:strRef>
          </c:cat>
          <c:val>
            <c:numRef>
              <c:f>'Prévision 13 semaines'!$E$6:$E$18</c:f>
              <c:numCache>
                <c:formatCode>#,##0_);[Red](#,##0);-</c:formatCode>
                <c:ptCount val="0"/>
              </c:numCache>
            </c:numRef>
          </c:val>
          <c:smooth val="0"/>
        </c:ser>
        <c:ser>
          <c:idx val="3"/>
          <c:order val="3"/>
          <c:tx>
            <c:v>Décaissements probables</c:v>
          </c:tx>
          <c:cat>
            <c:strRef>
              <c:f>'Prévision 13 semaines'!$B$6:$B$18</c:f>
              <c:strCache>
                <c:ptCount val="0"/>
              </c:strCache>
            </c:strRef>
          </c:cat>
          <c:val>
            <c:numRef>
              <c:f>'Prévision 13 semaines'!$F$6:$F$18</c:f>
              <c:numCache>
                <c:formatCode>#,##0_);[Red](#,##0);-</c:formatCode>
                <c:ptCount val="0"/>
              </c:numCache>
            </c:numRef>
          </c:val>
          <c:smooth val="0"/>
        </c:ser>
        <c:ser>
          <c:idx val="4"/>
          <c:order val="4"/>
          <c:tx>
            <c:v>Cash-flow net</c:v>
          </c:tx>
          <c:cat>
            <c:strRef>
              <c:f>'Prévision 13 semaines'!$B$6:$B$18</c:f>
              <c:strCache>
                <c:ptCount val="0"/>
              </c:strCache>
            </c:strRef>
          </c:cat>
          <c:val>
            <c:numRef>
              <c:f>'Prévision 13 semaines'!$G$6:$G$18</c:f>
              <c:numCache>
                <c:formatCode>#,##0_);[Red](#,##0);-</c:formatCode>
                <c:ptCount val="0"/>
              </c:numCache>
            </c:numRef>
          </c:val>
          <c:smooth val="0"/>
        </c:ser>
        <c:ser>
          <c:idx val="5"/>
          <c:order val="5"/>
          <c:tx>
            <c:v>Solde début</c:v>
          </c:tx>
          <c:cat>
            <c:strRef>
              <c:f>'Prévision 13 semaines'!$B$6:$B$18</c:f>
              <c:strCache>
                <c:ptCount val="0"/>
              </c:strCache>
            </c:strRef>
          </c:cat>
          <c:val>
            <c:numRef>
              <c:f>'Prévision 13 semaines'!$H$6:$H$18</c:f>
              <c:numCache>
                <c:formatCode>#,##0_);[Red](#,##0);-</c:formatCode>
                <c:ptCount val="0"/>
              </c:numCache>
            </c:numRef>
          </c:val>
          <c:smooth val="0"/>
        </c:ser>
        <c:ser>
          <c:idx val="6"/>
          <c:order val="6"/>
          <c:tx>
            <c:v>Solde fin</c:v>
          </c:tx>
          <c:cat>
            <c:strRef>
              <c:f>'Prévision 13 semaines'!$B$6:$B$18</c:f>
              <c:strCache>
                <c:ptCount val="0"/>
              </c:strCache>
            </c:strRef>
          </c:cat>
          <c:val>
            <c:numRef>
              <c:f>'Prévision 13 semaines'!$I$6:$I$18</c:f>
              <c:numCache>
                <c:formatCode>#,##0_);[Red](#,##0);-</c:formatCode>
                <c:ptCount val="0"/>
              </c:numCache>
            </c:numRef>
          </c:val>
          <c:smooth val="0"/>
        </c:ser>
        <c:dLbls>
          <c:showLegendKey val="0"/>
          <c:showVal val="0"/>
          <c:showCatName val="0"/>
          <c:showSerName val="0"/>
          <c:showPercent val="0"/>
          <c:showBubbleSize val="0"/>
          <c:showLeaderLines val="0"/>
        </c:dLbls>
        <c:axId val="48650112"/>
        <c:axId val="48672768"/>
      </c:line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charts/chart3.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Encaissements par scénario</a:t>
            </a:r>
          </a:p>
        </c:rich>
      </c:tx>
      <c:overlay val="0"/>
    </c:title>
    <c:autoTitleDeleted val="0"/>
    <c:plotArea>
      <c:layout/>
      <c:barChart>
        <c:barDir val="col"/>
        <c:grouping val="clustered"/>
        <c:varyColors val="0"/>
        <c:ser>
          <c:idx val="0"/>
          <c:order val="0"/>
          <c:tx>
            <c:v>Encaissements prudent</c:v>
          </c:tx>
          <c:cat>
            <c:strRef>
              <c:f>'Scénarios'!$A$6:$A$17</c:f>
              <c:strCache>
                <c:ptCount val="0"/>
              </c:strCache>
            </c:strRef>
          </c:cat>
          <c:val>
            <c:numRef>
              <c:f>'Scénarios'!$B$6:$B$17</c:f>
              <c:numCache>
                <c:formatCode>#,##0_);[Red](#,##0);-</c:formatCode>
                <c:ptCount val="0"/>
              </c:numCache>
            </c:numRef>
          </c:val>
        </c:ser>
        <c:ser>
          <c:idx val="1"/>
          <c:order val="1"/>
          <c:tx>
            <c:v>Encaissements réaliste</c:v>
          </c:tx>
          <c:cat>
            <c:strRef>
              <c:f>'Scénarios'!$A$6:$A$17</c:f>
              <c:strCache>
                <c:ptCount val="0"/>
              </c:strCache>
            </c:strRef>
          </c:cat>
          <c:val>
            <c:numRef>
              <c:f>'Scénarios'!$C$6:$C$17</c:f>
              <c:numCache>
                <c:formatCode>#,##0_);[Red](#,##0);-</c:formatCode>
                <c:ptCount val="0"/>
              </c:numCache>
            </c:numRef>
          </c:val>
        </c:ser>
        <c:ser>
          <c:idx val="2"/>
          <c:order val="2"/>
          <c:tx>
            <c:v>Encaissements ambitieux</c:v>
          </c:tx>
          <c:cat>
            <c:strRef>
              <c:f>'Scénarios'!$A$6:$A$17</c:f>
              <c:strCache>
                <c:ptCount val="0"/>
              </c:strCache>
            </c:strRef>
          </c:cat>
          <c:val>
            <c:numRef>
              <c:f>'Scénarios'!$D$6:$D$17</c:f>
              <c:numCache>
                <c:formatCode>#,##0_);[Red](#,##0);-</c:formatCode>
                <c:ptCount val="0"/>
              </c:numCache>
            </c:numRef>
          </c:val>
        </c:ser>
        <c:dLbls>
          <c:showLegendKey val="0"/>
          <c:showVal val="0"/>
          <c:showCatName val="0"/>
          <c:showSerName val="0"/>
          <c:showPercent val="0"/>
          <c:showBubbleSize val="0"/>
          <c:showLeaderLines val="0"/>
        </c:dLbls>
        <c:axId val="48650112"/>
        <c:axId val="48672768"/>
      </c:bar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charts/chart4.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Encaissements vs décaissements</a:t>
            </a:r>
          </a:p>
        </c:rich>
      </c:tx>
      <c:overlay val="0"/>
    </c:title>
    <c:autoTitleDeleted val="0"/>
    <c:plotArea>
      <c:layout/>
      <c:barChart>
        <c:barDir val="col"/>
        <c:grouping val="clustered"/>
        <c:varyColors val="0"/>
        <c:ser>
          <c:idx val="0"/>
          <c:order val="0"/>
          <c:tx>
            <c:v>Encaissements</c:v>
          </c:tx>
          <c:cat>
            <c:strRef>
              <c:f>'Dashboard'!$A$17:$A$28</c:f>
              <c:strCache>
                <c:ptCount val="0"/>
              </c:strCache>
            </c:strRef>
          </c:cat>
          <c:val>
            <c:numRef>
              <c:f>'Dashboard'!$B$17:$B$28</c:f>
              <c:numCache>
                <c:formatCode>#,##0_);[Red](#,##0);-</c:formatCode>
                <c:ptCount val="0"/>
              </c:numCache>
            </c:numRef>
          </c:val>
        </c:ser>
        <c:ser>
          <c:idx val="1"/>
          <c:order val="1"/>
          <c:tx>
            <c:v>Décaissements</c:v>
          </c:tx>
          <c:cat>
            <c:strRef>
              <c:f>'Dashboard'!$A$17:$A$28</c:f>
              <c:strCache>
                <c:ptCount val="0"/>
              </c:strCache>
            </c:strRef>
          </c:cat>
          <c:val>
            <c:numRef>
              <c:f>'Dashboard'!$C$17:$C$28</c:f>
              <c:numCache>
                <c:formatCode>#,##0_);[Red](#,##0);-</c:formatCode>
                <c:ptCount val="0"/>
              </c:numCache>
            </c:numRef>
          </c:val>
        </c:ser>
        <c:dLbls>
          <c:showLegendKey val="0"/>
          <c:showVal val="0"/>
          <c:showCatName val="0"/>
          <c:showSerName val="0"/>
          <c:showPercent val="0"/>
          <c:showBubbleSize val="0"/>
          <c:showLeaderLines val="0"/>
        </c:dLbls>
        <c:axId val="48650112"/>
        <c:axId val="48672768"/>
      </c:bar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charts/chart5.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Évolution du solde final</a:t>
            </a:r>
          </a:p>
        </c:rich>
      </c:tx>
      <c:overlay val="0"/>
    </c:title>
    <c:autoTitleDeleted val="0"/>
    <c:plotArea>
      <c:layout/>
      <c:lineChart>
        <c:grouping val="standard"/>
        <c:varyColors val="0"/>
        <c:ser>
          <c:idx val="0"/>
          <c:order val="0"/>
          <c:tx>
            <c:v>Encaissements</c:v>
          </c:tx>
          <c:cat>
            <c:strRef>
              <c:f>'Dashboard'!$A$17:$A$28</c:f>
              <c:strCache>
                <c:ptCount val="0"/>
              </c:strCache>
            </c:strRef>
          </c:cat>
          <c:val>
            <c:numRef>
              <c:f>'Dashboard'!$B$17:$B$28</c:f>
              <c:numCache>
                <c:formatCode>#,##0_);[Red](#,##0);-</c:formatCode>
                <c:ptCount val="0"/>
              </c:numCache>
            </c:numRef>
          </c:val>
          <c:smooth val="0"/>
        </c:ser>
        <c:ser>
          <c:idx val="1"/>
          <c:order val="1"/>
          <c:tx>
            <c:v>Décaissements</c:v>
          </c:tx>
          <c:cat>
            <c:strRef>
              <c:f>'Dashboard'!$A$17:$A$28</c:f>
              <c:strCache>
                <c:ptCount val="0"/>
              </c:strCache>
            </c:strRef>
          </c:cat>
          <c:val>
            <c:numRef>
              <c:f>'Dashboard'!$C$17:$C$28</c:f>
              <c:numCache>
                <c:formatCode>#,##0_);[Red](#,##0);-</c:formatCode>
                <c:ptCount val="0"/>
              </c:numCache>
            </c:numRef>
          </c:val>
          <c:smooth val="0"/>
        </c:ser>
        <c:ser>
          <c:idx val="2"/>
          <c:order val="2"/>
          <c:tx>
            <c:v>Solde final</c:v>
          </c:tx>
          <c:cat>
            <c:strRef>
              <c:f>'Dashboard'!$A$17:$A$28</c:f>
              <c:strCache>
                <c:ptCount val="0"/>
              </c:strCache>
            </c:strRef>
          </c:cat>
          <c:val>
            <c:numRef>
              <c:f>'Dashboard'!$D$17:$D$28</c:f>
              <c:numCache>
                <c:formatCode>#,##0_);[Red](#,##0);-</c:formatCode>
                <c:ptCount val="0"/>
              </c:numCache>
            </c:numRef>
          </c:val>
          <c:smooth val="0"/>
        </c:ser>
        <c:dLbls>
          <c:showLegendKey val="0"/>
          <c:showVal val="0"/>
          <c:showCatName val="0"/>
          <c:showSerName val="0"/>
          <c:showPercent val="0"/>
          <c:showBubbleSize val="0"/>
          <c:showLeaderLines val="0"/>
        </c:dLbls>
        <c:axId val="48650112"/>
        <c:axId val="48672768"/>
      </c:line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drawing1.xml><?xml version="1.0" encoding="utf-8"?>
<xdr:wsDr xmlns:xdr="http://schemas.openxmlformats.org/drawingml/2006/spreadsheetDrawing">
  <xdr:twoCellAnchor>
    <xdr:from>
      <xdr:col>11</xdr:col>
      <xdr:colOff>0</xdr:colOff>
      <xdr:row>4</xdr:row>
      <xdr:rowOff>0</xdr:rowOff>
    </xdr:from>
    <xdr:to>
      <xdr:col>19</xdr:col>
      <xdr:colOff>0</xdr:colOff>
      <xdr:row>20</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928f32c1a8b84040"/>
        </a:graphicData>
      </a:graphic>
    </xdr:graphicFrame>
    <xdr:clientData/>
  </xdr:twoCellAnchor>
</xdr:wsDr>
</file>

<file path=xl/drawings/drawing2.xml><?xml version="1.0" encoding="utf-8"?>
<xdr:wsDr xmlns:xdr="http://schemas.openxmlformats.org/drawingml/2006/spreadsheetDrawing">
  <xdr:twoCellAnchor>
    <xdr:from>
      <xdr:col>12</xdr:col>
      <xdr:colOff>0</xdr:colOff>
      <xdr:row>4</xdr:row>
      <xdr:rowOff>0</xdr:rowOff>
    </xdr:from>
    <xdr:to>
      <xdr:col>20</xdr:col>
      <xdr:colOff>0</xdr:colOff>
      <xdr:row>20</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a45d55b8bc044f26"/>
        </a:graphicData>
      </a:graphic>
    </xdr:graphicFrame>
    <xdr:clientData/>
  </xdr:twoCellAnchor>
</xdr:wsDr>
</file>

<file path=xl/drawings/drawing3.xml><?xml version="1.0" encoding="utf-8"?>
<xdr:wsDr xmlns:xdr="http://schemas.openxmlformats.org/drawingml/2006/spreadsheetDrawing">
  <xdr:twoCellAnchor>
    <xdr:from>
      <xdr:col>9</xdr:col>
      <xdr:colOff>0</xdr:colOff>
      <xdr:row>4</xdr:row>
      <xdr:rowOff>0</xdr:rowOff>
    </xdr:from>
    <xdr:to>
      <xdr:col>17</xdr:col>
      <xdr:colOff>0</xdr:colOff>
      <xdr:row>20</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e799b8d4218e4785"/>
        </a:graphicData>
      </a:graphic>
    </xdr:graphicFrame>
    <xdr:clientData/>
  </xdr:twoCellAnchor>
</xdr:wsDr>
</file>

<file path=xl/drawings/drawing4.xml><?xml version="1.0" encoding="utf-8"?>
<xdr:wsDr xmlns:xdr="http://schemas.openxmlformats.org/drawingml/2006/spreadsheetDrawing">
  <xdr:twoCellAnchor>
    <xdr:from>
      <xdr:col>5</xdr:col>
      <xdr:colOff>0</xdr:colOff>
      <xdr:row>15</xdr:row>
      <xdr:rowOff>0</xdr:rowOff>
    </xdr:from>
    <xdr:to>
      <xdr:col>14</xdr:col>
      <xdr:colOff>0</xdr:colOff>
      <xdr:row>29</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aa69cdbd4ca44e06"/>
        </a:graphicData>
      </a:graphic>
    </xdr:graphicFrame>
    <xdr:clientData/>
  </xdr:twoCellAnchor>
  <xdr:twoCellAnchor>
    <xdr:from>
      <xdr:col>0</xdr:col>
      <xdr:colOff>0</xdr:colOff>
      <xdr:row>30</xdr:row>
      <xdr:rowOff>0</xdr:rowOff>
    </xdr:from>
    <xdr:to>
      <xdr:col>8</xdr:col>
      <xdr:colOff>0</xdr:colOff>
      <xdr:row>45</xdr:row>
      <xdr:rowOff>0</xdr:rowOff>
    </xdr:to>
    <xdr:graphicFrame macro="">
      <xdr:nvGraphicFramePr>
        <xdr:cNvPr id="2"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3adec5f800f24328"/>
        </a:graphicData>
      </a:graphic>
    </xdr:graphicFrame>
    <xdr:clientData/>
  </xdr:twoCellAnchor>
</xdr:wsDr>
</file>

<file path=xl/tables/table1.xml><?xml version="1.0" encoding="utf-8"?>
<x:table xmlns:x="http://schemas.openxmlformats.org/spreadsheetml/2006/main" id="1" name="EncaissementsTable" displayName="EncaissementsTable" ref="A5:N17" headerRowCount="1">
  <x:tableColumns count="14">
    <x:tableColumn id="1" name="Mois"/>
    <x:tableColumn id="2" name="Ventes comptant"/>
    <x:tableColumn id="3" name="Recouvrement clients"/>
    <x:tableColumn id="4" name="Subventions"/>
    <x:tableColumn id="5" name="Apports"/>
    <x:tableColumn id="6" name="Emprunts"/>
    <x:tableColumn id="7" name="Autres encaissements"/>
    <x:tableColumn id="8" name="Total encaissements"/>
    <x:tableColumn id="9" name="Budget encaissements"/>
    <x:tableColumn id="10" name="Écart"/>
    <x:tableColumn id="11" name="Écart %"/>
    <x:tableColumn id="12" name="Statut"/>
    <x:tableColumn id="13" name="Commentaire"/>
    <x:tableColumn id="14" name="Responsable"/>
  </x:tableColumns>
  <x:tableStyleInfo name="TableStyleMedium2" showRowStripes="1"/>
</x:table>
</file>

<file path=xl/tables/table2.xml><?xml version="1.0" encoding="utf-8"?>
<x:table xmlns:x="http://schemas.openxmlformats.org/spreadsheetml/2006/main" id="2" name="DecaissementsTable" displayName="DecaissementsTable" ref="A5:N17" headerRowCount="1">
  <x:tableColumns count="14">
    <x:tableColumn id="1" name="Mois"/>
    <x:tableColumn id="2" name="Achats fournisseurs"/>
    <x:tableColumn id="3" name="Salaires"/>
    <x:tableColumn id="4" name="Charges sociales"/>
    <x:tableColumn id="5" name="Loyers"/>
    <x:tableColumn id="6" name="Marketing"/>
    <x:tableColumn id="7" name="Impôts et taxes"/>
    <x:tableColumn id="8" name="Investissements"/>
    <x:tableColumn id="9" name="Remboursement emprunts"/>
    <x:tableColumn id="10" name="Autres décaissements"/>
    <x:tableColumn id="11" name="Total décaissements"/>
    <x:tableColumn id="12" name="Budget"/>
    <x:tableColumn id="13" name="Écart"/>
    <x:tableColumn id="14" name="Commentaire"/>
  </x:tableColumns>
  <x:tableStyleInfo name="TableStyleMedium2" showRowStripes="1"/>
</x:table>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3.xml.rels>&#65279;<?xml version="1.0" encoding="utf-8"?><Relationships xmlns="http://schemas.openxmlformats.org/package/2006/relationships"><Relationship Type="http://schemas.openxmlformats.org/officeDocument/2006/relationships/table" Target="/xl/tables/table1.xml" Id="R0247701f1c044917" /></Relationships>
</file>

<file path=xl/worksheets/_rels/sheet4.xml.rels>&#65279;<?xml version="1.0" encoding="utf-8"?><Relationships xmlns="http://schemas.openxmlformats.org/package/2006/relationships"><Relationship Type="http://schemas.openxmlformats.org/officeDocument/2006/relationships/table" Target="/xl/tables/table2.xml" Id="R15a91baec8b44842" /></Relationships>
</file>

<file path=xl/worksheets/_rels/sheet5.xml.rels>&#65279;<?xml version="1.0" encoding="utf-8"?><Relationships xmlns="http://schemas.openxmlformats.org/package/2006/relationships"><Relationship Type="http://schemas.openxmlformats.org/officeDocument/2006/relationships/drawing" Target="/xl/drawings/drawing1.xml" Id="Rc3d304238257484d" /></Relationships>
</file>

<file path=xl/worksheets/_rels/sheet6.xml.rels>&#65279;<?xml version="1.0" encoding="utf-8"?><Relationships xmlns="http://schemas.openxmlformats.org/package/2006/relationships"><Relationship Type="http://schemas.openxmlformats.org/officeDocument/2006/relationships/drawing" Target="/xl/drawings/drawing2.xml" Id="R753035f560ee4fd6" /></Relationships>
</file>

<file path=xl/worksheets/_rels/sheet7.xml.rels>&#65279;<?xml version="1.0" encoding="utf-8"?><Relationships xmlns="http://schemas.openxmlformats.org/package/2006/relationships"><Relationship Type="http://schemas.openxmlformats.org/officeDocument/2006/relationships/drawing" Target="/xl/drawings/drawing3.xml" Id="Rb12cf3d20a5c4112" /></Relationships>
</file>

<file path=xl/worksheets/_rels/sheet8.xml.rels>&#65279;<?xml version="1.0" encoding="utf-8"?><Relationships xmlns="http://schemas.openxmlformats.org/package/2006/relationships"><Relationship Type="http://schemas.openxmlformats.org/officeDocument/2006/relationships/drawing" Target="/xl/drawings/drawing4.xml" Id="Rb1292ea3c2f048ee" /></Relationships>
</file>

<file path=xl/worksheets/sheet1.xml><?xml version="1.0" encoding="utf-8"?>
<x:worksheet xmlns:x="http://schemas.openxmlformats.org/spreadsheetml/2006/main">
  <x:sheetFormatPr defaultRowHeight="15"/>
  <x:cols>
    <x:col min="1" max="1" width="14" hidden="0" customWidth="1"/>
    <x:col min="2" max="2" width="14" hidden="0" customWidth="1"/>
    <x:col min="3" max="3" width="14" hidden="0" customWidth="1"/>
    <x:col min="4" max="4" width="14" hidden="0" customWidth="1"/>
    <x:col min="5" max="5" width="14" hidden="0" customWidth="1"/>
    <x:col min="6" max="6" width="14" hidden="0" customWidth="1"/>
    <x:col min="7" max="7" width="14" hidden="0" customWidth="1"/>
    <x:col min="8" max="8" width="14" hidden="0" customWidth="1"/>
    <x:col min="9" max="9" width="14" hidden="0" customWidth="1"/>
    <x:col min="10" max="10" width="14" hidden="0" customWidth="1"/>
    <x:col min="11" max="11" width="14" hidden="0" customWidth="1"/>
    <x:col min="12" max="12" width="14" hidden="0" customWidth="1"/>
  </x:cols>
  <x:sheetData>
    <x:row r="1" ht="30" customHeight="1">
      <x:c r="A1" s="295" t="str">
        <x:v>TABLEAU DE CASH-FLOW EXCEL GRATUIT</x:v>
      </x:c>
      <x:c r="B1" s="295"/>
      <x:c r="C1" s="295"/>
      <x:c r="D1" s="295"/>
      <x:c r="E1" s="295"/>
      <x:c r="F1" s="295"/>
      <x:c r="G1" s="295"/>
      <x:c r="H1" s="295"/>
      <x:c r="I1" s="295"/>
      <x:c r="J1" s="295"/>
      <x:c r="K1" s="295"/>
      <x:c r="L1" s="295"/>
      <x:c r="M1" s="321"/>
      <x:c r="N1" s="321"/>
      <x:c r="O1" s="321"/>
      <x:c r="P1" s="321"/>
      <x:c r="Q1" s="321"/>
      <x:c r="R1" s="321"/>
      <x:c r="S1" s="321"/>
      <x:c r="T1" s="321"/>
    </x:row>
    <x:row r="2" ht="30" customHeight="1">
      <x:c r="A2" s="295"/>
      <x:c r="B2" s="295"/>
      <x:c r="C2" s="295"/>
      <x:c r="D2" s="295"/>
      <x:c r="E2" s="295"/>
      <x:c r="F2" s="295"/>
      <x:c r="G2" s="295"/>
      <x:c r="H2" s="295"/>
      <x:c r="I2" s="295"/>
      <x:c r="J2" s="295"/>
      <x:c r="K2" s="295"/>
      <x:c r="L2" s="295"/>
      <x:c r="M2" s="321"/>
      <x:c r="N2" s="321"/>
      <x:c r="O2" s="321"/>
      <x:c r="P2" s="321"/>
      <x:c r="Q2" s="321"/>
      <x:c r="R2" s="321"/>
      <x:c r="S2" s="321"/>
      <x:c r="T2" s="321"/>
    </x:row>
    <x:row r="3" ht="22" customHeight="1">
      <x:c r="A3" s="322" t="str">
        <x:v>Trésorerie mensuelle • Prévision 13 semaines • Scénarios • Alertes • Dashboard</x:v>
      </x:c>
      <x:c r="B3" s="322"/>
      <x:c r="C3" s="322"/>
      <x:c r="D3" s="322"/>
      <x:c r="E3" s="322"/>
      <x:c r="F3" s="322"/>
      <x:c r="G3" s="322"/>
      <x:c r="H3" s="322"/>
      <x:c r="I3" s="322"/>
      <x:c r="J3" s="322"/>
      <x:c r="K3" s="322"/>
      <x:c r="L3" s="322"/>
      <x:c r="M3" s="321"/>
      <x:c r="N3" s="321"/>
      <x:c r="O3" s="321"/>
      <x:c r="P3" s="321"/>
      <x:c r="Q3" s="321"/>
      <x:c r="R3" s="321"/>
      <x:c r="S3" s="321"/>
      <x:c r="T3" s="321"/>
    </x:row>
    <x:row r="4">
      <x:c r="A4" s="321"/>
      <x:c r="B4" s="321"/>
      <x:c r="C4" s="321"/>
      <x:c r="D4" s="321"/>
      <x:c r="E4" s="321"/>
      <x:c r="F4" s="321"/>
      <x:c r="G4" s="321"/>
      <x:c r="H4" s="321"/>
      <x:c r="I4" s="321"/>
      <x:c r="J4" s="321"/>
      <x:c r="K4" s="321"/>
      <x:c r="L4" s="321"/>
      <x:c r="M4" s="321"/>
      <x:c r="N4" s="321"/>
      <x:c r="O4" s="321"/>
      <x:c r="P4" s="321"/>
      <x:c r="Q4" s="321"/>
      <x:c r="R4" s="321"/>
      <x:c r="S4" s="321"/>
      <x:c r="T4" s="321"/>
    </x:row>
    <x:row r="5">
      <x:c r="A5" s="298" t="str">
        <x:v>💰
ENCAISSEMENTS</x:v>
      </x:c>
      <x:c r="B5" s="298"/>
      <x:c r="C5" s="298"/>
      <x:c r="D5" s="299" t="str">
        <x:v>💸
DÉCAISSEMENTS</x:v>
      </x:c>
      <x:c r="E5" s="299"/>
      <x:c r="F5" s="299"/>
      <x:c r="G5" s="300" t="str">
        <x:v>💧
TRÉSORERIE 12 MOIS</x:v>
      </x:c>
      <x:c r="H5" s="300"/>
      <x:c r="I5" s="300"/>
      <x:c r="J5" s="301" t="str">
        <x:v>📆
13 SEMAINES</x:v>
      </x:c>
      <x:c r="K5" s="301"/>
      <x:c r="L5" s="301"/>
      <x:c r="M5" s="321"/>
      <x:c r="N5" s="321"/>
      <x:c r="O5" s="321"/>
      <x:c r="P5" s="321"/>
      <x:c r="Q5" s="321"/>
      <x:c r="R5" s="321"/>
      <x:c r="S5" s="321"/>
      <x:c r="T5" s="321"/>
    </x:row>
    <x:row r="6">
      <x:c r="A6" s="298"/>
      <x:c r="B6" s="298"/>
      <x:c r="C6" s="298"/>
      <x:c r="D6" s="299"/>
      <x:c r="E6" s="299"/>
      <x:c r="F6" s="299"/>
      <x:c r="G6" s="300"/>
      <x:c r="H6" s="300"/>
      <x:c r="I6" s="300"/>
      <x:c r="J6" s="301"/>
      <x:c r="K6" s="301"/>
      <x:c r="L6" s="301"/>
      <x:c r="M6" s="321"/>
      <x:c r="N6" s="321"/>
      <x:c r="O6" s="321"/>
      <x:c r="P6" s="321"/>
      <x:c r="Q6" s="321"/>
      <x:c r="R6" s="321"/>
      <x:c r="S6" s="321"/>
      <x:c r="T6" s="321"/>
    </x:row>
    <x:row r="7">
      <x:c r="A7" s="298"/>
      <x:c r="B7" s="298"/>
      <x:c r="C7" s="298"/>
      <x:c r="D7" s="299"/>
      <x:c r="E7" s="299"/>
      <x:c r="F7" s="299"/>
      <x:c r="G7" s="300"/>
      <x:c r="H7" s="300"/>
      <x:c r="I7" s="300"/>
      <x:c r="J7" s="301"/>
      <x:c r="K7" s="301"/>
      <x:c r="L7" s="301"/>
      <x:c r="M7" s="321"/>
      <x:c r="N7" s="321"/>
      <x:c r="O7" s="321"/>
      <x:c r="P7" s="321"/>
      <x:c r="Q7" s="321"/>
      <x:c r="R7" s="321"/>
      <x:c r="S7" s="321"/>
      <x:c r="T7" s="321"/>
    </x:row>
    <x:row r="8">
      <x:c r="A8" s="298"/>
      <x:c r="B8" s="298"/>
      <x:c r="C8" s="298"/>
      <x:c r="D8" s="299"/>
      <x:c r="E8" s="299"/>
      <x:c r="F8" s="299"/>
      <x:c r="G8" s="300"/>
      <x:c r="H8" s="300"/>
      <x:c r="I8" s="300"/>
      <x:c r="J8" s="301"/>
      <x:c r="K8" s="301"/>
      <x:c r="L8" s="301"/>
      <x:c r="M8" s="321"/>
      <x:c r="N8" s="321"/>
      <x:c r="O8" s="321"/>
      <x:c r="P8" s="321"/>
      <x:c r="Q8" s="321"/>
      <x:c r="R8" s="321"/>
      <x:c r="S8" s="321"/>
      <x:c r="T8" s="321"/>
    </x:row>
    <x:row r="9">
      <x:c r="A9" s="321"/>
      <x:c r="B9" s="321"/>
      <x:c r="C9" s="321"/>
      <x:c r="D9" s="321"/>
      <x:c r="E9" s="321"/>
      <x:c r="F9" s="321"/>
      <x:c r="G9" s="321"/>
      <x:c r="H9" s="321"/>
      <x:c r="I9" s="321"/>
      <x:c r="J9" s="321"/>
      <x:c r="K9" s="321"/>
      <x:c r="L9" s="321"/>
      <x:c r="M9" s="321"/>
      <x:c r="N9" s="321"/>
      <x:c r="O9" s="321"/>
      <x:c r="P9" s="321"/>
      <x:c r="Q9" s="321"/>
      <x:c r="R9" s="321"/>
      <x:c r="S9" s="321"/>
      <x:c r="T9" s="321"/>
    </x:row>
    <x:row r="10">
      <x:c r="A10" s="302" t="str">
        <x:v>🎯
SCÉNARIOS</x:v>
      </x:c>
      <x:c r="B10" s="302"/>
      <x:c r="C10" s="302"/>
      <x:c r="D10" s="303" t="str">
        <x:v>📊
DASHBOARD</x:v>
      </x:c>
      <x:c r="E10" s="303"/>
      <x:c r="F10" s="303"/>
      <x:c r="G10" s="304" t="str">
        <x:v>🚨
ALERTES</x:v>
      </x:c>
      <x:c r="H10" s="304"/>
      <x:c r="I10" s="304"/>
      <x:c r="J10" s="305" t="str">
        <x:v>⚙️
PARAMÈTRES</x:v>
      </x:c>
      <x:c r="K10" s="305"/>
      <x:c r="L10" s="305"/>
      <x:c r="M10" s="321"/>
      <x:c r="N10" s="321"/>
      <x:c r="O10" s="321"/>
      <x:c r="P10" s="321"/>
      <x:c r="Q10" s="321"/>
      <x:c r="R10" s="321"/>
      <x:c r="S10" s="321"/>
      <x:c r="T10" s="321"/>
    </x:row>
    <x:row r="11">
      <x:c r="A11" s="302"/>
      <x:c r="B11" s="302"/>
      <x:c r="C11" s="302"/>
      <x:c r="D11" s="303"/>
      <x:c r="E11" s="303"/>
      <x:c r="F11" s="303"/>
      <x:c r="G11" s="304"/>
      <x:c r="H11" s="304"/>
      <x:c r="I11" s="304"/>
      <x:c r="J11" s="305"/>
      <x:c r="K11" s="305"/>
      <x:c r="L11" s="305"/>
      <x:c r="M11" s="321"/>
      <x:c r="N11" s="321"/>
      <x:c r="O11" s="321"/>
      <x:c r="P11" s="321"/>
      <x:c r="Q11" s="321"/>
      <x:c r="R11" s="321"/>
      <x:c r="S11" s="321"/>
      <x:c r="T11" s="321"/>
    </x:row>
    <x:row r="12">
      <x:c r="A12" s="302"/>
      <x:c r="B12" s="302"/>
      <x:c r="C12" s="302"/>
      <x:c r="D12" s="303"/>
      <x:c r="E12" s="303"/>
      <x:c r="F12" s="303"/>
      <x:c r="G12" s="304"/>
      <x:c r="H12" s="304"/>
      <x:c r="I12" s="304"/>
      <x:c r="J12" s="305"/>
      <x:c r="K12" s="305"/>
      <x:c r="L12" s="305"/>
      <x:c r="M12" s="321"/>
      <x:c r="N12" s="321"/>
      <x:c r="O12" s="321"/>
      <x:c r="P12" s="321"/>
      <x:c r="Q12" s="321"/>
      <x:c r="R12" s="321"/>
      <x:c r="S12" s="321"/>
      <x:c r="T12" s="321"/>
    </x:row>
    <x:row r="13">
      <x:c r="A13" s="302"/>
      <x:c r="B13" s="302"/>
      <x:c r="C13" s="302"/>
      <x:c r="D13" s="303"/>
      <x:c r="E13" s="303"/>
      <x:c r="F13" s="303"/>
      <x:c r="G13" s="304"/>
      <x:c r="H13" s="304"/>
      <x:c r="I13" s="304"/>
      <x:c r="J13" s="305"/>
      <x:c r="K13" s="305"/>
      <x:c r="L13" s="305"/>
      <x:c r="M13" s="321"/>
      <x:c r="N13" s="321"/>
      <x:c r="O13" s="321"/>
      <x:c r="P13" s="321"/>
      <x:c r="Q13" s="321"/>
      <x:c r="R13" s="321"/>
      <x:c r="S13" s="321"/>
      <x:c r="T13" s="321"/>
    </x:row>
    <x:row r="14">
      <x:c r="A14" s="321"/>
      <x:c r="B14" s="321"/>
      <x:c r="C14" s="321"/>
      <x:c r="D14" s="321"/>
      <x:c r="E14" s="321"/>
      <x:c r="F14" s="321"/>
      <x:c r="G14" s="321"/>
      <x:c r="H14" s="321"/>
      <x:c r="I14" s="321"/>
      <x:c r="J14" s="321"/>
      <x:c r="K14" s="321"/>
      <x:c r="L14" s="321"/>
      <x:c r="M14" s="321"/>
      <x:c r="N14" s="321"/>
      <x:c r="O14" s="321"/>
      <x:c r="P14" s="321"/>
      <x:c r="Q14" s="321"/>
      <x:c r="R14" s="321"/>
      <x:c r="S14" s="321"/>
      <x:c r="T14" s="321"/>
    </x:row>
    <x:row r="15" ht="22" customHeight="1">
      <x:c r="A15" s="323" t="str">
        <x:v>Présentation du modèle</x:v>
      </x:c>
      <x:c r="B15" s="323"/>
      <x:c r="C15" s="323"/>
      <x:c r="D15" s="323"/>
      <x:c r="E15" s="323"/>
      <x:c r="F15" s="323"/>
      <x:c r="G15" s="323"/>
      <x:c r="H15" s="323"/>
      <x:c r="I15" s="323"/>
      <x:c r="J15" s="323"/>
      <x:c r="K15" s="323"/>
      <x:c r="L15" s="323"/>
      <x:c r="M15" s="321"/>
      <x:c r="N15" s="321"/>
      <x:c r="O15" s="321"/>
      <x:c r="P15" s="321"/>
      <x:c r="Q15" s="321"/>
      <x:c r="R15" s="321"/>
      <x:c r="S15" s="321"/>
      <x:c r="T15" s="321"/>
    </x:row>
    <x:row r="16">
      <x:c r="A16" s="321"/>
      <x:c r="B16" s="321"/>
      <x:c r="C16" s="321"/>
      <x:c r="D16" s="321"/>
      <x:c r="E16" s="321"/>
      <x:c r="F16" s="321"/>
      <x:c r="G16" s="321"/>
      <x:c r="H16" s="321"/>
      <x:c r="I16" s="321"/>
      <x:c r="J16" s="321"/>
      <x:c r="K16" s="321"/>
      <x:c r="L16" s="321"/>
      <x:c r="M16" s="321"/>
      <x:c r="N16" s="321"/>
      <x:c r="O16" s="321"/>
      <x:c r="P16" s="321"/>
      <x:c r="Q16" s="321"/>
      <x:c r="R16" s="321"/>
      <x:c r="S16" s="321"/>
      <x:c r="T16" s="321"/>
    </x:row>
    <x:row r="17">
      <x:c r="A17" s="307" t="str">
        <x:v>Ce modèle suit les entrées et sorties de trésorerie, calcule le cash-flow net, projette le solde bancaire sur douze mois et propose une prévision glissante sur treize semaines. Les cellules jaunes en texte bleu sont modifiables. Les formules, alertes et graphiques s'actualisent automatiquement.</x:v>
      </x:c>
      <x:c r="B17" s="307"/>
      <x:c r="C17" s="307"/>
      <x:c r="D17" s="307"/>
      <x:c r="E17" s="307"/>
      <x:c r="F17" s="307"/>
      <x:c r="G17" s="307"/>
      <x:c r="H17" s="307"/>
      <x:c r="I17" s="307"/>
      <x:c r="J17" s="307"/>
      <x:c r="K17" s="307"/>
      <x:c r="L17" s="307"/>
      <x:c r="M17" s="321"/>
      <x:c r="N17" s="321"/>
      <x:c r="O17" s="321"/>
      <x:c r="P17" s="321"/>
      <x:c r="Q17" s="321"/>
      <x:c r="R17" s="321"/>
      <x:c r="S17" s="321"/>
      <x:c r="T17" s="321"/>
    </x:row>
    <x:row r="18">
      <x:c r="A18" s="307"/>
      <x:c r="B18" s="307"/>
      <x:c r="C18" s="307"/>
      <x:c r="D18" s="307"/>
      <x:c r="E18" s="307"/>
      <x:c r="F18" s="307"/>
      <x:c r="G18" s="307"/>
      <x:c r="H18" s="307"/>
      <x:c r="I18" s="307"/>
      <x:c r="J18" s="307"/>
      <x:c r="K18" s="307"/>
      <x:c r="L18" s="307"/>
      <x:c r="M18" s="321"/>
      <x:c r="N18" s="321"/>
      <x:c r="O18" s="321"/>
      <x:c r="P18" s="321"/>
      <x:c r="Q18" s="321"/>
      <x:c r="R18" s="321"/>
      <x:c r="S18" s="321"/>
      <x:c r="T18" s="321"/>
    </x:row>
    <x:row r="19">
      <x:c r="A19" s="307"/>
      <x:c r="B19" s="307"/>
      <x:c r="C19" s="307"/>
      <x:c r="D19" s="307"/>
      <x:c r="E19" s="307"/>
      <x:c r="F19" s="307"/>
      <x:c r="G19" s="307"/>
      <x:c r="H19" s="307"/>
      <x:c r="I19" s="307"/>
      <x:c r="J19" s="307"/>
      <x:c r="K19" s="307"/>
      <x:c r="L19" s="307"/>
      <x:c r="M19" s="321"/>
      <x:c r="N19" s="321"/>
      <x:c r="O19" s="321"/>
      <x:c r="P19" s="321"/>
      <x:c r="Q19" s="321"/>
      <x:c r="R19" s="321"/>
      <x:c r="S19" s="321"/>
      <x:c r="T19" s="321"/>
    </x:row>
    <x:row r="20">
      <x:c r="A20" s="307"/>
      <x:c r="B20" s="307"/>
      <x:c r="C20" s="307"/>
      <x:c r="D20" s="307"/>
      <x:c r="E20" s="307"/>
      <x:c r="F20" s="307"/>
      <x:c r="G20" s="307"/>
      <x:c r="H20" s="307"/>
      <x:c r="I20" s="307"/>
      <x:c r="J20" s="307"/>
      <x:c r="K20" s="307"/>
      <x:c r="L20" s="307"/>
      <x:c r="M20" s="321"/>
      <x:c r="N20" s="321"/>
      <x:c r="O20" s="321"/>
      <x:c r="P20" s="321"/>
      <x:c r="Q20" s="321"/>
      <x:c r="R20" s="321"/>
      <x:c r="S20" s="321"/>
      <x:c r="T20" s="321"/>
    </x:row>
    <x:row r="21">
      <x:c r="A21" s="307"/>
      <x:c r="B21" s="307"/>
      <x:c r="C21" s="307"/>
      <x:c r="D21" s="307"/>
      <x:c r="E21" s="307"/>
      <x:c r="F21" s="307"/>
      <x:c r="G21" s="307"/>
      <x:c r="H21" s="307"/>
      <x:c r="I21" s="307"/>
      <x:c r="J21" s="307"/>
      <x:c r="K21" s="307"/>
      <x:c r="L21" s="307"/>
      <x:c r="M21" s="321"/>
      <x:c r="N21" s="321"/>
      <x:c r="O21" s="321"/>
      <x:c r="P21" s="321"/>
      <x:c r="Q21" s="321"/>
      <x:c r="R21" s="321"/>
      <x:c r="S21" s="321"/>
      <x:c r="T21" s="321"/>
    </x:row>
    <x:row r="22">
      <x:c r="A22" s="321"/>
      <x:c r="B22" s="321"/>
      <x:c r="C22" s="321"/>
      <x:c r="D22" s="321"/>
      <x:c r="E22" s="321"/>
      <x:c r="F22" s="321"/>
      <x:c r="G22" s="321"/>
      <x:c r="H22" s="321"/>
      <x:c r="I22" s="321"/>
      <x:c r="J22" s="321"/>
      <x:c r="K22" s="321"/>
      <x:c r="L22" s="321"/>
      <x:c r="M22" s="321"/>
      <x:c r="N22" s="321"/>
      <x:c r="O22" s="321"/>
      <x:c r="P22" s="321"/>
      <x:c r="Q22" s="321"/>
      <x:c r="R22" s="321"/>
      <x:c r="S22" s="321"/>
      <x:c r="T22" s="321"/>
    </x:row>
    <x:row r="23" ht="22" customHeight="1">
      <x:c r="A23" s="428" t="str">
        <x:v>Nouveaux modules avancés</x:v>
      </x:c>
      <x:c r="B23" s="428"/>
      <x:c r="C23" s="428"/>
      <x:c r="D23" s="428"/>
      <x:c r="E23" s="428"/>
      <x:c r="F23" s="428"/>
      <x:c r="G23" s="428"/>
      <x:c r="H23" s="428"/>
      <x:c r="I23" s="428"/>
      <x:c r="J23" s="428"/>
      <x:c r="K23" s="428"/>
      <x:c r="L23" s="428"/>
      <x:c r="M23" s="321"/>
      <x:c r="N23" s="321"/>
      <x:c r="O23" s="321"/>
      <x:c r="P23" s="321"/>
      <x:c r="Q23" s="321"/>
      <x:c r="R23" s="321"/>
      <x:c r="S23" s="321"/>
      <x:c r="T23" s="321"/>
    </x:row>
    <x:row r="24">
      <x:c r="A24" s="321"/>
      <x:c r="B24" s="321"/>
      <x:c r="C24" s="321"/>
      <x:c r="D24" s="321"/>
      <x:c r="E24" s="321"/>
      <x:c r="F24" s="321"/>
      <x:c r="G24" s="321"/>
      <x:c r="H24" s="321"/>
      <x:c r="I24" s="321"/>
      <x:c r="J24" s="321"/>
      <x:c r="K24" s="321"/>
      <x:c r="L24" s="321"/>
      <x:c r="M24" s="321"/>
      <x:c r="N24" s="321"/>
      <x:c r="O24" s="321"/>
      <x:c r="P24" s="321"/>
      <x:c r="Q24" s="321"/>
      <x:c r="R24" s="321"/>
      <x:c r="S24" s="321"/>
      <x:c r="T24" s="321"/>
    </x:row>
    <x:row r="25">
      <x:c r="A25" s="433" t="str">
        <x:v>📇
CLIENTS &amp; ENCAISSEMENTS</x:v>
      </x:c>
      <x:c r="B25" s="433"/>
      <x:c r="C25" s="433"/>
      <x:c r="D25" s="438" t="str">
        <x:v>🧾
FOURNISSEURS &amp; PAIEMENTS</x:v>
      </x:c>
      <x:c r="E25" s="438"/>
      <x:c r="F25" s="438"/>
      <x:c r="G25" s="443" t="str">
        <x:v>🏦
RAPPROCHEMENT BANCAIRE</x:v>
      </x:c>
      <x:c r="H25" s="443"/>
      <x:c r="I25" s="443"/>
      <x:c r="J25" s="448" t="str">
        <x:v>✅
PLAN D'ACTION</x:v>
      </x:c>
      <x:c r="K25" s="448"/>
      <x:c r="L25" s="448"/>
      <x:c r="M25" s="321"/>
      <x:c r="N25" s="321"/>
      <x:c r="O25" s="321"/>
      <x:c r="P25" s="321"/>
      <x:c r="Q25" s="321"/>
      <x:c r="R25" s="321"/>
      <x:c r="S25" s="321"/>
      <x:c r="T25" s="321"/>
    </x:row>
    <x:row r="26">
      <x:c r="A26" s="433"/>
      <x:c r="B26" s="433"/>
      <x:c r="C26" s="433"/>
      <x:c r="D26" s="438"/>
      <x:c r="E26" s="438"/>
      <x:c r="F26" s="438"/>
      <x:c r="G26" s="443"/>
      <x:c r="H26" s="443"/>
      <x:c r="I26" s="443"/>
      <x:c r="J26" s="448"/>
      <x:c r="K26" s="448"/>
      <x:c r="L26" s="448"/>
      <x:c r="M26" s="321"/>
      <x:c r="N26" s="321"/>
      <x:c r="O26" s="321"/>
      <x:c r="P26" s="321"/>
      <x:c r="Q26" s="321"/>
      <x:c r="R26" s="321"/>
      <x:c r="S26" s="321"/>
      <x:c r="T26" s="321"/>
    </x:row>
    <x:row r="27">
      <x:c r="A27" s="433"/>
      <x:c r="B27" s="433"/>
      <x:c r="C27" s="433"/>
      <x:c r="D27" s="438"/>
      <x:c r="E27" s="438"/>
      <x:c r="F27" s="438"/>
      <x:c r="G27" s="443"/>
      <x:c r="H27" s="443"/>
      <x:c r="I27" s="443"/>
      <x:c r="J27" s="448"/>
      <x:c r="K27" s="448"/>
      <x:c r="L27" s="448"/>
      <x:c r="M27" s="321"/>
      <x:c r="N27" s="321"/>
      <x:c r="O27" s="321"/>
      <x:c r="P27" s="321"/>
      <x:c r="Q27" s="321"/>
      <x:c r="R27" s="321"/>
      <x:c r="S27" s="321"/>
      <x:c r="T27" s="321"/>
    </x:row>
    <x:row r="28">
      <x:c r="A28" s="433"/>
      <x:c r="B28" s="433"/>
      <x:c r="C28" s="433"/>
      <x:c r="D28" s="438"/>
      <x:c r="E28" s="438"/>
      <x:c r="F28" s="438"/>
      <x:c r="G28" s="443"/>
      <x:c r="H28" s="443"/>
      <x:c r="I28" s="443"/>
      <x:c r="J28" s="448"/>
      <x:c r="K28" s="448"/>
      <x:c r="L28" s="448"/>
      <x:c r="M28" s="321"/>
      <x:c r="N28" s="321"/>
      <x:c r="O28" s="321"/>
      <x:c r="P28" s="321"/>
      <x:c r="Q28" s="321"/>
      <x:c r="R28" s="321"/>
      <x:c r="S28" s="321"/>
      <x:c r="T28" s="321"/>
    </x:row>
    <x:row r="29">
      <x:c r="A29" s="321"/>
      <x:c r="B29" s="321"/>
      <x:c r="C29" s="321"/>
      <x:c r="D29" s="321"/>
      <x:c r="E29" s="321"/>
      <x:c r="F29" s="321"/>
      <x:c r="G29" s="321"/>
      <x:c r="H29" s="321"/>
      <x:c r="I29" s="321"/>
      <x:c r="J29" s="321"/>
      <x:c r="K29" s="321"/>
      <x:c r="L29" s="321"/>
      <x:c r="M29" s="321"/>
      <x:c r="N29" s="321"/>
      <x:c r="O29" s="321"/>
      <x:c r="P29" s="321"/>
      <x:c r="Q29" s="321"/>
      <x:c r="R29" s="321"/>
      <x:c r="S29" s="321"/>
      <x:c r="T29" s="321"/>
    </x:row>
    <x:row r="30">
      <x:c r="A30" s="321"/>
      <x:c r="B30" s="321"/>
      <x:c r="C30" s="321"/>
      <x:c r="D30" s="321"/>
      <x:c r="E30" s="321"/>
      <x:c r="F30" s="321"/>
      <x:c r="G30" s="321"/>
      <x:c r="H30" s="321"/>
      <x:c r="I30" s="321"/>
      <x:c r="J30" s="321"/>
      <x:c r="K30" s="321"/>
      <x:c r="L30" s="321"/>
      <x:c r="M30" s="321"/>
      <x:c r="N30" s="321"/>
      <x:c r="O30" s="321"/>
      <x:c r="P30" s="321"/>
      <x:c r="Q30" s="321"/>
      <x:c r="R30" s="321"/>
      <x:c r="S30" s="321"/>
      <x:c r="T30" s="321"/>
    </x:row>
    <x:row r="31">
      <x:c r="A31" s="321"/>
      <x:c r="B31" s="321"/>
      <x:c r="C31" s="321"/>
      <x:c r="D31" s="321"/>
      <x:c r="E31" s="321"/>
      <x:c r="F31" s="321"/>
      <x:c r="G31" s="321"/>
      <x:c r="H31" s="321"/>
      <x:c r="I31" s="321"/>
      <x:c r="J31" s="321"/>
      <x:c r="K31" s="321"/>
      <x:c r="L31" s="321"/>
      <x:c r="M31" s="321"/>
      <x:c r="N31" s="321"/>
      <x:c r="O31" s="321"/>
      <x:c r="P31" s="321"/>
      <x:c r="Q31" s="321"/>
      <x:c r="R31" s="321"/>
      <x:c r="S31" s="321"/>
      <x:c r="T31" s="321"/>
    </x:row>
    <x:row r="32">
      <x:c r="A32" s="321"/>
      <x:c r="B32" s="321"/>
      <x:c r="C32" s="321"/>
      <x:c r="D32" s="321"/>
      <x:c r="E32" s="321"/>
      <x:c r="F32" s="321"/>
      <x:c r="G32" s="321"/>
      <x:c r="H32" s="321"/>
      <x:c r="I32" s="321"/>
      <x:c r="J32" s="321"/>
      <x:c r="K32" s="321"/>
      <x:c r="L32" s="321"/>
      <x:c r="M32" s="321"/>
      <x:c r="N32" s="321"/>
      <x:c r="O32" s="321"/>
      <x:c r="P32" s="321"/>
      <x:c r="Q32" s="321"/>
      <x:c r="R32" s="321"/>
      <x:c r="S32" s="321"/>
      <x:c r="T32" s="321"/>
    </x:row>
    <x:row r="33">
      <x:c r="A33" s="321"/>
      <x:c r="B33" s="321"/>
      <x:c r="C33" s="321"/>
      <x:c r="D33" s="321"/>
      <x:c r="E33" s="321"/>
      <x:c r="F33" s="321"/>
      <x:c r="G33" s="321"/>
      <x:c r="H33" s="321"/>
      <x:c r="I33" s="321"/>
      <x:c r="J33" s="321"/>
      <x:c r="K33" s="321"/>
      <x:c r="L33" s="321"/>
      <x:c r="M33" s="321"/>
      <x:c r="N33" s="321"/>
      <x:c r="O33" s="321"/>
      <x:c r="P33" s="321"/>
      <x:c r="Q33" s="321"/>
      <x:c r="R33" s="321"/>
      <x:c r="S33" s="321"/>
      <x:c r="T33" s="321"/>
    </x:row>
    <x:row r="34">
      <x:c r="A34" s="321"/>
      <x:c r="B34" s="321"/>
      <x:c r="C34" s="321"/>
      <x:c r="D34" s="321"/>
      <x:c r="E34" s="321"/>
      <x:c r="F34" s="321"/>
      <x:c r="G34" s="321"/>
      <x:c r="H34" s="321"/>
      <x:c r="I34" s="321"/>
      <x:c r="J34" s="321"/>
      <x:c r="K34" s="321"/>
      <x:c r="L34" s="321"/>
      <x:c r="M34" s="321"/>
      <x:c r="N34" s="321"/>
      <x:c r="O34" s="321"/>
      <x:c r="P34" s="321"/>
      <x:c r="Q34" s="321"/>
      <x:c r="R34" s="321"/>
      <x:c r="S34" s="321"/>
      <x:c r="T34" s="321"/>
    </x:row>
    <x:row r="35">
      <x:c r="A35" s="321"/>
      <x:c r="B35" s="321"/>
      <x:c r="C35" s="321"/>
      <x:c r="D35" s="321"/>
      <x:c r="E35" s="321"/>
      <x:c r="F35" s="321"/>
      <x:c r="G35" s="321"/>
      <x:c r="H35" s="321"/>
      <x:c r="I35" s="321"/>
      <x:c r="J35" s="321"/>
      <x:c r="K35" s="321"/>
      <x:c r="L35" s="321"/>
      <x:c r="M35" s="321"/>
      <x:c r="N35" s="321"/>
      <x:c r="O35" s="321"/>
      <x:c r="P35" s="321"/>
      <x:c r="Q35" s="321"/>
      <x:c r="R35" s="321"/>
      <x:c r="S35" s="321"/>
      <x:c r="T35" s="321"/>
    </x:row>
    <x:row r="36">
      <x:c r="A36" s="321"/>
      <x:c r="B36" s="321"/>
      <x:c r="C36" s="321"/>
      <x:c r="D36" s="321"/>
      <x:c r="E36" s="321"/>
      <x:c r="F36" s="321"/>
      <x:c r="G36" s="321"/>
      <x:c r="H36" s="321"/>
      <x:c r="I36" s="321"/>
      <x:c r="J36" s="321"/>
      <x:c r="K36" s="321"/>
      <x:c r="L36" s="321"/>
      <x:c r="M36" s="321"/>
      <x:c r="N36" s="321"/>
      <x:c r="O36" s="321"/>
      <x:c r="P36" s="321"/>
      <x:c r="Q36" s="321"/>
      <x:c r="R36" s="321"/>
      <x:c r="S36" s="321"/>
      <x:c r="T36" s="321"/>
    </x:row>
    <x:row r="37">
      <x:c r="A37" s="321"/>
      <x:c r="B37" s="321"/>
      <x:c r="C37" s="321"/>
      <x:c r="D37" s="321"/>
      <x:c r="E37" s="321"/>
      <x:c r="F37" s="321"/>
      <x:c r="G37" s="321"/>
      <x:c r="H37" s="321"/>
      <x:c r="I37" s="321"/>
      <x:c r="J37" s="321"/>
      <x:c r="K37" s="321"/>
      <x:c r="L37" s="321"/>
      <x:c r="M37" s="321"/>
      <x:c r="N37" s="321"/>
      <x:c r="O37" s="321"/>
      <x:c r="P37" s="321"/>
      <x:c r="Q37" s="321"/>
      <x:c r="R37" s="321"/>
      <x:c r="S37" s="321"/>
      <x:c r="T37" s="321"/>
    </x:row>
    <x:row r="38">
      <x:c r="A38" s="321"/>
      <x:c r="B38" s="321"/>
      <x:c r="C38" s="321"/>
      <x:c r="D38" s="321"/>
      <x:c r="E38" s="321"/>
      <x:c r="F38" s="321"/>
      <x:c r="G38" s="321"/>
      <x:c r="H38" s="321"/>
      <x:c r="I38" s="321"/>
      <x:c r="J38" s="321"/>
      <x:c r="K38" s="321"/>
      <x:c r="L38" s="321"/>
      <x:c r="M38" s="321"/>
      <x:c r="N38" s="321"/>
      <x:c r="O38" s="321"/>
      <x:c r="P38" s="321"/>
      <x:c r="Q38" s="321"/>
      <x:c r="R38" s="321"/>
      <x:c r="S38" s="321"/>
      <x:c r="T38" s="321"/>
    </x:row>
    <x:row r="39">
      <x:c r="A39" s="321"/>
      <x:c r="B39" s="321"/>
      <x:c r="C39" s="321"/>
      <x:c r="D39" s="321"/>
      <x:c r="E39" s="321"/>
      <x:c r="F39" s="321"/>
      <x:c r="G39" s="321"/>
      <x:c r="H39" s="321"/>
      <x:c r="I39" s="321"/>
      <x:c r="J39" s="321"/>
      <x:c r="K39" s="321"/>
      <x:c r="L39" s="321"/>
      <x:c r="M39" s="321"/>
      <x:c r="N39" s="321"/>
      <x:c r="O39" s="321"/>
      <x:c r="P39" s="321"/>
      <x:c r="Q39" s="321"/>
      <x:c r="R39" s="321"/>
      <x:c r="S39" s="321"/>
      <x:c r="T39" s="321"/>
    </x:row>
    <x:row r="40">
      <x:c r="A40" s="321"/>
      <x:c r="B40" s="321"/>
      <x:c r="C40" s="321"/>
      <x:c r="D40" s="321"/>
      <x:c r="E40" s="321"/>
      <x:c r="F40" s="321"/>
      <x:c r="G40" s="321"/>
      <x:c r="H40" s="321"/>
      <x:c r="I40" s="321"/>
      <x:c r="J40" s="321"/>
      <x:c r="K40" s="321"/>
      <x:c r="L40" s="321"/>
      <x:c r="M40" s="321"/>
      <x:c r="N40" s="321"/>
      <x:c r="O40" s="321"/>
      <x:c r="P40" s="321"/>
      <x:c r="Q40" s="321"/>
      <x:c r="R40" s="321"/>
      <x:c r="S40" s="321"/>
      <x:c r="T40" s="321"/>
    </x:row>
    <x:row r="41">
      <x:c r="A41" s="321"/>
      <x:c r="B41" s="321"/>
      <x:c r="C41" s="321"/>
      <x:c r="D41" s="321"/>
      <x:c r="E41" s="321"/>
      <x:c r="F41" s="321"/>
      <x:c r="G41" s="321"/>
      <x:c r="H41" s="321"/>
      <x:c r="I41" s="321"/>
      <x:c r="J41" s="321"/>
      <x:c r="K41" s="321"/>
      <x:c r="L41" s="321"/>
      <x:c r="M41" s="321"/>
      <x:c r="N41" s="321"/>
      <x:c r="O41" s="321"/>
      <x:c r="P41" s="321"/>
      <x:c r="Q41" s="321"/>
      <x:c r="R41" s="321"/>
      <x:c r="S41" s="321"/>
      <x:c r="T41" s="321"/>
    </x:row>
    <x:row r="42">
      <x:c r="A42" s="321"/>
      <x:c r="B42" s="321"/>
      <x:c r="C42" s="321"/>
      <x:c r="D42" s="321"/>
      <x:c r="E42" s="321"/>
      <x:c r="F42" s="321"/>
      <x:c r="G42" s="321"/>
      <x:c r="H42" s="321"/>
      <x:c r="I42" s="321"/>
      <x:c r="J42" s="321"/>
      <x:c r="K42" s="321"/>
      <x:c r="L42" s="321"/>
      <x:c r="M42" s="321"/>
      <x:c r="N42" s="321"/>
      <x:c r="O42" s="321"/>
      <x:c r="P42" s="321"/>
      <x:c r="Q42" s="321"/>
      <x:c r="R42" s="321"/>
      <x:c r="S42" s="321"/>
      <x:c r="T42" s="321"/>
    </x:row>
    <x:row r="43">
      <x:c r="A43" s="321"/>
      <x:c r="B43" s="321"/>
      <x:c r="C43" s="321"/>
      <x:c r="D43" s="321"/>
      <x:c r="E43" s="321"/>
      <x:c r="F43" s="321"/>
      <x:c r="G43" s="321"/>
      <x:c r="H43" s="321"/>
      <x:c r="I43" s="321"/>
      <x:c r="J43" s="321"/>
      <x:c r="K43" s="321"/>
      <x:c r="L43" s="321"/>
      <x:c r="M43" s="321"/>
      <x:c r="N43" s="321"/>
      <x:c r="O43" s="321"/>
      <x:c r="P43" s="321"/>
      <x:c r="Q43" s="321"/>
      <x:c r="R43" s="321"/>
      <x:c r="S43" s="321"/>
      <x:c r="T43" s="321"/>
    </x:row>
    <x:row r="44">
      <x:c r="A44" s="321"/>
      <x:c r="B44" s="321"/>
      <x:c r="C44" s="321"/>
      <x:c r="D44" s="321"/>
      <x:c r="E44" s="321"/>
      <x:c r="F44" s="321"/>
      <x:c r="G44" s="321"/>
      <x:c r="H44" s="321"/>
      <x:c r="I44" s="321"/>
      <x:c r="J44" s="321"/>
      <x:c r="K44" s="321"/>
      <x:c r="L44" s="321"/>
      <x:c r="M44" s="321"/>
      <x:c r="N44" s="321"/>
      <x:c r="O44" s="321"/>
      <x:c r="P44" s="321"/>
      <x:c r="Q44" s="321"/>
      <x:c r="R44" s="321"/>
      <x:c r="S44" s="321"/>
      <x:c r="T44" s="321"/>
    </x:row>
    <x:row r="45">
      <x:c r="A45" s="321"/>
      <x:c r="B45" s="321"/>
      <x:c r="C45" s="321"/>
      <x:c r="D45" s="321"/>
      <x:c r="E45" s="321"/>
      <x:c r="F45" s="321"/>
      <x:c r="G45" s="321"/>
      <x:c r="H45" s="321"/>
      <x:c r="I45" s="321"/>
      <x:c r="J45" s="321"/>
      <x:c r="K45" s="321"/>
      <x:c r="L45" s="321"/>
      <x:c r="M45" s="321"/>
      <x:c r="N45" s="321"/>
      <x:c r="O45" s="321"/>
      <x:c r="P45" s="321"/>
      <x:c r="Q45" s="321"/>
      <x:c r="R45" s="321"/>
      <x:c r="S45" s="321"/>
      <x:c r="T45" s="321"/>
    </x:row>
    <x:row r="46">
      <x:c r="A46" s="321"/>
      <x:c r="B46" s="321"/>
      <x:c r="C46" s="321"/>
      <x:c r="D46" s="321"/>
      <x:c r="E46" s="321"/>
      <x:c r="F46" s="321"/>
      <x:c r="G46" s="321"/>
      <x:c r="H46" s="321"/>
      <x:c r="I46" s="321"/>
      <x:c r="J46" s="321"/>
      <x:c r="K46" s="321"/>
      <x:c r="L46" s="321"/>
      <x:c r="M46" s="321"/>
      <x:c r="N46" s="321"/>
      <x:c r="O46" s="321"/>
      <x:c r="P46" s="321"/>
      <x:c r="Q46" s="321"/>
      <x:c r="R46" s="321"/>
      <x:c r="S46" s="321"/>
      <x:c r="T46" s="321"/>
    </x:row>
    <x:row r="47">
      <x:c r="A47" s="321"/>
      <x:c r="B47" s="321"/>
      <x:c r="C47" s="321"/>
      <x:c r="D47" s="321"/>
      <x:c r="E47" s="321"/>
      <x:c r="F47" s="321"/>
      <x:c r="G47" s="321"/>
      <x:c r="H47" s="321"/>
      <x:c r="I47" s="321"/>
      <x:c r="J47" s="321"/>
      <x:c r="K47" s="321"/>
      <x:c r="L47" s="321"/>
      <x:c r="M47" s="321"/>
      <x:c r="N47" s="321"/>
      <x:c r="O47" s="321"/>
      <x:c r="P47" s="321"/>
      <x:c r="Q47" s="321"/>
      <x:c r="R47" s="321"/>
      <x:c r="S47" s="321"/>
      <x:c r="T47" s="321"/>
    </x:row>
    <x:row r="48">
      <x:c r="A48" s="321"/>
      <x:c r="B48" s="321"/>
      <x:c r="C48" s="321"/>
      <x:c r="D48" s="321"/>
      <x:c r="E48" s="321"/>
      <x:c r="F48" s="321"/>
      <x:c r="G48" s="321"/>
      <x:c r="H48" s="321"/>
      <x:c r="I48" s="321"/>
      <x:c r="J48" s="321"/>
      <x:c r="K48" s="321"/>
      <x:c r="L48" s="321"/>
      <x:c r="M48" s="321"/>
      <x:c r="N48" s="321"/>
      <x:c r="O48" s="321"/>
      <x:c r="P48" s="321"/>
      <x:c r="Q48" s="321"/>
      <x:c r="R48" s="321"/>
      <x:c r="S48" s="321"/>
      <x:c r="T48" s="321"/>
    </x:row>
    <x:row r="49">
      <x:c r="A49" s="321"/>
      <x:c r="B49" s="321"/>
      <x:c r="C49" s="321"/>
      <x:c r="D49" s="321"/>
      <x:c r="E49" s="321"/>
      <x:c r="F49" s="321"/>
      <x:c r="G49" s="321"/>
      <x:c r="H49" s="321"/>
      <x:c r="I49" s="321"/>
      <x:c r="J49" s="321"/>
      <x:c r="K49" s="321"/>
      <x:c r="L49" s="321"/>
      <x:c r="M49" s="321"/>
      <x:c r="N49" s="321"/>
      <x:c r="O49" s="321"/>
      <x:c r="P49" s="321"/>
      <x:c r="Q49" s="321"/>
      <x:c r="R49" s="321"/>
      <x:c r="S49" s="321"/>
      <x:c r="T49" s="321"/>
    </x:row>
    <x:row r="50">
      <x:c r="A50" s="321"/>
      <x:c r="B50" s="321"/>
      <x:c r="C50" s="321"/>
      <x:c r="D50" s="321"/>
      <x:c r="E50" s="321"/>
      <x:c r="F50" s="321"/>
      <x:c r="G50" s="321"/>
      <x:c r="H50" s="321"/>
      <x:c r="I50" s="321"/>
      <x:c r="J50" s="321"/>
      <x:c r="K50" s="321"/>
      <x:c r="L50" s="321"/>
      <x:c r="M50" s="321"/>
      <x:c r="N50" s="321"/>
      <x:c r="O50" s="321"/>
      <x:c r="P50" s="321"/>
      <x:c r="Q50" s="321"/>
      <x:c r="R50" s="321"/>
      <x:c r="S50" s="321"/>
      <x:c r="T50" s="321"/>
    </x:row>
    <x:row r="51">
      <x:c r="A51" s="321"/>
      <x:c r="B51" s="321"/>
      <x:c r="C51" s="321"/>
      <x:c r="D51" s="321"/>
      <x:c r="E51" s="321"/>
      <x:c r="F51" s="321"/>
      <x:c r="G51" s="321"/>
      <x:c r="H51" s="321"/>
      <x:c r="I51" s="321"/>
      <x:c r="J51" s="321"/>
      <x:c r="K51" s="321"/>
      <x:c r="L51" s="321"/>
      <x:c r="M51" s="321"/>
      <x:c r="N51" s="321"/>
      <x:c r="O51" s="321"/>
      <x:c r="P51" s="321"/>
      <x:c r="Q51" s="321"/>
      <x:c r="R51" s="321"/>
      <x:c r="S51" s="321"/>
      <x:c r="T51" s="321"/>
    </x:row>
    <x:row r="52">
      <x:c r="A52" s="321"/>
      <x:c r="B52" s="321"/>
      <x:c r="C52" s="321"/>
      <x:c r="D52" s="321"/>
      <x:c r="E52" s="321"/>
      <x:c r="F52" s="321"/>
      <x:c r="G52" s="321"/>
      <x:c r="H52" s="321"/>
      <x:c r="I52" s="321"/>
      <x:c r="J52" s="321"/>
      <x:c r="K52" s="321"/>
      <x:c r="L52" s="321"/>
      <x:c r="M52" s="321"/>
      <x:c r="N52" s="321"/>
      <x:c r="O52" s="321"/>
      <x:c r="P52" s="321"/>
      <x:c r="Q52" s="321"/>
      <x:c r="R52" s="321"/>
      <x:c r="S52" s="321"/>
      <x:c r="T52" s="321"/>
    </x:row>
    <x:row r="53">
      <x:c r="A53" s="321"/>
      <x:c r="B53" s="321"/>
      <x:c r="C53" s="321"/>
      <x:c r="D53" s="321"/>
      <x:c r="E53" s="321"/>
      <x:c r="F53" s="321"/>
      <x:c r="G53" s="321"/>
      <x:c r="H53" s="321"/>
      <x:c r="I53" s="321"/>
      <x:c r="J53" s="321"/>
      <x:c r="K53" s="321"/>
      <x:c r="L53" s="321"/>
      <x:c r="M53" s="321"/>
      <x:c r="N53" s="321"/>
      <x:c r="O53" s="321"/>
      <x:c r="P53" s="321"/>
      <x:c r="Q53" s="321"/>
      <x:c r="R53" s="321"/>
      <x:c r="S53" s="321"/>
      <x:c r="T53" s="321"/>
    </x:row>
    <x:row r="54">
      <x:c r="A54" s="321"/>
      <x:c r="B54" s="321"/>
      <x:c r="C54" s="321"/>
      <x:c r="D54" s="321"/>
      <x:c r="E54" s="321"/>
      <x:c r="F54" s="321"/>
      <x:c r="G54" s="321"/>
      <x:c r="H54" s="321"/>
      <x:c r="I54" s="321"/>
      <x:c r="J54" s="321"/>
      <x:c r="K54" s="321"/>
      <x:c r="L54" s="321"/>
      <x:c r="M54" s="321"/>
      <x:c r="N54" s="321"/>
      <x:c r="O54" s="321"/>
      <x:c r="P54" s="321"/>
      <x:c r="Q54" s="321"/>
      <x:c r="R54" s="321"/>
      <x:c r="S54" s="321"/>
      <x:c r="T54" s="321"/>
    </x:row>
    <x:row r="55">
      <x:c r="A55" s="321"/>
      <x:c r="B55" s="321"/>
      <x:c r="C55" s="321"/>
      <x:c r="D55" s="321"/>
      <x:c r="E55" s="321"/>
      <x:c r="F55" s="321"/>
      <x:c r="G55" s="321"/>
      <x:c r="H55" s="321"/>
      <x:c r="I55" s="321"/>
      <x:c r="J55" s="321"/>
      <x:c r="K55" s="321"/>
      <x:c r="L55" s="321"/>
      <x:c r="M55" s="321"/>
      <x:c r="N55" s="321"/>
      <x:c r="O55" s="321"/>
      <x:c r="P55" s="321"/>
      <x:c r="Q55" s="321"/>
      <x:c r="R55" s="321"/>
      <x:c r="S55" s="321"/>
      <x:c r="T55" s="321"/>
    </x:row>
    <x:row r="56">
      <x:c r="A56" s="321"/>
      <x:c r="B56" s="321"/>
      <x:c r="C56" s="321"/>
      <x:c r="D56" s="321"/>
      <x:c r="E56" s="321"/>
      <x:c r="F56" s="321"/>
      <x:c r="G56" s="321"/>
      <x:c r="H56" s="321"/>
      <x:c r="I56" s="321"/>
      <x:c r="J56" s="321"/>
      <x:c r="K56" s="321"/>
      <x:c r="L56" s="321"/>
      <x:c r="M56" s="321"/>
      <x:c r="N56" s="321"/>
      <x:c r="O56" s="321"/>
      <x:c r="P56" s="321"/>
      <x:c r="Q56" s="321"/>
      <x:c r="R56" s="321"/>
      <x:c r="S56" s="321"/>
      <x:c r="T56" s="321"/>
    </x:row>
    <x:row r="57">
      <x:c r="A57" s="321"/>
      <x:c r="B57" s="321"/>
      <x:c r="C57" s="321"/>
      <x:c r="D57" s="321"/>
      <x:c r="E57" s="321"/>
      <x:c r="F57" s="321"/>
      <x:c r="G57" s="321"/>
      <x:c r="H57" s="321"/>
      <x:c r="I57" s="321"/>
      <x:c r="J57" s="321"/>
      <x:c r="K57" s="321"/>
      <x:c r="L57" s="321"/>
      <x:c r="M57" s="321"/>
      <x:c r="N57" s="321"/>
      <x:c r="O57" s="321"/>
      <x:c r="P57" s="321"/>
      <x:c r="Q57" s="321"/>
      <x:c r="R57" s="321"/>
      <x:c r="S57" s="321"/>
      <x:c r="T57" s="321"/>
    </x:row>
    <x:row r="58">
      <x:c r="A58" s="321"/>
      <x:c r="B58" s="321"/>
      <x:c r="C58" s="321"/>
      <x:c r="D58" s="321"/>
      <x:c r="E58" s="321"/>
      <x:c r="F58" s="321"/>
      <x:c r="G58" s="321"/>
      <x:c r="H58" s="321"/>
      <x:c r="I58" s="321"/>
      <x:c r="J58" s="321"/>
      <x:c r="K58" s="321"/>
      <x:c r="L58" s="321"/>
      <x:c r="M58" s="321"/>
      <x:c r="N58" s="321"/>
      <x:c r="O58" s="321"/>
      <x:c r="P58" s="321"/>
      <x:c r="Q58" s="321"/>
      <x:c r="R58" s="321"/>
      <x:c r="S58" s="321"/>
      <x:c r="T58" s="321"/>
    </x:row>
    <x:row r="59">
      <x:c r="A59" s="321"/>
      <x:c r="B59" s="321"/>
      <x:c r="C59" s="321"/>
      <x:c r="D59" s="321"/>
      <x:c r="E59" s="321"/>
      <x:c r="F59" s="321"/>
      <x:c r="G59" s="321"/>
      <x:c r="H59" s="321"/>
      <x:c r="I59" s="321"/>
      <x:c r="J59" s="321"/>
      <x:c r="K59" s="321"/>
      <x:c r="L59" s="321"/>
      <x:c r="M59" s="321"/>
      <x:c r="N59" s="321"/>
      <x:c r="O59" s="321"/>
      <x:c r="P59" s="321"/>
      <x:c r="Q59" s="321"/>
      <x:c r="R59" s="321"/>
      <x:c r="S59" s="321"/>
      <x:c r="T59" s="321"/>
    </x:row>
    <x:row r="60">
      <x:c r="A60" s="321"/>
      <x:c r="B60" s="321"/>
      <x:c r="C60" s="321"/>
      <x:c r="D60" s="321"/>
      <x:c r="E60" s="321"/>
      <x:c r="F60" s="321"/>
      <x:c r="G60" s="321"/>
      <x:c r="H60" s="321"/>
      <x:c r="I60" s="321"/>
      <x:c r="J60" s="321"/>
      <x:c r="K60" s="321"/>
      <x:c r="L60" s="321"/>
      <x:c r="M60" s="321"/>
      <x:c r="N60" s="321"/>
      <x:c r="O60" s="321"/>
      <x:c r="P60" s="321"/>
      <x:c r="Q60" s="321"/>
      <x:c r="R60" s="321"/>
      <x:c r="S60" s="321"/>
      <x:c r="T60" s="321"/>
    </x:row>
    <x:row r="61">
      <x:c r="A61" s="321"/>
      <x:c r="B61" s="321"/>
      <x:c r="C61" s="321"/>
      <x:c r="D61" s="321"/>
      <x:c r="E61" s="321"/>
      <x:c r="F61" s="321"/>
      <x:c r="G61" s="321"/>
      <x:c r="H61" s="321"/>
      <x:c r="I61" s="321"/>
      <x:c r="J61" s="321"/>
      <x:c r="K61" s="321"/>
      <x:c r="L61" s="321"/>
      <x:c r="M61" s="321"/>
      <x:c r="N61" s="321"/>
      <x:c r="O61" s="321"/>
      <x:c r="P61" s="321"/>
      <x:c r="Q61" s="321"/>
      <x:c r="R61" s="321"/>
      <x:c r="S61" s="321"/>
      <x:c r="T61" s="321"/>
    </x:row>
    <x:row r="62">
      <x:c r="A62" s="321"/>
      <x:c r="B62" s="321"/>
      <x:c r="C62" s="321"/>
      <x:c r="D62" s="321"/>
      <x:c r="E62" s="321"/>
      <x:c r="F62" s="321"/>
      <x:c r="G62" s="321"/>
      <x:c r="H62" s="321"/>
      <x:c r="I62" s="321"/>
      <x:c r="J62" s="321"/>
      <x:c r="K62" s="321"/>
      <x:c r="L62" s="321"/>
      <x:c r="M62" s="321"/>
      <x:c r="N62" s="321"/>
      <x:c r="O62" s="321"/>
      <x:c r="P62" s="321"/>
      <x:c r="Q62" s="321"/>
      <x:c r="R62" s="321"/>
      <x:c r="S62" s="321"/>
      <x:c r="T62" s="321"/>
    </x:row>
    <x:row r="63">
      <x:c r="A63" s="321"/>
      <x:c r="B63" s="321"/>
      <x:c r="C63" s="321"/>
      <x:c r="D63" s="321"/>
      <x:c r="E63" s="321"/>
      <x:c r="F63" s="321"/>
      <x:c r="G63" s="321"/>
      <x:c r="H63" s="321"/>
      <x:c r="I63" s="321"/>
      <x:c r="J63" s="321"/>
      <x:c r="K63" s="321"/>
      <x:c r="L63" s="321"/>
      <x:c r="M63" s="321"/>
      <x:c r="N63" s="321"/>
      <x:c r="O63" s="321"/>
      <x:c r="P63" s="321"/>
      <x:c r="Q63" s="321"/>
      <x:c r="R63" s="321"/>
      <x:c r="S63" s="321"/>
      <x:c r="T63" s="321"/>
    </x:row>
    <x:row r="64">
      <x:c r="A64" s="321"/>
      <x:c r="B64" s="321"/>
      <x:c r="C64" s="321"/>
      <x:c r="D64" s="321"/>
      <x:c r="E64" s="321"/>
      <x:c r="F64" s="321"/>
      <x:c r="G64" s="321"/>
      <x:c r="H64" s="321"/>
      <x:c r="I64" s="321"/>
      <x:c r="J64" s="321"/>
      <x:c r="K64" s="321"/>
      <x:c r="L64" s="321"/>
      <x:c r="M64" s="321"/>
      <x:c r="N64" s="321"/>
      <x:c r="O64" s="321"/>
      <x:c r="P64" s="321"/>
      <x:c r="Q64" s="321"/>
      <x:c r="R64" s="321"/>
      <x:c r="S64" s="321"/>
      <x:c r="T64" s="321"/>
    </x:row>
    <x:row r="65">
      <x:c r="A65" s="321"/>
      <x:c r="B65" s="321"/>
      <x:c r="C65" s="321"/>
      <x:c r="D65" s="321"/>
      <x:c r="E65" s="321"/>
      <x:c r="F65" s="321"/>
      <x:c r="G65" s="321"/>
      <x:c r="H65" s="321"/>
      <x:c r="I65" s="321"/>
      <x:c r="J65" s="321"/>
      <x:c r="K65" s="321"/>
      <x:c r="L65" s="321"/>
      <x:c r="M65" s="321"/>
      <x:c r="N65" s="321"/>
      <x:c r="O65" s="321"/>
      <x:c r="P65" s="321"/>
      <x:c r="Q65" s="321"/>
      <x:c r="R65" s="321"/>
      <x:c r="S65" s="321"/>
      <x:c r="T65" s="321"/>
    </x:row>
    <x:row r="66">
      <x:c r="A66" s="321"/>
      <x:c r="B66" s="321"/>
      <x:c r="C66" s="321"/>
      <x:c r="D66" s="321"/>
      <x:c r="E66" s="321"/>
      <x:c r="F66" s="321"/>
      <x:c r="G66" s="321"/>
      <x:c r="H66" s="321"/>
      <x:c r="I66" s="321"/>
      <x:c r="J66" s="321"/>
      <x:c r="K66" s="321"/>
      <x:c r="L66" s="321"/>
      <x:c r="M66" s="321"/>
      <x:c r="N66" s="321"/>
      <x:c r="O66" s="321"/>
      <x:c r="P66" s="321"/>
      <x:c r="Q66" s="321"/>
      <x:c r="R66" s="321"/>
      <x:c r="S66" s="321"/>
      <x:c r="T66" s="321"/>
    </x:row>
    <x:row r="67">
      <x:c r="A67" s="321"/>
      <x:c r="B67" s="321"/>
      <x:c r="C67" s="321"/>
      <x:c r="D67" s="321"/>
      <x:c r="E67" s="321"/>
      <x:c r="F67" s="321"/>
      <x:c r="G67" s="321"/>
      <x:c r="H67" s="321"/>
      <x:c r="I67" s="321"/>
      <x:c r="J67" s="321"/>
      <x:c r="K67" s="321"/>
      <x:c r="L67" s="321"/>
      <x:c r="M67" s="321"/>
      <x:c r="N67" s="321"/>
      <x:c r="O67" s="321"/>
      <x:c r="P67" s="321"/>
      <x:c r="Q67" s="321"/>
      <x:c r="R67" s="321"/>
      <x:c r="S67" s="321"/>
      <x:c r="T67" s="321"/>
    </x:row>
    <x:row r="68">
      <x:c r="A68" s="321"/>
      <x:c r="B68" s="321"/>
      <x:c r="C68" s="321"/>
      <x:c r="D68" s="321"/>
      <x:c r="E68" s="321"/>
      <x:c r="F68" s="321"/>
      <x:c r="G68" s="321"/>
      <x:c r="H68" s="321"/>
      <x:c r="I68" s="321"/>
      <x:c r="J68" s="321"/>
      <x:c r="K68" s="321"/>
      <x:c r="L68" s="321"/>
      <x:c r="M68" s="321"/>
      <x:c r="N68" s="321"/>
      <x:c r="O68" s="321"/>
      <x:c r="P68" s="321"/>
      <x:c r="Q68" s="321"/>
      <x:c r="R68" s="321"/>
      <x:c r="S68" s="321"/>
      <x:c r="T68" s="321"/>
    </x:row>
    <x:row r="69">
      <x:c r="A69" s="321"/>
      <x:c r="B69" s="321"/>
      <x:c r="C69" s="321"/>
      <x:c r="D69" s="321"/>
      <x:c r="E69" s="321"/>
      <x:c r="F69" s="321"/>
      <x:c r="G69" s="321"/>
      <x:c r="H69" s="321"/>
      <x:c r="I69" s="321"/>
      <x:c r="J69" s="321"/>
      <x:c r="K69" s="321"/>
      <x:c r="L69" s="321"/>
      <x:c r="M69" s="321"/>
      <x:c r="N69" s="321"/>
      <x:c r="O69" s="321"/>
      <x:c r="P69" s="321"/>
      <x:c r="Q69" s="321"/>
      <x:c r="R69" s="321"/>
      <x:c r="S69" s="321"/>
      <x:c r="T69" s="321"/>
    </x:row>
    <x:row r="70">
      <x:c r="A70" s="321"/>
      <x:c r="B70" s="321"/>
      <x:c r="C70" s="321"/>
      <x:c r="D70" s="321"/>
      <x:c r="E70" s="321"/>
      <x:c r="F70" s="321"/>
      <x:c r="G70" s="321"/>
      <x:c r="H70" s="321"/>
      <x:c r="I70" s="321"/>
      <x:c r="J70" s="321"/>
      <x:c r="K70" s="321"/>
      <x:c r="L70" s="321"/>
      <x:c r="M70" s="321"/>
      <x:c r="N70" s="321"/>
      <x:c r="O70" s="321"/>
      <x:c r="P70" s="321"/>
      <x:c r="Q70" s="321"/>
      <x:c r="R70" s="321"/>
      <x:c r="S70" s="321"/>
      <x:c r="T70" s="321"/>
    </x:row>
  </x:sheetData>
  <x:mergeCells>
    <x:mergeCell ref="A1:L2"/>
    <x:mergeCell ref="A3:L3"/>
    <x:mergeCell ref="A5:C8"/>
    <x:mergeCell ref="D5:F8"/>
    <x:mergeCell ref="G5:I8"/>
    <x:mergeCell ref="J5:L8"/>
    <x:mergeCell ref="A10:C13"/>
    <x:mergeCell ref="D10:F13"/>
    <x:mergeCell ref="G10:I13"/>
    <x:mergeCell ref="J10:L13"/>
    <x:mergeCell ref="A15:L15"/>
    <x:mergeCell ref="A17:L21"/>
    <x:mergeCell ref="A23:L23"/>
    <x:mergeCell ref="A25:C28"/>
    <x:mergeCell ref="D25:F28"/>
    <x:mergeCell ref="G25:I28"/>
    <x:mergeCell ref="J25:L28"/>
  </x:mergeCells>
  <x:pageMargins left="0.7" right="0.7" top="0.75" bottom="0.75" header="0.3" footer="0.3"/>
</x:worksheet>
</file>

<file path=xl/worksheets/sheet2.xml><?xml version="1.0" encoding="utf-8"?>
<x:worksheet xmlns:x="http://schemas.openxmlformats.org/spreadsheetml/2006/main">
  <x:sheetFormatPr defaultRowHeight="15"/>
  <x:cols>
    <x:col min="1" max="1" width="20" hidden="0" customWidth="1"/>
    <x:col min="2" max="2" width="20" hidden="0" customWidth="1"/>
    <x:col min="3" max="3" width="20" hidden="0" customWidth="1"/>
    <x:col min="4" max="4" width="20" hidden="0" customWidth="1"/>
    <x:col min="5" max="5" width="20" hidden="0" customWidth="1"/>
    <x:col min="6" max="6" width="32" hidden="0" customWidth="1"/>
    <x:col min="7" max="7" width="20" hidden="0" customWidth="1"/>
    <x:col min="8" max="8" width="20" hidden="0" customWidth="1"/>
  </x:cols>
  <x:sheetData>
    <x:row r="1" ht="30" customHeight="1">
      <x:c r="A1" s="295" t="str">
        <x:v>PARAMÈTRES DU CASH-FLOW</x:v>
      </x:c>
      <x:c r="B1" s="295"/>
      <x:c r="C1" s="295"/>
      <x:c r="D1" s="295"/>
      <x:c r="E1" s="295"/>
      <x:c r="F1" s="295"/>
      <x:c r="G1" s="295"/>
      <x:c r="H1" s="295"/>
      <x:c r="I1" s="321"/>
      <x:c r="J1" s="321"/>
      <x:c r="K1" s="321"/>
      <x:c r="L1" s="321"/>
      <x:c r="M1" s="321"/>
      <x:c r="N1" s="321"/>
      <x:c r="O1" s="321"/>
      <x:c r="P1" s="321"/>
      <x:c r="Q1" s="321"/>
      <x:c r="R1" s="321"/>
      <x:c r="S1" s="321"/>
      <x:c r="T1" s="321"/>
    </x:row>
    <x:row r="2" ht="30" customHeight="1">
      <x:c r="A2" s="295"/>
      <x:c r="B2" s="295"/>
      <x:c r="C2" s="295"/>
      <x:c r="D2" s="295"/>
      <x:c r="E2" s="295"/>
      <x:c r="F2" s="295"/>
      <x:c r="G2" s="295"/>
      <x:c r="H2" s="295"/>
      <x:c r="I2" s="321"/>
      <x:c r="J2" s="321"/>
      <x:c r="K2" s="321"/>
      <x:c r="L2" s="321"/>
      <x:c r="M2" s="321"/>
      <x:c r="N2" s="321"/>
      <x:c r="O2" s="321"/>
      <x:c r="P2" s="321"/>
      <x:c r="Q2" s="321"/>
      <x:c r="R2" s="321"/>
      <x:c r="S2" s="321"/>
      <x:c r="T2" s="321"/>
    </x:row>
    <x:row r="3" ht="22" customHeight="1">
      <x:c r="A3" s="322" t="str">
        <x:v>Hypothèses générales, seuils d'alerte et scénario actif</x:v>
      </x:c>
      <x:c r="B3" s="322"/>
      <x:c r="C3" s="322"/>
      <x:c r="D3" s="322"/>
      <x:c r="E3" s="322"/>
      <x:c r="F3" s="322"/>
      <x:c r="G3" s="322"/>
      <x:c r="H3" s="322"/>
      <x:c r="I3" s="321"/>
      <x:c r="J3" s="321"/>
      <x:c r="K3" s="321"/>
      <x:c r="L3" s="321"/>
      <x:c r="M3" s="321"/>
      <x:c r="N3" s="321"/>
      <x:c r="O3" s="321"/>
      <x:c r="P3" s="321"/>
      <x:c r="Q3" s="321"/>
      <x:c r="R3" s="321"/>
      <x:c r="S3" s="321"/>
      <x:c r="T3" s="321"/>
    </x:row>
    <x:row r="4">
      <x:c r="A4" s="321"/>
      <x:c r="B4" s="321"/>
      <x:c r="C4" s="321"/>
      <x:c r="D4" s="321"/>
      <x:c r="E4" s="321"/>
      <x:c r="F4" s="321"/>
      <x:c r="G4" s="321"/>
      <x:c r="H4" s="321"/>
      <x:c r="I4" s="321"/>
      <x:c r="J4" s="321"/>
      <x:c r="K4" s="321"/>
      <x:c r="L4" s="321"/>
      <x:c r="M4" s="321"/>
      <x:c r="N4" s="321"/>
      <x:c r="O4" s="321"/>
      <x:c r="P4" s="321"/>
      <x:c r="Q4" s="321"/>
      <x:c r="R4" s="321"/>
      <x:c r="S4" s="321"/>
      <x:c r="T4" s="321"/>
    </x:row>
    <x:row r="5" ht="22" customHeight="1">
      <x:c r="A5" s="341" t="str">
        <x:v>Paramètres généraux</x:v>
      </x:c>
      <x:c r="B5" s="341"/>
      <x:c r="C5" s="341"/>
      <x:c r="D5" s="342" t="str">
        <x:v>Seuils de pilotage</x:v>
      </x:c>
      <x:c r="E5" s="342"/>
      <x:c r="F5" s="342"/>
      <x:c r="G5" s="342"/>
      <x:c r="H5" s="342"/>
      <x:c r="I5" s="321"/>
      <x:c r="J5" s="321"/>
      <x:c r="K5" s="321"/>
      <x:c r="L5" s="321"/>
      <x:c r="M5" s="321"/>
      <x:c r="N5" s="321"/>
      <x:c r="O5" s="321"/>
      <x:c r="P5" s="321"/>
      <x:c r="Q5" s="321"/>
      <x:c r="R5" s="321"/>
      <x:c r="S5" s="321"/>
      <x:c r="T5" s="321"/>
    </x:row>
    <x:row r="6" ht="24" customHeight="1">
      <x:c r="A6" s="329" t="str">
        <x:v>Paramètre</x:v>
      </x:c>
      <x:c r="B6" s="329" t="str">
        <x:v>Valeur</x:v>
      </x:c>
      <x:c r="C6" s="321"/>
      <x:c r="D6" s="330" t="str">
        <x:v>Statut</x:v>
      </x:c>
      <x:c r="E6" s="330" t="str">
        <x:v>Solde minimum</x:v>
      </x:c>
      <x:c r="F6" s="330" t="str">
        <x:v>Interprétation</x:v>
      </x:c>
      <x:c r="G6" s="321"/>
      <x:c r="H6" s="321"/>
      <x:c r="I6" s="321"/>
      <x:c r="J6" s="321"/>
      <x:c r="K6" s="321"/>
      <x:c r="L6" s="321"/>
      <x:c r="M6" s="321"/>
      <x:c r="N6" s="321"/>
      <x:c r="O6" s="321"/>
      <x:c r="P6" s="321"/>
      <x:c r="Q6" s="321"/>
      <x:c r="R6" s="321"/>
      <x:c r="S6" s="321"/>
      <x:c r="T6" s="321"/>
    </x:row>
    <x:row r="7">
      <x:c r="A7" s="321" t="str">
        <x:v>Entreprise</x:v>
      </x:c>
      <x:c r="B7" s="343" t="str">
        <x:v>Société Démo</x:v>
      </x:c>
      <x:c r="C7" s="321"/>
      <x:c r="D7" s="321" t="str">
        <x:v>Confortable</x:v>
      </x:c>
      <x:c r="E7" s="344" t="n">
        <x:v>75000</x:v>
      </x:c>
      <x:c r="F7" s="321" t="str">
        <x:v>Trésorerie largement suffisante</x:v>
      </x:c>
      <x:c r="G7" s="321"/>
      <x:c r="H7" s="321"/>
      <x:c r="I7" s="321"/>
      <x:c r="J7" s="321"/>
      <x:c r="K7" s="321"/>
      <x:c r="L7" s="321"/>
      <x:c r="M7" s="321"/>
      <x:c r="N7" s="321"/>
      <x:c r="O7" s="321"/>
      <x:c r="P7" s="321"/>
      <x:c r="Q7" s="321"/>
      <x:c r="R7" s="321"/>
      <x:c r="S7" s="321"/>
      <x:c r="T7" s="321"/>
    </x:row>
    <x:row r="8">
      <x:c r="A8" s="321" t="str">
        <x:v>Exercice</x:v>
      </x:c>
      <x:c r="B8" s="343" t="n">
        <x:v>2026</x:v>
      </x:c>
      <x:c r="C8" s="321"/>
      <x:c r="D8" s="321" t="str">
        <x:v>Sain</x:v>
      </x:c>
      <x:c r="E8" s="344" t="n">
        <x:v>50000</x:v>
      </x:c>
      <x:c r="F8" s="321" t="str">
        <x:v>Marge de sécurité correcte</x:v>
      </x:c>
      <x:c r="G8" s="321"/>
      <x:c r="H8" s="321"/>
      <x:c r="I8" s="321"/>
      <x:c r="J8" s="321"/>
      <x:c r="K8" s="321"/>
      <x:c r="L8" s="321"/>
      <x:c r="M8" s="321"/>
      <x:c r="N8" s="321"/>
      <x:c r="O8" s="321"/>
      <x:c r="P8" s="321"/>
      <x:c r="Q8" s="321"/>
      <x:c r="R8" s="321"/>
      <x:c r="S8" s="321"/>
      <x:c r="T8" s="321"/>
    </x:row>
    <x:row r="9">
      <x:c r="A9" s="321" t="str">
        <x:v>Devise</x:v>
      </x:c>
      <x:c r="B9" s="343" t="str">
        <x:v>EUR</x:v>
      </x:c>
      <x:c r="C9" s="321"/>
      <x:c r="D9" s="321" t="str">
        <x:v>Vigilance</x:v>
      </x:c>
      <x:c r="E9" s="344" t="n">
        <x:v>30000</x:v>
      </x:c>
      <x:c r="F9" s="321" t="str">
        <x:v>Tension possible à court terme</x:v>
      </x:c>
      <x:c r="G9" s="321"/>
      <x:c r="H9" s="321"/>
      <x:c r="I9" s="321"/>
      <x:c r="J9" s="321"/>
      <x:c r="K9" s="321"/>
      <x:c r="L9" s="321"/>
      <x:c r="M9" s="321"/>
      <x:c r="N9" s="321"/>
      <x:c r="O9" s="321"/>
      <x:c r="P9" s="321"/>
      <x:c r="Q9" s="321"/>
      <x:c r="R9" s="321"/>
      <x:c r="S9" s="321"/>
      <x:c r="T9" s="321"/>
    </x:row>
    <x:row r="10">
      <x:c r="A10" s="321" t="str">
        <x:v>Trésorerie initiale</x:v>
      </x:c>
      <x:c r="B10" s="344" t="n">
        <x:v>85000</x:v>
      </x:c>
      <x:c r="C10" s="321"/>
      <x:c r="D10" s="321" t="str">
        <x:v>Critique</x:v>
      </x:c>
      <x:c r="E10" s="344" t="n">
        <x:v>0</x:v>
      </x:c>
      <x:c r="F10" s="321" t="str">
        <x:v>Financement à prévoir</x:v>
      </x:c>
      <x:c r="G10" s="321"/>
      <x:c r="H10" s="321"/>
      <x:c r="I10" s="321"/>
      <x:c r="J10" s="321"/>
      <x:c r="K10" s="321"/>
      <x:c r="L10" s="321"/>
      <x:c r="M10" s="321"/>
      <x:c r="N10" s="321"/>
      <x:c r="O10" s="321"/>
      <x:c r="P10" s="321"/>
      <x:c r="Q10" s="321"/>
      <x:c r="R10" s="321"/>
      <x:c r="S10" s="321"/>
      <x:c r="T10" s="321"/>
    </x:row>
    <x:row r="11">
      <x:c r="A11" s="321" t="str">
        <x:v>Seuil d'alerte</x:v>
      </x:c>
      <x:c r="B11" s="344" t="n">
        <x:v>30000</x:v>
      </x:c>
      <x:c r="C11" s="321"/>
      <x:c r="D11" s="321" t="str">
        <x:v>Déficit</x:v>
      </x:c>
      <x:c r="E11" s="344" t="n">
        <x:v>-999999</x:v>
      </x:c>
      <x:c r="F11" s="321" t="str">
        <x:v>Action immédiate indispensable</x:v>
      </x:c>
      <x:c r="G11" s="321"/>
      <x:c r="H11" s="321"/>
      <x:c r="I11" s="321"/>
      <x:c r="J11" s="321"/>
      <x:c r="K11" s="321"/>
      <x:c r="L11" s="321"/>
      <x:c r="M11" s="321"/>
      <x:c r="N11" s="321"/>
      <x:c r="O11" s="321"/>
      <x:c r="P11" s="321"/>
      <x:c r="Q11" s="321"/>
      <x:c r="R11" s="321"/>
      <x:c r="S11" s="321"/>
      <x:c r="T11" s="321"/>
    </x:row>
    <x:row r="12">
      <x:c r="A12" s="321" t="str">
        <x:v>Réserve de sécurité</x:v>
      </x:c>
      <x:c r="B12" s="344" t="n">
        <x:v>50000</x:v>
      </x:c>
      <x:c r="C12" s="321"/>
      <x:c r="D12" s="321"/>
      <x:c r="E12" s="321"/>
      <x:c r="F12" s="321"/>
      <x:c r="G12" s="321"/>
      <x:c r="H12" s="321"/>
      <x:c r="I12" s="321"/>
      <x:c r="J12" s="321"/>
      <x:c r="K12" s="321"/>
      <x:c r="L12" s="321"/>
      <x:c r="M12" s="321"/>
      <x:c r="N12" s="321"/>
      <x:c r="O12" s="321"/>
      <x:c r="P12" s="321"/>
      <x:c r="Q12" s="321"/>
      <x:c r="R12" s="321"/>
      <x:c r="S12" s="321"/>
      <x:c r="T12" s="321"/>
    </x:row>
    <x:row r="13">
      <x:c r="A13" s="321" t="str">
        <x:v>Croissance des encaissements</x:v>
      </x:c>
      <x:c r="B13" s="345" t="n">
        <x:v>0.05</x:v>
      </x:c>
      <x:c r="C13" s="321"/>
      <x:c r="D13" s="321"/>
      <x:c r="E13" s="321"/>
      <x:c r="F13" s="321"/>
      <x:c r="G13" s="321"/>
      <x:c r="H13" s="321"/>
      <x:c r="I13" s="321"/>
      <x:c r="J13" s="321"/>
      <x:c r="K13" s="321"/>
      <x:c r="L13" s="321"/>
      <x:c r="M13" s="321"/>
      <x:c r="N13" s="321"/>
      <x:c r="O13" s="321"/>
      <x:c r="P13" s="321"/>
      <x:c r="Q13" s="321"/>
      <x:c r="R13" s="321"/>
      <x:c r="S13" s="321"/>
      <x:c r="T13" s="321"/>
    </x:row>
    <x:row r="14">
      <x:c r="A14" s="321" t="str">
        <x:v>Hausse des décaissements</x:v>
      </x:c>
      <x:c r="B14" s="345" t="n">
        <x:v>0.03</x:v>
      </x:c>
      <x:c r="C14" s="321"/>
      <x:c r="D14" s="321"/>
      <x:c r="E14" s="321"/>
      <x:c r="F14" s="321"/>
      <x:c r="G14" s="321"/>
      <x:c r="H14" s="321"/>
      <x:c r="I14" s="321"/>
      <x:c r="J14" s="321"/>
      <x:c r="K14" s="321"/>
      <x:c r="L14" s="321"/>
      <x:c r="M14" s="321"/>
      <x:c r="N14" s="321"/>
      <x:c r="O14" s="321"/>
      <x:c r="P14" s="321"/>
      <x:c r="Q14" s="321"/>
      <x:c r="R14" s="321"/>
      <x:c r="S14" s="321"/>
      <x:c r="T14" s="321"/>
    </x:row>
    <x:row r="15">
      <x:c r="A15" s="321" t="str">
        <x:v>Scénario actif</x:v>
      </x:c>
      <x:c r="B15" s="343" t="str">
        <x:v>Réaliste</x:v>
      </x:c>
      <x:c r="C15" s="321"/>
      <x:c r="D15" s="321"/>
      <x:c r="E15" s="321"/>
      <x:c r="F15" s="321"/>
      <x:c r="G15" s="321"/>
      <x:c r="H15" s="321"/>
      <x:c r="I15" s="321"/>
      <x:c r="J15" s="321"/>
      <x:c r="K15" s="321"/>
      <x:c r="L15" s="321"/>
      <x:c r="M15" s="321"/>
      <x:c r="N15" s="321"/>
      <x:c r="O15" s="321"/>
      <x:c r="P15" s="321"/>
      <x:c r="Q15" s="321"/>
      <x:c r="R15" s="321"/>
      <x:c r="S15" s="321"/>
      <x:c r="T15" s="321"/>
    </x:row>
    <x:row r="16">
      <x:c r="A16" s="321"/>
      <x:c r="B16" s="321"/>
      <x:c r="C16" s="321"/>
      <x:c r="D16" s="321"/>
      <x:c r="E16" s="321"/>
      <x:c r="F16" s="321"/>
      <x:c r="G16" s="321"/>
      <x:c r="H16" s="321"/>
      <x:c r="I16" s="321"/>
      <x:c r="J16" s="321"/>
      <x:c r="K16" s="321"/>
      <x:c r="L16" s="321"/>
      <x:c r="M16" s="321"/>
      <x:c r="N16" s="321"/>
      <x:c r="O16" s="321"/>
      <x:c r="P16" s="321"/>
      <x:c r="Q16" s="321"/>
      <x:c r="R16" s="321"/>
      <x:c r="S16" s="321"/>
      <x:c r="T16" s="321"/>
    </x:row>
    <x:row r="17">
      <x:c r="A17" s="321"/>
      <x:c r="B17" s="321"/>
      <x:c r="C17" s="321"/>
      <x:c r="D17" s="321"/>
      <x:c r="E17" s="321"/>
      <x:c r="F17" s="321"/>
      <x:c r="G17" s="321"/>
      <x:c r="H17" s="321"/>
      <x:c r="I17" s="321"/>
      <x:c r="J17" s="321"/>
      <x:c r="K17" s="321"/>
      <x:c r="L17" s="321"/>
      <x:c r="M17" s="321"/>
      <x:c r="N17" s="321"/>
      <x:c r="O17" s="321"/>
      <x:c r="P17" s="321"/>
      <x:c r="Q17" s="321"/>
      <x:c r="R17" s="321"/>
      <x:c r="S17" s="321"/>
      <x:c r="T17" s="321"/>
    </x:row>
    <x:row r="18">
      <x:c r="A18" s="321"/>
      <x:c r="B18" s="321"/>
      <x:c r="C18" s="321"/>
      <x:c r="D18" s="321"/>
      <x:c r="E18" s="321"/>
      <x:c r="F18" s="321"/>
      <x:c r="G18" s="321"/>
      <x:c r="H18" s="321"/>
      <x:c r="I18" s="321"/>
      <x:c r="J18" s="321"/>
      <x:c r="K18" s="321"/>
      <x:c r="L18" s="321"/>
      <x:c r="M18" s="321"/>
      <x:c r="N18" s="321"/>
      <x:c r="O18" s="321"/>
      <x:c r="P18" s="321"/>
      <x:c r="Q18" s="321"/>
      <x:c r="R18" s="321"/>
      <x:c r="S18" s="321"/>
      <x:c r="T18" s="321"/>
    </x:row>
    <x:row r="19">
      <x:c r="A19" s="321"/>
      <x:c r="B19" s="321"/>
      <x:c r="C19" s="321"/>
      <x:c r="D19" s="321"/>
      <x:c r="E19" s="321"/>
      <x:c r="F19" s="321"/>
      <x:c r="G19" s="321"/>
      <x:c r="H19" s="321"/>
      <x:c r="I19" s="321"/>
      <x:c r="J19" s="321"/>
      <x:c r="K19" s="321"/>
      <x:c r="L19" s="321"/>
      <x:c r="M19" s="321"/>
      <x:c r="N19" s="321"/>
      <x:c r="O19" s="321"/>
      <x:c r="P19" s="321"/>
      <x:c r="Q19" s="321"/>
      <x:c r="R19" s="321"/>
      <x:c r="S19" s="321"/>
      <x:c r="T19" s="321"/>
    </x:row>
    <x:row r="20">
      <x:c r="A20" s="321"/>
      <x:c r="B20" s="321"/>
      <x:c r="C20" s="321"/>
      <x:c r="D20" s="321"/>
      <x:c r="E20" s="321"/>
      <x:c r="F20" s="321"/>
      <x:c r="G20" s="321"/>
      <x:c r="H20" s="321"/>
      <x:c r="I20" s="321"/>
      <x:c r="J20" s="321"/>
      <x:c r="K20" s="321"/>
      <x:c r="L20" s="321"/>
      <x:c r="M20" s="321"/>
      <x:c r="N20" s="321"/>
      <x:c r="O20" s="321"/>
      <x:c r="P20" s="321"/>
      <x:c r="Q20" s="321"/>
      <x:c r="R20" s="321"/>
      <x:c r="S20" s="321"/>
      <x:c r="T20" s="321"/>
    </x:row>
    <x:row r="21">
      <x:c r="A21" s="321"/>
      <x:c r="B21" s="321"/>
      <x:c r="C21" s="321"/>
      <x:c r="D21" s="321"/>
      <x:c r="E21" s="321"/>
      <x:c r="F21" s="321"/>
      <x:c r="G21" s="321"/>
      <x:c r="H21" s="321"/>
      <x:c r="I21" s="321"/>
      <x:c r="J21" s="321"/>
      <x:c r="K21" s="321"/>
      <x:c r="L21" s="321"/>
      <x:c r="M21" s="321"/>
      <x:c r="N21" s="321"/>
      <x:c r="O21" s="321"/>
      <x:c r="P21" s="321"/>
      <x:c r="Q21" s="321"/>
      <x:c r="R21" s="321"/>
      <x:c r="S21" s="321"/>
      <x:c r="T21" s="321"/>
    </x:row>
    <x:row r="22">
      <x:c r="A22" s="321"/>
      <x:c r="B22" s="321"/>
      <x:c r="C22" s="321"/>
      <x:c r="D22" s="321"/>
      <x:c r="E22" s="321"/>
      <x:c r="F22" s="321"/>
      <x:c r="G22" s="321"/>
      <x:c r="H22" s="321"/>
      <x:c r="I22" s="321"/>
      <x:c r="J22" s="321"/>
      <x:c r="K22" s="321"/>
      <x:c r="L22" s="321"/>
      <x:c r="M22" s="321"/>
      <x:c r="N22" s="321"/>
      <x:c r="O22" s="321"/>
      <x:c r="P22" s="321"/>
      <x:c r="Q22" s="321"/>
      <x:c r="R22" s="321"/>
      <x:c r="S22" s="321"/>
      <x:c r="T22" s="321"/>
    </x:row>
    <x:row r="23">
      <x:c r="A23" s="321"/>
      <x:c r="B23" s="321"/>
      <x:c r="C23" s="321"/>
      <x:c r="D23" s="321"/>
      <x:c r="E23" s="321"/>
      <x:c r="F23" s="321"/>
      <x:c r="G23" s="321"/>
      <x:c r="H23" s="321"/>
      <x:c r="I23" s="321"/>
      <x:c r="J23" s="321"/>
      <x:c r="K23" s="321"/>
      <x:c r="L23" s="321"/>
      <x:c r="M23" s="321"/>
      <x:c r="N23" s="321"/>
      <x:c r="O23" s="321"/>
      <x:c r="P23" s="321"/>
      <x:c r="Q23" s="321"/>
      <x:c r="R23" s="321"/>
      <x:c r="S23" s="321"/>
      <x:c r="T23" s="321"/>
    </x:row>
    <x:row r="24">
      <x:c r="A24" s="321"/>
      <x:c r="B24" s="321"/>
      <x:c r="C24" s="321"/>
      <x:c r="D24" s="321"/>
      <x:c r="E24" s="321"/>
      <x:c r="F24" s="321"/>
      <x:c r="G24" s="321"/>
      <x:c r="H24" s="321"/>
      <x:c r="I24" s="321"/>
      <x:c r="J24" s="321"/>
      <x:c r="K24" s="321"/>
      <x:c r="L24" s="321"/>
      <x:c r="M24" s="321"/>
      <x:c r="N24" s="321"/>
      <x:c r="O24" s="321"/>
      <x:c r="P24" s="321"/>
      <x:c r="Q24" s="321"/>
      <x:c r="R24" s="321"/>
      <x:c r="S24" s="321"/>
      <x:c r="T24" s="321"/>
    </x:row>
    <x:row r="25">
      <x:c r="A25" s="321"/>
      <x:c r="B25" s="321"/>
      <x:c r="C25" s="321"/>
      <x:c r="D25" s="321"/>
      <x:c r="E25" s="321"/>
      <x:c r="F25" s="321"/>
      <x:c r="G25" s="321"/>
      <x:c r="H25" s="321"/>
      <x:c r="I25" s="321"/>
      <x:c r="J25" s="321"/>
      <x:c r="K25" s="321"/>
      <x:c r="L25" s="321"/>
      <x:c r="M25" s="321"/>
      <x:c r="N25" s="321"/>
      <x:c r="O25" s="321"/>
      <x:c r="P25" s="321"/>
      <x:c r="Q25" s="321"/>
      <x:c r="R25" s="321"/>
      <x:c r="S25" s="321"/>
      <x:c r="T25" s="321"/>
    </x:row>
    <x:row r="26">
      <x:c r="A26" s="321"/>
      <x:c r="B26" s="321"/>
      <x:c r="C26" s="321"/>
      <x:c r="D26" s="321"/>
      <x:c r="E26" s="321"/>
      <x:c r="F26" s="321"/>
      <x:c r="G26" s="321"/>
      <x:c r="H26" s="321"/>
      <x:c r="I26" s="321"/>
      <x:c r="J26" s="321"/>
      <x:c r="K26" s="321"/>
      <x:c r="L26" s="321"/>
      <x:c r="M26" s="321"/>
      <x:c r="N26" s="321"/>
      <x:c r="O26" s="321"/>
      <x:c r="P26" s="321"/>
      <x:c r="Q26" s="321"/>
      <x:c r="R26" s="321"/>
      <x:c r="S26" s="321"/>
      <x:c r="T26" s="321"/>
    </x:row>
    <x:row r="27">
      <x:c r="A27" s="321"/>
      <x:c r="B27" s="321"/>
      <x:c r="C27" s="321"/>
      <x:c r="D27" s="321"/>
      <x:c r="E27" s="321"/>
      <x:c r="F27" s="321"/>
      <x:c r="G27" s="321"/>
      <x:c r="H27" s="321"/>
      <x:c r="I27" s="321"/>
      <x:c r="J27" s="321"/>
      <x:c r="K27" s="321"/>
      <x:c r="L27" s="321"/>
      <x:c r="M27" s="321"/>
      <x:c r="N27" s="321"/>
      <x:c r="O27" s="321"/>
      <x:c r="P27" s="321"/>
      <x:c r="Q27" s="321"/>
      <x:c r="R27" s="321"/>
      <x:c r="S27" s="321"/>
      <x:c r="T27" s="321"/>
    </x:row>
    <x:row r="28">
      <x:c r="A28" s="321"/>
      <x:c r="B28" s="321"/>
      <x:c r="C28" s="321"/>
      <x:c r="D28" s="321"/>
      <x:c r="E28" s="321"/>
      <x:c r="F28" s="321"/>
      <x:c r="G28" s="321"/>
      <x:c r="H28" s="321"/>
      <x:c r="I28" s="321"/>
      <x:c r="J28" s="321"/>
      <x:c r="K28" s="321"/>
      <x:c r="L28" s="321"/>
      <x:c r="M28" s="321"/>
      <x:c r="N28" s="321"/>
      <x:c r="O28" s="321"/>
      <x:c r="P28" s="321"/>
      <x:c r="Q28" s="321"/>
      <x:c r="R28" s="321"/>
      <x:c r="S28" s="321"/>
      <x:c r="T28" s="321"/>
    </x:row>
    <x:row r="29">
      <x:c r="A29" s="321"/>
      <x:c r="B29" s="321"/>
      <x:c r="C29" s="321"/>
      <x:c r="D29" s="321"/>
      <x:c r="E29" s="321"/>
      <x:c r="F29" s="321"/>
      <x:c r="G29" s="321"/>
      <x:c r="H29" s="321"/>
      <x:c r="I29" s="321"/>
      <x:c r="J29" s="321"/>
      <x:c r="K29" s="321"/>
      <x:c r="L29" s="321"/>
      <x:c r="M29" s="321"/>
      <x:c r="N29" s="321"/>
      <x:c r="O29" s="321"/>
      <x:c r="P29" s="321"/>
      <x:c r="Q29" s="321"/>
      <x:c r="R29" s="321"/>
      <x:c r="S29" s="321"/>
      <x:c r="T29" s="321"/>
    </x:row>
    <x:row r="30">
      <x:c r="A30" s="321"/>
      <x:c r="B30" s="321"/>
      <x:c r="C30" s="321"/>
      <x:c r="D30" s="321"/>
      <x:c r="E30" s="321"/>
      <x:c r="F30" s="321"/>
      <x:c r="G30" s="321"/>
      <x:c r="H30" s="321"/>
      <x:c r="I30" s="321"/>
      <x:c r="J30" s="321"/>
      <x:c r="K30" s="321"/>
      <x:c r="L30" s="321"/>
      <x:c r="M30" s="321"/>
      <x:c r="N30" s="321"/>
      <x:c r="O30" s="321"/>
      <x:c r="P30" s="321"/>
      <x:c r="Q30" s="321"/>
      <x:c r="R30" s="321"/>
      <x:c r="S30" s="321"/>
      <x:c r="T30" s="321"/>
    </x:row>
    <x:row r="31">
      <x:c r="A31" s="321"/>
      <x:c r="B31" s="321"/>
      <x:c r="C31" s="321"/>
      <x:c r="D31" s="321"/>
      <x:c r="E31" s="321"/>
      <x:c r="F31" s="321"/>
      <x:c r="G31" s="321"/>
      <x:c r="H31" s="321"/>
      <x:c r="I31" s="321"/>
      <x:c r="J31" s="321"/>
      <x:c r="K31" s="321"/>
      <x:c r="L31" s="321"/>
      <x:c r="M31" s="321"/>
      <x:c r="N31" s="321"/>
      <x:c r="O31" s="321"/>
      <x:c r="P31" s="321"/>
      <x:c r="Q31" s="321"/>
      <x:c r="R31" s="321"/>
      <x:c r="S31" s="321"/>
      <x:c r="T31" s="321"/>
    </x:row>
    <x:row r="32">
      <x:c r="A32" s="321"/>
      <x:c r="B32" s="321"/>
      <x:c r="C32" s="321"/>
      <x:c r="D32" s="321"/>
      <x:c r="E32" s="321"/>
      <x:c r="F32" s="321"/>
      <x:c r="G32" s="321"/>
      <x:c r="H32" s="321"/>
      <x:c r="I32" s="321"/>
      <x:c r="J32" s="321"/>
      <x:c r="K32" s="321"/>
      <x:c r="L32" s="321"/>
      <x:c r="M32" s="321"/>
      <x:c r="N32" s="321"/>
      <x:c r="O32" s="321"/>
      <x:c r="P32" s="321"/>
      <x:c r="Q32" s="321"/>
      <x:c r="R32" s="321"/>
      <x:c r="S32" s="321"/>
      <x:c r="T32" s="321"/>
    </x:row>
    <x:row r="33">
      <x:c r="A33" s="321"/>
      <x:c r="B33" s="321"/>
      <x:c r="C33" s="321"/>
      <x:c r="D33" s="321"/>
      <x:c r="E33" s="321"/>
      <x:c r="F33" s="321"/>
      <x:c r="G33" s="321"/>
      <x:c r="H33" s="321"/>
      <x:c r="I33" s="321"/>
      <x:c r="J33" s="321"/>
      <x:c r="K33" s="321"/>
      <x:c r="L33" s="321"/>
      <x:c r="M33" s="321"/>
      <x:c r="N33" s="321"/>
      <x:c r="O33" s="321"/>
      <x:c r="P33" s="321"/>
      <x:c r="Q33" s="321"/>
      <x:c r="R33" s="321"/>
      <x:c r="S33" s="321"/>
      <x:c r="T33" s="321"/>
    </x:row>
    <x:row r="34">
      <x:c r="A34" s="321"/>
      <x:c r="B34" s="321"/>
      <x:c r="C34" s="321"/>
      <x:c r="D34" s="321"/>
      <x:c r="E34" s="321"/>
      <x:c r="F34" s="321"/>
      <x:c r="G34" s="321"/>
      <x:c r="H34" s="321"/>
      <x:c r="I34" s="321"/>
      <x:c r="J34" s="321"/>
      <x:c r="K34" s="321"/>
      <x:c r="L34" s="321"/>
      <x:c r="M34" s="321"/>
      <x:c r="N34" s="321"/>
      <x:c r="O34" s="321"/>
      <x:c r="P34" s="321"/>
      <x:c r="Q34" s="321"/>
      <x:c r="R34" s="321"/>
      <x:c r="S34" s="321"/>
      <x:c r="T34" s="321"/>
    </x:row>
    <x:row r="35">
      <x:c r="A35" s="321"/>
      <x:c r="B35" s="321"/>
      <x:c r="C35" s="321"/>
      <x:c r="D35" s="321"/>
      <x:c r="E35" s="321"/>
      <x:c r="F35" s="321"/>
      <x:c r="G35" s="321"/>
      <x:c r="H35" s="321"/>
      <x:c r="I35" s="321"/>
      <x:c r="J35" s="321"/>
      <x:c r="K35" s="321"/>
      <x:c r="L35" s="321"/>
      <x:c r="M35" s="321"/>
      <x:c r="N35" s="321"/>
      <x:c r="O35" s="321"/>
      <x:c r="P35" s="321"/>
      <x:c r="Q35" s="321"/>
      <x:c r="R35" s="321"/>
      <x:c r="S35" s="321"/>
      <x:c r="T35" s="321"/>
    </x:row>
    <x:row r="36">
      <x:c r="A36" s="321"/>
      <x:c r="B36" s="321"/>
      <x:c r="C36" s="321"/>
      <x:c r="D36" s="321"/>
      <x:c r="E36" s="321"/>
      <x:c r="F36" s="321"/>
      <x:c r="G36" s="321"/>
      <x:c r="H36" s="321"/>
      <x:c r="I36" s="321"/>
      <x:c r="J36" s="321"/>
      <x:c r="K36" s="321"/>
      <x:c r="L36" s="321"/>
      <x:c r="M36" s="321"/>
      <x:c r="N36" s="321"/>
      <x:c r="O36" s="321"/>
      <x:c r="P36" s="321"/>
      <x:c r="Q36" s="321"/>
      <x:c r="R36" s="321"/>
      <x:c r="S36" s="321"/>
      <x:c r="T36" s="321"/>
    </x:row>
    <x:row r="37">
      <x:c r="A37" s="321"/>
      <x:c r="B37" s="321"/>
      <x:c r="C37" s="321"/>
      <x:c r="D37" s="321"/>
      <x:c r="E37" s="321"/>
      <x:c r="F37" s="321"/>
      <x:c r="G37" s="321"/>
      <x:c r="H37" s="321"/>
      <x:c r="I37" s="321"/>
      <x:c r="J37" s="321"/>
      <x:c r="K37" s="321"/>
      <x:c r="L37" s="321"/>
      <x:c r="M37" s="321"/>
      <x:c r="N37" s="321"/>
      <x:c r="O37" s="321"/>
      <x:c r="P37" s="321"/>
      <x:c r="Q37" s="321"/>
      <x:c r="R37" s="321"/>
      <x:c r="S37" s="321"/>
      <x:c r="T37" s="321"/>
    </x:row>
    <x:row r="38">
      <x:c r="A38" s="321"/>
      <x:c r="B38" s="321"/>
      <x:c r="C38" s="321"/>
      <x:c r="D38" s="321"/>
      <x:c r="E38" s="321"/>
      <x:c r="F38" s="321"/>
      <x:c r="G38" s="321"/>
      <x:c r="H38" s="321"/>
      <x:c r="I38" s="321"/>
      <x:c r="J38" s="321"/>
      <x:c r="K38" s="321"/>
      <x:c r="L38" s="321"/>
      <x:c r="M38" s="321"/>
      <x:c r="N38" s="321"/>
      <x:c r="O38" s="321"/>
      <x:c r="P38" s="321"/>
      <x:c r="Q38" s="321"/>
      <x:c r="R38" s="321"/>
      <x:c r="S38" s="321"/>
      <x:c r="T38" s="321"/>
    </x:row>
    <x:row r="39">
      <x:c r="A39" s="321"/>
      <x:c r="B39" s="321"/>
      <x:c r="C39" s="321"/>
      <x:c r="D39" s="321"/>
      <x:c r="E39" s="321"/>
      <x:c r="F39" s="321"/>
      <x:c r="G39" s="321"/>
      <x:c r="H39" s="321"/>
      <x:c r="I39" s="321"/>
      <x:c r="J39" s="321"/>
      <x:c r="K39" s="321"/>
      <x:c r="L39" s="321"/>
      <x:c r="M39" s="321"/>
      <x:c r="N39" s="321"/>
      <x:c r="O39" s="321"/>
      <x:c r="P39" s="321"/>
      <x:c r="Q39" s="321"/>
      <x:c r="R39" s="321"/>
      <x:c r="S39" s="321"/>
      <x:c r="T39" s="321"/>
    </x:row>
    <x:row r="40">
      <x:c r="A40" s="321"/>
      <x:c r="B40" s="321"/>
      <x:c r="C40" s="321"/>
      <x:c r="D40" s="321"/>
      <x:c r="E40" s="321"/>
      <x:c r="F40" s="321"/>
      <x:c r="G40" s="321"/>
      <x:c r="H40" s="321"/>
      <x:c r="I40" s="321"/>
      <x:c r="J40" s="321"/>
      <x:c r="K40" s="321"/>
      <x:c r="L40" s="321"/>
      <x:c r="M40" s="321"/>
      <x:c r="N40" s="321"/>
      <x:c r="O40" s="321"/>
      <x:c r="P40" s="321"/>
      <x:c r="Q40" s="321"/>
      <x:c r="R40" s="321"/>
      <x:c r="S40" s="321"/>
      <x:c r="T40" s="321"/>
    </x:row>
    <x:row r="41">
      <x:c r="A41" s="321"/>
      <x:c r="B41" s="321"/>
      <x:c r="C41" s="321"/>
      <x:c r="D41" s="321"/>
      <x:c r="E41" s="321"/>
      <x:c r="F41" s="321"/>
      <x:c r="G41" s="321"/>
      <x:c r="H41" s="321"/>
      <x:c r="I41" s="321"/>
      <x:c r="J41" s="321"/>
      <x:c r="K41" s="321"/>
      <x:c r="L41" s="321"/>
      <x:c r="M41" s="321"/>
      <x:c r="N41" s="321"/>
      <x:c r="O41" s="321"/>
      <x:c r="P41" s="321"/>
      <x:c r="Q41" s="321"/>
      <x:c r="R41" s="321"/>
      <x:c r="S41" s="321"/>
      <x:c r="T41" s="321"/>
    </x:row>
    <x:row r="42">
      <x:c r="A42" s="321"/>
      <x:c r="B42" s="321"/>
      <x:c r="C42" s="321"/>
      <x:c r="D42" s="321"/>
      <x:c r="E42" s="321"/>
      <x:c r="F42" s="321"/>
      <x:c r="G42" s="321"/>
      <x:c r="H42" s="321"/>
      <x:c r="I42" s="321"/>
      <x:c r="J42" s="321"/>
      <x:c r="K42" s="321"/>
      <x:c r="L42" s="321"/>
      <x:c r="M42" s="321"/>
      <x:c r="N42" s="321"/>
      <x:c r="O42" s="321"/>
      <x:c r="P42" s="321"/>
      <x:c r="Q42" s="321"/>
      <x:c r="R42" s="321"/>
      <x:c r="S42" s="321"/>
      <x:c r="T42" s="321"/>
    </x:row>
    <x:row r="43">
      <x:c r="A43" s="321"/>
      <x:c r="B43" s="321"/>
      <x:c r="C43" s="321"/>
      <x:c r="D43" s="321"/>
      <x:c r="E43" s="321"/>
      <x:c r="F43" s="321"/>
      <x:c r="G43" s="321"/>
      <x:c r="H43" s="321"/>
      <x:c r="I43" s="321"/>
      <x:c r="J43" s="321"/>
      <x:c r="K43" s="321"/>
      <x:c r="L43" s="321"/>
      <x:c r="M43" s="321"/>
      <x:c r="N43" s="321"/>
      <x:c r="O43" s="321"/>
      <x:c r="P43" s="321"/>
      <x:c r="Q43" s="321"/>
      <x:c r="R43" s="321"/>
      <x:c r="S43" s="321"/>
      <x:c r="T43" s="321"/>
    </x:row>
    <x:row r="44">
      <x:c r="A44" s="321"/>
      <x:c r="B44" s="321"/>
      <x:c r="C44" s="321"/>
      <x:c r="D44" s="321"/>
      <x:c r="E44" s="321"/>
      <x:c r="F44" s="321"/>
      <x:c r="G44" s="321"/>
      <x:c r="H44" s="321"/>
      <x:c r="I44" s="321"/>
      <x:c r="J44" s="321"/>
      <x:c r="K44" s="321"/>
      <x:c r="L44" s="321"/>
      <x:c r="M44" s="321"/>
      <x:c r="N44" s="321"/>
      <x:c r="O44" s="321"/>
      <x:c r="P44" s="321"/>
      <x:c r="Q44" s="321"/>
      <x:c r="R44" s="321"/>
      <x:c r="S44" s="321"/>
      <x:c r="T44" s="321"/>
    </x:row>
    <x:row r="45">
      <x:c r="A45" s="321"/>
      <x:c r="B45" s="321"/>
      <x:c r="C45" s="321"/>
      <x:c r="D45" s="321"/>
      <x:c r="E45" s="321"/>
      <x:c r="F45" s="321"/>
      <x:c r="G45" s="321"/>
      <x:c r="H45" s="321"/>
      <x:c r="I45" s="321"/>
      <x:c r="J45" s="321"/>
      <x:c r="K45" s="321"/>
      <x:c r="L45" s="321"/>
      <x:c r="M45" s="321"/>
      <x:c r="N45" s="321"/>
      <x:c r="O45" s="321"/>
      <x:c r="P45" s="321"/>
      <x:c r="Q45" s="321"/>
      <x:c r="R45" s="321"/>
      <x:c r="S45" s="321"/>
      <x:c r="T45" s="321"/>
    </x:row>
    <x:row r="46">
      <x:c r="A46" s="321"/>
      <x:c r="B46" s="321"/>
      <x:c r="C46" s="321"/>
      <x:c r="D46" s="321"/>
      <x:c r="E46" s="321"/>
      <x:c r="F46" s="321"/>
      <x:c r="G46" s="321"/>
      <x:c r="H46" s="321"/>
      <x:c r="I46" s="321"/>
      <x:c r="J46" s="321"/>
      <x:c r="K46" s="321"/>
      <x:c r="L46" s="321"/>
      <x:c r="M46" s="321"/>
      <x:c r="N46" s="321"/>
      <x:c r="O46" s="321"/>
      <x:c r="P46" s="321"/>
      <x:c r="Q46" s="321"/>
      <x:c r="R46" s="321"/>
      <x:c r="S46" s="321"/>
      <x:c r="T46" s="321"/>
    </x:row>
    <x:row r="47">
      <x:c r="A47" s="321"/>
      <x:c r="B47" s="321"/>
      <x:c r="C47" s="321"/>
      <x:c r="D47" s="321"/>
      <x:c r="E47" s="321"/>
      <x:c r="F47" s="321"/>
      <x:c r="G47" s="321"/>
      <x:c r="H47" s="321"/>
      <x:c r="I47" s="321"/>
      <x:c r="J47" s="321"/>
      <x:c r="K47" s="321"/>
      <x:c r="L47" s="321"/>
      <x:c r="M47" s="321"/>
      <x:c r="N47" s="321"/>
      <x:c r="O47" s="321"/>
      <x:c r="P47" s="321"/>
      <x:c r="Q47" s="321"/>
      <x:c r="R47" s="321"/>
      <x:c r="S47" s="321"/>
      <x:c r="T47" s="321"/>
    </x:row>
    <x:row r="48">
      <x:c r="A48" s="321"/>
      <x:c r="B48" s="321"/>
      <x:c r="C48" s="321"/>
      <x:c r="D48" s="321"/>
      <x:c r="E48" s="321"/>
      <x:c r="F48" s="321"/>
      <x:c r="G48" s="321"/>
      <x:c r="H48" s="321"/>
      <x:c r="I48" s="321"/>
      <x:c r="J48" s="321"/>
      <x:c r="K48" s="321"/>
      <x:c r="L48" s="321"/>
      <x:c r="M48" s="321"/>
      <x:c r="N48" s="321"/>
      <x:c r="O48" s="321"/>
      <x:c r="P48" s="321"/>
      <x:c r="Q48" s="321"/>
      <x:c r="R48" s="321"/>
      <x:c r="S48" s="321"/>
      <x:c r="T48" s="321"/>
    </x:row>
    <x:row r="49">
      <x:c r="A49" s="321"/>
      <x:c r="B49" s="321"/>
      <x:c r="C49" s="321"/>
      <x:c r="D49" s="321"/>
      <x:c r="E49" s="321"/>
      <x:c r="F49" s="321"/>
      <x:c r="G49" s="321"/>
      <x:c r="H49" s="321"/>
      <x:c r="I49" s="321"/>
      <x:c r="J49" s="321"/>
      <x:c r="K49" s="321"/>
      <x:c r="L49" s="321"/>
      <x:c r="M49" s="321"/>
      <x:c r="N49" s="321"/>
      <x:c r="O49" s="321"/>
      <x:c r="P49" s="321"/>
      <x:c r="Q49" s="321"/>
      <x:c r="R49" s="321"/>
      <x:c r="S49" s="321"/>
      <x:c r="T49" s="321"/>
    </x:row>
    <x:row r="50">
      <x:c r="A50" s="321"/>
      <x:c r="B50" s="321"/>
      <x:c r="C50" s="321"/>
      <x:c r="D50" s="321"/>
      <x:c r="E50" s="321"/>
      <x:c r="F50" s="321"/>
      <x:c r="G50" s="321"/>
      <x:c r="H50" s="321"/>
      <x:c r="I50" s="321"/>
      <x:c r="J50" s="321"/>
      <x:c r="K50" s="321"/>
      <x:c r="L50" s="321"/>
      <x:c r="M50" s="321"/>
      <x:c r="N50" s="321"/>
      <x:c r="O50" s="321"/>
      <x:c r="P50" s="321"/>
      <x:c r="Q50" s="321"/>
      <x:c r="R50" s="321"/>
      <x:c r="S50" s="321"/>
      <x:c r="T50" s="321"/>
    </x:row>
    <x:row r="51">
      <x:c r="A51" s="321"/>
      <x:c r="B51" s="321"/>
      <x:c r="C51" s="321"/>
      <x:c r="D51" s="321"/>
      <x:c r="E51" s="321"/>
      <x:c r="F51" s="321"/>
      <x:c r="G51" s="321"/>
      <x:c r="H51" s="321"/>
      <x:c r="I51" s="321"/>
      <x:c r="J51" s="321"/>
      <x:c r="K51" s="321"/>
      <x:c r="L51" s="321"/>
      <x:c r="M51" s="321"/>
      <x:c r="N51" s="321"/>
      <x:c r="O51" s="321"/>
      <x:c r="P51" s="321"/>
      <x:c r="Q51" s="321"/>
      <x:c r="R51" s="321"/>
      <x:c r="S51" s="321"/>
      <x:c r="T51" s="321"/>
    </x:row>
    <x:row r="52">
      <x:c r="A52" s="321"/>
      <x:c r="B52" s="321"/>
      <x:c r="C52" s="321"/>
      <x:c r="D52" s="321"/>
      <x:c r="E52" s="321"/>
      <x:c r="F52" s="321"/>
      <x:c r="G52" s="321"/>
      <x:c r="H52" s="321"/>
      <x:c r="I52" s="321"/>
      <x:c r="J52" s="321"/>
      <x:c r="K52" s="321"/>
      <x:c r="L52" s="321"/>
      <x:c r="M52" s="321"/>
      <x:c r="N52" s="321"/>
      <x:c r="O52" s="321"/>
      <x:c r="P52" s="321"/>
      <x:c r="Q52" s="321"/>
      <x:c r="R52" s="321"/>
      <x:c r="S52" s="321"/>
      <x:c r="T52" s="321"/>
    </x:row>
    <x:row r="53">
      <x:c r="A53" s="321"/>
      <x:c r="B53" s="321"/>
      <x:c r="C53" s="321"/>
      <x:c r="D53" s="321"/>
      <x:c r="E53" s="321"/>
      <x:c r="F53" s="321"/>
      <x:c r="G53" s="321"/>
      <x:c r="H53" s="321"/>
      <x:c r="I53" s="321"/>
      <x:c r="J53" s="321"/>
      <x:c r="K53" s="321"/>
      <x:c r="L53" s="321"/>
      <x:c r="M53" s="321"/>
      <x:c r="N53" s="321"/>
      <x:c r="O53" s="321"/>
      <x:c r="P53" s="321"/>
      <x:c r="Q53" s="321"/>
      <x:c r="R53" s="321"/>
      <x:c r="S53" s="321"/>
      <x:c r="T53" s="321"/>
    </x:row>
    <x:row r="54">
      <x:c r="A54" s="321"/>
      <x:c r="B54" s="321"/>
      <x:c r="C54" s="321"/>
      <x:c r="D54" s="321"/>
      <x:c r="E54" s="321"/>
      <x:c r="F54" s="321"/>
      <x:c r="G54" s="321"/>
      <x:c r="H54" s="321"/>
      <x:c r="I54" s="321"/>
      <x:c r="J54" s="321"/>
      <x:c r="K54" s="321"/>
      <x:c r="L54" s="321"/>
      <x:c r="M54" s="321"/>
      <x:c r="N54" s="321"/>
      <x:c r="O54" s="321"/>
      <x:c r="P54" s="321"/>
      <x:c r="Q54" s="321"/>
      <x:c r="R54" s="321"/>
      <x:c r="S54" s="321"/>
      <x:c r="T54" s="321"/>
    </x:row>
    <x:row r="55">
      <x:c r="A55" s="321"/>
      <x:c r="B55" s="321"/>
      <x:c r="C55" s="321"/>
      <x:c r="D55" s="321"/>
      <x:c r="E55" s="321"/>
      <x:c r="F55" s="321"/>
      <x:c r="G55" s="321"/>
      <x:c r="H55" s="321"/>
      <x:c r="I55" s="321"/>
      <x:c r="J55" s="321"/>
      <x:c r="K55" s="321"/>
      <x:c r="L55" s="321"/>
      <x:c r="M55" s="321"/>
      <x:c r="N55" s="321"/>
      <x:c r="O55" s="321"/>
      <x:c r="P55" s="321"/>
      <x:c r="Q55" s="321"/>
      <x:c r="R55" s="321"/>
      <x:c r="S55" s="321"/>
      <x:c r="T55" s="321"/>
    </x:row>
    <x:row r="56">
      <x:c r="A56" s="321"/>
      <x:c r="B56" s="321"/>
      <x:c r="C56" s="321"/>
      <x:c r="D56" s="321"/>
      <x:c r="E56" s="321"/>
      <x:c r="F56" s="321"/>
      <x:c r="G56" s="321"/>
      <x:c r="H56" s="321"/>
      <x:c r="I56" s="321"/>
      <x:c r="J56" s="321"/>
      <x:c r="K56" s="321"/>
      <x:c r="L56" s="321"/>
      <x:c r="M56" s="321"/>
      <x:c r="N56" s="321"/>
      <x:c r="O56" s="321"/>
      <x:c r="P56" s="321"/>
      <x:c r="Q56" s="321"/>
      <x:c r="R56" s="321"/>
      <x:c r="S56" s="321"/>
      <x:c r="T56" s="321"/>
    </x:row>
    <x:row r="57">
      <x:c r="A57" s="321"/>
      <x:c r="B57" s="321"/>
      <x:c r="C57" s="321"/>
      <x:c r="D57" s="321"/>
      <x:c r="E57" s="321"/>
      <x:c r="F57" s="321"/>
      <x:c r="G57" s="321"/>
      <x:c r="H57" s="321"/>
      <x:c r="I57" s="321"/>
      <x:c r="J57" s="321"/>
      <x:c r="K57" s="321"/>
      <x:c r="L57" s="321"/>
      <x:c r="M57" s="321"/>
      <x:c r="N57" s="321"/>
      <x:c r="O57" s="321"/>
      <x:c r="P57" s="321"/>
      <x:c r="Q57" s="321"/>
      <x:c r="R57" s="321"/>
      <x:c r="S57" s="321"/>
      <x:c r="T57" s="321"/>
    </x:row>
    <x:row r="58">
      <x:c r="A58" s="321"/>
      <x:c r="B58" s="321"/>
      <x:c r="C58" s="321"/>
      <x:c r="D58" s="321"/>
      <x:c r="E58" s="321"/>
      <x:c r="F58" s="321"/>
      <x:c r="G58" s="321"/>
      <x:c r="H58" s="321"/>
      <x:c r="I58" s="321"/>
      <x:c r="J58" s="321"/>
      <x:c r="K58" s="321"/>
      <x:c r="L58" s="321"/>
      <x:c r="M58" s="321"/>
      <x:c r="N58" s="321"/>
      <x:c r="O58" s="321"/>
      <x:c r="P58" s="321"/>
      <x:c r="Q58" s="321"/>
      <x:c r="R58" s="321"/>
      <x:c r="S58" s="321"/>
      <x:c r="T58" s="321"/>
    </x:row>
    <x:row r="59">
      <x:c r="A59" s="321"/>
      <x:c r="B59" s="321"/>
      <x:c r="C59" s="321"/>
      <x:c r="D59" s="321"/>
      <x:c r="E59" s="321"/>
      <x:c r="F59" s="321"/>
      <x:c r="G59" s="321"/>
      <x:c r="H59" s="321"/>
      <x:c r="I59" s="321"/>
      <x:c r="J59" s="321"/>
      <x:c r="K59" s="321"/>
      <x:c r="L59" s="321"/>
      <x:c r="M59" s="321"/>
      <x:c r="N59" s="321"/>
      <x:c r="O59" s="321"/>
      <x:c r="P59" s="321"/>
      <x:c r="Q59" s="321"/>
      <x:c r="R59" s="321"/>
      <x:c r="S59" s="321"/>
      <x:c r="T59" s="321"/>
    </x:row>
    <x:row r="60">
      <x:c r="A60" s="321"/>
      <x:c r="B60" s="321"/>
      <x:c r="C60" s="321"/>
      <x:c r="D60" s="321"/>
      <x:c r="E60" s="321"/>
      <x:c r="F60" s="321"/>
      <x:c r="G60" s="321"/>
      <x:c r="H60" s="321"/>
      <x:c r="I60" s="321"/>
      <x:c r="J60" s="321"/>
      <x:c r="K60" s="321"/>
      <x:c r="L60" s="321"/>
      <x:c r="M60" s="321"/>
      <x:c r="N60" s="321"/>
      <x:c r="O60" s="321"/>
      <x:c r="P60" s="321"/>
      <x:c r="Q60" s="321"/>
      <x:c r="R60" s="321"/>
      <x:c r="S60" s="321"/>
      <x:c r="T60" s="321"/>
    </x:row>
  </x:sheetData>
  <x:mergeCells>
    <x:mergeCell ref="A1:H2"/>
    <x:mergeCell ref="A3:H3"/>
    <x:mergeCell ref="A5:H5"/>
    <x:mergeCell ref="D5:H5"/>
  </x:mergeCells>
  <x:dataValidations count="1">
    <x:dataValidation type="list" sqref="B15">
      <x:formula1>"Prudent,Réaliste,Ambitieux"</x:formula1>
    </x:dataValidation>
  </x:dataValidations>
  <x:pageMargins left="0.7" right="0.7" top="0.75" bottom="0.75" header="0.3" footer="0.3"/>
</x:worksheet>
</file>

<file path=xl/worksheets/sheet3.xml><?xml version="1.0" encoding="utf-8"?>
<x:worksheet xmlns:x="http://schemas.openxmlformats.org/spreadsheetml/2006/main">
  <x:sheetFormatPr defaultRowHeight="15"/>
  <x:cols>
    <x:col min="1" max="1" width="16" hidden="0" customWidth="1"/>
    <x:col min="2" max="2" width="16" hidden="0" customWidth="1"/>
    <x:col min="3" max="3" width="16" hidden="0" customWidth="1"/>
    <x:col min="4" max="4" width="16" hidden="0" customWidth="1"/>
    <x:col min="5" max="5" width="16" hidden="0" customWidth="1"/>
    <x:col min="6" max="6" width="16" hidden="0" customWidth="1"/>
    <x:col min="7" max="7" width="16" hidden="0" customWidth="1"/>
    <x:col min="8" max="8" width="16" hidden="0" customWidth="1"/>
    <x:col min="9" max="9" width="16" hidden="0" customWidth="1"/>
    <x:col min="10" max="10" width="16" hidden="0" customWidth="1"/>
    <x:col min="11" max="11" width="16" hidden="0" customWidth="1"/>
    <x:col min="12" max="12" width="16" hidden="0" customWidth="1"/>
    <x:col min="13" max="13" width="28" hidden="0" customWidth="1"/>
    <x:col min="14" max="14" width="16" hidden="0" customWidth="1"/>
  </x:cols>
  <x:sheetData>
    <x:row r="1" ht="30" customHeight="1">
      <x:c r="A1" s="295" t="str">
        <x:v>ENCAISSEMENTS PRÉVISIONNELS</x:v>
      </x:c>
      <x:c r="B1" s="295"/>
      <x:c r="C1" s="295"/>
      <x:c r="D1" s="295"/>
      <x:c r="E1" s="295"/>
      <x:c r="F1" s="295"/>
      <x:c r="G1" s="295"/>
      <x:c r="H1" s="295"/>
      <x:c r="I1" s="295"/>
      <x:c r="J1" s="295"/>
      <x:c r="K1" s="295"/>
      <x:c r="L1" s="295"/>
      <x:c r="M1" s="295"/>
      <x:c r="N1" s="295"/>
      <x:c r="O1" s="321"/>
      <x:c r="P1" s="321"/>
      <x:c r="Q1" s="321"/>
      <x:c r="R1" s="321"/>
      <x:c r="S1" s="321"/>
      <x:c r="T1" s="321"/>
    </x:row>
    <x:row r="2" ht="30" customHeight="1">
      <x:c r="A2" s="295"/>
      <x:c r="B2" s="295"/>
      <x:c r="C2" s="295"/>
      <x:c r="D2" s="295"/>
      <x:c r="E2" s="295"/>
      <x:c r="F2" s="295"/>
      <x:c r="G2" s="295"/>
      <x:c r="H2" s="295"/>
      <x:c r="I2" s="295"/>
      <x:c r="J2" s="295"/>
      <x:c r="K2" s="295"/>
      <x:c r="L2" s="295"/>
      <x:c r="M2" s="295"/>
      <x:c r="N2" s="295"/>
      <x:c r="O2" s="321"/>
      <x:c r="P2" s="321"/>
      <x:c r="Q2" s="321"/>
      <x:c r="R2" s="321"/>
      <x:c r="S2" s="321"/>
      <x:c r="T2" s="321"/>
    </x:row>
    <x:row r="3" ht="22" customHeight="1">
      <x:c r="A3" s="322" t="str">
        <x:v>Ventes, créances clients, financements et autres entrées</x:v>
      </x:c>
      <x:c r="B3" s="322"/>
      <x:c r="C3" s="322"/>
      <x:c r="D3" s="322"/>
      <x:c r="E3" s="322"/>
      <x:c r="F3" s="322"/>
      <x:c r="G3" s="322"/>
      <x:c r="H3" s="322"/>
      <x:c r="I3" s="322"/>
      <x:c r="J3" s="322"/>
      <x:c r="K3" s="322"/>
      <x:c r="L3" s="322"/>
      <x:c r="M3" s="322"/>
      <x:c r="N3" s="322"/>
      <x:c r="O3" s="321"/>
      <x:c r="P3" s="321"/>
      <x:c r="Q3" s="321"/>
      <x:c r="R3" s="321"/>
      <x:c r="S3" s="321"/>
      <x:c r="T3" s="321"/>
    </x:row>
    <x:row r="4">
      <x:c r="A4" s="321"/>
      <x:c r="B4" s="321"/>
      <x:c r="C4" s="321"/>
      <x:c r="D4" s="321"/>
      <x:c r="E4" s="321"/>
      <x:c r="F4" s="321"/>
      <x:c r="G4" s="321"/>
      <x:c r="H4" s="321"/>
      <x:c r="I4" s="321"/>
      <x:c r="J4" s="321"/>
      <x:c r="K4" s="321"/>
      <x:c r="L4" s="321"/>
      <x:c r="M4" s="321"/>
      <x:c r="N4" s="321"/>
      <x:c r="O4" s="321"/>
      <x:c r="P4" s="321"/>
      <x:c r="Q4" s="321"/>
      <x:c r="R4" s="321"/>
      <x:c r="S4" s="321"/>
      <x:c r="T4" s="321"/>
    </x:row>
    <x:row r="5" ht="24" customHeight="1">
      <x:c r="A5" s="351" t="str">
        <x:v>Mois</x:v>
      </x:c>
      <x:c r="B5" s="351" t="str">
        <x:v>Ventes comptant</x:v>
      </x:c>
      <x:c r="C5" s="351" t="str">
        <x:v>Recouvrement clients</x:v>
      </x:c>
      <x:c r="D5" s="351" t="str">
        <x:v>Subventions</x:v>
      </x:c>
      <x:c r="E5" s="351" t="str">
        <x:v>Apports</x:v>
      </x:c>
      <x:c r="F5" s="351" t="str">
        <x:v>Emprunts</x:v>
      </x:c>
      <x:c r="G5" s="351" t="str">
        <x:v>Autres encaissements</x:v>
      </x:c>
      <x:c r="H5" s="351" t="str">
        <x:v>Total encaissements</x:v>
      </x:c>
      <x:c r="I5" s="351" t="str">
        <x:v>Budget encaissements</x:v>
      </x:c>
      <x:c r="J5" s="351" t="str">
        <x:v>Écart</x:v>
      </x:c>
      <x:c r="K5" s="351" t="str">
        <x:v>Écart %</x:v>
      </x:c>
      <x:c r="L5" s="351" t="str">
        <x:v>Statut</x:v>
      </x:c>
      <x:c r="M5" s="351" t="str">
        <x:v>Commentaire</x:v>
      </x:c>
      <x:c r="N5" s="351" t="str">
        <x:v>Responsable</x:v>
      </x:c>
      <x:c r="O5" s="321"/>
      <x:c r="P5" s="321"/>
      <x:c r="Q5" s="321"/>
      <x:c r="R5" s="321"/>
      <x:c r="S5" s="321"/>
      <x:c r="T5" s="321"/>
    </x:row>
    <x:row r="6">
      <x:c r="A6" s="321" t="str">
        <x:v>Janvier</x:v>
      </x:c>
      <x:c r="B6" s="344" t="n">
        <x:v>42000</x:v>
      </x:c>
      <x:c r="C6" s="344" t="n">
        <x:v>28000</x:v>
      </x:c>
      <x:c r="D6" s="344" t="n">
        <x:v>0</x:v>
      </x:c>
      <x:c r="E6" s="344" t="n">
        <x:v>15000</x:v>
      </x:c>
      <x:c r="F6" s="344" t="n">
        <x:v>0</x:v>
      </x:c>
      <x:c r="G6" s="344" t="n">
        <x:v>3500</x:v>
      </x:c>
      <x:c r="H6" s="357" t="n">
        <x:f>SUM(B6:G6)</x:f>
        <x:v>88500</x:v>
      </x:c>
      <x:c r="I6" s="344" t="n">
        <x:v>76000</x:v>
      </x:c>
      <x:c r="J6" s="357" t="n">
        <x:f>H6-I6</x:f>
        <x:v>12500</x:v>
      </x:c>
      <x:c r="K6" s="358" t="n">
        <x:f>IFERROR(J6/I6,0)</x:f>
        <x:v>0.16447368421052633</x:v>
      </x:c>
      <x:c r="L6" s="321" t="str">
        <x:f>IF(K6&gt;=0.05,"Excellent",IF(K6&gt;=0,"Conforme",IF(K6&gt;=-0.05,"Vigilance","Critique")))</x:f>
        <x:v>Excellent</x:v>
      </x:c>
      <x:c r="M6" s="343" t="str"/>
      <x:c r="N6" s="343" t="str">
        <x:v>Finance</x:v>
      </x:c>
      <x:c r="O6" s="321"/>
      <x:c r="P6" s="321"/>
      <x:c r="Q6" s="321"/>
      <x:c r="R6" s="321"/>
      <x:c r="S6" s="321"/>
      <x:c r="T6" s="321"/>
    </x:row>
    <x:row r="7">
      <x:c r="A7" s="321" t="str">
        <x:v>Février</x:v>
      </x:c>
      <x:c r="B7" s="344" t="n">
        <x:v>44200</x:v>
      </x:c>
      <x:c r="C7" s="344" t="n">
        <x:v>29500</x:v>
      </x:c>
      <x:c r="D7" s="344" t="n">
        <x:v>0</x:v>
      </x:c>
      <x:c r="E7" s="344" t="n">
        <x:v>0</x:v>
      </x:c>
      <x:c r="F7" s="344" t="n">
        <x:v>0</x:v>
      </x:c>
      <x:c r="G7" s="344" t="n">
        <x:v>3650</x:v>
      </x:c>
      <x:c r="H7" s="357" t="n">
        <x:f>SUM(B7:G7)</x:f>
        <x:v>77350</x:v>
      </x:c>
      <x:c r="I7" s="344" t="n">
        <x:v>79000</x:v>
      </x:c>
      <x:c r="J7" s="357" t="n">
        <x:f>H7-I7</x:f>
        <x:v>-1650</x:v>
      </x:c>
      <x:c r="K7" s="358" t="n">
        <x:f>IFERROR(J7/I7,0)</x:f>
        <x:v>-0.02088607594936709</x:v>
      </x:c>
      <x:c r="L7" s="321" t="str">
        <x:f>IF(K7&gt;=0.05,"Excellent",IF(K7&gt;=0,"Conforme",IF(K7&gt;=-0.05,"Vigilance","Critique")))</x:f>
        <x:v>Vigilance</x:v>
      </x:c>
      <x:c r="M7" s="343" t="str"/>
      <x:c r="N7" s="343" t="str">
        <x:v>Finance</x:v>
      </x:c>
      <x:c r="O7" s="321"/>
      <x:c r="P7" s="321"/>
      <x:c r="Q7" s="321"/>
      <x:c r="R7" s="321"/>
      <x:c r="S7" s="321"/>
      <x:c r="T7" s="321"/>
    </x:row>
    <x:row r="8">
      <x:c r="A8" s="321" t="str">
        <x:v>Mars</x:v>
      </x:c>
      <x:c r="B8" s="344" t="n">
        <x:v>46400</x:v>
      </x:c>
      <x:c r="C8" s="344" t="n">
        <x:v>31000</x:v>
      </x:c>
      <x:c r="D8" s="344" t="n">
        <x:v>10000</x:v>
      </x:c>
      <x:c r="E8" s="344" t="n">
        <x:v>0</x:v>
      </x:c>
      <x:c r="F8" s="344" t="n">
        <x:v>0</x:v>
      </x:c>
      <x:c r="G8" s="344" t="n">
        <x:v>3800</x:v>
      </x:c>
      <x:c r="H8" s="357" t="n">
        <x:f>SUM(B8:G8)</x:f>
        <x:v>91200</x:v>
      </x:c>
      <x:c r="I8" s="344" t="n">
        <x:v>82000</x:v>
      </x:c>
      <x:c r="J8" s="357" t="n">
        <x:f>H8-I8</x:f>
        <x:v>9200</x:v>
      </x:c>
      <x:c r="K8" s="358" t="n">
        <x:f>IFERROR(J8/I8,0)</x:f>
        <x:v>0.11219512195121951</x:v>
      </x:c>
      <x:c r="L8" s="321" t="str">
        <x:f>IF(K8&gt;=0.05,"Excellent",IF(K8&gt;=0,"Conforme",IF(K8&gt;=-0.05,"Vigilance","Critique")))</x:f>
        <x:v>Excellent</x:v>
      </x:c>
      <x:c r="M8" s="343" t="str"/>
      <x:c r="N8" s="343" t="str">
        <x:v>Finance</x:v>
      </x:c>
      <x:c r="O8" s="321"/>
      <x:c r="P8" s="321"/>
      <x:c r="Q8" s="321"/>
      <x:c r="R8" s="321"/>
      <x:c r="S8" s="321"/>
      <x:c r="T8" s="321"/>
    </x:row>
    <x:row r="9">
      <x:c r="A9" s="321" t="str">
        <x:v>Avril</x:v>
      </x:c>
      <x:c r="B9" s="344" t="n">
        <x:v>48600</x:v>
      </x:c>
      <x:c r="C9" s="344" t="n">
        <x:v>32500</x:v>
      </x:c>
      <x:c r="D9" s="344" t="n">
        <x:v>0</x:v>
      </x:c>
      <x:c r="E9" s="344" t="n">
        <x:v>0</x:v>
      </x:c>
      <x:c r="F9" s="344" t="n">
        <x:v>25000</x:v>
      </x:c>
      <x:c r="G9" s="344" t="n">
        <x:v>3950</x:v>
      </x:c>
      <x:c r="H9" s="357" t="n">
        <x:f>SUM(B9:G9)</x:f>
        <x:v>110050</x:v>
      </x:c>
      <x:c r="I9" s="344" t="n">
        <x:v>85000</x:v>
      </x:c>
      <x:c r="J9" s="357" t="n">
        <x:f>H9-I9</x:f>
        <x:v>25050</x:v>
      </x:c>
      <x:c r="K9" s="358" t="n">
        <x:f>IFERROR(J9/I9,0)</x:f>
        <x:v>0.29470588235294115</x:v>
      </x:c>
      <x:c r="L9" s="321" t="str">
        <x:f>IF(K9&gt;=0.05,"Excellent",IF(K9&gt;=0,"Conforme",IF(K9&gt;=-0.05,"Vigilance","Critique")))</x:f>
        <x:v>Excellent</x:v>
      </x:c>
      <x:c r="M9" s="343" t="str"/>
      <x:c r="N9" s="343" t="str">
        <x:v>Finance</x:v>
      </x:c>
      <x:c r="O9" s="321"/>
      <x:c r="P9" s="321"/>
      <x:c r="Q9" s="321"/>
      <x:c r="R9" s="321"/>
      <x:c r="S9" s="321"/>
      <x:c r="T9" s="321"/>
    </x:row>
    <x:row r="10">
      <x:c r="A10" s="321" t="str">
        <x:v>Mai</x:v>
      </x:c>
      <x:c r="B10" s="344" t="n">
        <x:v>50800</x:v>
      </x:c>
      <x:c r="C10" s="344" t="n">
        <x:v>34000</x:v>
      </x:c>
      <x:c r="D10" s="344" t="n">
        <x:v>0</x:v>
      </x:c>
      <x:c r="E10" s="344" t="n">
        <x:v>0</x:v>
      </x:c>
      <x:c r="F10" s="344" t="n">
        <x:v>0</x:v>
      </x:c>
      <x:c r="G10" s="344" t="n">
        <x:v>4100</x:v>
      </x:c>
      <x:c r="H10" s="357" t="n">
        <x:f>SUM(B10:G10)</x:f>
        <x:v>88900</x:v>
      </x:c>
      <x:c r="I10" s="344" t="n">
        <x:v>88000</x:v>
      </x:c>
      <x:c r="J10" s="357" t="n">
        <x:f>H10-I10</x:f>
        <x:v>900</x:v>
      </x:c>
      <x:c r="K10" s="358" t="n">
        <x:f>IFERROR(J10/I10,0)</x:f>
        <x:v>0.010227272727272727</x:v>
      </x:c>
      <x:c r="L10" s="321" t="str">
        <x:f>IF(K10&gt;=0.05,"Excellent",IF(K10&gt;=0,"Conforme",IF(K10&gt;=-0.05,"Vigilance","Critique")))</x:f>
        <x:v>Conforme</x:v>
      </x:c>
      <x:c r="M10" s="343" t="str"/>
      <x:c r="N10" s="343" t="str">
        <x:v>Finance</x:v>
      </x:c>
      <x:c r="O10" s="321"/>
      <x:c r="P10" s="321"/>
      <x:c r="Q10" s="321"/>
      <x:c r="R10" s="321"/>
      <x:c r="S10" s="321"/>
      <x:c r="T10" s="321"/>
    </x:row>
    <x:row r="11">
      <x:c r="A11" s="321" t="str">
        <x:v>Juin</x:v>
      </x:c>
      <x:c r="B11" s="344" t="n">
        <x:v>58000</x:v>
      </x:c>
      <x:c r="C11" s="344" t="n">
        <x:v>35500</x:v>
      </x:c>
      <x:c r="D11" s="344" t="n">
        <x:v>0</x:v>
      </x:c>
      <x:c r="E11" s="344" t="n">
        <x:v>0</x:v>
      </x:c>
      <x:c r="F11" s="344" t="n">
        <x:v>0</x:v>
      </x:c>
      <x:c r="G11" s="344" t="n">
        <x:v>4250</x:v>
      </x:c>
      <x:c r="H11" s="357" t="n">
        <x:f>SUM(B11:G11)</x:f>
        <x:v>97750</x:v>
      </x:c>
      <x:c r="I11" s="344" t="n">
        <x:v>91000</x:v>
      </x:c>
      <x:c r="J11" s="357" t="n">
        <x:f>H11-I11</x:f>
        <x:v>6750</x:v>
      </x:c>
      <x:c r="K11" s="358" t="n">
        <x:f>IFERROR(J11/I11,0)</x:f>
        <x:v>0.07417582417582418</x:v>
      </x:c>
      <x:c r="L11" s="321" t="str">
        <x:f>IF(K11&gt;=0.05,"Excellent",IF(K11&gt;=0,"Conforme",IF(K11&gt;=-0.05,"Vigilance","Critique")))</x:f>
        <x:v>Excellent</x:v>
      </x:c>
      <x:c r="M11" s="343" t="str"/>
      <x:c r="N11" s="343" t="str">
        <x:v>Finance</x:v>
      </x:c>
      <x:c r="O11" s="321"/>
      <x:c r="P11" s="321"/>
      <x:c r="Q11" s="321"/>
      <x:c r="R11" s="321"/>
      <x:c r="S11" s="321"/>
      <x:c r="T11" s="321"/>
    </x:row>
    <x:row r="12">
      <x:c r="A12" s="321" t="str">
        <x:v>Juillet</x:v>
      </x:c>
      <x:c r="B12" s="344" t="n">
        <x:v>55200</x:v>
      </x:c>
      <x:c r="C12" s="344" t="n">
        <x:v>37000</x:v>
      </x:c>
      <x:c r="D12" s="344" t="n">
        <x:v>0</x:v>
      </x:c>
      <x:c r="E12" s="344" t="n">
        <x:v>0</x:v>
      </x:c>
      <x:c r="F12" s="344" t="n">
        <x:v>0</x:v>
      </x:c>
      <x:c r="G12" s="344" t="n">
        <x:v>4400</x:v>
      </x:c>
      <x:c r="H12" s="357" t="n">
        <x:f>SUM(B12:G12)</x:f>
        <x:v>96600</x:v>
      </x:c>
      <x:c r="I12" s="344" t="n">
        <x:v>94000</x:v>
      </x:c>
      <x:c r="J12" s="357" t="n">
        <x:f>H12-I12</x:f>
        <x:v>2600</x:v>
      </x:c>
      <x:c r="K12" s="358" t="n">
        <x:f>IFERROR(J12/I12,0)</x:f>
        <x:v>0.027659574468085105</x:v>
      </x:c>
      <x:c r="L12" s="321" t="str">
        <x:f>IF(K12&gt;=0.05,"Excellent",IF(K12&gt;=0,"Conforme",IF(K12&gt;=-0.05,"Vigilance","Critique")))</x:f>
        <x:v>Conforme</x:v>
      </x:c>
      <x:c r="M12" s="343" t="str"/>
      <x:c r="N12" s="343" t="str">
        <x:v>Finance</x:v>
      </x:c>
      <x:c r="O12" s="321"/>
      <x:c r="P12" s="321"/>
      <x:c r="Q12" s="321"/>
      <x:c r="R12" s="321"/>
      <x:c r="S12" s="321"/>
      <x:c r="T12" s="321"/>
    </x:row>
    <x:row r="13">
      <x:c r="A13" s="321" t="str">
        <x:v>Août</x:v>
      </x:c>
      <x:c r="B13" s="344" t="n">
        <x:v>57400</x:v>
      </x:c>
      <x:c r="C13" s="344" t="n">
        <x:v>38500</x:v>
      </x:c>
      <x:c r="D13" s="344" t="n">
        <x:v>0</x:v>
      </x:c>
      <x:c r="E13" s="344" t="n">
        <x:v>0</x:v>
      </x:c>
      <x:c r="F13" s="344" t="n">
        <x:v>0</x:v>
      </x:c>
      <x:c r="G13" s="344" t="n">
        <x:v>4550</x:v>
      </x:c>
      <x:c r="H13" s="357" t="n">
        <x:f>SUM(B13:G13)</x:f>
        <x:v>100450</x:v>
      </x:c>
      <x:c r="I13" s="344" t="n">
        <x:v>97000</x:v>
      </x:c>
      <x:c r="J13" s="357" t="n">
        <x:f>H13-I13</x:f>
        <x:v>3450</x:v>
      </x:c>
      <x:c r="K13" s="358" t="n">
        <x:f>IFERROR(J13/I13,0)</x:f>
        <x:v>0.03556701030927835</x:v>
      </x:c>
      <x:c r="L13" s="321" t="str">
        <x:f>IF(K13&gt;=0.05,"Excellent",IF(K13&gt;=0,"Conforme",IF(K13&gt;=-0.05,"Vigilance","Critique")))</x:f>
        <x:v>Conforme</x:v>
      </x:c>
      <x:c r="M13" s="343" t="str"/>
      <x:c r="N13" s="343" t="str">
        <x:v>Finance</x:v>
      </x:c>
      <x:c r="O13" s="321"/>
      <x:c r="P13" s="321"/>
      <x:c r="Q13" s="321"/>
      <x:c r="R13" s="321"/>
      <x:c r="S13" s="321"/>
      <x:c r="T13" s="321"/>
    </x:row>
    <x:row r="14">
      <x:c r="A14" s="321" t="str">
        <x:v>Septembre</x:v>
      </x:c>
      <x:c r="B14" s="344" t="n">
        <x:v>59600</x:v>
      </x:c>
      <x:c r="C14" s="344" t="n">
        <x:v>40000</x:v>
      </x:c>
      <x:c r="D14" s="344" t="n">
        <x:v>10000</x:v>
      </x:c>
      <x:c r="E14" s="344" t="n">
        <x:v>0</x:v>
      </x:c>
      <x:c r="F14" s="344" t="n">
        <x:v>0</x:v>
      </x:c>
      <x:c r="G14" s="344" t="n">
        <x:v>4700</x:v>
      </x:c>
      <x:c r="H14" s="357" t="n">
        <x:f>SUM(B14:G14)</x:f>
        <x:v>114300</x:v>
      </x:c>
      <x:c r="I14" s="344" t="n">
        <x:v>100000</x:v>
      </x:c>
      <x:c r="J14" s="357" t="n">
        <x:f>H14-I14</x:f>
        <x:v>14300</x:v>
      </x:c>
      <x:c r="K14" s="358" t="n">
        <x:f>IFERROR(J14/I14,0)</x:f>
        <x:v>0.143</x:v>
      </x:c>
      <x:c r="L14" s="321" t="str">
        <x:f>IF(K14&gt;=0.05,"Excellent",IF(K14&gt;=0,"Conforme",IF(K14&gt;=-0.05,"Vigilance","Critique")))</x:f>
        <x:v>Excellent</x:v>
      </x:c>
      <x:c r="M14" s="343" t="str"/>
      <x:c r="N14" s="343" t="str">
        <x:v>Finance</x:v>
      </x:c>
      <x:c r="O14" s="321"/>
      <x:c r="P14" s="321"/>
      <x:c r="Q14" s="321"/>
      <x:c r="R14" s="321"/>
      <x:c r="S14" s="321"/>
      <x:c r="T14" s="321"/>
    </x:row>
    <x:row r="15">
      <x:c r="A15" s="321" t="str">
        <x:v>Octobre</x:v>
      </x:c>
      <x:c r="B15" s="344" t="n">
        <x:v>61800</x:v>
      </x:c>
      <x:c r="C15" s="344" t="n">
        <x:v>41500</x:v>
      </x:c>
      <x:c r="D15" s="344" t="n">
        <x:v>0</x:v>
      </x:c>
      <x:c r="E15" s="344" t="n">
        <x:v>0</x:v>
      </x:c>
      <x:c r="F15" s="344" t="n">
        <x:v>0</x:v>
      </x:c>
      <x:c r="G15" s="344" t="n">
        <x:v>4850</x:v>
      </x:c>
      <x:c r="H15" s="357" t="n">
        <x:f>SUM(B15:G15)</x:f>
        <x:v>108150</x:v>
      </x:c>
      <x:c r="I15" s="344" t="n">
        <x:v>103000</x:v>
      </x:c>
      <x:c r="J15" s="357" t="n">
        <x:f>H15-I15</x:f>
        <x:v>5150</x:v>
      </x:c>
      <x:c r="K15" s="358" t="n">
        <x:f>IFERROR(J15/I15,0)</x:f>
        <x:v>0.05</x:v>
      </x:c>
      <x:c r="L15" s="321" t="str">
        <x:f>IF(K15&gt;=0.05,"Excellent",IF(K15&gt;=0,"Conforme",IF(K15&gt;=-0.05,"Vigilance","Critique")))</x:f>
        <x:v>Excellent</x:v>
      </x:c>
      <x:c r="M15" s="343" t="str"/>
      <x:c r="N15" s="343" t="str">
        <x:v>Finance</x:v>
      </x:c>
      <x:c r="O15" s="321"/>
      <x:c r="P15" s="321"/>
      <x:c r="Q15" s="321"/>
      <x:c r="R15" s="321"/>
      <x:c r="S15" s="321"/>
      <x:c r="T15" s="321"/>
    </x:row>
    <x:row r="16">
      <x:c r="A16" s="321" t="str">
        <x:v>Novembre</x:v>
      </x:c>
      <x:c r="B16" s="344" t="n">
        <x:v>69000</x:v>
      </x:c>
      <x:c r="C16" s="344" t="n">
        <x:v>43000</x:v>
      </x:c>
      <x:c r="D16" s="344" t="n">
        <x:v>0</x:v>
      </x:c>
      <x:c r="E16" s="344" t="n">
        <x:v>0</x:v>
      </x:c>
      <x:c r="F16" s="344" t="n">
        <x:v>0</x:v>
      </x:c>
      <x:c r="G16" s="344" t="n">
        <x:v>5000</x:v>
      </x:c>
      <x:c r="H16" s="357" t="n">
        <x:f>SUM(B16:G16)</x:f>
        <x:v>117000</x:v>
      </x:c>
      <x:c r="I16" s="344" t="n">
        <x:v>106000</x:v>
      </x:c>
      <x:c r="J16" s="357" t="n">
        <x:f>H16-I16</x:f>
        <x:v>11000</x:v>
      </x:c>
      <x:c r="K16" s="358" t="n">
        <x:f>IFERROR(J16/I16,0)</x:f>
        <x:v>0.10377358490566038</x:v>
      </x:c>
      <x:c r="L16" s="321" t="str">
        <x:f>IF(K16&gt;=0.05,"Excellent",IF(K16&gt;=0,"Conforme",IF(K16&gt;=-0.05,"Vigilance","Critique")))</x:f>
        <x:v>Excellent</x:v>
      </x:c>
      <x:c r="M16" s="343" t="str"/>
      <x:c r="N16" s="343" t="str">
        <x:v>Finance</x:v>
      </x:c>
      <x:c r="O16" s="321"/>
      <x:c r="P16" s="321"/>
      <x:c r="Q16" s="321"/>
      <x:c r="R16" s="321"/>
      <x:c r="S16" s="321"/>
      <x:c r="T16" s="321"/>
    </x:row>
    <x:row r="17">
      <x:c r="A17" s="321" t="str">
        <x:v>Décembre</x:v>
      </x:c>
      <x:c r="B17" s="344" t="n">
        <x:v>66200</x:v>
      </x:c>
      <x:c r="C17" s="344" t="n">
        <x:v>44500</x:v>
      </x:c>
      <x:c r="D17" s="344" t="n">
        <x:v>0</x:v>
      </x:c>
      <x:c r="E17" s="344" t="n">
        <x:v>0</x:v>
      </x:c>
      <x:c r="F17" s="344" t="n">
        <x:v>0</x:v>
      </x:c>
      <x:c r="G17" s="344" t="n">
        <x:v>5150</x:v>
      </x:c>
      <x:c r="H17" s="357" t="n">
        <x:f>SUM(B17:G17)</x:f>
        <x:v>115850</x:v>
      </x:c>
      <x:c r="I17" s="344" t="n">
        <x:v>109000</x:v>
      </x:c>
      <x:c r="J17" s="357" t="n">
        <x:f>H17-I17</x:f>
        <x:v>6850</x:v>
      </x:c>
      <x:c r="K17" s="358" t="n">
        <x:f>IFERROR(J17/I17,0)</x:f>
        <x:v>0.06284403669724771</x:v>
      </x:c>
      <x:c r="L17" s="321" t="str">
        <x:f>IF(K17&gt;=0.05,"Excellent",IF(K17&gt;=0,"Conforme",IF(K17&gt;=-0.05,"Vigilance","Critique")))</x:f>
        <x:v>Excellent</x:v>
      </x:c>
      <x:c r="M17" s="343" t="str"/>
      <x:c r="N17" s="343" t="str">
        <x:v>Finance</x:v>
      </x:c>
      <x:c r="O17" s="321"/>
      <x:c r="P17" s="321"/>
      <x:c r="Q17" s="321"/>
      <x:c r="R17" s="321"/>
      <x:c r="S17" s="321"/>
      <x:c r="T17" s="321"/>
    </x:row>
    <x:row r="18">
      <x:c r="A18" s="321"/>
      <x:c r="B18" s="321"/>
      <x:c r="C18" s="321"/>
      <x:c r="D18" s="321"/>
      <x:c r="E18" s="321"/>
      <x:c r="F18" s="321"/>
      <x:c r="G18" s="321"/>
      <x:c r="H18" s="321"/>
      <x:c r="I18" s="321"/>
      <x:c r="J18" s="321"/>
      <x:c r="K18" s="321"/>
      <x:c r="L18" s="321"/>
      <x:c r="M18" s="321"/>
      <x:c r="N18" s="321"/>
      <x:c r="O18" s="321"/>
      <x:c r="P18" s="321"/>
      <x:c r="Q18" s="321"/>
      <x:c r="R18" s="321"/>
      <x:c r="S18" s="321"/>
      <x:c r="T18" s="321"/>
    </x:row>
    <x:row r="19">
      <x:c r="A19" s="321"/>
      <x:c r="B19" s="321"/>
      <x:c r="C19" s="321"/>
      <x:c r="D19" s="321"/>
      <x:c r="E19" s="321"/>
      <x:c r="F19" s="321"/>
      <x:c r="G19" s="321"/>
      <x:c r="H19" s="321"/>
      <x:c r="I19" s="321"/>
      <x:c r="J19" s="321"/>
      <x:c r="K19" s="321"/>
      <x:c r="L19" s="321"/>
      <x:c r="M19" s="321"/>
      <x:c r="N19" s="321"/>
      <x:c r="O19" s="321"/>
      <x:c r="P19" s="321"/>
      <x:c r="Q19" s="321"/>
      <x:c r="R19" s="321"/>
      <x:c r="S19" s="321"/>
      <x:c r="T19" s="321"/>
    </x:row>
    <x:row r="20">
      <x:c r="A20" s="321"/>
      <x:c r="B20" s="321"/>
      <x:c r="C20" s="321"/>
      <x:c r="D20" s="321"/>
      <x:c r="E20" s="321"/>
      <x:c r="F20" s="321"/>
      <x:c r="G20" s="321"/>
      <x:c r="H20" s="321"/>
      <x:c r="I20" s="321"/>
      <x:c r="J20" s="321"/>
      <x:c r="K20" s="321"/>
      <x:c r="L20" s="321"/>
      <x:c r="M20" s="321"/>
      <x:c r="N20" s="321"/>
      <x:c r="O20" s="321"/>
      <x:c r="P20" s="321"/>
      <x:c r="Q20" s="321"/>
      <x:c r="R20" s="321"/>
      <x:c r="S20" s="321"/>
      <x:c r="T20" s="321"/>
    </x:row>
    <x:row r="21">
      <x:c r="A21" s="321"/>
      <x:c r="B21" s="321"/>
      <x:c r="C21" s="321"/>
      <x:c r="D21" s="321"/>
      <x:c r="E21" s="321"/>
      <x:c r="F21" s="321"/>
      <x:c r="G21" s="321"/>
      <x:c r="H21" s="321"/>
      <x:c r="I21" s="321"/>
      <x:c r="J21" s="321"/>
      <x:c r="K21" s="321"/>
      <x:c r="L21" s="321"/>
      <x:c r="M21" s="321"/>
      <x:c r="N21" s="321"/>
      <x:c r="O21" s="321"/>
      <x:c r="P21" s="321"/>
      <x:c r="Q21" s="321"/>
      <x:c r="R21" s="321"/>
      <x:c r="S21" s="321"/>
      <x:c r="T21" s="321"/>
    </x:row>
    <x:row r="22">
      <x:c r="A22" s="321"/>
      <x:c r="B22" s="321"/>
      <x:c r="C22" s="321"/>
      <x:c r="D22" s="321"/>
      <x:c r="E22" s="321"/>
      <x:c r="F22" s="321"/>
      <x:c r="G22" s="321"/>
      <x:c r="H22" s="321"/>
      <x:c r="I22" s="321"/>
      <x:c r="J22" s="321"/>
      <x:c r="K22" s="321"/>
      <x:c r="L22" s="321"/>
      <x:c r="M22" s="321"/>
      <x:c r="N22" s="321"/>
      <x:c r="O22" s="321"/>
      <x:c r="P22" s="321"/>
      <x:c r="Q22" s="321"/>
      <x:c r="R22" s="321"/>
      <x:c r="S22" s="321"/>
      <x:c r="T22" s="321"/>
    </x:row>
    <x:row r="23">
      <x:c r="A23" s="321"/>
      <x:c r="B23" s="321"/>
      <x:c r="C23" s="321"/>
      <x:c r="D23" s="321"/>
      <x:c r="E23" s="321"/>
      <x:c r="F23" s="321"/>
      <x:c r="G23" s="321"/>
      <x:c r="H23" s="321"/>
      <x:c r="I23" s="321"/>
      <x:c r="J23" s="321"/>
      <x:c r="K23" s="321"/>
      <x:c r="L23" s="321"/>
      <x:c r="M23" s="321"/>
      <x:c r="N23" s="321"/>
      <x:c r="O23" s="321"/>
      <x:c r="P23" s="321"/>
      <x:c r="Q23" s="321"/>
      <x:c r="R23" s="321"/>
      <x:c r="S23" s="321"/>
      <x:c r="T23" s="321"/>
    </x:row>
    <x:row r="24">
      <x:c r="A24" s="321"/>
      <x:c r="B24" s="321"/>
      <x:c r="C24" s="321"/>
      <x:c r="D24" s="321"/>
      <x:c r="E24" s="321"/>
      <x:c r="F24" s="321"/>
      <x:c r="G24" s="321"/>
      <x:c r="H24" s="321"/>
      <x:c r="I24" s="321"/>
      <x:c r="J24" s="321"/>
      <x:c r="K24" s="321"/>
      <x:c r="L24" s="321"/>
      <x:c r="M24" s="321"/>
      <x:c r="N24" s="321"/>
      <x:c r="O24" s="321"/>
      <x:c r="P24" s="321"/>
      <x:c r="Q24" s="321"/>
      <x:c r="R24" s="321"/>
      <x:c r="S24" s="321"/>
      <x:c r="T24" s="321"/>
    </x:row>
    <x:row r="25">
      <x:c r="A25" s="321"/>
      <x:c r="B25" s="321"/>
      <x:c r="C25" s="321"/>
      <x:c r="D25" s="321"/>
      <x:c r="E25" s="321"/>
      <x:c r="F25" s="321"/>
      <x:c r="G25" s="321"/>
      <x:c r="H25" s="321"/>
      <x:c r="I25" s="321"/>
      <x:c r="J25" s="321"/>
      <x:c r="K25" s="321"/>
      <x:c r="L25" s="321"/>
      <x:c r="M25" s="321"/>
      <x:c r="N25" s="321"/>
      <x:c r="O25" s="321"/>
      <x:c r="P25" s="321"/>
      <x:c r="Q25" s="321"/>
      <x:c r="R25" s="321"/>
      <x:c r="S25" s="321"/>
      <x:c r="T25" s="321"/>
    </x:row>
    <x:row r="26">
      <x:c r="A26" s="321"/>
      <x:c r="B26" s="321"/>
      <x:c r="C26" s="321"/>
      <x:c r="D26" s="321"/>
      <x:c r="E26" s="321"/>
      <x:c r="F26" s="321"/>
      <x:c r="G26" s="321"/>
      <x:c r="H26" s="321"/>
      <x:c r="I26" s="321"/>
      <x:c r="J26" s="321"/>
      <x:c r="K26" s="321"/>
      <x:c r="L26" s="321"/>
      <x:c r="M26" s="321"/>
      <x:c r="N26" s="321"/>
      <x:c r="O26" s="321"/>
      <x:c r="P26" s="321"/>
      <x:c r="Q26" s="321"/>
      <x:c r="R26" s="321"/>
      <x:c r="S26" s="321"/>
      <x:c r="T26" s="321"/>
    </x:row>
    <x:row r="27">
      <x:c r="A27" s="321"/>
      <x:c r="B27" s="321"/>
      <x:c r="C27" s="321"/>
      <x:c r="D27" s="321"/>
      <x:c r="E27" s="321"/>
      <x:c r="F27" s="321"/>
      <x:c r="G27" s="321"/>
      <x:c r="H27" s="321"/>
      <x:c r="I27" s="321"/>
      <x:c r="J27" s="321"/>
      <x:c r="K27" s="321"/>
      <x:c r="L27" s="321"/>
      <x:c r="M27" s="321"/>
      <x:c r="N27" s="321"/>
      <x:c r="O27" s="321"/>
      <x:c r="P27" s="321"/>
      <x:c r="Q27" s="321"/>
      <x:c r="R27" s="321"/>
      <x:c r="S27" s="321"/>
      <x:c r="T27" s="321"/>
    </x:row>
    <x:row r="28">
      <x:c r="A28" s="321"/>
      <x:c r="B28" s="321"/>
      <x:c r="C28" s="321"/>
      <x:c r="D28" s="321"/>
      <x:c r="E28" s="321"/>
      <x:c r="F28" s="321"/>
      <x:c r="G28" s="321"/>
      <x:c r="H28" s="321"/>
      <x:c r="I28" s="321"/>
      <x:c r="J28" s="321"/>
      <x:c r="K28" s="321"/>
      <x:c r="L28" s="321"/>
      <x:c r="M28" s="321"/>
      <x:c r="N28" s="321"/>
      <x:c r="O28" s="321"/>
      <x:c r="P28" s="321"/>
      <x:c r="Q28" s="321"/>
      <x:c r="R28" s="321"/>
      <x:c r="S28" s="321"/>
      <x:c r="T28" s="321"/>
    </x:row>
    <x:row r="29">
      <x:c r="A29" s="321"/>
      <x:c r="B29" s="321"/>
      <x:c r="C29" s="321"/>
      <x:c r="D29" s="321"/>
      <x:c r="E29" s="321"/>
      <x:c r="F29" s="321"/>
      <x:c r="G29" s="321"/>
      <x:c r="H29" s="321"/>
      <x:c r="I29" s="321"/>
      <x:c r="J29" s="321"/>
      <x:c r="K29" s="321"/>
      <x:c r="L29" s="321"/>
      <x:c r="M29" s="321"/>
      <x:c r="N29" s="321"/>
      <x:c r="O29" s="321"/>
      <x:c r="P29" s="321"/>
      <x:c r="Q29" s="321"/>
      <x:c r="R29" s="321"/>
      <x:c r="S29" s="321"/>
      <x:c r="T29" s="321"/>
    </x:row>
    <x:row r="30">
      <x:c r="A30" s="321"/>
      <x:c r="B30" s="321"/>
      <x:c r="C30" s="321"/>
      <x:c r="D30" s="321"/>
      <x:c r="E30" s="321"/>
      <x:c r="F30" s="321"/>
      <x:c r="G30" s="321"/>
      <x:c r="H30" s="321"/>
      <x:c r="I30" s="321"/>
      <x:c r="J30" s="321"/>
      <x:c r="K30" s="321"/>
      <x:c r="L30" s="321"/>
      <x:c r="M30" s="321"/>
      <x:c r="N30" s="321"/>
      <x:c r="O30" s="321"/>
      <x:c r="P30" s="321"/>
      <x:c r="Q30" s="321"/>
      <x:c r="R30" s="321"/>
      <x:c r="S30" s="321"/>
      <x:c r="T30" s="321"/>
    </x:row>
    <x:row r="31">
      <x:c r="A31" s="321"/>
      <x:c r="B31" s="321"/>
      <x:c r="C31" s="321"/>
      <x:c r="D31" s="321"/>
      <x:c r="E31" s="321"/>
      <x:c r="F31" s="321"/>
      <x:c r="G31" s="321"/>
      <x:c r="H31" s="321"/>
      <x:c r="I31" s="321"/>
      <x:c r="J31" s="321"/>
      <x:c r="K31" s="321"/>
      <x:c r="L31" s="321"/>
      <x:c r="M31" s="321"/>
      <x:c r="N31" s="321"/>
      <x:c r="O31" s="321"/>
      <x:c r="P31" s="321"/>
      <x:c r="Q31" s="321"/>
      <x:c r="R31" s="321"/>
      <x:c r="S31" s="321"/>
      <x:c r="T31" s="321"/>
    </x:row>
    <x:row r="32">
      <x:c r="A32" s="321"/>
      <x:c r="B32" s="321"/>
      <x:c r="C32" s="321"/>
      <x:c r="D32" s="321"/>
      <x:c r="E32" s="321"/>
      <x:c r="F32" s="321"/>
      <x:c r="G32" s="321"/>
      <x:c r="H32" s="321"/>
      <x:c r="I32" s="321"/>
      <x:c r="J32" s="321"/>
      <x:c r="K32" s="321"/>
      <x:c r="L32" s="321"/>
      <x:c r="M32" s="321"/>
      <x:c r="N32" s="321"/>
      <x:c r="O32" s="321"/>
      <x:c r="P32" s="321"/>
      <x:c r="Q32" s="321"/>
      <x:c r="R32" s="321"/>
      <x:c r="S32" s="321"/>
      <x:c r="T32" s="321"/>
    </x:row>
    <x:row r="33">
      <x:c r="A33" s="321"/>
      <x:c r="B33" s="321"/>
      <x:c r="C33" s="321"/>
      <x:c r="D33" s="321"/>
      <x:c r="E33" s="321"/>
      <x:c r="F33" s="321"/>
      <x:c r="G33" s="321"/>
      <x:c r="H33" s="321"/>
      <x:c r="I33" s="321"/>
      <x:c r="J33" s="321"/>
      <x:c r="K33" s="321"/>
      <x:c r="L33" s="321"/>
      <x:c r="M33" s="321"/>
      <x:c r="N33" s="321"/>
      <x:c r="O33" s="321"/>
      <x:c r="P33" s="321"/>
      <x:c r="Q33" s="321"/>
      <x:c r="R33" s="321"/>
      <x:c r="S33" s="321"/>
      <x:c r="T33" s="321"/>
    </x:row>
    <x:row r="34">
      <x:c r="A34" s="321"/>
      <x:c r="B34" s="321"/>
      <x:c r="C34" s="321"/>
      <x:c r="D34" s="321"/>
      <x:c r="E34" s="321"/>
      <x:c r="F34" s="321"/>
      <x:c r="G34" s="321"/>
      <x:c r="H34" s="321"/>
      <x:c r="I34" s="321"/>
      <x:c r="J34" s="321"/>
      <x:c r="K34" s="321"/>
      <x:c r="L34" s="321"/>
      <x:c r="M34" s="321"/>
      <x:c r="N34" s="321"/>
      <x:c r="O34" s="321"/>
      <x:c r="P34" s="321"/>
      <x:c r="Q34" s="321"/>
      <x:c r="R34" s="321"/>
      <x:c r="S34" s="321"/>
      <x:c r="T34" s="321"/>
    </x:row>
    <x:row r="35">
      <x:c r="A35" s="321"/>
      <x:c r="B35" s="321"/>
      <x:c r="C35" s="321"/>
      <x:c r="D35" s="321"/>
      <x:c r="E35" s="321"/>
      <x:c r="F35" s="321"/>
      <x:c r="G35" s="321"/>
      <x:c r="H35" s="321"/>
      <x:c r="I35" s="321"/>
      <x:c r="J35" s="321"/>
      <x:c r="K35" s="321"/>
      <x:c r="L35" s="321"/>
      <x:c r="M35" s="321"/>
      <x:c r="N35" s="321"/>
      <x:c r="O35" s="321"/>
      <x:c r="P35" s="321"/>
      <x:c r="Q35" s="321"/>
      <x:c r="R35" s="321"/>
      <x:c r="S35" s="321"/>
      <x:c r="T35" s="321"/>
    </x:row>
    <x:row r="36">
      <x:c r="A36" s="321"/>
      <x:c r="B36" s="321"/>
      <x:c r="C36" s="321"/>
      <x:c r="D36" s="321"/>
      <x:c r="E36" s="321"/>
      <x:c r="F36" s="321"/>
      <x:c r="G36" s="321"/>
      <x:c r="H36" s="321"/>
      <x:c r="I36" s="321"/>
      <x:c r="J36" s="321"/>
      <x:c r="K36" s="321"/>
      <x:c r="L36" s="321"/>
      <x:c r="M36" s="321"/>
      <x:c r="N36" s="321"/>
      <x:c r="O36" s="321"/>
      <x:c r="P36" s="321"/>
      <x:c r="Q36" s="321"/>
      <x:c r="R36" s="321"/>
      <x:c r="S36" s="321"/>
      <x:c r="T36" s="321"/>
    </x:row>
    <x:row r="37">
      <x:c r="A37" s="321"/>
      <x:c r="B37" s="321"/>
      <x:c r="C37" s="321"/>
      <x:c r="D37" s="321"/>
      <x:c r="E37" s="321"/>
      <x:c r="F37" s="321"/>
      <x:c r="G37" s="321"/>
      <x:c r="H37" s="321"/>
      <x:c r="I37" s="321"/>
      <x:c r="J37" s="321"/>
      <x:c r="K37" s="321"/>
      <x:c r="L37" s="321"/>
      <x:c r="M37" s="321"/>
      <x:c r="N37" s="321"/>
      <x:c r="O37" s="321"/>
      <x:c r="P37" s="321"/>
      <x:c r="Q37" s="321"/>
      <x:c r="R37" s="321"/>
      <x:c r="S37" s="321"/>
      <x:c r="T37" s="321"/>
    </x:row>
    <x:row r="38">
      <x:c r="A38" s="321"/>
      <x:c r="B38" s="321"/>
      <x:c r="C38" s="321"/>
      <x:c r="D38" s="321"/>
      <x:c r="E38" s="321"/>
      <x:c r="F38" s="321"/>
      <x:c r="G38" s="321"/>
      <x:c r="H38" s="321"/>
      <x:c r="I38" s="321"/>
      <x:c r="J38" s="321"/>
      <x:c r="K38" s="321"/>
      <x:c r="L38" s="321"/>
      <x:c r="M38" s="321"/>
      <x:c r="N38" s="321"/>
      <x:c r="O38" s="321"/>
      <x:c r="P38" s="321"/>
      <x:c r="Q38" s="321"/>
      <x:c r="R38" s="321"/>
      <x:c r="S38" s="321"/>
      <x:c r="T38" s="321"/>
    </x:row>
    <x:row r="39">
      <x:c r="A39" s="321"/>
      <x:c r="B39" s="321"/>
      <x:c r="C39" s="321"/>
      <x:c r="D39" s="321"/>
      <x:c r="E39" s="321"/>
      <x:c r="F39" s="321"/>
      <x:c r="G39" s="321"/>
      <x:c r="H39" s="321"/>
      <x:c r="I39" s="321"/>
      <x:c r="J39" s="321"/>
      <x:c r="K39" s="321"/>
      <x:c r="L39" s="321"/>
      <x:c r="M39" s="321"/>
      <x:c r="N39" s="321"/>
      <x:c r="O39" s="321"/>
      <x:c r="P39" s="321"/>
      <x:c r="Q39" s="321"/>
      <x:c r="R39" s="321"/>
      <x:c r="S39" s="321"/>
      <x:c r="T39" s="321"/>
    </x:row>
    <x:row r="40">
      <x:c r="A40" s="321"/>
      <x:c r="B40" s="321"/>
      <x:c r="C40" s="321"/>
      <x:c r="D40" s="321"/>
      <x:c r="E40" s="321"/>
      <x:c r="F40" s="321"/>
      <x:c r="G40" s="321"/>
      <x:c r="H40" s="321"/>
      <x:c r="I40" s="321"/>
      <x:c r="J40" s="321"/>
      <x:c r="K40" s="321"/>
      <x:c r="L40" s="321"/>
      <x:c r="M40" s="321"/>
      <x:c r="N40" s="321"/>
      <x:c r="O40" s="321"/>
      <x:c r="P40" s="321"/>
      <x:c r="Q40" s="321"/>
      <x:c r="R40" s="321"/>
      <x:c r="S40" s="321"/>
      <x:c r="T40" s="321"/>
    </x:row>
    <x:row r="41">
      <x:c r="A41" s="321"/>
      <x:c r="B41" s="321"/>
      <x:c r="C41" s="321"/>
      <x:c r="D41" s="321"/>
      <x:c r="E41" s="321"/>
      <x:c r="F41" s="321"/>
      <x:c r="G41" s="321"/>
      <x:c r="H41" s="321"/>
      <x:c r="I41" s="321"/>
      <x:c r="J41" s="321"/>
      <x:c r="K41" s="321"/>
      <x:c r="L41" s="321"/>
      <x:c r="M41" s="321"/>
      <x:c r="N41" s="321"/>
      <x:c r="O41" s="321"/>
      <x:c r="P41" s="321"/>
      <x:c r="Q41" s="321"/>
      <x:c r="R41" s="321"/>
      <x:c r="S41" s="321"/>
      <x:c r="T41" s="321"/>
    </x:row>
    <x:row r="42">
      <x:c r="A42" s="321"/>
      <x:c r="B42" s="321"/>
      <x:c r="C42" s="321"/>
      <x:c r="D42" s="321"/>
      <x:c r="E42" s="321"/>
      <x:c r="F42" s="321"/>
      <x:c r="G42" s="321"/>
      <x:c r="H42" s="321"/>
      <x:c r="I42" s="321"/>
      <x:c r="J42" s="321"/>
      <x:c r="K42" s="321"/>
      <x:c r="L42" s="321"/>
      <x:c r="M42" s="321"/>
      <x:c r="N42" s="321"/>
      <x:c r="O42" s="321"/>
      <x:c r="P42" s="321"/>
      <x:c r="Q42" s="321"/>
      <x:c r="R42" s="321"/>
      <x:c r="S42" s="321"/>
      <x:c r="T42" s="321"/>
    </x:row>
    <x:row r="43">
      <x:c r="A43" s="321"/>
      <x:c r="B43" s="321"/>
      <x:c r="C43" s="321"/>
      <x:c r="D43" s="321"/>
      <x:c r="E43" s="321"/>
      <x:c r="F43" s="321"/>
      <x:c r="G43" s="321"/>
      <x:c r="H43" s="321"/>
      <x:c r="I43" s="321"/>
      <x:c r="J43" s="321"/>
      <x:c r="K43" s="321"/>
      <x:c r="L43" s="321"/>
      <x:c r="M43" s="321"/>
      <x:c r="N43" s="321"/>
      <x:c r="O43" s="321"/>
      <x:c r="P43" s="321"/>
      <x:c r="Q43" s="321"/>
      <x:c r="R43" s="321"/>
      <x:c r="S43" s="321"/>
      <x:c r="T43" s="321"/>
    </x:row>
    <x:row r="44">
      <x:c r="A44" s="321"/>
      <x:c r="B44" s="321"/>
      <x:c r="C44" s="321"/>
      <x:c r="D44" s="321"/>
      <x:c r="E44" s="321"/>
      <x:c r="F44" s="321"/>
      <x:c r="G44" s="321"/>
      <x:c r="H44" s="321"/>
      <x:c r="I44" s="321"/>
      <x:c r="J44" s="321"/>
      <x:c r="K44" s="321"/>
      <x:c r="L44" s="321"/>
      <x:c r="M44" s="321"/>
      <x:c r="N44" s="321"/>
      <x:c r="O44" s="321"/>
      <x:c r="P44" s="321"/>
      <x:c r="Q44" s="321"/>
      <x:c r="R44" s="321"/>
      <x:c r="S44" s="321"/>
      <x:c r="T44" s="321"/>
    </x:row>
    <x:row r="45">
      <x:c r="A45" s="321"/>
      <x:c r="B45" s="321"/>
      <x:c r="C45" s="321"/>
      <x:c r="D45" s="321"/>
      <x:c r="E45" s="321"/>
      <x:c r="F45" s="321"/>
      <x:c r="G45" s="321"/>
      <x:c r="H45" s="321"/>
      <x:c r="I45" s="321"/>
      <x:c r="J45" s="321"/>
      <x:c r="K45" s="321"/>
      <x:c r="L45" s="321"/>
      <x:c r="M45" s="321"/>
      <x:c r="N45" s="321"/>
      <x:c r="O45" s="321"/>
      <x:c r="P45" s="321"/>
      <x:c r="Q45" s="321"/>
      <x:c r="R45" s="321"/>
      <x:c r="S45" s="321"/>
      <x:c r="T45" s="321"/>
    </x:row>
    <x:row r="46">
      <x:c r="A46" s="321"/>
      <x:c r="B46" s="321"/>
      <x:c r="C46" s="321"/>
      <x:c r="D46" s="321"/>
      <x:c r="E46" s="321"/>
      <x:c r="F46" s="321"/>
      <x:c r="G46" s="321"/>
      <x:c r="H46" s="321"/>
      <x:c r="I46" s="321"/>
      <x:c r="J46" s="321"/>
      <x:c r="K46" s="321"/>
      <x:c r="L46" s="321"/>
      <x:c r="M46" s="321"/>
      <x:c r="N46" s="321"/>
      <x:c r="O46" s="321"/>
      <x:c r="P46" s="321"/>
      <x:c r="Q46" s="321"/>
      <x:c r="R46" s="321"/>
      <x:c r="S46" s="321"/>
      <x:c r="T46" s="321"/>
    </x:row>
    <x:row r="47">
      <x:c r="A47" s="321"/>
      <x:c r="B47" s="321"/>
      <x:c r="C47" s="321"/>
      <x:c r="D47" s="321"/>
      <x:c r="E47" s="321"/>
      <x:c r="F47" s="321"/>
      <x:c r="G47" s="321"/>
      <x:c r="H47" s="321"/>
      <x:c r="I47" s="321"/>
      <x:c r="J47" s="321"/>
      <x:c r="K47" s="321"/>
      <x:c r="L47" s="321"/>
      <x:c r="M47" s="321"/>
      <x:c r="N47" s="321"/>
      <x:c r="O47" s="321"/>
      <x:c r="P47" s="321"/>
      <x:c r="Q47" s="321"/>
      <x:c r="R47" s="321"/>
      <x:c r="S47" s="321"/>
      <x:c r="T47" s="321"/>
    </x:row>
    <x:row r="48">
      <x:c r="A48" s="321"/>
      <x:c r="B48" s="321"/>
      <x:c r="C48" s="321"/>
      <x:c r="D48" s="321"/>
      <x:c r="E48" s="321"/>
      <x:c r="F48" s="321"/>
      <x:c r="G48" s="321"/>
      <x:c r="H48" s="321"/>
      <x:c r="I48" s="321"/>
      <x:c r="J48" s="321"/>
      <x:c r="K48" s="321"/>
      <x:c r="L48" s="321"/>
      <x:c r="M48" s="321"/>
      <x:c r="N48" s="321"/>
      <x:c r="O48" s="321"/>
      <x:c r="P48" s="321"/>
      <x:c r="Q48" s="321"/>
      <x:c r="R48" s="321"/>
      <x:c r="S48" s="321"/>
      <x:c r="T48" s="321"/>
    </x:row>
    <x:row r="49">
      <x:c r="A49" s="321"/>
      <x:c r="B49" s="321"/>
      <x:c r="C49" s="321"/>
      <x:c r="D49" s="321"/>
      <x:c r="E49" s="321"/>
      <x:c r="F49" s="321"/>
      <x:c r="G49" s="321"/>
      <x:c r="H49" s="321"/>
      <x:c r="I49" s="321"/>
      <x:c r="J49" s="321"/>
      <x:c r="K49" s="321"/>
      <x:c r="L49" s="321"/>
      <x:c r="M49" s="321"/>
      <x:c r="N49" s="321"/>
      <x:c r="O49" s="321"/>
      <x:c r="P49" s="321"/>
      <x:c r="Q49" s="321"/>
      <x:c r="R49" s="321"/>
      <x:c r="S49" s="321"/>
      <x:c r="T49" s="321"/>
    </x:row>
    <x:row r="50">
      <x:c r="A50" s="321"/>
      <x:c r="B50" s="321"/>
      <x:c r="C50" s="321"/>
      <x:c r="D50" s="321"/>
      <x:c r="E50" s="321"/>
      <x:c r="F50" s="321"/>
      <x:c r="G50" s="321"/>
      <x:c r="H50" s="321"/>
      <x:c r="I50" s="321"/>
      <x:c r="J50" s="321"/>
      <x:c r="K50" s="321"/>
      <x:c r="L50" s="321"/>
      <x:c r="M50" s="321"/>
      <x:c r="N50" s="321"/>
      <x:c r="O50" s="321"/>
      <x:c r="P50" s="321"/>
      <x:c r="Q50" s="321"/>
      <x:c r="R50" s="321"/>
      <x:c r="S50" s="321"/>
      <x:c r="T50" s="321"/>
    </x:row>
    <x:row r="51">
      <x:c r="A51" s="321"/>
      <x:c r="B51" s="321"/>
      <x:c r="C51" s="321"/>
      <x:c r="D51" s="321"/>
      <x:c r="E51" s="321"/>
      <x:c r="F51" s="321"/>
      <x:c r="G51" s="321"/>
      <x:c r="H51" s="321"/>
      <x:c r="I51" s="321"/>
      <x:c r="J51" s="321"/>
      <x:c r="K51" s="321"/>
      <x:c r="L51" s="321"/>
      <x:c r="M51" s="321"/>
      <x:c r="N51" s="321"/>
      <x:c r="O51" s="321"/>
      <x:c r="P51" s="321"/>
      <x:c r="Q51" s="321"/>
      <x:c r="R51" s="321"/>
      <x:c r="S51" s="321"/>
      <x:c r="T51" s="321"/>
    </x:row>
    <x:row r="52">
      <x:c r="A52" s="321"/>
      <x:c r="B52" s="321"/>
      <x:c r="C52" s="321"/>
      <x:c r="D52" s="321"/>
      <x:c r="E52" s="321"/>
      <x:c r="F52" s="321"/>
      <x:c r="G52" s="321"/>
      <x:c r="H52" s="321"/>
      <x:c r="I52" s="321"/>
      <x:c r="J52" s="321"/>
      <x:c r="K52" s="321"/>
      <x:c r="L52" s="321"/>
      <x:c r="M52" s="321"/>
      <x:c r="N52" s="321"/>
      <x:c r="O52" s="321"/>
      <x:c r="P52" s="321"/>
      <x:c r="Q52" s="321"/>
      <x:c r="R52" s="321"/>
      <x:c r="S52" s="321"/>
      <x:c r="T52" s="321"/>
    </x:row>
    <x:row r="53">
      <x:c r="A53" s="321"/>
      <x:c r="B53" s="321"/>
      <x:c r="C53" s="321"/>
      <x:c r="D53" s="321"/>
      <x:c r="E53" s="321"/>
      <x:c r="F53" s="321"/>
      <x:c r="G53" s="321"/>
      <x:c r="H53" s="321"/>
      <x:c r="I53" s="321"/>
      <x:c r="J53" s="321"/>
      <x:c r="K53" s="321"/>
      <x:c r="L53" s="321"/>
      <x:c r="M53" s="321"/>
      <x:c r="N53" s="321"/>
      <x:c r="O53" s="321"/>
      <x:c r="P53" s="321"/>
      <x:c r="Q53" s="321"/>
      <x:c r="R53" s="321"/>
      <x:c r="S53" s="321"/>
      <x:c r="T53" s="321"/>
    </x:row>
    <x:row r="54">
      <x:c r="A54" s="321"/>
      <x:c r="B54" s="321"/>
      <x:c r="C54" s="321"/>
      <x:c r="D54" s="321"/>
      <x:c r="E54" s="321"/>
      <x:c r="F54" s="321"/>
      <x:c r="G54" s="321"/>
      <x:c r="H54" s="321"/>
      <x:c r="I54" s="321"/>
      <x:c r="J54" s="321"/>
      <x:c r="K54" s="321"/>
      <x:c r="L54" s="321"/>
      <x:c r="M54" s="321"/>
      <x:c r="N54" s="321"/>
      <x:c r="O54" s="321"/>
      <x:c r="P54" s="321"/>
      <x:c r="Q54" s="321"/>
      <x:c r="R54" s="321"/>
      <x:c r="S54" s="321"/>
      <x:c r="T54" s="321"/>
    </x:row>
    <x:row r="55">
      <x:c r="A55" s="321"/>
      <x:c r="B55" s="321"/>
      <x:c r="C55" s="321"/>
      <x:c r="D55" s="321"/>
      <x:c r="E55" s="321"/>
      <x:c r="F55" s="321"/>
      <x:c r="G55" s="321"/>
      <x:c r="H55" s="321"/>
      <x:c r="I55" s="321"/>
      <x:c r="J55" s="321"/>
      <x:c r="K55" s="321"/>
      <x:c r="L55" s="321"/>
      <x:c r="M55" s="321"/>
      <x:c r="N55" s="321"/>
      <x:c r="O55" s="321"/>
      <x:c r="P55" s="321"/>
      <x:c r="Q55" s="321"/>
      <x:c r="R55" s="321"/>
      <x:c r="S55" s="321"/>
      <x:c r="T55" s="321"/>
    </x:row>
    <x:row r="56">
      <x:c r="A56" s="321"/>
      <x:c r="B56" s="321"/>
      <x:c r="C56" s="321"/>
      <x:c r="D56" s="321"/>
      <x:c r="E56" s="321"/>
      <x:c r="F56" s="321"/>
      <x:c r="G56" s="321"/>
      <x:c r="H56" s="321"/>
      <x:c r="I56" s="321"/>
      <x:c r="J56" s="321"/>
      <x:c r="K56" s="321"/>
      <x:c r="L56" s="321"/>
      <x:c r="M56" s="321"/>
      <x:c r="N56" s="321"/>
      <x:c r="O56" s="321"/>
      <x:c r="P56" s="321"/>
      <x:c r="Q56" s="321"/>
      <x:c r="R56" s="321"/>
      <x:c r="S56" s="321"/>
      <x:c r="T56" s="321"/>
    </x:row>
    <x:row r="57">
      <x:c r="A57" s="321"/>
      <x:c r="B57" s="321"/>
      <x:c r="C57" s="321"/>
      <x:c r="D57" s="321"/>
      <x:c r="E57" s="321"/>
      <x:c r="F57" s="321"/>
      <x:c r="G57" s="321"/>
      <x:c r="H57" s="321"/>
      <x:c r="I57" s="321"/>
      <x:c r="J57" s="321"/>
      <x:c r="K57" s="321"/>
      <x:c r="L57" s="321"/>
      <x:c r="M57" s="321"/>
      <x:c r="N57" s="321"/>
      <x:c r="O57" s="321"/>
      <x:c r="P57" s="321"/>
      <x:c r="Q57" s="321"/>
      <x:c r="R57" s="321"/>
      <x:c r="S57" s="321"/>
      <x:c r="T57" s="321"/>
    </x:row>
    <x:row r="58">
      <x:c r="A58" s="321"/>
      <x:c r="B58" s="321"/>
      <x:c r="C58" s="321"/>
      <x:c r="D58" s="321"/>
      <x:c r="E58" s="321"/>
      <x:c r="F58" s="321"/>
      <x:c r="G58" s="321"/>
      <x:c r="H58" s="321"/>
      <x:c r="I58" s="321"/>
      <x:c r="J58" s="321"/>
      <x:c r="K58" s="321"/>
      <x:c r="L58" s="321"/>
      <x:c r="M58" s="321"/>
      <x:c r="N58" s="321"/>
      <x:c r="O58" s="321"/>
      <x:c r="P58" s="321"/>
      <x:c r="Q58" s="321"/>
      <x:c r="R58" s="321"/>
      <x:c r="S58" s="321"/>
      <x:c r="T58" s="321"/>
    </x:row>
    <x:row r="59">
      <x:c r="A59" s="321"/>
      <x:c r="B59" s="321"/>
      <x:c r="C59" s="321"/>
      <x:c r="D59" s="321"/>
      <x:c r="E59" s="321"/>
      <x:c r="F59" s="321"/>
      <x:c r="G59" s="321"/>
      <x:c r="H59" s="321"/>
      <x:c r="I59" s="321"/>
      <x:c r="J59" s="321"/>
      <x:c r="K59" s="321"/>
      <x:c r="L59" s="321"/>
      <x:c r="M59" s="321"/>
      <x:c r="N59" s="321"/>
      <x:c r="O59" s="321"/>
      <x:c r="P59" s="321"/>
      <x:c r="Q59" s="321"/>
      <x:c r="R59" s="321"/>
      <x:c r="S59" s="321"/>
      <x:c r="T59" s="321"/>
    </x:row>
    <x:row r="60">
      <x:c r="A60" s="321"/>
      <x:c r="B60" s="321"/>
      <x:c r="C60" s="321"/>
      <x:c r="D60" s="321"/>
      <x:c r="E60" s="321"/>
      <x:c r="F60" s="321"/>
      <x:c r="G60" s="321"/>
      <x:c r="H60" s="321"/>
      <x:c r="I60" s="321"/>
      <x:c r="J60" s="321"/>
      <x:c r="K60" s="321"/>
      <x:c r="L60" s="321"/>
      <x:c r="M60" s="321"/>
      <x:c r="N60" s="321"/>
      <x:c r="O60" s="321"/>
      <x:c r="P60" s="321"/>
      <x:c r="Q60" s="321"/>
      <x:c r="R60" s="321"/>
      <x:c r="S60" s="321"/>
      <x:c r="T60" s="321"/>
    </x:row>
  </x:sheetData>
  <x:mergeCells>
    <x:mergeCell ref="A1:N2"/>
    <x:mergeCell ref="A3:N3"/>
  </x:mergeCells>
  <x:conditionalFormatting sqref="L6:L17">
    <x:cfRule type="expression" dxfId="0" priority="1">
      <x:formula>L6="Excellent"</x:formula>
    </x:cfRule>
    <x:cfRule type="expression" dxfId="1" priority="2">
      <x:formula>L6="Conforme"</x:formula>
    </x:cfRule>
    <x:cfRule type="expression" dxfId="2" priority="3">
      <x:formula>L6="Vigilance"</x:formula>
    </x:cfRule>
    <x:cfRule type="expression" dxfId="3" priority="4">
      <x:formula>L6="Critique"</x:formula>
    </x:cfRule>
  </x:conditionalFormatting>
  <x:pageMargins left="0.7" right="0.7" top="0.75" bottom="0.75" header="0.3" footer="0.3"/>
  <x:tableParts count="1">
    <x:tablePart xmlns:r="http://schemas.openxmlformats.org/officeDocument/2006/relationships" r:id="R0247701f1c044917"/>
  </x:tableParts>
</x:worksheet>
</file>

<file path=xl/worksheets/sheet4.xml><?xml version="1.0" encoding="utf-8"?>
<x:worksheet xmlns:x="http://schemas.openxmlformats.org/spreadsheetml/2006/main">
  <x:sheetFormatPr defaultRowHeight="15"/>
  <x:cols>
    <x:col min="1" max="1" width="16" hidden="0" customWidth="1"/>
    <x:col min="2" max="2" width="16" hidden="0" customWidth="1"/>
    <x:col min="3" max="3" width="16" hidden="0" customWidth="1"/>
    <x:col min="4" max="4" width="16" hidden="0" customWidth="1"/>
    <x:col min="5" max="5" width="16" hidden="0" customWidth="1"/>
    <x:col min="6" max="6" width="16" hidden="0" customWidth="1"/>
    <x:col min="7" max="7" width="16" hidden="0" customWidth="1"/>
    <x:col min="8" max="8" width="16" hidden="0" customWidth="1"/>
    <x:col min="9" max="9" width="16" hidden="0" customWidth="1"/>
    <x:col min="10" max="10" width="16" hidden="0" customWidth="1"/>
    <x:col min="11" max="11" width="16" hidden="0" customWidth="1"/>
    <x:col min="12" max="12" width="16" hidden="0" customWidth="1"/>
    <x:col min="13" max="13" width="16" hidden="0" customWidth="1"/>
    <x:col min="14" max="14" width="30" hidden="0" customWidth="1"/>
  </x:cols>
  <x:sheetData>
    <x:row r="1" ht="30" customHeight="1">
      <x:c r="A1" s="295" t="str">
        <x:v>DÉCAISSEMENTS PRÉVISIONNELS</x:v>
      </x:c>
      <x:c r="B1" s="295"/>
      <x:c r="C1" s="295"/>
      <x:c r="D1" s="295"/>
      <x:c r="E1" s="295"/>
      <x:c r="F1" s="295"/>
      <x:c r="G1" s="295"/>
      <x:c r="H1" s="295"/>
      <x:c r="I1" s="295"/>
      <x:c r="J1" s="295"/>
      <x:c r="K1" s="295"/>
      <x:c r="L1" s="295"/>
      <x:c r="M1" s="295"/>
      <x:c r="N1" s="295"/>
      <x:c r="O1" s="321"/>
      <x:c r="P1" s="321"/>
      <x:c r="Q1" s="321"/>
      <x:c r="R1" s="321"/>
      <x:c r="S1" s="321"/>
      <x:c r="T1" s="321"/>
    </x:row>
    <x:row r="2" ht="30" customHeight="1">
      <x:c r="A2" s="295"/>
      <x:c r="B2" s="295"/>
      <x:c r="C2" s="295"/>
      <x:c r="D2" s="295"/>
      <x:c r="E2" s="295"/>
      <x:c r="F2" s="295"/>
      <x:c r="G2" s="295"/>
      <x:c r="H2" s="295"/>
      <x:c r="I2" s="295"/>
      <x:c r="J2" s="295"/>
      <x:c r="K2" s="295"/>
      <x:c r="L2" s="295"/>
      <x:c r="M2" s="295"/>
      <x:c r="N2" s="295"/>
      <x:c r="O2" s="321"/>
      <x:c r="P2" s="321"/>
      <x:c r="Q2" s="321"/>
      <x:c r="R2" s="321"/>
      <x:c r="S2" s="321"/>
      <x:c r="T2" s="321"/>
    </x:row>
    <x:row r="3" ht="22" customHeight="1">
      <x:c r="A3" s="322" t="str">
        <x:v>Achats, salaires, charges, investissements et remboursements</x:v>
      </x:c>
      <x:c r="B3" s="322"/>
      <x:c r="C3" s="322"/>
      <x:c r="D3" s="322"/>
      <x:c r="E3" s="322"/>
      <x:c r="F3" s="322"/>
      <x:c r="G3" s="322"/>
      <x:c r="H3" s="322"/>
      <x:c r="I3" s="322"/>
      <x:c r="J3" s="322"/>
      <x:c r="K3" s="322"/>
      <x:c r="L3" s="322"/>
      <x:c r="M3" s="322"/>
      <x:c r="N3" s="322"/>
      <x:c r="O3" s="321"/>
      <x:c r="P3" s="321"/>
      <x:c r="Q3" s="321"/>
      <x:c r="R3" s="321"/>
      <x:c r="S3" s="321"/>
      <x:c r="T3" s="321"/>
    </x:row>
    <x:row r="4">
      <x:c r="A4" s="321"/>
      <x:c r="B4" s="321"/>
      <x:c r="C4" s="321"/>
      <x:c r="D4" s="321"/>
      <x:c r="E4" s="321"/>
      <x:c r="F4" s="321"/>
      <x:c r="G4" s="321"/>
      <x:c r="H4" s="321"/>
      <x:c r="I4" s="321"/>
      <x:c r="J4" s="321"/>
      <x:c r="K4" s="321"/>
      <x:c r="L4" s="321"/>
      <x:c r="M4" s="321"/>
      <x:c r="N4" s="321"/>
      <x:c r="O4" s="321"/>
      <x:c r="P4" s="321"/>
      <x:c r="Q4" s="321"/>
      <x:c r="R4" s="321"/>
      <x:c r="S4" s="321"/>
      <x:c r="T4" s="321"/>
    </x:row>
    <x:row r="5" ht="24" customHeight="1">
      <x:c r="A5" s="361" t="str">
        <x:v>Mois</x:v>
      </x:c>
      <x:c r="B5" s="361" t="str">
        <x:v>Achats fournisseurs</x:v>
      </x:c>
      <x:c r="C5" s="361" t="str">
        <x:v>Salaires</x:v>
      </x:c>
      <x:c r="D5" s="361" t="str">
        <x:v>Charges sociales</x:v>
      </x:c>
      <x:c r="E5" s="361" t="str">
        <x:v>Loyers</x:v>
      </x:c>
      <x:c r="F5" s="361" t="str">
        <x:v>Marketing</x:v>
      </x:c>
      <x:c r="G5" s="361" t="str">
        <x:v>Impôts et taxes</x:v>
      </x:c>
      <x:c r="H5" s="361" t="str">
        <x:v>Investissements</x:v>
      </x:c>
      <x:c r="I5" s="361" t="str">
        <x:v>Remboursement emprunts</x:v>
      </x:c>
      <x:c r="J5" s="361" t="str">
        <x:v>Autres décaissements</x:v>
      </x:c>
      <x:c r="K5" s="361" t="str">
        <x:v>Total décaissements</x:v>
      </x:c>
      <x:c r="L5" s="361" t="str">
        <x:v>Budget</x:v>
      </x:c>
      <x:c r="M5" s="361" t="str">
        <x:v>Écart</x:v>
      </x:c>
      <x:c r="N5" s="361" t="str">
        <x:v>Commentaire</x:v>
      </x:c>
      <x:c r="O5" s="321"/>
      <x:c r="P5" s="321"/>
      <x:c r="Q5" s="321"/>
      <x:c r="R5" s="321"/>
      <x:c r="S5" s="321"/>
      <x:c r="T5" s="321"/>
    </x:row>
    <x:row r="6">
      <x:c r="A6" s="321" t="str">
        <x:v>Janvier</x:v>
      </x:c>
      <x:c r="B6" s="344" t="n">
        <x:v>31000</x:v>
      </x:c>
      <x:c r="C6" s="344" t="n">
        <x:v>21000</x:v>
      </x:c>
      <x:c r="D6" s="344" t="n">
        <x:v>8820</x:v>
      </x:c>
      <x:c r="E6" s="344" t="n">
        <x:v>5200</x:v>
      </x:c>
      <x:c r="F6" s="344" t="n">
        <x:v>4500</x:v>
      </x:c>
      <x:c r="G6" s="344" t="n">
        <x:v>2500</x:v>
      </x:c>
      <x:c r="H6" s="344" t="n">
        <x:v>0</x:v>
      </x:c>
      <x:c r="I6" s="344" t="n">
        <x:v>6500</x:v>
      </x:c>
      <x:c r="J6" s="344" t="n">
        <x:v>4000</x:v>
      </x:c>
      <x:c r="K6" s="357" t="n">
        <x:f>SUM(B6:J6)</x:f>
        <x:v>83520</x:v>
      </x:c>
      <x:c r="L6" s="344" t="n">
        <x:v>79000</x:v>
      </x:c>
      <x:c r="M6" s="357" t="n">
        <x:f>K6-L6</x:f>
        <x:v>4520</x:v>
      </x:c>
      <x:c r="N6" s="343" t="str"/>
      <x:c r="O6" s="321"/>
      <x:c r="P6" s="321"/>
      <x:c r="Q6" s="321"/>
      <x:c r="R6" s="321"/>
      <x:c r="S6" s="321"/>
      <x:c r="T6" s="321"/>
    </x:row>
    <x:row r="7">
      <x:c r="A7" s="321" t="str">
        <x:v>Février</x:v>
      </x:c>
      <x:c r="B7" s="344" t="n">
        <x:v>32400</x:v>
      </x:c>
      <x:c r="C7" s="344" t="n">
        <x:v>21000</x:v>
      </x:c>
      <x:c r="D7" s="344" t="n">
        <x:v>8820</x:v>
      </x:c>
      <x:c r="E7" s="344" t="n">
        <x:v>5200</x:v>
      </x:c>
      <x:c r="F7" s="344" t="n">
        <x:v>4500</x:v>
      </x:c>
      <x:c r="G7" s="344" t="n">
        <x:v>2500</x:v>
      </x:c>
      <x:c r="H7" s="344" t="n">
        <x:v>18000</x:v>
      </x:c>
      <x:c r="I7" s="344" t="n">
        <x:v>6500</x:v>
      </x:c>
      <x:c r="J7" s="344" t="n">
        <x:v>4120</x:v>
      </x:c>
      <x:c r="K7" s="357" t="n">
        <x:f>SUM(B7:J7)</x:f>
        <x:v>103040</x:v>
      </x:c>
      <x:c r="L7" s="344" t="n">
        <x:v>80800</x:v>
      </x:c>
      <x:c r="M7" s="357" t="n">
        <x:f>K7-L7</x:f>
        <x:v>22240</x:v>
      </x:c>
      <x:c r="N7" s="343" t="str"/>
      <x:c r="O7" s="321"/>
      <x:c r="P7" s="321"/>
      <x:c r="Q7" s="321"/>
      <x:c r="R7" s="321"/>
      <x:c r="S7" s="321"/>
      <x:c r="T7" s="321"/>
    </x:row>
    <x:row r="8">
      <x:c r="A8" s="321" t="str">
        <x:v>Mars</x:v>
      </x:c>
      <x:c r="B8" s="344" t="n">
        <x:v>33800</x:v>
      </x:c>
      <x:c r="C8" s="344" t="n">
        <x:v>21000</x:v>
      </x:c>
      <x:c r="D8" s="344" t="n">
        <x:v>8820</x:v>
      </x:c>
      <x:c r="E8" s="344" t="n">
        <x:v>5200</x:v>
      </x:c>
      <x:c r="F8" s="344" t="n">
        <x:v>6300</x:v>
      </x:c>
      <x:c r="G8" s="344" t="n">
        <x:v>2500</x:v>
      </x:c>
      <x:c r="H8" s="344" t="n">
        <x:v>0</x:v>
      </x:c>
      <x:c r="I8" s="344" t="n">
        <x:v>6500</x:v>
      </x:c>
      <x:c r="J8" s="344" t="n">
        <x:v>4240</x:v>
      </x:c>
      <x:c r="K8" s="357" t="n">
        <x:f>SUM(B8:J8)</x:f>
        <x:v>88360</x:v>
      </x:c>
      <x:c r="L8" s="344" t="n">
        <x:v>82600</x:v>
      </x:c>
      <x:c r="M8" s="357" t="n">
        <x:f>K8-L8</x:f>
        <x:v>5760</x:v>
      </x:c>
      <x:c r="N8" s="343" t="str"/>
      <x:c r="O8" s="321"/>
      <x:c r="P8" s="321"/>
      <x:c r="Q8" s="321"/>
      <x:c r="R8" s="321"/>
      <x:c r="S8" s="321"/>
      <x:c r="T8" s="321"/>
    </x:row>
    <x:row r="9">
      <x:c r="A9" s="321" t="str">
        <x:v>Avril</x:v>
      </x:c>
      <x:c r="B9" s="344" t="n">
        <x:v>35200</x:v>
      </x:c>
      <x:c r="C9" s="344" t="n">
        <x:v>21000</x:v>
      </x:c>
      <x:c r="D9" s="344" t="n">
        <x:v>8820</x:v>
      </x:c>
      <x:c r="E9" s="344" t="n">
        <x:v>5200</x:v>
      </x:c>
      <x:c r="F9" s="344" t="n">
        <x:v>4500</x:v>
      </x:c>
      <x:c r="G9" s="344" t="n">
        <x:v>9000</x:v>
      </x:c>
      <x:c r="H9" s="344" t="n">
        <x:v>0</x:v>
      </x:c>
      <x:c r="I9" s="344" t="n">
        <x:v>6500</x:v>
      </x:c>
      <x:c r="J9" s="344" t="n">
        <x:v>4360</x:v>
      </x:c>
      <x:c r="K9" s="357" t="n">
        <x:f>SUM(B9:J9)</x:f>
        <x:v>94580</x:v>
      </x:c>
      <x:c r="L9" s="344" t="n">
        <x:v>84400</x:v>
      </x:c>
      <x:c r="M9" s="357" t="n">
        <x:f>K9-L9</x:f>
        <x:v>10180</x:v>
      </x:c>
      <x:c r="N9" s="343" t="str"/>
      <x:c r="O9" s="321"/>
      <x:c r="P9" s="321"/>
      <x:c r="Q9" s="321"/>
      <x:c r="R9" s="321"/>
      <x:c r="S9" s="321"/>
      <x:c r="T9" s="321"/>
    </x:row>
    <x:row r="10">
      <x:c r="A10" s="321" t="str">
        <x:v>Mai</x:v>
      </x:c>
      <x:c r="B10" s="344" t="n">
        <x:v>36600</x:v>
      </x:c>
      <x:c r="C10" s="344" t="n">
        <x:v>21000</x:v>
      </x:c>
      <x:c r="D10" s="344" t="n">
        <x:v>8820</x:v>
      </x:c>
      <x:c r="E10" s="344" t="n">
        <x:v>5200</x:v>
      </x:c>
      <x:c r="F10" s="344" t="n">
        <x:v>4500</x:v>
      </x:c>
      <x:c r="G10" s="344" t="n">
        <x:v>2500</x:v>
      </x:c>
      <x:c r="H10" s="344" t="n">
        <x:v>0</x:v>
      </x:c>
      <x:c r="I10" s="344" t="n">
        <x:v>6500</x:v>
      </x:c>
      <x:c r="J10" s="344" t="n">
        <x:v>4480</x:v>
      </x:c>
      <x:c r="K10" s="357" t="n">
        <x:f>SUM(B10:J10)</x:f>
        <x:v>89600</x:v>
      </x:c>
      <x:c r="L10" s="344" t="n">
        <x:v>86200</x:v>
      </x:c>
      <x:c r="M10" s="357" t="n">
        <x:f>K10-L10</x:f>
        <x:v>3400</x:v>
      </x:c>
      <x:c r="N10" s="343" t="str"/>
      <x:c r="O10" s="321"/>
      <x:c r="P10" s="321"/>
      <x:c r="Q10" s="321"/>
      <x:c r="R10" s="321"/>
      <x:c r="S10" s="321"/>
      <x:c r="T10" s="321"/>
    </x:row>
    <x:row r="11">
      <x:c r="A11" s="321" t="str">
        <x:v>Juin</x:v>
      </x:c>
      <x:c r="B11" s="344" t="n">
        <x:v>38000</x:v>
      </x:c>
      <x:c r="C11" s="344" t="n">
        <x:v>21000</x:v>
      </x:c>
      <x:c r="D11" s="344" t="n">
        <x:v>8820</x:v>
      </x:c>
      <x:c r="E11" s="344" t="n">
        <x:v>5200</x:v>
      </x:c>
      <x:c r="F11" s="344" t="n">
        <x:v>4500</x:v>
      </x:c>
      <x:c r="G11" s="344" t="n">
        <x:v>2500</x:v>
      </x:c>
      <x:c r="H11" s="344" t="n">
        <x:v>0</x:v>
      </x:c>
      <x:c r="I11" s="344" t="n">
        <x:v>6500</x:v>
      </x:c>
      <x:c r="J11" s="344" t="n">
        <x:v>4600</x:v>
      </x:c>
      <x:c r="K11" s="357" t="n">
        <x:f>SUM(B11:J11)</x:f>
        <x:v>91120</x:v>
      </x:c>
      <x:c r="L11" s="344" t="n">
        <x:v>88000</x:v>
      </x:c>
      <x:c r="M11" s="357" t="n">
        <x:f>K11-L11</x:f>
        <x:v>3120</x:v>
      </x:c>
      <x:c r="N11" s="343" t="str"/>
      <x:c r="O11" s="321"/>
      <x:c r="P11" s="321"/>
      <x:c r="Q11" s="321"/>
      <x:c r="R11" s="321"/>
      <x:c r="S11" s="321"/>
      <x:c r="T11" s="321"/>
    </x:row>
    <x:row r="12">
      <x:c r="A12" s="321" t="str">
        <x:v>Juillet</x:v>
      </x:c>
      <x:c r="B12" s="344" t="n">
        <x:v>39400</x:v>
      </x:c>
      <x:c r="C12" s="344" t="n">
        <x:v>22500</x:v>
      </x:c>
      <x:c r="D12" s="344" t="n">
        <x:v>9450</x:v>
      </x:c>
      <x:c r="E12" s="344" t="n">
        <x:v>5200</x:v>
      </x:c>
      <x:c r="F12" s="344" t="n">
        <x:v>4500</x:v>
      </x:c>
      <x:c r="G12" s="344" t="n">
        <x:v>9000</x:v>
      </x:c>
      <x:c r="H12" s="344" t="n">
        <x:v>0</x:v>
      </x:c>
      <x:c r="I12" s="344" t="n">
        <x:v>6500</x:v>
      </x:c>
      <x:c r="J12" s="344" t="n">
        <x:v>4720</x:v>
      </x:c>
      <x:c r="K12" s="357" t="n">
        <x:f>SUM(B12:J12)</x:f>
        <x:v>101270</x:v>
      </x:c>
      <x:c r="L12" s="344" t="n">
        <x:v>89800</x:v>
      </x:c>
      <x:c r="M12" s="357" t="n">
        <x:f>K12-L12</x:f>
        <x:v>11470</x:v>
      </x:c>
      <x:c r="N12" s="343" t="str"/>
      <x:c r="O12" s="321"/>
      <x:c r="P12" s="321"/>
      <x:c r="Q12" s="321"/>
      <x:c r="R12" s="321"/>
      <x:c r="S12" s="321"/>
      <x:c r="T12" s="321"/>
    </x:row>
    <x:row r="13">
      <x:c r="A13" s="321" t="str">
        <x:v>Août</x:v>
      </x:c>
      <x:c r="B13" s="344" t="n">
        <x:v>40800</x:v>
      </x:c>
      <x:c r="C13" s="344" t="n">
        <x:v>22500</x:v>
      </x:c>
      <x:c r="D13" s="344" t="n">
        <x:v>9450</x:v>
      </x:c>
      <x:c r="E13" s="344" t="n">
        <x:v>5200</x:v>
      </x:c>
      <x:c r="F13" s="344" t="n">
        <x:v>4500</x:v>
      </x:c>
      <x:c r="G13" s="344" t="n">
        <x:v>2500</x:v>
      </x:c>
      <x:c r="H13" s="344" t="n">
        <x:v>18000</x:v>
      </x:c>
      <x:c r="I13" s="344" t="n">
        <x:v>6500</x:v>
      </x:c>
      <x:c r="J13" s="344" t="n">
        <x:v>4840</x:v>
      </x:c>
      <x:c r="K13" s="357" t="n">
        <x:f>SUM(B13:J13)</x:f>
        <x:v>114290</x:v>
      </x:c>
      <x:c r="L13" s="344" t="n">
        <x:v>91600</x:v>
      </x:c>
      <x:c r="M13" s="357" t="n">
        <x:f>K13-L13</x:f>
        <x:v>22690</x:v>
      </x:c>
      <x:c r="N13" s="343" t="str"/>
      <x:c r="O13" s="321"/>
      <x:c r="P13" s="321"/>
      <x:c r="Q13" s="321"/>
      <x:c r="R13" s="321"/>
      <x:c r="S13" s="321"/>
      <x:c r="T13" s="321"/>
    </x:row>
    <x:row r="14">
      <x:c r="A14" s="321" t="str">
        <x:v>Septembre</x:v>
      </x:c>
      <x:c r="B14" s="344" t="n">
        <x:v>42200</x:v>
      </x:c>
      <x:c r="C14" s="344" t="n">
        <x:v>22500</x:v>
      </x:c>
      <x:c r="D14" s="344" t="n">
        <x:v>9450</x:v>
      </x:c>
      <x:c r="E14" s="344" t="n">
        <x:v>5200</x:v>
      </x:c>
      <x:c r="F14" s="344" t="n">
        <x:v>6300</x:v>
      </x:c>
      <x:c r="G14" s="344" t="n">
        <x:v>2500</x:v>
      </x:c>
      <x:c r="H14" s="344" t="n">
        <x:v>0</x:v>
      </x:c>
      <x:c r="I14" s="344" t="n">
        <x:v>6500</x:v>
      </x:c>
      <x:c r="J14" s="344" t="n">
        <x:v>4960</x:v>
      </x:c>
      <x:c r="K14" s="357" t="n">
        <x:f>SUM(B14:J14)</x:f>
        <x:v>99610</x:v>
      </x:c>
      <x:c r="L14" s="344" t="n">
        <x:v>93400</x:v>
      </x:c>
      <x:c r="M14" s="357" t="n">
        <x:f>K14-L14</x:f>
        <x:v>6210</x:v>
      </x:c>
      <x:c r="N14" s="343" t="str"/>
      <x:c r="O14" s="321"/>
      <x:c r="P14" s="321"/>
      <x:c r="Q14" s="321"/>
      <x:c r="R14" s="321"/>
      <x:c r="S14" s="321"/>
      <x:c r="T14" s="321"/>
    </x:row>
    <x:row r="15">
      <x:c r="A15" s="321" t="str">
        <x:v>Octobre</x:v>
      </x:c>
      <x:c r="B15" s="344" t="n">
        <x:v>43600</x:v>
      </x:c>
      <x:c r="C15" s="344" t="n">
        <x:v>22500</x:v>
      </x:c>
      <x:c r="D15" s="344" t="n">
        <x:v>9450</x:v>
      </x:c>
      <x:c r="E15" s="344" t="n">
        <x:v>5200</x:v>
      </x:c>
      <x:c r="F15" s="344" t="n">
        <x:v>4500</x:v>
      </x:c>
      <x:c r="G15" s="344" t="n">
        <x:v>9000</x:v>
      </x:c>
      <x:c r="H15" s="344" t="n">
        <x:v>0</x:v>
      </x:c>
      <x:c r="I15" s="344" t="n">
        <x:v>6500</x:v>
      </x:c>
      <x:c r="J15" s="344" t="n">
        <x:v>5080</x:v>
      </x:c>
      <x:c r="K15" s="357" t="n">
        <x:f>SUM(B15:J15)</x:f>
        <x:v>105830</x:v>
      </x:c>
      <x:c r="L15" s="344" t="n">
        <x:v>95200</x:v>
      </x:c>
      <x:c r="M15" s="357" t="n">
        <x:f>K15-L15</x:f>
        <x:v>10630</x:v>
      </x:c>
      <x:c r="N15" s="343" t="str"/>
      <x:c r="O15" s="321"/>
      <x:c r="P15" s="321"/>
      <x:c r="Q15" s="321"/>
      <x:c r="R15" s="321"/>
      <x:c r="S15" s="321"/>
      <x:c r="T15" s="321"/>
    </x:row>
    <x:row r="16">
      <x:c r="A16" s="321" t="str">
        <x:v>Novembre</x:v>
      </x:c>
      <x:c r="B16" s="344" t="n">
        <x:v>45000</x:v>
      </x:c>
      <x:c r="C16" s="344" t="n">
        <x:v>22500</x:v>
      </x:c>
      <x:c r="D16" s="344" t="n">
        <x:v>9450</x:v>
      </x:c>
      <x:c r="E16" s="344" t="n">
        <x:v>5200</x:v>
      </x:c>
      <x:c r="F16" s="344" t="n">
        <x:v>4500</x:v>
      </x:c>
      <x:c r="G16" s="344" t="n">
        <x:v>2500</x:v>
      </x:c>
      <x:c r="H16" s="344" t="n">
        <x:v>0</x:v>
      </x:c>
      <x:c r="I16" s="344" t="n">
        <x:v>6500</x:v>
      </x:c>
      <x:c r="J16" s="344" t="n">
        <x:v>5200</x:v>
      </x:c>
      <x:c r="K16" s="357" t="n">
        <x:f>SUM(B16:J16)</x:f>
        <x:v>100850</x:v>
      </x:c>
      <x:c r="L16" s="344" t="n">
        <x:v>97000</x:v>
      </x:c>
      <x:c r="M16" s="357" t="n">
        <x:f>K16-L16</x:f>
        <x:v>3850</x:v>
      </x:c>
      <x:c r="N16" s="343" t="str"/>
      <x:c r="O16" s="321"/>
      <x:c r="P16" s="321"/>
      <x:c r="Q16" s="321"/>
      <x:c r="R16" s="321"/>
      <x:c r="S16" s="321"/>
      <x:c r="T16" s="321"/>
    </x:row>
    <x:row r="17">
      <x:c r="A17" s="321" t="str">
        <x:v>Décembre</x:v>
      </x:c>
      <x:c r="B17" s="344" t="n">
        <x:v>46400</x:v>
      </x:c>
      <x:c r="C17" s="344" t="n">
        <x:v>22500</x:v>
      </x:c>
      <x:c r="D17" s="344" t="n">
        <x:v>9450</x:v>
      </x:c>
      <x:c r="E17" s="344" t="n">
        <x:v>5200</x:v>
      </x:c>
      <x:c r="F17" s="344" t="n">
        <x:v>4500</x:v>
      </x:c>
      <x:c r="G17" s="344" t="n">
        <x:v>9000</x:v>
      </x:c>
      <x:c r="H17" s="344" t="n">
        <x:v>0</x:v>
      </x:c>
      <x:c r="I17" s="344" t="n">
        <x:v>6500</x:v>
      </x:c>
      <x:c r="J17" s="344" t="n">
        <x:v>5320</x:v>
      </x:c>
      <x:c r="K17" s="357" t="n">
        <x:f>SUM(B17:J17)</x:f>
        <x:v>108870</x:v>
      </x:c>
      <x:c r="L17" s="344" t="n">
        <x:v>98800</x:v>
      </x:c>
      <x:c r="M17" s="357" t="n">
        <x:f>K17-L17</x:f>
        <x:v>10070</x:v>
      </x:c>
      <x:c r="N17" s="343" t="str"/>
      <x:c r="O17" s="321"/>
      <x:c r="P17" s="321"/>
      <x:c r="Q17" s="321"/>
      <x:c r="R17" s="321"/>
      <x:c r="S17" s="321"/>
      <x:c r="T17" s="321"/>
    </x:row>
    <x:row r="18">
      <x:c r="A18" s="321"/>
      <x:c r="B18" s="321"/>
      <x:c r="C18" s="321"/>
      <x:c r="D18" s="321"/>
      <x:c r="E18" s="321"/>
      <x:c r="F18" s="321"/>
      <x:c r="G18" s="321"/>
      <x:c r="H18" s="321"/>
      <x:c r="I18" s="321"/>
      <x:c r="J18" s="321"/>
      <x:c r="K18" s="321"/>
      <x:c r="L18" s="321"/>
      <x:c r="M18" s="321"/>
      <x:c r="N18" s="321"/>
      <x:c r="O18" s="321"/>
      <x:c r="P18" s="321"/>
      <x:c r="Q18" s="321"/>
      <x:c r="R18" s="321"/>
      <x:c r="S18" s="321"/>
      <x:c r="T18" s="321"/>
    </x:row>
    <x:row r="19">
      <x:c r="A19" s="321"/>
      <x:c r="B19" s="321"/>
      <x:c r="C19" s="321"/>
      <x:c r="D19" s="321"/>
      <x:c r="E19" s="321"/>
      <x:c r="F19" s="321"/>
      <x:c r="G19" s="321"/>
      <x:c r="H19" s="321"/>
      <x:c r="I19" s="321"/>
      <x:c r="J19" s="321"/>
      <x:c r="K19" s="321"/>
      <x:c r="L19" s="321"/>
      <x:c r="M19" s="321"/>
      <x:c r="N19" s="321"/>
      <x:c r="O19" s="321"/>
      <x:c r="P19" s="321"/>
      <x:c r="Q19" s="321"/>
      <x:c r="R19" s="321"/>
      <x:c r="S19" s="321"/>
      <x:c r="T19" s="321"/>
    </x:row>
    <x:row r="20">
      <x:c r="A20" s="321"/>
      <x:c r="B20" s="321"/>
      <x:c r="C20" s="321"/>
      <x:c r="D20" s="321"/>
      <x:c r="E20" s="321"/>
      <x:c r="F20" s="321"/>
      <x:c r="G20" s="321"/>
      <x:c r="H20" s="321"/>
      <x:c r="I20" s="321"/>
      <x:c r="J20" s="321"/>
      <x:c r="K20" s="321"/>
      <x:c r="L20" s="321"/>
      <x:c r="M20" s="321"/>
      <x:c r="N20" s="321"/>
      <x:c r="O20" s="321"/>
      <x:c r="P20" s="321"/>
      <x:c r="Q20" s="321"/>
      <x:c r="R20" s="321"/>
      <x:c r="S20" s="321"/>
      <x:c r="T20" s="321"/>
    </x:row>
    <x:row r="21">
      <x:c r="A21" s="321"/>
      <x:c r="B21" s="321"/>
      <x:c r="C21" s="321"/>
      <x:c r="D21" s="321"/>
      <x:c r="E21" s="321"/>
      <x:c r="F21" s="321"/>
      <x:c r="G21" s="321"/>
      <x:c r="H21" s="321"/>
      <x:c r="I21" s="321"/>
      <x:c r="J21" s="321"/>
      <x:c r="K21" s="321"/>
      <x:c r="L21" s="321"/>
      <x:c r="M21" s="321"/>
      <x:c r="N21" s="321"/>
      <x:c r="O21" s="321"/>
      <x:c r="P21" s="321"/>
      <x:c r="Q21" s="321"/>
      <x:c r="R21" s="321"/>
      <x:c r="S21" s="321"/>
      <x:c r="T21" s="321"/>
    </x:row>
    <x:row r="22">
      <x:c r="A22" s="321"/>
      <x:c r="B22" s="321"/>
      <x:c r="C22" s="321"/>
      <x:c r="D22" s="321"/>
      <x:c r="E22" s="321"/>
      <x:c r="F22" s="321"/>
      <x:c r="G22" s="321"/>
      <x:c r="H22" s="321"/>
      <x:c r="I22" s="321"/>
      <x:c r="J22" s="321"/>
      <x:c r="K22" s="321"/>
      <x:c r="L22" s="321"/>
      <x:c r="M22" s="321"/>
      <x:c r="N22" s="321"/>
      <x:c r="O22" s="321"/>
      <x:c r="P22" s="321"/>
      <x:c r="Q22" s="321"/>
      <x:c r="R22" s="321"/>
      <x:c r="S22" s="321"/>
      <x:c r="T22" s="321"/>
    </x:row>
    <x:row r="23">
      <x:c r="A23" s="321"/>
      <x:c r="B23" s="321"/>
      <x:c r="C23" s="321"/>
      <x:c r="D23" s="321"/>
      <x:c r="E23" s="321"/>
      <x:c r="F23" s="321"/>
      <x:c r="G23" s="321"/>
      <x:c r="H23" s="321"/>
      <x:c r="I23" s="321"/>
      <x:c r="J23" s="321"/>
      <x:c r="K23" s="321"/>
      <x:c r="L23" s="321"/>
      <x:c r="M23" s="321"/>
      <x:c r="N23" s="321"/>
      <x:c r="O23" s="321"/>
      <x:c r="P23" s="321"/>
      <x:c r="Q23" s="321"/>
      <x:c r="R23" s="321"/>
      <x:c r="S23" s="321"/>
      <x:c r="T23" s="321"/>
    </x:row>
    <x:row r="24">
      <x:c r="A24" s="321"/>
      <x:c r="B24" s="321"/>
      <x:c r="C24" s="321"/>
      <x:c r="D24" s="321"/>
      <x:c r="E24" s="321"/>
      <x:c r="F24" s="321"/>
      <x:c r="G24" s="321"/>
      <x:c r="H24" s="321"/>
      <x:c r="I24" s="321"/>
      <x:c r="J24" s="321"/>
      <x:c r="K24" s="321"/>
      <x:c r="L24" s="321"/>
      <x:c r="M24" s="321"/>
      <x:c r="N24" s="321"/>
      <x:c r="O24" s="321"/>
      <x:c r="P24" s="321"/>
      <x:c r="Q24" s="321"/>
      <x:c r="R24" s="321"/>
      <x:c r="S24" s="321"/>
      <x:c r="T24" s="321"/>
    </x:row>
    <x:row r="25">
      <x:c r="A25" s="321"/>
      <x:c r="B25" s="321"/>
      <x:c r="C25" s="321"/>
      <x:c r="D25" s="321"/>
      <x:c r="E25" s="321"/>
      <x:c r="F25" s="321"/>
      <x:c r="G25" s="321"/>
      <x:c r="H25" s="321"/>
      <x:c r="I25" s="321"/>
      <x:c r="J25" s="321"/>
      <x:c r="K25" s="321"/>
      <x:c r="L25" s="321"/>
      <x:c r="M25" s="321"/>
      <x:c r="N25" s="321"/>
      <x:c r="O25" s="321"/>
      <x:c r="P25" s="321"/>
      <x:c r="Q25" s="321"/>
      <x:c r="R25" s="321"/>
      <x:c r="S25" s="321"/>
      <x:c r="T25" s="321"/>
    </x:row>
    <x:row r="26">
      <x:c r="A26" s="321"/>
      <x:c r="B26" s="321"/>
      <x:c r="C26" s="321"/>
      <x:c r="D26" s="321"/>
      <x:c r="E26" s="321"/>
      <x:c r="F26" s="321"/>
      <x:c r="G26" s="321"/>
      <x:c r="H26" s="321"/>
      <x:c r="I26" s="321"/>
      <x:c r="J26" s="321"/>
      <x:c r="K26" s="321"/>
      <x:c r="L26" s="321"/>
      <x:c r="M26" s="321"/>
      <x:c r="N26" s="321"/>
      <x:c r="O26" s="321"/>
      <x:c r="P26" s="321"/>
      <x:c r="Q26" s="321"/>
      <x:c r="R26" s="321"/>
      <x:c r="S26" s="321"/>
      <x:c r="T26" s="321"/>
    </x:row>
    <x:row r="27">
      <x:c r="A27" s="321"/>
      <x:c r="B27" s="321"/>
      <x:c r="C27" s="321"/>
      <x:c r="D27" s="321"/>
      <x:c r="E27" s="321"/>
      <x:c r="F27" s="321"/>
      <x:c r="G27" s="321"/>
      <x:c r="H27" s="321"/>
      <x:c r="I27" s="321"/>
      <x:c r="J27" s="321"/>
      <x:c r="K27" s="321"/>
      <x:c r="L27" s="321"/>
      <x:c r="M27" s="321"/>
      <x:c r="N27" s="321"/>
      <x:c r="O27" s="321"/>
      <x:c r="P27" s="321"/>
      <x:c r="Q27" s="321"/>
      <x:c r="R27" s="321"/>
      <x:c r="S27" s="321"/>
      <x:c r="T27" s="321"/>
    </x:row>
    <x:row r="28">
      <x:c r="A28" s="321"/>
      <x:c r="B28" s="321"/>
      <x:c r="C28" s="321"/>
      <x:c r="D28" s="321"/>
      <x:c r="E28" s="321"/>
      <x:c r="F28" s="321"/>
      <x:c r="G28" s="321"/>
      <x:c r="H28" s="321"/>
      <x:c r="I28" s="321"/>
      <x:c r="J28" s="321"/>
      <x:c r="K28" s="321"/>
      <x:c r="L28" s="321"/>
      <x:c r="M28" s="321"/>
      <x:c r="N28" s="321"/>
      <x:c r="O28" s="321"/>
      <x:c r="P28" s="321"/>
      <x:c r="Q28" s="321"/>
      <x:c r="R28" s="321"/>
      <x:c r="S28" s="321"/>
      <x:c r="T28" s="321"/>
    </x:row>
    <x:row r="29">
      <x:c r="A29" s="321"/>
      <x:c r="B29" s="321"/>
      <x:c r="C29" s="321"/>
      <x:c r="D29" s="321"/>
      <x:c r="E29" s="321"/>
      <x:c r="F29" s="321"/>
      <x:c r="G29" s="321"/>
      <x:c r="H29" s="321"/>
      <x:c r="I29" s="321"/>
      <x:c r="J29" s="321"/>
      <x:c r="K29" s="321"/>
      <x:c r="L29" s="321"/>
      <x:c r="M29" s="321"/>
      <x:c r="N29" s="321"/>
      <x:c r="O29" s="321"/>
      <x:c r="P29" s="321"/>
      <x:c r="Q29" s="321"/>
      <x:c r="R29" s="321"/>
      <x:c r="S29" s="321"/>
      <x:c r="T29" s="321"/>
    </x:row>
    <x:row r="30">
      <x:c r="A30" s="321"/>
      <x:c r="B30" s="321"/>
      <x:c r="C30" s="321"/>
      <x:c r="D30" s="321"/>
      <x:c r="E30" s="321"/>
      <x:c r="F30" s="321"/>
      <x:c r="G30" s="321"/>
      <x:c r="H30" s="321"/>
      <x:c r="I30" s="321"/>
      <x:c r="J30" s="321"/>
      <x:c r="K30" s="321"/>
      <x:c r="L30" s="321"/>
      <x:c r="M30" s="321"/>
      <x:c r="N30" s="321"/>
      <x:c r="O30" s="321"/>
      <x:c r="P30" s="321"/>
      <x:c r="Q30" s="321"/>
      <x:c r="R30" s="321"/>
      <x:c r="S30" s="321"/>
      <x:c r="T30" s="321"/>
    </x:row>
    <x:row r="31">
      <x:c r="A31" s="321"/>
      <x:c r="B31" s="321"/>
      <x:c r="C31" s="321"/>
      <x:c r="D31" s="321"/>
      <x:c r="E31" s="321"/>
      <x:c r="F31" s="321"/>
      <x:c r="G31" s="321"/>
      <x:c r="H31" s="321"/>
      <x:c r="I31" s="321"/>
      <x:c r="J31" s="321"/>
      <x:c r="K31" s="321"/>
      <x:c r="L31" s="321"/>
      <x:c r="M31" s="321"/>
      <x:c r="N31" s="321"/>
      <x:c r="O31" s="321"/>
      <x:c r="P31" s="321"/>
      <x:c r="Q31" s="321"/>
      <x:c r="R31" s="321"/>
      <x:c r="S31" s="321"/>
      <x:c r="T31" s="321"/>
    </x:row>
    <x:row r="32">
      <x:c r="A32" s="321"/>
      <x:c r="B32" s="321"/>
      <x:c r="C32" s="321"/>
      <x:c r="D32" s="321"/>
      <x:c r="E32" s="321"/>
      <x:c r="F32" s="321"/>
      <x:c r="G32" s="321"/>
      <x:c r="H32" s="321"/>
      <x:c r="I32" s="321"/>
      <x:c r="J32" s="321"/>
      <x:c r="K32" s="321"/>
      <x:c r="L32" s="321"/>
      <x:c r="M32" s="321"/>
      <x:c r="N32" s="321"/>
      <x:c r="O32" s="321"/>
      <x:c r="P32" s="321"/>
      <x:c r="Q32" s="321"/>
      <x:c r="R32" s="321"/>
      <x:c r="S32" s="321"/>
      <x:c r="T32" s="321"/>
    </x:row>
    <x:row r="33">
      <x:c r="A33" s="321"/>
      <x:c r="B33" s="321"/>
      <x:c r="C33" s="321"/>
      <x:c r="D33" s="321"/>
      <x:c r="E33" s="321"/>
      <x:c r="F33" s="321"/>
      <x:c r="G33" s="321"/>
      <x:c r="H33" s="321"/>
      <x:c r="I33" s="321"/>
      <x:c r="J33" s="321"/>
      <x:c r="K33" s="321"/>
      <x:c r="L33" s="321"/>
      <x:c r="M33" s="321"/>
      <x:c r="N33" s="321"/>
      <x:c r="O33" s="321"/>
      <x:c r="P33" s="321"/>
      <x:c r="Q33" s="321"/>
      <x:c r="R33" s="321"/>
      <x:c r="S33" s="321"/>
      <x:c r="T33" s="321"/>
    </x:row>
    <x:row r="34">
      <x:c r="A34" s="321"/>
      <x:c r="B34" s="321"/>
      <x:c r="C34" s="321"/>
      <x:c r="D34" s="321"/>
      <x:c r="E34" s="321"/>
      <x:c r="F34" s="321"/>
      <x:c r="G34" s="321"/>
      <x:c r="H34" s="321"/>
      <x:c r="I34" s="321"/>
      <x:c r="J34" s="321"/>
      <x:c r="K34" s="321"/>
      <x:c r="L34" s="321"/>
      <x:c r="M34" s="321"/>
      <x:c r="N34" s="321"/>
      <x:c r="O34" s="321"/>
      <x:c r="P34" s="321"/>
      <x:c r="Q34" s="321"/>
      <x:c r="R34" s="321"/>
      <x:c r="S34" s="321"/>
      <x:c r="T34" s="321"/>
    </x:row>
    <x:row r="35">
      <x:c r="A35" s="321"/>
      <x:c r="B35" s="321"/>
      <x:c r="C35" s="321"/>
      <x:c r="D35" s="321"/>
      <x:c r="E35" s="321"/>
      <x:c r="F35" s="321"/>
      <x:c r="G35" s="321"/>
      <x:c r="H35" s="321"/>
      <x:c r="I35" s="321"/>
      <x:c r="J35" s="321"/>
      <x:c r="K35" s="321"/>
      <x:c r="L35" s="321"/>
      <x:c r="M35" s="321"/>
      <x:c r="N35" s="321"/>
      <x:c r="O35" s="321"/>
      <x:c r="P35" s="321"/>
      <x:c r="Q35" s="321"/>
      <x:c r="R35" s="321"/>
      <x:c r="S35" s="321"/>
      <x:c r="T35" s="321"/>
    </x:row>
    <x:row r="36">
      <x:c r="A36" s="321"/>
      <x:c r="B36" s="321"/>
      <x:c r="C36" s="321"/>
      <x:c r="D36" s="321"/>
      <x:c r="E36" s="321"/>
      <x:c r="F36" s="321"/>
      <x:c r="G36" s="321"/>
      <x:c r="H36" s="321"/>
      <x:c r="I36" s="321"/>
      <x:c r="J36" s="321"/>
      <x:c r="K36" s="321"/>
      <x:c r="L36" s="321"/>
      <x:c r="M36" s="321"/>
      <x:c r="N36" s="321"/>
      <x:c r="O36" s="321"/>
      <x:c r="P36" s="321"/>
      <x:c r="Q36" s="321"/>
      <x:c r="R36" s="321"/>
      <x:c r="S36" s="321"/>
      <x:c r="T36" s="321"/>
    </x:row>
    <x:row r="37">
      <x:c r="A37" s="321"/>
      <x:c r="B37" s="321"/>
      <x:c r="C37" s="321"/>
      <x:c r="D37" s="321"/>
      <x:c r="E37" s="321"/>
      <x:c r="F37" s="321"/>
      <x:c r="G37" s="321"/>
      <x:c r="H37" s="321"/>
      <x:c r="I37" s="321"/>
      <x:c r="J37" s="321"/>
      <x:c r="K37" s="321"/>
      <x:c r="L37" s="321"/>
      <x:c r="M37" s="321"/>
      <x:c r="N37" s="321"/>
      <x:c r="O37" s="321"/>
      <x:c r="P37" s="321"/>
      <x:c r="Q37" s="321"/>
      <x:c r="R37" s="321"/>
      <x:c r="S37" s="321"/>
      <x:c r="T37" s="321"/>
    </x:row>
    <x:row r="38">
      <x:c r="A38" s="321"/>
      <x:c r="B38" s="321"/>
      <x:c r="C38" s="321"/>
      <x:c r="D38" s="321"/>
      <x:c r="E38" s="321"/>
      <x:c r="F38" s="321"/>
      <x:c r="G38" s="321"/>
      <x:c r="H38" s="321"/>
      <x:c r="I38" s="321"/>
      <x:c r="J38" s="321"/>
      <x:c r="K38" s="321"/>
      <x:c r="L38" s="321"/>
      <x:c r="M38" s="321"/>
      <x:c r="N38" s="321"/>
      <x:c r="O38" s="321"/>
      <x:c r="P38" s="321"/>
      <x:c r="Q38" s="321"/>
      <x:c r="R38" s="321"/>
      <x:c r="S38" s="321"/>
      <x:c r="T38" s="321"/>
    </x:row>
    <x:row r="39">
      <x:c r="A39" s="321"/>
      <x:c r="B39" s="321"/>
      <x:c r="C39" s="321"/>
      <x:c r="D39" s="321"/>
      <x:c r="E39" s="321"/>
      <x:c r="F39" s="321"/>
      <x:c r="G39" s="321"/>
      <x:c r="H39" s="321"/>
      <x:c r="I39" s="321"/>
      <x:c r="J39" s="321"/>
      <x:c r="K39" s="321"/>
      <x:c r="L39" s="321"/>
      <x:c r="M39" s="321"/>
      <x:c r="N39" s="321"/>
      <x:c r="O39" s="321"/>
      <x:c r="P39" s="321"/>
      <x:c r="Q39" s="321"/>
      <x:c r="R39" s="321"/>
      <x:c r="S39" s="321"/>
      <x:c r="T39" s="321"/>
    </x:row>
    <x:row r="40">
      <x:c r="A40" s="321"/>
      <x:c r="B40" s="321"/>
      <x:c r="C40" s="321"/>
      <x:c r="D40" s="321"/>
      <x:c r="E40" s="321"/>
      <x:c r="F40" s="321"/>
      <x:c r="G40" s="321"/>
      <x:c r="H40" s="321"/>
      <x:c r="I40" s="321"/>
      <x:c r="J40" s="321"/>
      <x:c r="K40" s="321"/>
      <x:c r="L40" s="321"/>
      <x:c r="M40" s="321"/>
      <x:c r="N40" s="321"/>
      <x:c r="O40" s="321"/>
      <x:c r="P40" s="321"/>
      <x:c r="Q40" s="321"/>
      <x:c r="R40" s="321"/>
      <x:c r="S40" s="321"/>
      <x:c r="T40" s="321"/>
    </x:row>
    <x:row r="41">
      <x:c r="A41" s="321"/>
      <x:c r="B41" s="321"/>
      <x:c r="C41" s="321"/>
      <x:c r="D41" s="321"/>
      <x:c r="E41" s="321"/>
      <x:c r="F41" s="321"/>
      <x:c r="G41" s="321"/>
      <x:c r="H41" s="321"/>
      <x:c r="I41" s="321"/>
      <x:c r="J41" s="321"/>
      <x:c r="K41" s="321"/>
      <x:c r="L41" s="321"/>
      <x:c r="M41" s="321"/>
      <x:c r="N41" s="321"/>
      <x:c r="O41" s="321"/>
      <x:c r="P41" s="321"/>
      <x:c r="Q41" s="321"/>
      <x:c r="R41" s="321"/>
      <x:c r="S41" s="321"/>
      <x:c r="T41" s="321"/>
    </x:row>
    <x:row r="42">
      <x:c r="A42" s="321"/>
      <x:c r="B42" s="321"/>
      <x:c r="C42" s="321"/>
      <x:c r="D42" s="321"/>
      <x:c r="E42" s="321"/>
      <x:c r="F42" s="321"/>
      <x:c r="G42" s="321"/>
      <x:c r="H42" s="321"/>
      <x:c r="I42" s="321"/>
      <x:c r="J42" s="321"/>
      <x:c r="K42" s="321"/>
      <x:c r="L42" s="321"/>
      <x:c r="M42" s="321"/>
      <x:c r="N42" s="321"/>
      <x:c r="O42" s="321"/>
      <x:c r="P42" s="321"/>
      <x:c r="Q42" s="321"/>
      <x:c r="R42" s="321"/>
      <x:c r="S42" s="321"/>
      <x:c r="T42" s="321"/>
    </x:row>
    <x:row r="43">
      <x:c r="A43" s="321"/>
      <x:c r="B43" s="321"/>
      <x:c r="C43" s="321"/>
      <x:c r="D43" s="321"/>
      <x:c r="E43" s="321"/>
      <x:c r="F43" s="321"/>
      <x:c r="G43" s="321"/>
      <x:c r="H43" s="321"/>
      <x:c r="I43" s="321"/>
      <x:c r="J43" s="321"/>
      <x:c r="K43" s="321"/>
      <x:c r="L43" s="321"/>
      <x:c r="M43" s="321"/>
      <x:c r="N43" s="321"/>
      <x:c r="O43" s="321"/>
      <x:c r="P43" s="321"/>
      <x:c r="Q43" s="321"/>
      <x:c r="R43" s="321"/>
      <x:c r="S43" s="321"/>
      <x:c r="T43" s="321"/>
    </x:row>
    <x:row r="44">
      <x:c r="A44" s="321"/>
      <x:c r="B44" s="321"/>
      <x:c r="C44" s="321"/>
      <x:c r="D44" s="321"/>
      <x:c r="E44" s="321"/>
      <x:c r="F44" s="321"/>
      <x:c r="G44" s="321"/>
      <x:c r="H44" s="321"/>
      <x:c r="I44" s="321"/>
      <x:c r="J44" s="321"/>
      <x:c r="K44" s="321"/>
      <x:c r="L44" s="321"/>
      <x:c r="M44" s="321"/>
      <x:c r="N44" s="321"/>
      <x:c r="O44" s="321"/>
      <x:c r="P44" s="321"/>
      <x:c r="Q44" s="321"/>
      <x:c r="R44" s="321"/>
      <x:c r="S44" s="321"/>
      <x:c r="T44" s="321"/>
    </x:row>
    <x:row r="45">
      <x:c r="A45" s="321"/>
      <x:c r="B45" s="321"/>
      <x:c r="C45" s="321"/>
      <x:c r="D45" s="321"/>
      <x:c r="E45" s="321"/>
      <x:c r="F45" s="321"/>
      <x:c r="G45" s="321"/>
      <x:c r="H45" s="321"/>
      <x:c r="I45" s="321"/>
      <x:c r="J45" s="321"/>
      <x:c r="K45" s="321"/>
      <x:c r="L45" s="321"/>
      <x:c r="M45" s="321"/>
      <x:c r="N45" s="321"/>
      <x:c r="O45" s="321"/>
      <x:c r="P45" s="321"/>
      <x:c r="Q45" s="321"/>
      <x:c r="R45" s="321"/>
      <x:c r="S45" s="321"/>
      <x:c r="T45" s="321"/>
    </x:row>
    <x:row r="46">
      <x:c r="A46" s="321"/>
      <x:c r="B46" s="321"/>
      <x:c r="C46" s="321"/>
      <x:c r="D46" s="321"/>
      <x:c r="E46" s="321"/>
      <x:c r="F46" s="321"/>
      <x:c r="G46" s="321"/>
      <x:c r="H46" s="321"/>
      <x:c r="I46" s="321"/>
      <x:c r="J46" s="321"/>
      <x:c r="K46" s="321"/>
      <x:c r="L46" s="321"/>
      <x:c r="M46" s="321"/>
      <x:c r="N46" s="321"/>
      <x:c r="O46" s="321"/>
      <x:c r="P46" s="321"/>
      <x:c r="Q46" s="321"/>
      <x:c r="R46" s="321"/>
      <x:c r="S46" s="321"/>
      <x:c r="T46" s="321"/>
    </x:row>
    <x:row r="47">
      <x:c r="A47" s="321"/>
      <x:c r="B47" s="321"/>
      <x:c r="C47" s="321"/>
      <x:c r="D47" s="321"/>
      <x:c r="E47" s="321"/>
      <x:c r="F47" s="321"/>
      <x:c r="G47" s="321"/>
      <x:c r="H47" s="321"/>
      <x:c r="I47" s="321"/>
      <x:c r="J47" s="321"/>
      <x:c r="K47" s="321"/>
      <x:c r="L47" s="321"/>
      <x:c r="M47" s="321"/>
      <x:c r="N47" s="321"/>
      <x:c r="O47" s="321"/>
      <x:c r="P47" s="321"/>
      <x:c r="Q47" s="321"/>
      <x:c r="R47" s="321"/>
      <x:c r="S47" s="321"/>
      <x:c r="T47" s="321"/>
    </x:row>
    <x:row r="48">
      <x:c r="A48" s="321"/>
      <x:c r="B48" s="321"/>
      <x:c r="C48" s="321"/>
      <x:c r="D48" s="321"/>
      <x:c r="E48" s="321"/>
      <x:c r="F48" s="321"/>
      <x:c r="G48" s="321"/>
      <x:c r="H48" s="321"/>
      <x:c r="I48" s="321"/>
      <x:c r="J48" s="321"/>
      <x:c r="K48" s="321"/>
      <x:c r="L48" s="321"/>
      <x:c r="M48" s="321"/>
      <x:c r="N48" s="321"/>
      <x:c r="O48" s="321"/>
      <x:c r="P48" s="321"/>
      <x:c r="Q48" s="321"/>
      <x:c r="R48" s="321"/>
      <x:c r="S48" s="321"/>
      <x:c r="T48" s="321"/>
    </x:row>
    <x:row r="49">
      <x:c r="A49" s="321"/>
      <x:c r="B49" s="321"/>
      <x:c r="C49" s="321"/>
      <x:c r="D49" s="321"/>
      <x:c r="E49" s="321"/>
      <x:c r="F49" s="321"/>
      <x:c r="G49" s="321"/>
      <x:c r="H49" s="321"/>
      <x:c r="I49" s="321"/>
      <x:c r="J49" s="321"/>
      <x:c r="K49" s="321"/>
      <x:c r="L49" s="321"/>
      <x:c r="M49" s="321"/>
      <x:c r="N49" s="321"/>
      <x:c r="O49" s="321"/>
      <x:c r="P49" s="321"/>
      <x:c r="Q49" s="321"/>
      <x:c r="R49" s="321"/>
      <x:c r="S49" s="321"/>
      <x:c r="T49" s="321"/>
    </x:row>
    <x:row r="50">
      <x:c r="A50" s="321"/>
      <x:c r="B50" s="321"/>
      <x:c r="C50" s="321"/>
      <x:c r="D50" s="321"/>
      <x:c r="E50" s="321"/>
      <x:c r="F50" s="321"/>
      <x:c r="G50" s="321"/>
      <x:c r="H50" s="321"/>
      <x:c r="I50" s="321"/>
      <x:c r="J50" s="321"/>
      <x:c r="K50" s="321"/>
      <x:c r="L50" s="321"/>
      <x:c r="M50" s="321"/>
      <x:c r="N50" s="321"/>
      <x:c r="O50" s="321"/>
      <x:c r="P50" s="321"/>
      <x:c r="Q50" s="321"/>
      <x:c r="R50" s="321"/>
      <x:c r="S50" s="321"/>
      <x:c r="T50" s="321"/>
    </x:row>
    <x:row r="51">
      <x:c r="A51" s="321"/>
      <x:c r="B51" s="321"/>
      <x:c r="C51" s="321"/>
      <x:c r="D51" s="321"/>
      <x:c r="E51" s="321"/>
      <x:c r="F51" s="321"/>
      <x:c r="G51" s="321"/>
      <x:c r="H51" s="321"/>
      <x:c r="I51" s="321"/>
      <x:c r="J51" s="321"/>
      <x:c r="K51" s="321"/>
      <x:c r="L51" s="321"/>
      <x:c r="M51" s="321"/>
      <x:c r="N51" s="321"/>
      <x:c r="O51" s="321"/>
      <x:c r="P51" s="321"/>
      <x:c r="Q51" s="321"/>
      <x:c r="R51" s="321"/>
      <x:c r="S51" s="321"/>
      <x:c r="T51" s="321"/>
    </x:row>
    <x:row r="52">
      <x:c r="A52" s="321"/>
      <x:c r="B52" s="321"/>
      <x:c r="C52" s="321"/>
      <x:c r="D52" s="321"/>
      <x:c r="E52" s="321"/>
      <x:c r="F52" s="321"/>
      <x:c r="G52" s="321"/>
      <x:c r="H52" s="321"/>
      <x:c r="I52" s="321"/>
      <x:c r="J52" s="321"/>
      <x:c r="K52" s="321"/>
      <x:c r="L52" s="321"/>
      <x:c r="M52" s="321"/>
      <x:c r="N52" s="321"/>
      <x:c r="O52" s="321"/>
      <x:c r="P52" s="321"/>
      <x:c r="Q52" s="321"/>
      <x:c r="R52" s="321"/>
      <x:c r="S52" s="321"/>
      <x:c r="T52" s="321"/>
    </x:row>
    <x:row r="53">
      <x:c r="A53" s="321"/>
      <x:c r="B53" s="321"/>
      <x:c r="C53" s="321"/>
      <x:c r="D53" s="321"/>
      <x:c r="E53" s="321"/>
      <x:c r="F53" s="321"/>
      <x:c r="G53" s="321"/>
      <x:c r="H53" s="321"/>
      <x:c r="I53" s="321"/>
      <x:c r="J53" s="321"/>
      <x:c r="K53" s="321"/>
      <x:c r="L53" s="321"/>
      <x:c r="M53" s="321"/>
      <x:c r="N53" s="321"/>
      <x:c r="O53" s="321"/>
      <x:c r="P53" s="321"/>
      <x:c r="Q53" s="321"/>
      <x:c r="R53" s="321"/>
      <x:c r="S53" s="321"/>
      <x:c r="T53" s="321"/>
    </x:row>
    <x:row r="54">
      <x:c r="A54" s="321"/>
      <x:c r="B54" s="321"/>
      <x:c r="C54" s="321"/>
      <x:c r="D54" s="321"/>
      <x:c r="E54" s="321"/>
      <x:c r="F54" s="321"/>
      <x:c r="G54" s="321"/>
      <x:c r="H54" s="321"/>
      <x:c r="I54" s="321"/>
      <x:c r="J54" s="321"/>
      <x:c r="K54" s="321"/>
      <x:c r="L54" s="321"/>
      <x:c r="M54" s="321"/>
      <x:c r="N54" s="321"/>
      <x:c r="O54" s="321"/>
      <x:c r="P54" s="321"/>
      <x:c r="Q54" s="321"/>
      <x:c r="R54" s="321"/>
      <x:c r="S54" s="321"/>
      <x:c r="T54" s="321"/>
    </x:row>
    <x:row r="55">
      <x:c r="A55" s="321"/>
      <x:c r="B55" s="321"/>
      <x:c r="C55" s="321"/>
      <x:c r="D55" s="321"/>
      <x:c r="E55" s="321"/>
      <x:c r="F55" s="321"/>
      <x:c r="G55" s="321"/>
      <x:c r="H55" s="321"/>
      <x:c r="I55" s="321"/>
      <x:c r="J55" s="321"/>
      <x:c r="K55" s="321"/>
      <x:c r="L55" s="321"/>
      <x:c r="M55" s="321"/>
      <x:c r="N55" s="321"/>
      <x:c r="O55" s="321"/>
      <x:c r="P55" s="321"/>
      <x:c r="Q55" s="321"/>
      <x:c r="R55" s="321"/>
      <x:c r="S55" s="321"/>
      <x:c r="T55" s="321"/>
    </x:row>
    <x:row r="56">
      <x:c r="A56" s="321"/>
      <x:c r="B56" s="321"/>
      <x:c r="C56" s="321"/>
      <x:c r="D56" s="321"/>
      <x:c r="E56" s="321"/>
      <x:c r="F56" s="321"/>
      <x:c r="G56" s="321"/>
      <x:c r="H56" s="321"/>
      <x:c r="I56" s="321"/>
      <x:c r="J56" s="321"/>
      <x:c r="K56" s="321"/>
      <x:c r="L56" s="321"/>
      <x:c r="M56" s="321"/>
      <x:c r="N56" s="321"/>
      <x:c r="O56" s="321"/>
      <x:c r="P56" s="321"/>
      <x:c r="Q56" s="321"/>
      <x:c r="R56" s="321"/>
      <x:c r="S56" s="321"/>
      <x:c r="T56" s="321"/>
    </x:row>
    <x:row r="57">
      <x:c r="A57" s="321"/>
      <x:c r="B57" s="321"/>
      <x:c r="C57" s="321"/>
      <x:c r="D57" s="321"/>
      <x:c r="E57" s="321"/>
      <x:c r="F57" s="321"/>
      <x:c r="G57" s="321"/>
      <x:c r="H57" s="321"/>
      <x:c r="I57" s="321"/>
      <x:c r="J57" s="321"/>
      <x:c r="K57" s="321"/>
      <x:c r="L57" s="321"/>
      <x:c r="M57" s="321"/>
      <x:c r="N57" s="321"/>
      <x:c r="O57" s="321"/>
      <x:c r="P57" s="321"/>
      <x:c r="Q57" s="321"/>
      <x:c r="R57" s="321"/>
      <x:c r="S57" s="321"/>
      <x:c r="T57" s="321"/>
    </x:row>
    <x:row r="58">
      <x:c r="A58" s="321"/>
      <x:c r="B58" s="321"/>
      <x:c r="C58" s="321"/>
      <x:c r="D58" s="321"/>
      <x:c r="E58" s="321"/>
      <x:c r="F58" s="321"/>
      <x:c r="G58" s="321"/>
      <x:c r="H58" s="321"/>
      <x:c r="I58" s="321"/>
      <x:c r="J58" s="321"/>
      <x:c r="K58" s="321"/>
      <x:c r="L58" s="321"/>
      <x:c r="M58" s="321"/>
      <x:c r="N58" s="321"/>
      <x:c r="O58" s="321"/>
      <x:c r="P58" s="321"/>
      <x:c r="Q58" s="321"/>
      <x:c r="R58" s="321"/>
      <x:c r="S58" s="321"/>
      <x:c r="T58" s="321"/>
    </x:row>
    <x:row r="59">
      <x:c r="A59" s="321"/>
      <x:c r="B59" s="321"/>
      <x:c r="C59" s="321"/>
      <x:c r="D59" s="321"/>
      <x:c r="E59" s="321"/>
      <x:c r="F59" s="321"/>
      <x:c r="G59" s="321"/>
      <x:c r="H59" s="321"/>
      <x:c r="I59" s="321"/>
      <x:c r="J59" s="321"/>
      <x:c r="K59" s="321"/>
      <x:c r="L59" s="321"/>
      <x:c r="M59" s="321"/>
      <x:c r="N59" s="321"/>
      <x:c r="O59" s="321"/>
      <x:c r="P59" s="321"/>
      <x:c r="Q59" s="321"/>
      <x:c r="R59" s="321"/>
      <x:c r="S59" s="321"/>
      <x:c r="T59" s="321"/>
    </x:row>
    <x:row r="60">
      <x:c r="A60" s="321"/>
      <x:c r="B60" s="321"/>
      <x:c r="C60" s="321"/>
      <x:c r="D60" s="321"/>
      <x:c r="E60" s="321"/>
      <x:c r="F60" s="321"/>
      <x:c r="G60" s="321"/>
      <x:c r="H60" s="321"/>
      <x:c r="I60" s="321"/>
      <x:c r="J60" s="321"/>
      <x:c r="K60" s="321"/>
      <x:c r="L60" s="321"/>
      <x:c r="M60" s="321"/>
      <x:c r="N60" s="321"/>
      <x:c r="O60" s="321"/>
      <x:c r="P60" s="321"/>
      <x:c r="Q60" s="321"/>
      <x:c r="R60" s="321"/>
      <x:c r="S60" s="321"/>
      <x:c r="T60" s="321"/>
    </x:row>
  </x:sheetData>
  <x:mergeCells>
    <x:mergeCell ref="A1:N2"/>
    <x:mergeCell ref="A3:N3"/>
  </x:mergeCells>
  <x:conditionalFormatting sqref="M6:M17">
    <x:cfRule type="colorScale" priority="1">
      <x:colorScale>
        <x:cfvo type="min"/>
        <x:cfvo type="percentile" val="50"/>
        <x:cfvo type="max"/>
        <x:color rgb="FFC6E0B4"/>
        <x:color rgb="FFFFF2CC"/>
        <x:color rgb="FFF4CCCC"/>
      </x:colorScale>
    </x:cfRule>
  </x:conditionalFormatting>
  <x:pageMargins left="0.7" right="0.7" top="0.75" bottom="0.75" header="0.3" footer="0.3"/>
  <x:tableParts count="1">
    <x:tablePart xmlns:r="http://schemas.openxmlformats.org/officeDocument/2006/relationships" r:id="R15a91baec8b44842"/>
  </x:tableParts>
</x:worksheet>
</file>

<file path=xl/worksheets/sheet5.xml><?xml version="1.0" encoding="utf-8"?>
<x:worksheet xmlns:x="http://schemas.openxmlformats.org/spreadsheetml/2006/main">
  <x:sheetFormatPr defaultRowHeight="15"/>
  <x:cols>
    <x:col min="1" max="1" width="1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 min="8" max="8" width="18" hidden="0" customWidth="1"/>
    <x:col min="9" max="9" width="18" hidden="0" customWidth="1"/>
    <x:col min="10" max="10" width="18" hidden="0" customWidth="1"/>
  </x:cols>
  <x:sheetData>
    <x:row r="1" ht="30" customHeight="1">
      <x:c r="A1" s="295" t="str">
        <x:v>TRÉSORERIE SUR 12 MOIS</x:v>
      </x:c>
      <x:c r="B1" s="295"/>
      <x:c r="C1" s="295"/>
      <x:c r="D1" s="295"/>
      <x:c r="E1" s="295"/>
      <x:c r="F1" s="295"/>
      <x:c r="G1" s="295"/>
      <x:c r="H1" s="295"/>
      <x:c r="I1" s="295"/>
      <x:c r="J1" s="295"/>
      <x:c r="K1" s="321"/>
      <x:c r="L1" s="321"/>
      <x:c r="M1" s="321"/>
      <x:c r="N1" s="321"/>
      <x:c r="O1" s="321"/>
      <x:c r="P1" s="321"/>
      <x:c r="Q1" s="321"/>
      <x:c r="R1" s="321"/>
      <x:c r="S1" s="321"/>
      <x:c r="T1" s="321"/>
    </x:row>
    <x:row r="2" ht="30" customHeight="1">
      <x:c r="A2" s="295"/>
      <x:c r="B2" s="295"/>
      <x:c r="C2" s="295"/>
      <x:c r="D2" s="295"/>
      <x:c r="E2" s="295"/>
      <x:c r="F2" s="295"/>
      <x:c r="G2" s="295"/>
      <x:c r="H2" s="295"/>
      <x:c r="I2" s="295"/>
      <x:c r="J2" s="295"/>
      <x:c r="K2" s="321"/>
      <x:c r="L2" s="321"/>
      <x:c r="M2" s="321"/>
      <x:c r="N2" s="321"/>
      <x:c r="O2" s="321"/>
      <x:c r="P2" s="321"/>
      <x:c r="Q2" s="321"/>
      <x:c r="R2" s="321"/>
      <x:c r="S2" s="321"/>
      <x:c r="T2" s="321"/>
    </x:row>
    <x:row r="3" ht="22" customHeight="1">
      <x:c r="A3" s="322" t="str">
        <x:v>Solde initial, flux nets, cumul, seuils et besoin de financement</x:v>
      </x:c>
      <x:c r="B3" s="322"/>
      <x:c r="C3" s="322"/>
      <x:c r="D3" s="322"/>
      <x:c r="E3" s="322"/>
      <x:c r="F3" s="322"/>
      <x:c r="G3" s="322"/>
      <x:c r="H3" s="322"/>
      <x:c r="I3" s="322"/>
      <x:c r="J3" s="322"/>
      <x:c r="K3" s="321"/>
      <x:c r="L3" s="321"/>
      <x:c r="M3" s="321"/>
      <x:c r="N3" s="321"/>
      <x:c r="O3" s="321"/>
      <x:c r="P3" s="321"/>
      <x:c r="Q3" s="321"/>
      <x:c r="R3" s="321"/>
      <x:c r="S3" s="321"/>
      <x:c r="T3" s="321"/>
    </x:row>
    <x:row r="4">
      <x:c r="A4" s="321"/>
      <x:c r="B4" s="321"/>
      <x:c r="C4" s="321"/>
      <x:c r="D4" s="321"/>
      <x:c r="E4" s="321"/>
      <x:c r="F4" s="321"/>
      <x:c r="G4" s="321"/>
      <x:c r="H4" s="321"/>
      <x:c r="I4" s="321"/>
      <x:c r="J4" s="321"/>
      <x:c r="K4" s="321"/>
      <x:c r="L4" s="321"/>
      <x:c r="M4" s="321"/>
      <x:c r="N4" s="321"/>
      <x:c r="O4" s="321"/>
      <x:c r="P4" s="321"/>
      <x:c r="Q4" s="321"/>
      <x:c r="R4" s="321"/>
      <x:c r="S4" s="321"/>
      <x:c r="T4" s="321"/>
    </x:row>
    <x:row r="5" ht="24" customHeight="1">
      <x:c r="A5" s="363" t="str">
        <x:v>Mois</x:v>
      </x:c>
      <x:c r="B5" s="363" t="str">
        <x:v>Solde initial</x:v>
      </x:c>
      <x:c r="C5" s="363" t="str">
        <x:v>Encaissements</x:v>
      </x:c>
      <x:c r="D5" s="363" t="str">
        <x:v>Décaissements</x:v>
      </x:c>
      <x:c r="E5" s="363" t="str">
        <x:v>Cash-flow net</x:v>
      </x:c>
      <x:c r="F5" s="363" t="str">
        <x:v>Solde final</x:v>
      </x:c>
      <x:c r="G5" s="363" t="str">
        <x:v>Seuil d'alerte</x:v>
      </x:c>
      <x:c r="H5" s="363" t="str">
        <x:v>Écart au seuil</x:v>
      </x:c>
      <x:c r="I5" s="363" t="str">
        <x:v>Statut</x:v>
      </x:c>
      <x:c r="J5" s="363" t="str">
        <x:v>Besoin de financement</x:v>
      </x:c>
      <x:c r="K5" s="321"/>
      <x:c r="L5" s="321"/>
      <x:c r="M5" s="321"/>
      <x:c r="N5" s="321"/>
      <x:c r="O5" s="321"/>
      <x:c r="P5" s="321"/>
      <x:c r="Q5" s="321"/>
      <x:c r="R5" s="321"/>
      <x:c r="S5" s="321"/>
      <x:c r="T5" s="321"/>
    </x:row>
    <x:row r="6">
      <x:c r="A6" s="321" t="str">
        <x:v>Janvier</x:v>
      </x:c>
      <x:c r="B6" s="357" t="n">
        <x:f>'Paramètres'!B10</x:f>
        <x:v>85000</x:v>
      </x:c>
      <x:c r="C6" s="357" t="n">
        <x:f>'Encaissements'!H6</x:f>
        <x:v>88500</x:v>
      </x:c>
      <x:c r="D6" s="357" t="n">
        <x:f>'Décaissements'!K6</x:f>
        <x:v>83520</x:v>
      </x:c>
      <x:c r="E6" s="357" t="n">
        <x:f>C6-D6</x:f>
        <x:v>4980</x:v>
      </x:c>
      <x:c r="F6" s="357" t="n">
        <x:f>B6+E6</x:f>
        <x:v>89980</x:v>
      </x:c>
      <x:c r="G6" s="357" t="n">
        <x:f>'Paramètres'!B11</x:f>
        <x:v>30000</x:v>
      </x:c>
      <x:c r="H6" s="357" t="n">
        <x:f>F6-G6</x:f>
        <x:v>59980</x:v>
      </x:c>
      <x:c r="I6" s="321" t="str">
        <x:f>IF(F6&lt;0,"Déficit",IF(F6&lt;G6,"Critique",IF(F6&lt;'Paramètres'!B12,"Vigilance",IF(F6&lt;75000,"Sain","Confortable"))))</x:f>
        <x:v>Confortable</x:v>
      </x:c>
      <x:c r="J6" s="357" t="n">
        <x:f>MAX(0,G6-F6)</x:f>
        <x:v>0</x:v>
      </x:c>
      <x:c r="K6" s="321"/>
      <x:c r="L6" s="321"/>
      <x:c r="M6" s="321"/>
      <x:c r="N6" s="321"/>
      <x:c r="O6" s="321"/>
      <x:c r="P6" s="321"/>
      <x:c r="Q6" s="321"/>
      <x:c r="R6" s="321"/>
      <x:c r="S6" s="321"/>
      <x:c r="T6" s="321"/>
    </x:row>
    <x:row r="7">
      <x:c r="A7" s="321" t="str">
        <x:v>Février</x:v>
      </x:c>
      <x:c r="B7" s="357" t="n">
        <x:f>F6</x:f>
        <x:v>89980</x:v>
      </x:c>
      <x:c r="C7" s="357" t="n">
        <x:f>'Encaissements'!H7</x:f>
        <x:v>77350</x:v>
      </x:c>
      <x:c r="D7" s="357" t="n">
        <x:f>'Décaissements'!K7</x:f>
        <x:v>103040</x:v>
      </x:c>
      <x:c r="E7" s="357" t="n">
        <x:f>C7-D7</x:f>
        <x:v>-25690</x:v>
      </x:c>
      <x:c r="F7" s="357" t="n">
        <x:f>B7+E7</x:f>
        <x:v>64290</x:v>
      </x:c>
      <x:c r="G7" s="357" t="n">
        <x:f>'Paramètres'!B11</x:f>
        <x:v>30000</x:v>
      </x:c>
      <x:c r="H7" s="357" t="n">
        <x:f>F7-G7</x:f>
        <x:v>34290</x:v>
      </x:c>
      <x:c r="I7" s="321" t="str">
        <x:f>IF(F7&lt;0,"Déficit",IF(F7&lt;G7,"Critique",IF(F7&lt;'Paramètres'!B12,"Vigilance",IF(F7&lt;75000,"Sain","Confortable"))))</x:f>
        <x:v>Sain</x:v>
      </x:c>
      <x:c r="J7" s="357" t="n">
        <x:f>MAX(0,G7-F7)</x:f>
        <x:v>0</x:v>
      </x:c>
      <x:c r="K7" s="321"/>
      <x:c r="L7" s="321"/>
      <x:c r="M7" s="321"/>
      <x:c r="N7" s="321"/>
      <x:c r="O7" s="321"/>
      <x:c r="P7" s="321"/>
      <x:c r="Q7" s="321"/>
      <x:c r="R7" s="321"/>
      <x:c r="S7" s="321"/>
      <x:c r="T7" s="321"/>
    </x:row>
    <x:row r="8">
      <x:c r="A8" s="321" t="str">
        <x:v>Mars</x:v>
      </x:c>
      <x:c r="B8" s="357" t="n">
        <x:f>F7</x:f>
        <x:v>64290</x:v>
      </x:c>
      <x:c r="C8" s="357" t="n">
        <x:f>'Encaissements'!H8</x:f>
        <x:v>91200</x:v>
      </x:c>
      <x:c r="D8" s="357" t="n">
        <x:f>'Décaissements'!K8</x:f>
        <x:v>88360</x:v>
      </x:c>
      <x:c r="E8" s="357" t="n">
        <x:f>C8-D8</x:f>
        <x:v>2840</x:v>
      </x:c>
      <x:c r="F8" s="357" t="n">
        <x:f>B8+E8</x:f>
        <x:v>67130</x:v>
      </x:c>
      <x:c r="G8" s="357" t="n">
        <x:f>'Paramètres'!B11</x:f>
        <x:v>30000</x:v>
      </x:c>
      <x:c r="H8" s="357" t="n">
        <x:f>F8-G8</x:f>
        <x:v>37130</x:v>
      </x:c>
      <x:c r="I8" s="321" t="str">
        <x:f>IF(F8&lt;0,"Déficit",IF(F8&lt;G8,"Critique",IF(F8&lt;'Paramètres'!B12,"Vigilance",IF(F8&lt;75000,"Sain","Confortable"))))</x:f>
        <x:v>Sain</x:v>
      </x:c>
      <x:c r="J8" s="357" t="n">
        <x:f>MAX(0,G8-F8)</x:f>
        <x:v>0</x:v>
      </x:c>
      <x:c r="K8" s="321"/>
      <x:c r="L8" s="321"/>
      <x:c r="M8" s="321"/>
      <x:c r="N8" s="321"/>
      <x:c r="O8" s="321"/>
      <x:c r="P8" s="321"/>
      <x:c r="Q8" s="321"/>
      <x:c r="R8" s="321"/>
      <x:c r="S8" s="321"/>
      <x:c r="T8" s="321"/>
    </x:row>
    <x:row r="9">
      <x:c r="A9" s="321" t="str">
        <x:v>Avril</x:v>
      </x:c>
      <x:c r="B9" s="357" t="n">
        <x:f>F8</x:f>
        <x:v>67130</x:v>
      </x:c>
      <x:c r="C9" s="357" t="n">
        <x:f>'Encaissements'!H9</x:f>
        <x:v>110050</x:v>
      </x:c>
      <x:c r="D9" s="357" t="n">
        <x:f>'Décaissements'!K9</x:f>
        <x:v>94580</x:v>
      </x:c>
      <x:c r="E9" s="357" t="n">
        <x:f>C9-D9</x:f>
        <x:v>15470</x:v>
      </x:c>
      <x:c r="F9" s="357" t="n">
        <x:f>B9+E9</x:f>
        <x:v>82600</x:v>
      </x:c>
      <x:c r="G9" s="357" t="n">
        <x:f>'Paramètres'!B11</x:f>
        <x:v>30000</x:v>
      </x:c>
      <x:c r="H9" s="357" t="n">
        <x:f>F9-G9</x:f>
        <x:v>52600</x:v>
      </x:c>
      <x:c r="I9" s="321" t="str">
        <x:f>IF(F9&lt;0,"Déficit",IF(F9&lt;G9,"Critique",IF(F9&lt;'Paramètres'!B12,"Vigilance",IF(F9&lt;75000,"Sain","Confortable"))))</x:f>
        <x:v>Confortable</x:v>
      </x:c>
      <x:c r="J9" s="357" t="n">
        <x:f>MAX(0,G9-F9)</x:f>
        <x:v>0</x:v>
      </x:c>
      <x:c r="K9" s="321"/>
      <x:c r="L9" s="321"/>
      <x:c r="M9" s="321"/>
      <x:c r="N9" s="321"/>
      <x:c r="O9" s="321"/>
      <x:c r="P9" s="321"/>
      <x:c r="Q9" s="321"/>
      <x:c r="R9" s="321"/>
      <x:c r="S9" s="321"/>
      <x:c r="T9" s="321"/>
    </x:row>
    <x:row r="10">
      <x:c r="A10" s="321" t="str">
        <x:v>Mai</x:v>
      </x:c>
      <x:c r="B10" s="357" t="n">
        <x:f>F9</x:f>
        <x:v>82600</x:v>
      </x:c>
      <x:c r="C10" s="357" t="n">
        <x:f>'Encaissements'!H10</x:f>
        <x:v>88900</x:v>
      </x:c>
      <x:c r="D10" s="357" t="n">
        <x:f>'Décaissements'!K10</x:f>
        <x:v>89600</x:v>
      </x:c>
      <x:c r="E10" s="357" t="n">
        <x:f>C10-D10</x:f>
        <x:v>-700</x:v>
      </x:c>
      <x:c r="F10" s="357" t="n">
        <x:f>B10+E10</x:f>
        <x:v>81900</x:v>
      </x:c>
      <x:c r="G10" s="357" t="n">
        <x:f>'Paramètres'!B11</x:f>
        <x:v>30000</x:v>
      </x:c>
      <x:c r="H10" s="357" t="n">
        <x:f>F10-G10</x:f>
        <x:v>51900</x:v>
      </x:c>
      <x:c r="I10" s="321" t="str">
        <x:f>IF(F10&lt;0,"Déficit",IF(F10&lt;G10,"Critique",IF(F10&lt;'Paramètres'!B12,"Vigilance",IF(F10&lt;75000,"Sain","Confortable"))))</x:f>
        <x:v>Confortable</x:v>
      </x:c>
      <x:c r="J10" s="357" t="n">
        <x:f>MAX(0,G10-F10)</x:f>
        <x:v>0</x:v>
      </x:c>
      <x:c r="K10" s="321"/>
      <x:c r="L10" s="321"/>
      <x:c r="M10" s="321"/>
      <x:c r="N10" s="321"/>
      <x:c r="O10" s="321"/>
      <x:c r="P10" s="321"/>
      <x:c r="Q10" s="321"/>
      <x:c r="R10" s="321"/>
      <x:c r="S10" s="321"/>
      <x:c r="T10" s="321"/>
    </x:row>
    <x:row r="11">
      <x:c r="A11" s="321" t="str">
        <x:v>Juin</x:v>
      </x:c>
      <x:c r="B11" s="357" t="n">
        <x:f>F10</x:f>
        <x:v>81900</x:v>
      </x:c>
      <x:c r="C11" s="357" t="n">
        <x:f>'Encaissements'!H11</x:f>
        <x:v>97750</x:v>
      </x:c>
      <x:c r="D11" s="357" t="n">
        <x:f>'Décaissements'!K11</x:f>
        <x:v>91120</x:v>
      </x:c>
      <x:c r="E11" s="357" t="n">
        <x:f>C11-D11</x:f>
        <x:v>6630</x:v>
      </x:c>
      <x:c r="F11" s="357" t="n">
        <x:f>B11+E11</x:f>
        <x:v>88530</x:v>
      </x:c>
      <x:c r="G11" s="357" t="n">
        <x:f>'Paramètres'!B11</x:f>
        <x:v>30000</x:v>
      </x:c>
      <x:c r="H11" s="357" t="n">
        <x:f>F11-G11</x:f>
        <x:v>58530</x:v>
      </x:c>
      <x:c r="I11" s="321" t="str">
        <x:f>IF(F11&lt;0,"Déficit",IF(F11&lt;G11,"Critique",IF(F11&lt;'Paramètres'!B12,"Vigilance",IF(F11&lt;75000,"Sain","Confortable"))))</x:f>
        <x:v>Confortable</x:v>
      </x:c>
      <x:c r="J11" s="357" t="n">
        <x:f>MAX(0,G11-F11)</x:f>
        <x:v>0</x:v>
      </x:c>
      <x:c r="K11" s="321"/>
      <x:c r="L11" s="321"/>
      <x:c r="M11" s="321"/>
      <x:c r="N11" s="321"/>
      <x:c r="O11" s="321"/>
      <x:c r="P11" s="321"/>
      <x:c r="Q11" s="321"/>
      <x:c r="R11" s="321"/>
      <x:c r="S11" s="321"/>
      <x:c r="T11" s="321"/>
    </x:row>
    <x:row r="12">
      <x:c r="A12" s="321" t="str">
        <x:v>Juillet</x:v>
      </x:c>
      <x:c r="B12" s="357" t="n">
        <x:f>F11</x:f>
        <x:v>88530</x:v>
      </x:c>
      <x:c r="C12" s="357" t="n">
        <x:f>'Encaissements'!H12</x:f>
        <x:v>96600</x:v>
      </x:c>
      <x:c r="D12" s="357" t="n">
        <x:f>'Décaissements'!K12</x:f>
        <x:v>101270</x:v>
      </x:c>
      <x:c r="E12" s="357" t="n">
        <x:f>C12-D12</x:f>
        <x:v>-4670</x:v>
      </x:c>
      <x:c r="F12" s="357" t="n">
        <x:f>B12+E12</x:f>
        <x:v>83860</x:v>
      </x:c>
      <x:c r="G12" s="357" t="n">
        <x:f>'Paramètres'!B11</x:f>
        <x:v>30000</x:v>
      </x:c>
      <x:c r="H12" s="357" t="n">
        <x:f>F12-G12</x:f>
        <x:v>53860</x:v>
      </x:c>
      <x:c r="I12" s="321" t="str">
        <x:f>IF(F12&lt;0,"Déficit",IF(F12&lt;G12,"Critique",IF(F12&lt;'Paramètres'!B12,"Vigilance",IF(F12&lt;75000,"Sain","Confortable"))))</x:f>
        <x:v>Confortable</x:v>
      </x:c>
      <x:c r="J12" s="357" t="n">
        <x:f>MAX(0,G12-F12)</x:f>
        <x:v>0</x:v>
      </x:c>
      <x:c r="K12" s="321"/>
      <x:c r="L12" s="321"/>
      <x:c r="M12" s="321"/>
      <x:c r="N12" s="321"/>
      <x:c r="O12" s="321"/>
      <x:c r="P12" s="321"/>
      <x:c r="Q12" s="321"/>
      <x:c r="R12" s="321"/>
      <x:c r="S12" s="321"/>
      <x:c r="T12" s="321"/>
    </x:row>
    <x:row r="13">
      <x:c r="A13" s="321" t="str">
        <x:v>Août</x:v>
      </x:c>
      <x:c r="B13" s="357" t="n">
        <x:f>F12</x:f>
        <x:v>83860</x:v>
      </x:c>
      <x:c r="C13" s="357" t="n">
        <x:f>'Encaissements'!H13</x:f>
        <x:v>100450</x:v>
      </x:c>
      <x:c r="D13" s="357" t="n">
        <x:f>'Décaissements'!K13</x:f>
        <x:v>114290</x:v>
      </x:c>
      <x:c r="E13" s="357" t="n">
        <x:f>C13-D13</x:f>
        <x:v>-13840</x:v>
      </x:c>
      <x:c r="F13" s="357" t="n">
        <x:f>B13+E13</x:f>
        <x:v>70020</x:v>
      </x:c>
      <x:c r="G13" s="357" t="n">
        <x:f>'Paramètres'!B11</x:f>
        <x:v>30000</x:v>
      </x:c>
      <x:c r="H13" s="357" t="n">
        <x:f>F13-G13</x:f>
        <x:v>40020</x:v>
      </x:c>
      <x:c r="I13" s="321" t="str">
        <x:f>IF(F13&lt;0,"Déficit",IF(F13&lt;G13,"Critique",IF(F13&lt;'Paramètres'!B12,"Vigilance",IF(F13&lt;75000,"Sain","Confortable"))))</x:f>
        <x:v>Sain</x:v>
      </x:c>
      <x:c r="J13" s="357" t="n">
        <x:f>MAX(0,G13-F13)</x:f>
        <x:v>0</x:v>
      </x:c>
      <x:c r="K13" s="321"/>
      <x:c r="L13" s="321"/>
      <x:c r="M13" s="321"/>
      <x:c r="N13" s="321"/>
      <x:c r="O13" s="321"/>
      <x:c r="P13" s="321"/>
      <x:c r="Q13" s="321"/>
      <x:c r="R13" s="321"/>
      <x:c r="S13" s="321"/>
      <x:c r="T13" s="321"/>
    </x:row>
    <x:row r="14">
      <x:c r="A14" s="321" t="str">
        <x:v>Septembre</x:v>
      </x:c>
      <x:c r="B14" s="357" t="n">
        <x:f>F13</x:f>
        <x:v>70020</x:v>
      </x:c>
      <x:c r="C14" s="357" t="n">
        <x:f>'Encaissements'!H14</x:f>
        <x:v>114300</x:v>
      </x:c>
      <x:c r="D14" s="357" t="n">
        <x:f>'Décaissements'!K14</x:f>
        <x:v>99610</x:v>
      </x:c>
      <x:c r="E14" s="357" t="n">
        <x:f>C14-D14</x:f>
        <x:v>14690</x:v>
      </x:c>
      <x:c r="F14" s="357" t="n">
        <x:f>B14+E14</x:f>
        <x:v>84710</x:v>
      </x:c>
      <x:c r="G14" s="357" t="n">
        <x:f>'Paramètres'!B11</x:f>
        <x:v>30000</x:v>
      </x:c>
      <x:c r="H14" s="357" t="n">
        <x:f>F14-G14</x:f>
        <x:v>54710</x:v>
      </x:c>
      <x:c r="I14" s="321" t="str">
        <x:f>IF(F14&lt;0,"Déficit",IF(F14&lt;G14,"Critique",IF(F14&lt;'Paramètres'!B12,"Vigilance",IF(F14&lt;75000,"Sain","Confortable"))))</x:f>
        <x:v>Confortable</x:v>
      </x:c>
      <x:c r="J14" s="357" t="n">
        <x:f>MAX(0,G14-F14)</x:f>
        <x:v>0</x:v>
      </x:c>
      <x:c r="K14" s="321"/>
      <x:c r="L14" s="321"/>
      <x:c r="M14" s="321"/>
      <x:c r="N14" s="321"/>
      <x:c r="O14" s="321"/>
      <x:c r="P14" s="321"/>
      <x:c r="Q14" s="321"/>
      <x:c r="R14" s="321"/>
      <x:c r="S14" s="321"/>
      <x:c r="T14" s="321"/>
    </x:row>
    <x:row r="15">
      <x:c r="A15" s="321" t="str">
        <x:v>Octobre</x:v>
      </x:c>
      <x:c r="B15" s="357" t="n">
        <x:f>F14</x:f>
        <x:v>84710</x:v>
      </x:c>
      <x:c r="C15" s="357" t="n">
        <x:f>'Encaissements'!H15</x:f>
        <x:v>108150</x:v>
      </x:c>
      <x:c r="D15" s="357" t="n">
        <x:f>'Décaissements'!K15</x:f>
        <x:v>105830</x:v>
      </x:c>
      <x:c r="E15" s="357" t="n">
        <x:f>C15-D15</x:f>
        <x:v>2320</x:v>
      </x:c>
      <x:c r="F15" s="357" t="n">
        <x:f>B15+E15</x:f>
        <x:v>87030</x:v>
      </x:c>
      <x:c r="G15" s="357" t="n">
        <x:f>'Paramètres'!B11</x:f>
        <x:v>30000</x:v>
      </x:c>
      <x:c r="H15" s="357" t="n">
        <x:f>F15-G15</x:f>
        <x:v>57030</x:v>
      </x:c>
      <x:c r="I15" s="321" t="str">
        <x:f>IF(F15&lt;0,"Déficit",IF(F15&lt;G15,"Critique",IF(F15&lt;'Paramètres'!B12,"Vigilance",IF(F15&lt;75000,"Sain","Confortable"))))</x:f>
        <x:v>Confortable</x:v>
      </x:c>
      <x:c r="J15" s="357" t="n">
        <x:f>MAX(0,G15-F15)</x:f>
        <x:v>0</x:v>
      </x:c>
      <x:c r="K15" s="321"/>
      <x:c r="L15" s="321"/>
      <x:c r="M15" s="321"/>
      <x:c r="N15" s="321"/>
      <x:c r="O15" s="321"/>
      <x:c r="P15" s="321"/>
      <x:c r="Q15" s="321"/>
      <x:c r="R15" s="321"/>
      <x:c r="S15" s="321"/>
      <x:c r="T15" s="321"/>
    </x:row>
    <x:row r="16">
      <x:c r="A16" s="321" t="str">
        <x:v>Novembre</x:v>
      </x:c>
      <x:c r="B16" s="357" t="n">
        <x:f>F15</x:f>
        <x:v>87030</x:v>
      </x:c>
      <x:c r="C16" s="357" t="n">
        <x:f>'Encaissements'!H16</x:f>
        <x:v>117000</x:v>
      </x:c>
      <x:c r="D16" s="357" t="n">
        <x:f>'Décaissements'!K16</x:f>
        <x:v>100850</x:v>
      </x:c>
      <x:c r="E16" s="357" t="n">
        <x:f>C16-D16</x:f>
        <x:v>16150</x:v>
      </x:c>
      <x:c r="F16" s="357" t="n">
        <x:f>B16+E16</x:f>
        <x:v>103180</x:v>
      </x:c>
      <x:c r="G16" s="357" t="n">
        <x:f>'Paramètres'!B11</x:f>
        <x:v>30000</x:v>
      </x:c>
      <x:c r="H16" s="357" t="n">
        <x:f>F16-G16</x:f>
        <x:v>73180</x:v>
      </x:c>
      <x:c r="I16" s="321" t="str">
        <x:f>IF(F16&lt;0,"Déficit",IF(F16&lt;G16,"Critique",IF(F16&lt;'Paramètres'!B12,"Vigilance",IF(F16&lt;75000,"Sain","Confortable"))))</x:f>
        <x:v>Confortable</x:v>
      </x:c>
      <x:c r="J16" s="357" t="n">
        <x:f>MAX(0,G16-F16)</x:f>
        <x:v>0</x:v>
      </x:c>
      <x:c r="K16" s="321"/>
      <x:c r="L16" s="321"/>
      <x:c r="M16" s="321"/>
      <x:c r="N16" s="321"/>
      <x:c r="O16" s="321"/>
      <x:c r="P16" s="321"/>
      <x:c r="Q16" s="321"/>
      <x:c r="R16" s="321"/>
      <x:c r="S16" s="321"/>
      <x:c r="T16" s="321"/>
    </x:row>
    <x:row r="17">
      <x:c r="A17" s="321" t="str">
        <x:v>Décembre</x:v>
      </x:c>
      <x:c r="B17" s="357" t="n">
        <x:f>F16</x:f>
        <x:v>103180</x:v>
      </x:c>
      <x:c r="C17" s="357" t="n">
        <x:f>'Encaissements'!H17</x:f>
        <x:v>115850</x:v>
      </x:c>
      <x:c r="D17" s="357" t="n">
        <x:f>'Décaissements'!K17</x:f>
        <x:v>108870</x:v>
      </x:c>
      <x:c r="E17" s="357" t="n">
        <x:f>C17-D17</x:f>
        <x:v>6980</x:v>
      </x:c>
      <x:c r="F17" s="357" t="n">
        <x:f>B17+E17</x:f>
        <x:v>110160</x:v>
      </x:c>
      <x:c r="G17" s="357" t="n">
        <x:f>'Paramètres'!B11</x:f>
        <x:v>30000</x:v>
      </x:c>
      <x:c r="H17" s="357" t="n">
        <x:f>F17-G17</x:f>
        <x:v>80160</x:v>
      </x:c>
      <x:c r="I17" s="321" t="str">
        <x:f>IF(F17&lt;0,"Déficit",IF(F17&lt;G17,"Critique",IF(F17&lt;'Paramètres'!B12,"Vigilance",IF(F17&lt;75000,"Sain","Confortable"))))</x:f>
        <x:v>Confortable</x:v>
      </x:c>
      <x:c r="J17" s="357" t="n">
        <x:f>MAX(0,G17-F17)</x:f>
        <x:v>0</x:v>
      </x:c>
      <x:c r="K17" s="321"/>
      <x:c r="L17" s="321"/>
      <x:c r="M17" s="321"/>
      <x:c r="N17" s="321"/>
      <x:c r="O17" s="321"/>
      <x:c r="P17" s="321"/>
      <x:c r="Q17" s="321"/>
      <x:c r="R17" s="321"/>
      <x:c r="S17" s="321"/>
      <x:c r="T17" s="321"/>
    </x:row>
    <x:row r="18">
      <x:c r="A18" s="321"/>
      <x:c r="B18" s="321"/>
      <x:c r="C18" s="321"/>
      <x:c r="D18" s="321"/>
      <x:c r="E18" s="321"/>
      <x:c r="F18" s="321"/>
      <x:c r="G18" s="321"/>
      <x:c r="H18" s="321"/>
      <x:c r="I18" s="321"/>
      <x:c r="J18" s="321"/>
      <x:c r="K18" s="321"/>
      <x:c r="L18" s="321"/>
      <x:c r="M18" s="321"/>
      <x:c r="N18" s="321"/>
      <x:c r="O18" s="321"/>
      <x:c r="P18" s="321"/>
      <x:c r="Q18" s="321"/>
      <x:c r="R18" s="321"/>
      <x:c r="S18" s="321"/>
      <x:c r="T18" s="321"/>
    </x:row>
    <x:row r="19">
      <x:c r="A19" s="321"/>
      <x:c r="B19" s="321"/>
      <x:c r="C19" s="321"/>
      <x:c r="D19" s="321"/>
      <x:c r="E19" s="321"/>
      <x:c r="F19" s="321"/>
      <x:c r="G19" s="321"/>
      <x:c r="H19" s="321"/>
      <x:c r="I19" s="321"/>
      <x:c r="J19" s="321"/>
      <x:c r="K19" s="321"/>
      <x:c r="L19" s="321"/>
      <x:c r="M19" s="321"/>
      <x:c r="N19" s="321"/>
      <x:c r="O19" s="321"/>
      <x:c r="P19" s="321"/>
      <x:c r="Q19" s="321"/>
      <x:c r="R19" s="321"/>
      <x:c r="S19" s="321"/>
      <x:c r="T19" s="321"/>
    </x:row>
    <x:row r="20">
      <x:c r="A20" s="321"/>
      <x:c r="B20" s="321"/>
      <x:c r="C20" s="321"/>
      <x:c r="D20" s="321"/>
      <x:c r="E20" s="321"/>
      <x:c r="F20" s="321"/>
      <x:c r="G20" s="321"/>
      <x:c r="H20" s="321"/>
      <x:c r="I20" s="321"/>
      <x:c r="J20" s="321"/>
      <x:c r="K20" s="321"/>
      <x:c r="L20" s="321"/>
      <x:c r="M20" s="321"/>
      <x:c r="N20" s="321"/>
      <x:c r="O20" s="321"/>
      <x:c r="P20" s="321"/>
      <x:c r="Q20" s="321"/>
      <x:c r="R20" s="321"/>
      <x:c r="S20" s="321"/>
      <x:c r="T20" s="321"/>
    </x:row>
    <x:row r="21">
      <x:c r="A21" s="321"/>
      <x:c r="B21" s="321"/>
      <x:c r="C21" s="321"/>
      <x:c r="D21" s="321"/>
      <x:c r="E21" s="321"/>
      <x:c r="F21" s="321"/>
      <x:c r="G21" s="321"/>
      <x:c r="H21" s="321"/>
      <x:c r="I21" s="321"/>
      <x:c r="J21" s="321"/>
      <x:c r="K21" s="321"/>
      <x:c r="L21" s="321"/>
      <x:c r="M21" s="321"/>
      <x:c r="N21" s="321"/>
      <x:c r="O21" s="321"/>
      <x:c r="P21" s="321"/>
      <x:c r="Q21" s="321"/>
      <x:c r="R21" s="321"/>
      <x:c r="S21" s="321"/>
      <x:c r="T21" s="321"/>
    </x:row>
    <x:row r="22">
      <x:c r="A22" s="321"/>
      <x:c r="B22" s="321"/>
      <x:c r="C22" s="321"/>
      <x:c r="D22" s="321"/>
      <x:c r="E22" s="321"/>
      <x:c r="F22" s="321"/>
      <x:c r="G22" s="321"/>
      <x:c r="H22" s="321"/>
      <x:c r="I22" s="321"/>
      <x:c r="J22" s="321"/>
      <x:c r="K22" s="321"/>
      <x:c r="L22" s="321"/>
      <x:c r="M22" s="321"/>
      <x:c r="N22" s="321"/>
      <x:c r="O22" s="321"/>
      <x:c r="P22" s="321"/>
      <x:c r="Q22" s="321"/>
      <x:c r="R22" s="321"/>
      <x:c r="S22" s="321"/>
      <x:c r="T22" s="321"/>
    </x:row>
    <x:row r="23">
      <x:c r="A23" s="321"/>
      <x:c r="B23" s="321"/>
      <x:c r="C23" s="321"/>
      <x:c r="D23" s="321"/>
      <x:c r="E23" s="321"/>
      <x:c r="F23" s="321"/>
      <x:c r="G23" s="321"/>
      <x:c r="H23" s="321"/>
      <x:c r="I23" s="321"/>
      <x:c r="J23" s="321"/>
      <x:c r="K23" s="321"/>
      <x:c r="L23" s="321"/>
      <x:c r="M23" s="321"/>
      <x:c r="N23" s="321"/>
      <x:c r="O23" s="321"/>
      <x:c r="P23" s="321"/>
      <x:c r="Q23" s="321"/>
      <x:c r="R23" s="321"/>
      <x:c r="S23" s="321"/>
      <x:c r="T23" s="321"/>
    </x:row>
    <x:row r="24">
      <x:c r="A24" s="321"/>
      <x:c r="B24" s="321"/>
      <x:c r="C24" s="321"/>
      <x:c r="D24" s="321"/>
      <x:c r="E24" s="321"/>
      <x:c r="F24" s="321"/>
      <x:c r="G24" s="321"/>
      <x:c r="H24" s="321"/>
      <x:c r="I24" s="321"/>
      <x:c r="J24" s="321"/>
      <x:c r="K24" s="321"/>
      <x:c r="L24" s="321"/>
      <x:c r="M24" s="321"/>
      <x:c r="N24" s="321"/>
      <x:c r="O24" s="321"/>
      <x:c r="P24" s="321"/>
      <x:c r="Q24" s="321"/>
      <x:c r="R24" s="321"/>
      <x:c r="S24" s="321"/>
      <x:c r="T24" s="321"/>
    </x:row>
    <x:row r="25">
      <x:c r="A25" s="321"/>
      <x:c r="B25" s="321"/>
      <x:c r="C25" s="321"/>
      <x:c r="D25" s="321"/>
      <x:c r="E25" s="321"/>
      <x:c r="F25" s="321"/>
      <x:c r="G25" s="321"/>
      <x:c r="H25" s="321"/>
      <x:c r="I25" s="321"/>
      <x:c r="J25" s="321"/>
      <x:c r="K25" s="321"/>
      <x:c r="L25" s="321"/>
      <x:c r="M25" s="321"/>
      <x:c r="N25" s="321"/>
      <x:c r="O25" s="321"/>
      <x:c r="P25" s="321"/>
      <x:c r="Q25" s="321"/>
      <x:c r="R25" s="321"/>
      <x:c r="S25" s="321"/>
      <x:c r="T25" s="321"/>
    </x:row>
    <x:row r="26">
      <x:c r="A26" s="321"/>
      <x:c r="B26" s="321"/>
      <x:c r="C26" s="321"/>
      <x:c r="D26" s="321"/>
      <x:c r="E26" s="321"/>
      <x:c r="F26" s="321"/>
      <x:c r="G26" s="321"/>
      <x:c r="H26" s="321"/>
      <x:c r="I26" s="321"/>
      <x:c r="J26" s="321"/>
      <x:c r="K26" s="321"/>
      <x:c r="L26" s="321"/>
      <x:c r="M26" s="321"/>
      <x:c r="N26" s="321"/>
      <x:c r="O26" s="321"/>
      <x:c r="P26" s="321"/>
      <x:c r="Q26" s="321"/>
      <x:c r="R26" s="321"/>
      <x:c r="S26" s="321"/>
      <x:c r="T26" s="321"/>
    </x:row>
    <x:row r="27">
      <x:c r="A27" s="321"/>
      <x:c r="B27" s="321"/>
      <x:c r="C27" s="321"/>
      <x:c r="D27" s="321"/>
      <x:c r="E27" s="321"/>
      <x:c r="F27" s="321"/>
      <x:c r="G27" s="321"/>
      <x:c r="H27" s="321"/>
      <x:c r="I27" s="321"/>
      <x:c r="J27" s="321"/>
      <x:c r="K27" s="321"/>
      <x:c r="L27" s="321"/>
      <x:c r="M27" s="321"/>
      <x:c r="N27" s="321"/>
      <x:c r="O27" s="321"/>
      <x:c r="P27" s="321"/>
      <x:c r="Q27" s="321"/>
      <x:c r="R27" s="321"/>
      <x:c r="S27" s="321"/>
      <x:c r="T27" s="321"/>
    </x:row>
    <x:row r="28">
      <x:c r="A28" s="321"/>
      <x:c r="B28" s="321"/>
      <x:c r="C28" s="321"/>
      <x:c r="D28" s="321"/>
      <x:c r="E28" s="321"/>
      <x:c r="F28" s="321"/>
      <x:c r="G28" s="321"/>
      <x:c r="H28" s="321"/>
      <x:c r="I28" s="321"/>
      <x:c r="J28" s="321"/>
      <x:c r="K28" s="321"/>
      <x:c r="L28" s="321"/>
      <x:c r="M28" s="321"/>
      <x:c r="N28" s="321"/>
      <x:c r="O28" s="321"/>
      <x:c r="P28" s="321"/>
      <x:c r="Q28" s="321"/>
      <x:c r="R28" s="321"/>
      <x:c r="S28" s="321"/>
      <x:c r="T28" s="321"/>
    </x:row>
    <x:row r="29">
      <x:c r="A29" s="321"/>
      <x:c r="B29" s="321"/>
      <x:c r="C29" s="321"/>
      <x:c r="D29" s="321"/>
      <x:c r="E29" s="321"/>
      <x:c r="F29" s="321"/>
      <x:c r="G29" s="321"/>
      <x:c r="H29" s="321"/>
      <x:c r="I29" s="321"/>
      <x:c r="J29" s="321"/>
      <x:c r="K29" s="321"/>
      <x:c r="L29" s="321"/>
      <x:c r="M29" s="321"/>
      <x:c r="N29" s="321"/>
      <x:c r="O29" s="321"/>
      <x:c r="P29" s="321"/>
      <x:c r="Q29" s="321"/>
      <x:c r="R29" s="321"/>
      <x:c r="S29" s="321"/>
      <x:c r="T29" s="321"/>
    </x:row>
    <x:row r="30">
      <x:c r="A30" s="321"/>
      <x:c r="B30" s="321"/>
      <x:c r="C30" s="321"/>
      <x:c r="D30" s="321"/>
      <x:c r="E30" s="321"/>
      <x:c r="F30" s="321"/>
      <x:c r="G30" s="321"/>
      <x:c r="H30" s="321"/>
      <x:c r="I30" s="321"/>
      <x:c r="J30" s="321"/>
      <x:c r="K30" s="321"/>
      <x:c r="L30" s="321"/>
      <x:c r="M30" s="321"/>
      <x:c r="N30" s="321"/>
      <x:c r="O30" s="321"/>
      <x:c r="P30" s="321"/>
      <x:c r="Q30" s="321"/>
      <x:c r="R30" s="321"/>
      <x:c r="S30" s="321"/>
      <x:c r="T30" s="321"/>
    </x:row>
    <x:row r="31">
      <x:c r="A31" s="321"/>
      <x:c r="B31" s="321"/>
      <x:c r="C31" s="321"/>
      <x:c r="D31" s="321"/>
      <x:c r="E31" s="321"/>
      <x:c r="F31" s="321"/>
      <x:c r="G31" s="321"/>
      <x:c r="H31" s="321"/>
      <x:c r="I31" s="321"/>
      <x:c r="J31" s="321"/>
      <x:c r="K31" s="321"/>
      <x:c r="L31" s="321"/>
      <x:c r="M31" s="321"/>
      <x:c r="N31" s="321"/>
      <x:c r="O31" s="321"/>
      <x:c r="P31" s="321"/>
      <x:c r="Q31" s="321"/>
      <x:c r="R31" s="321"/>
      <x:c r="S31" s="321"/>
      <x:c r="T31" s="321"/>
    </x:row>
    <x:row r="32">
      <x:c r="A32" s="321"/>
      <x:c r="B32" s="321"/>
      <x:c r="C32" s="321"/>
      <x:c r="D32" s="321"/>
      <x:c r="E32" s="321"/>
      <x:c r="F32" s="321"/>
      <x:c r="G32" s="321"/>
      <x:c r="H32" s="321"/>
      <x:c r="I32" s="321"/>
      <x:c r="J32" s="321"/>
      <x:c r="K32" s="321"/>
      <x:c r="L32" s="321"/>
      <x:c r="M32" s="321"/>
      <x:c r="N32" s="321"/>
      <x:c r="O32" s="321"/>
      <x:c r="P32" s="321"/>
      <x:c r="Q32" s="321"/>
      <x:c r="R32" s="321"/>
      <x:c r="S32" s="321"/>
      <x:c r="T32" s="321"/>
    </x:row>
    <x:row r="33">
      <x:c r="A33" s="321"/>
      <x:c r="B33" s="321"/>
      <x:c r="C33" s="321"/>
      <x:c r="D33" s="321"/>
      <x:c r="E33" s="321"/>
      <x:c r="F33" s="321"/>
      <x:c r="G33" s="321"/>
      <x:c r="H33" s="321"/>
      <x:c r="I33" s="321"/>
      <x:c r="J33" s="321"/>
      <x:c r="K33" s="321"/>
      <x:c r="L33" s="321"/>
      <x:c r="M33" s="321"/>
      <x:c r="N33" s="321"/>
      <x:c r="O33" s="321"/>
      <x:c r="P33" s="321"/>
      <x:c r="Q33" s="321"/>
      <x:c r="R33" s="321"/>
      <x:c r="S33" s="321"/>
      <x:c r="T33" s="321"/>
    </x:row>
    <x:row r="34">
      <x:c r="A34" s="321"/>
      <x:c r="B34" s="321"/>
      <x:c r="C34" s="321"/>
      <x:c r="D34" s="321"/>
      <x:c r="E34" s="321"/>
      <x:c r="F34" s="321"/>
      <x:c r="G34" s="321"/>
      <x:c r="H34" s="321"/>
      <x:c r="I34" s="321"/>
      <x:c r="J34" s="321"/>
      <x:c r="K34" s="321"/>
      <x:c r="L34" s="321"/>
      <x:c r="M34" s="321"/>
      <x:c r="N34" s="321"/>
      <x:c r="O34" s="321"/>
      <x:c r="P34" s="321"/>
      <x:c r="Q34" s="321"/>
      <x:c r="R34" s="321"/>
      <x:c r="S34" s="321"/>
      <x:c r="T34" s="321"/>
    </x:row>
    <x:row r="35">
      <x:c r="A35" s="321"/>
      <x:c r="B35" s="321"/>
      <x:c r="C35" s="321"/>
      <x:c r="D35" s="321"/>
      <x:c r="E35" s="321"/>
      <x:c r="F35" s="321"/>
      <x:c r="G35" s="321"/>
      <x:c r="H35" s="321"/>
      <x:c r="I35" s="321"/>
      <x:c r="J35" s="321"/>
      <x:c r="K35" s="321"/>
      <x:c r="L35" s="321"/>
      <x:c r="M35" s="321"/>
      <x:c r="N35" s="321"/>
      <x:c r="O35" s="321"/>
      <x:c r="P35" s="321"/>
      <x:c r="Q35" s="321"/>
      <x:c r="R35" s="321"/>
      <x:c r="S35" s="321"/>
      <x:c r="T35" s="321"/>
    </x:row>
    <x:row r="36">
      <x:c r="A36" s="321"/>
      <x:c r="B36" s="321"/>
      <x:c r="C36" s="321"/>
      <x:c r="D36" s="321"/>
      <x:c r="E36" s="321"/>
      <x:c r="F36" s="321"/>
      <x:c r="G36" s="321"/>
      <x:c r="H36" s="321"/>
      <x:c r="I36" s="321"/>
      <x:c r="J36" s="321"/>
      <x:c r="K36" s="321"/>
      <x:c r="L36" s="321"/>
      <x:c r="M36" s="321"/>
      <x:c r="N36" s="321"/>
      <x:c r="O36" s="321"/>
      <x:c r="P36" s="321"/>
      <x:c r="Q36" s="321"/>
      <x:c r="R36" s="321"/>
      <x:c r="S36" s="321"/>
      <x:c r="T36" s="321"/>
    </x:row>
    <x:row r="37">
      <x:c r="A37" s="321"/>
      <x:c r="B37" s="321"/>
      <x:c r="C37" s="321"/>
      <x:c r="D37" s="321"/>
      <x:c r="E37" s="321"/>
      <x:c r="F37" s="321"/>
      <x:c r="G37" s="321"/>
      <x:c r="H37" s="321"/>
      <x:c r="I37" s="321"/>
      <x:c r="J37" s="321"/>
      <x:c r="K37" s="321"/>
      <x:c r="L37" s="321"/>
      <x:c r="M37" s="321"/>
      <x:c r="N37" s="321"/>
      <x:c r="O37" s="321"/>
      <x:c r="P37" s="321"/>
      <x:c r="Q37" s="321"/>
      <x:c r="R37" s="321"/>
      <x:c r="S37" s="321"/>
      <x:c r="T37" s="321"/>
    </x:row>
    <x:row r="38">
      <x:c r="A38" s="321"/>
      <x:c r="B38" s="321"/>
      <x:c r="C38" s="321"/>
      <x:c r="D38" s="321"/>
      <x:c r="E38" s="321"/>
      <x:c r="F38" s="321"/>
      <x:c r="G38" s="321"/>
      <x:c r="H38" s="321"/>
      <x:c r="I38" s="321"/>
      <x:c r="J38" s="321"/>
      <x:c r="K38" s="321"/>
      <x:c r="L38" s="321"/>
      <x:c r="M38" s="321"/>
      <x:c r="N38" s="321"/>
      <x:c r="O38" s="321"/>
      <x:c r="P38" s="321"/>
      <x:c r="Q38" s="321"/>
      <x:c r="R38" s="321"/>
      <x:c r="S38" s="321"/>
      <x:c r="T38" s="321"/>
    </x:row>
    <x:row r="39">
      <x:c r="A39" s="321"/>
      <x:c r="B39" s="321"/>
      <x:c r="C39" s="321"/>
      <x:c r="D39" s="321"/>
      <x:c r="E39" s="321"/>
      <x:c r="F39" s="321"/>
      <x:c r="G39" s="321"/>
      <x:c r="H39" s="321"/>
      <x:c r="I39" s="321"/>
      <x:c r="J39" s="321"/>
      <x:c r="K39" s="321"/>
      <x:c r="L39" s="321"/>
      <x:c r="M39" s="321"/>
      <x:c r="N39" s="321"/>
      <x:c r="O39" s="321"/>
      <x:c r="P39" s="321"/>
      <x:c r="Q39" s="321"/>
      <x:c r="R39" s="321"/>
      <x:c r="S39" s="321"/>
      <x:c r="T39" s="321"/>
    </x:row>
    <x:row r="40">
      <x:c r="A40" s="321"/>
      <x:c r="B40" s="321"/>
      <x:c r="C40" s="321"/>
      <x:c r="D40" s="321"/>
      <x:c r="E40" s="321"/>
      <x:c r="F40" s="321"/>
      <x:c r="G40" s="321"/>
      <x:c r="H40" s="321"/>
      <x:c r="I40" s="321"/>
      <x:c r="J40" s="321"/>
      <x:c r="K40" s="321"/>
      <x:c r="L40" s="321"/>
      <x:c r="M40" s="321"/>
      <x:c r="N40" s="321"/>
      <x:c r="O40" s="321"/>
      <x:c r="P40" s="321"/>
      <x:c r="Q40" s="321"/>
      <x:c r="R40" s="321"/>
      <x:c r="S40" s="321"/>
      <x:c r="T40" s="321"/>
    </x:row>
    <x:row r="41">
      <x:c r="A41" s="321"/>
      <x:c r="B41" s="321"/>
      <x:c r="C41" s="321"/>
      <x:c r="D41" s="321"/>
      <x:c r="E41" s="321"/>
      <x:c r="F41" s="321"/>
      <x:c r="G41" s="321"/>
      <x:c r="H41" s="321"/>
      <x:c r="I41" s="321"/>
      <x:c r="J41" s="321"/>
      <x:c r="K41" s="321"/>
      <x:c r="L41" s="321"/>
      <x:c r="M41" s="321"/>
      <x:c r="N41" s="321"/>
      <x:c r="O41" s="321"/>
      <x:c r="P41" s="321"/>
      <x:c r="Q41" s="321"/>
      <x:c r="R41" s="321"/>
      <x:c r="S41" s="321"/>
      <x:c r="T41" s="321"/>
    </x:row>
    <x:row r="42">
      <x:c r="A42" s="321"/>
      <x:c r="B42" s="321"/>
      <x:c r="C42" s="321"/>
      <x:c r="D42" s="321"/>
      <x:c r="E42" s="321"/>
      <x:c r="F42" s="321"/>
      <x:c r="G42" s="321"/>
      <x:c r="H42" s="321"/>
      <x:c r="I42" s="321"/>
      <x:c r="J42" s="321"/>
      <x:c r="K42" s="321"/>
      <x:c r="L42" s="321"/>
      <x:c r="M42" s="321"/>
      <x:c r="N42" s="321"/>
      <x:c r="O42" s="321"/>
      <x:c r="P42" s="321"/>
      <x:c r="Q42" s="321"/>
      <x:c r="R42" s="321"/>
      <x:c r="S42" s="321"/>
      <x:c r="T42" s="321"/>
    </x:row>
    <x:row r="43">
      <x:c r="A43" s="321"/>
      <x:c r="B43" s="321"/>
      <x:c r="C43" s="321"/>
      <x:c r="D43" s="321"/>
      <x:c r="E43" s="321"/>
      <x:c r="F43" s="321"/>
      <x:c r="G43" s="321"/>
      <x:c r="H43" s="321"/>
      <x:c r="I43" s="321"/>
      <x:c r="J43" s="321"/>
      <x:c r="K43" s="321"/>
      <x:c r="L43" s="321"/>
      <x:c r="M43" s="321"/>
      <x:c r="N43" s="321"/>
      <x:c r="O43" s="321"/>
      <x:c r="P43" s="321"/>
      <x:c r="Q43" s="321"/>
      <x:c r="R43" s="321"/>
      <x:c r="S43" s="321"/>
      <x:c r="T43" s="321"/>
    </x:row>
    <x:row r="44">
      <x:c r="A44" s="321"/>
      <x:c r="B44" s="321"/>
      <x:c r="C44" s="321"/>
      <x:c r="D44" s="321"/>
      <x:c r="E44" s="321"/>
      <x:c r="F44" s="321"/>
      <x:c r="G44" s="321"/>
      <x:c r="H44" s="321"/>
      <x:c r="I44" s="321"/>
      <x:c r="J44" s="321"/>
      <x:c r="K44" s="321"/>
      <x:c r="L44" s="321"/>
      <x:c r="M44" s="321"/>
      <x:c r="N44" s="321"/>
      <x:c r="O44" s="321"/>
      <x:c r="P44" s="321"/>
      <x:c r="Q44" s="321"/>
      <x:c r="R44" s="321"/>
      <x:c r="S44" s="321"/>
      <x:c r="T44" s="321"/>
    </x:row>
    <x:row r="45">
      <x:c r="A45" s="321"/>
      <x:c r="B45" s="321"/>
      <x:c r="C45" s="321"/>
      <x:c r="D45" s="321"/>
      <x:c r="E45" s="321"/>
      <x:c r="F45" s="321"/>
      <x:c r="G45" s="321"/>
      <x:c r="H45" s="321"/>
      <x:c r="I45" s="321"/>
      <x:c r="J45" s="321"/>
      <x:c r="K45" s="321"/>
      <x:c r="L45" s="321"/>
      <x:c r="M45" s="321"/>
      <x:c r="N45" s="321"/>
      <x:c r="O45" s="321"/>
      <x:c r="P45" s="321"/>
      <x:c r="Q45" s="321"/>
      <x:c r="R45" s="321"/>
      <x:c r="S45" s="321"/>
      <x:c r="T45" s="321"/>
    </x:row>
    <x:row r="46">
      <x:c r="A46" s="321"/>
      <x:c r="B46" s="321"/>
      <x:c r="C46" s="321"/>
      <x:c r="D46" s="321"/>
      <x:c r="E46" s="321"/>
      <x:c r="F46" s="321"/>
      <x:c r="G46" s="321"/>
      <x:c r="H46" s="321"/>
      <x:c r="I46" s="321"/>
      <x:c r="J46" s="321"/>
      <x:c r="K46" s="321"/>
      <x:c r="L46" s="321"/>
      <x:c r="M46" s="321"/>
      <x:c r="N46" s="321"/>
      <x:c r="O46" s="321"/>
      <x:c r="P46" s="321"/>
      <x:c r="Q46" s="321"/>
      <x:c r="R46" s="321"/>
      <x:c r="S46" s="321"/>
      <x:c r="T46" s="321"/>
    </x:row>
    <x:row r="47">
      <x:c r="A47" s="321"/>
      <x:c r="B47" s="321"/>
      <x:c r="C47" s="321"/>
      <x:c r="D47" s="321"/>
      <x:c r="E47" s="321"/>
      <x:c r="F47" s="321"/>
      <x:c r="G47" s="321"/>
      <x:c r="H47" s="321"/>
      <x:c r="I47" s="321"/>
      <x:c r="J47" s="321"/>
      <x:c r="K47" s="321"/>
      <x:c r="L47" s="321"/>
      <x:c r="M47" s="321"/>
      <x:c r="N47" s="321"/>
      <x:c r="O47" s="321"/>
      <x:c r="P47" s="321"/>
      <x:c r="Q47" s="321"/>
      <x:c r="R47" s="321"/>
      <x:c r="S47" s="321"/>
      <x:c r="T47" s="321"/>
    </x:row>
    <x:row r="48">
      <x:c r="A48" s="321"/>
      <x:c r="B48" s="321"/>
      <x:c r="C48" s="321"/>
      <x:c r="D48" s="321"/>
      <x:c r="E48" s="321"/>
      <x:c r="F48" s="321"/>
      <x:c r="G48" s="321"/>
      <x:c r="H48" s="321"/>
      <x:c r="I48" s="321"/>
      <x:c r="J48" s="321"/>
      <x:c r="K48" s="321"/>
      <x:c r="L48" s="321"/>
      <x:c r="M48" s="321"/>
      <x:c r="N48" s="321"/>
      <x:c r="O48" s="321"/>
      <x:c r="P48" s="321"/>
      <x:c r="Q48" s="321"/>
      <x:c r="R48" s="321"/>
      <x:c r="S48" s="321"/>
      <x:c r="T48" s="321"/>
    </x:row>
    <x:row r="49">
      <x:c r="A49" s="321"/>
      <x:c r="B49" s="321"/>
      <x:c r="C49" s="321"/>
      <x:c r="D49" s="321"/>
      <x:c r="E49" s="321"/>
      <x:c r="F49" s="321"/>
      <x:c r="G49" s="321"/>
      <x:c r="H49" s="321"/>
      <x:c r="I49" s="321"/>
      <x:c r="J49" s="321"/>
      <x:c r="K49" s="321"/>
      <x:c r="L49" s="321"/>
      <x:c r="M49" s="321"/>
      <x:c r="N49" s="321"/>
      <x:c r="O49" s="321"/>
      <x:c r="P49" s="321"/>
      <x:c r="Q49" s="321"/>
      <x:c r="R49" s="321"/>
      <x:c r="S49" s="321"/>
      <x:c r="T49" s="321"/>
    </x:row>
    <x:row r="50">
      <x:c r="A50" s="321"/>
      <x:c r="B50" s="321"/>
      <x:c r="C50" s="321"/>
      <x:c r="D50" s="321"/>
      <x:c r="E50" s="321"/>
      <x:c r="F50" s="321"/>
      <x:c r="G50" s="321"/>
      <x:c r="H50" s="321"/>
      <x:c r="I50" s="321"/>
      <x:c r="J50" s="321"/>
      <x:c r="K50" s="321"/>
      <x:c r="L50" s="321"/>
      <x:c r="M50" s="321"/>
      <x:c r="N50" s="321"/>
      <x:c r="O50" s="321"/>
      <x:c r="P50" s="321"/>
      <x:c r="Q50" s="321"/>
      <x:c r="R50" s="321"/>
      <x:c r="S50" s="321"/>
      <x:c r="T50" s="321"/>
    </x:row>
    <x:row r="51">
      <x:c r="A51" s="321"/>
      <x:c r="B51" s="321"/>
      <x:c r="C51" s="321"/>
      <x:c r="D51" s="321"/>
      <x:c r="E51" s="321"/>
      <x:c r="F51" s="321"/>
      <x:c r="G51" s="321"/>
      <x:c r="H51" s="321"/>
      <x:c r="I51" s="321"/>
      <x:c r="J51" s="321"/>
      <x:c r="K51" s="321"/>
      <x:c r="L51" s="321"/>
      <x:c r="M51" s="321"/>
      <x:c r="N51" s="321"/>
      <x:c r="O51" s="321"/>
      <x:c r="P51" s="321"/>
      <x:c r="Q51" s="321"/>
      <x:c r="R51" s="321"/>
      <x:c r="S51" s="321"/>
      <x:c r="T51" s="321"/>
    </x:row>
    <x:row r="52">
      <x:c r="A52" s="321"/>
      <x:c r="B52" s="321"/>
      <x:c r="C52" s="321"/>
      <x:c r="D52" s="321"/>
      <x:c r="E52" s="321"/>
      <x:c r="F52" s="321"/>
      <x:c r="G52" s="321"/>
      <x:c r="H52" s="321"/>
      <x:c r="I52" s="321"/>
      <x:c r="J52" s="321"/>
      <x:c r="K52" s="321"/>
      <x:c r="L52" s="321"/>
      <x:c r="M52" s="321"/>
      <x:c r="N52" s="321"/>
      <x:c r="O52" s="321"/>
      <x:c r="P52" s="321"/>
      <x:c r="Q52" s="321"/>
      <x:c r="R52" s="321"/>
      <x:c r="S52" s="321"/>
      <x:c r="T52" s="321"/>
    </x:row>
    <x:row r="53">
      <x:c r="A53" s="321"/>
      <x:c r="B53" s="321"/>
      <x:c r="C53" s="321"/>
      <x:c r="D53" s="321"/>
      <x:c r="E53" s="321"/>
      <x:c r="F53" s="321"/>
      <x:c r="G53" s="321"/>
      <x:c r="H53" s="321"/>
      <x:c r="I53" s="321"/>
      <x:c r="J53" s="321"/>
      <x:c r="K53" s="321"/>
      <x:c r="L53" s="321"/>
      <x:c r="M53" s="321"/>
      <x:c r="N53" s="321"/>
      <x:c r="O53" s="321"/>
      <x:c r="P53" s="321"/>
      <x:c r="Q53" s="321"/>
      <x:c r="R53" s="321"/>
      <x:c r="S53" s="321"/>
      <x:c r="T53" s="321"/>
    </x:row>
    <x:row r="54">
      <x:c r="A54" s="321"/>
      <x:c r="B54" s="321"/>
      <x:c r="C54" s="321"/>
      <x:c r="D54" s="321"/>
      <x:c r="E54" s="321"/>
      <x:c r="F54" s="321"/>
      <x:c r="G54" s="321"/>
      <x:c r="H54" s="321"/>
      <x:c r="I54" s="321"/>
      <x:c r="J54" s="321"/>
      <x:c r="K54" s="321"/>
      <x:c r="L54" s="321"/>
      <x:c r="M54" s="321"/>
      <x:c r="N54" s="321"/>
      <x:c r="O54" s="321"/>
      <x:c r="P54" s="321"/>
      <x:c r="Q54" s="321"/>
      <x:c r="R54" s="321"/>
      <x:c r="S54" s="321"/>
      <x:c r="T54" s="321"/>
    </x:row>
    <x:row r="55">
      <x:c r="A55" s="321"/>
      <x:c r="B55" s="321"/>
      <x:c r="C55" s="321"/>
      <x:c r="D55" s="321"/>
      <x:c r="E55" s="321"/>
      <x:c r="F55" s="321"/>
      <x:c r="G55" s="321"/>
      <x:c r="H55" s="321"/>
      <x:c r="I55" s="321"/>
      <x:c r="J55" s="321"/>
      <x:c r="K55" s="321"/>
      <x:c r="L55" s="321"/>
      <x:c r="M55" s="321"/>
      <x:c r="N55" s="321"/>
      <x:c r="O55" s="321"/>
      <x:c r="P55" s="321"/>
      <x:c r="Q55" s="321"/>
      <x:c r="R55" s="321"/>
      <x:c r="S55" s="321"/>
      <x:c r="T55" s="321"/>
    </x:row>
    <x:row r="56">
      <x:c r="A56" s="321"/>
      <x:c r="B56" s="321"/>
      <x:c r="C56" s="321"/>
      <x:c r="D56" s="321"/>
      <x:c r="E56" s="321"/>
      <x:c r="F56" s="321"/>
      <x:c r="G56" s="321"/>
      <x:c r="H56" s="321"/>
      <x:c r="I56" s="321"/>
      <x:c r="J56" s="321"/>
      <x:c r="K56" s="321"/>
      <x:c r="L56" s="321"/>
      <x:c r="M56" s="321"/>
      <x:c r="N56" s="321"/>
      <x:c r="O56" s="321"/>
      <x:c r="P56" s="321"/>
      <x:c r="Q56" s="321"/>
      <x:c r="R56" s="321"/>
      <x:c r="S56" s="321"/>
      <x:c r="T56" s="321"/>
    </x:row>
    <x:row r="57">
      <x:c r="A57" s="321"/>
      <x:c r="B57" s="321"/>
      <x:c r="C57" s="321"/>
      <x:c r="D57" s="321"/>
      <x:c r="E57" s="321"/>
      <x:c r="F57" s="321"/>
      <x:c r="G57" s="321"/>
      <x:c r="H57" s="321"/>
      <x:c r="I57" s="321"/>
      <x:c r="J57" s="321"/>
      <x:c r="K57" s="321"/>
      <x:c r="L57" s="321"/>
      <x:c r="M57" s="321"/>
      <x:c r="N57" s="321"/>
      <x:c r="O57" s="321"/>
      <x:c r="P57" s="321"/>
      <x:c r="Q57" s="321"/>
      <x:c r="R57" s="321"/>
      <x:c r="S57" s="321"/>
      <x:c r="T57" s="321"/>
    </x:row>
    <x:row r="58">
      <x:c r="A58" s="321"/>
      <x:c r="B58" s="321"/>
      <x:c r="C58" s="321"/>
      <x:c r="D58" s="321"/>
      <x:c r="E58" s="321"/>
      <x:c r="F58" s="321"/>
      <x:c r="G58" s="321"/>
      <x:c r="H58" s="321"/>
      <x:c r="I58" s="321"/>
      <x:c r="J58" s="321"/>
      <x:c r="K58" s="321"/>
      <x:c r="L58" s="321"/>
      <x:c r="M58" s="321"/>
      <x:c r="N58" s="321"/>
      <x:c r="O58" s="321"/>
      <x:c r="P58" s="321"/>
      <x:c r="Q58" s="321"/>
      <x:c r="R58" s="321"/>
      <x:c r="S58" s="321"/>
      <x:c r="T58" s="321"/>
    </x:row>
    <x:row r="59">
      <x:c r="A59" s="321"/>
      <x:c r="B59" s="321"/>
      <x:c r="C59" s="321"/>
      <x:c r="D59" s="321"/>
      <x:c r="E59" s="321"/>
      <x:c r="F59" s="321"/>
      <x:c r="G59" s="321"/>
      <x:c r="H59" s="321"/>
      <x:c r="I59" s="321"/>
      <x:c r="J59" s="321"/>
      <x:c r="K59" s="321"/>
      <x:c r="L59" s="321"/>
      <x:c r="M59" s="321"/>
      <x:c r="N59" s="321"/>
      <x:c r="O59" s="321"/>
      <x:c r="P59" s="321"/>
      <x:c r="Q59" s="321"/>
      <x:c r="R59" s="321"/>
      <x:c r="S59" s="321"/>
      <x:c r="T59" s="321"/>
    </x:row>
    <x:row r="60">
      <x:c r="A60" s="321"/>
      <x:c r="B60" s="321"/>
      <x:c r="C60" s="321"/>
      <x:c r="D60" s="321"/>
      <x:c r="E60" s="321"/>
      <x:c r="F60" s="321"/>
      <x:c r="G60" s="321"/>
      <x:c r="H60" s="321"/>
      <x:c r="I60" s="321"/>
      <x:c r="J60" s="321"/>
      <x:c r="K60" s="321"/>
      <x:c r="L60" s="321"/>
      <x:c r="M60" s="321"/>
      <x:c r="N60" s="321"/>
      <x:c r="O60" s="321"/>
      <x:c r="P60" s="321"/>
      <x:c r="Q60" s="321"/>
      <x:c r="R60" s="321"/>
      <x:c r="S60" s="321"/>
      <x:c r="T60" s="321"/>
    </x:row>
  </x:sheetData>
  <x:mergeCells>
    <x:mergeCell ref="A1:J2"/>
    <x:mergeCell ref="A3:J3"/>
  </x:mergeCells>
  <x:conditionalFormatting sqref="I6:I17">
    <x:cfRule type="expression" dxfId="4" priority="1">
      <x:formula>I6="Confortable"</x:formula>
    </x:cfRule>
    <x:cfRule type="expression" dxfId="5" priority="2">
      <x:formula>I6="Sain"</x:formula>
    </x:cfRule>
    <x:cfRule type="expression" dxfId="6" priority="3">
      <x:formula>I6="Vigilance"</x:formula>
    </x:cfRule>
    <x:cfRule type="expression" dxfId="7" priority="4">
      <x:formula>I6="Critique"</x:formula>
    </x:cfRule>
    <x:cfRule type="expression" dxfId="8" priority="5">
      <x:formula>I6="Déficit"</x:formula>
    </x:cfRule>
  </x:conditionalFormatting>
  <x:pageMargins left="0.7" right="0.7" top="0.75" bottom="0.75" header="0.3" footer="0.3"/>
  <x:drawing xmlns:r="http://schemas.openxmlformats.org/officeDocument/2006/relationships" r:id="Rc3d304238257484d"/>
</x:worksheet>
</file>

<file path=xl/worksheets/sheet6.xml><?xml version="1.0" encoding="utf-8"?>
<x:worksheet xmlns:x="http://schemas.openxmlformats.org/spreadsheetml/2006/main">
  <x:sheetFormatPr defaultRowHeight="15"/>
  <x:cols>
    <x:col min="1" max="1" width="17" hidden="0" customWidth="1"/>
    <x:col min="2" max="2" width="17" hidden="0" customWidth="1"/>
    <x:col min="3" max="3" width="17" hidden="0" customWidth="1"/>
    <x:col min="4" max="4" width="17" hidden="0" customWidth="1"/>
    <x:col min="5" max="5" width="17" hidden="0" customWidth="1"/>
    <x:col min="6" max="6" width="17" hidden="0" customWidth="1"/>
    <x:col min="7" max="7" width="17" hidden="0" customWidth="1"/>
    <x:col min="8" max="8" width="17" hidden="0" customWidth="1"/>
    <x:col min="9" max="9" width="17" hidden="0" customWidth="1"/>
    <x:col min="10" max="10" width="17" hidden="0" customWidth="1"/>
    <x:col min="11" max="11" width="28" hidden="0" customWidth="1"/>
  </x:cols>
  <x:sheetData>
    <x:row r="1" ht="30" customHeight="1">
      <x:c r="A1" s="295" t="str">
        <x:v>PRÉVISION DE TRÉSORERIE À 13 SEMAINES</x:v>
      </x:c>
      <x:c r="B1" s="295"/>
      <x:c r="C1" s="295"/>
      <x:c r="D1" s="295"/>
      <x:c r="E1" s="295"/>
      <x:c r="F1" s="295"/>
      <x:c r="G1" s="295"/>
      <x:c r="H1" s="295"/>
      <x:c r="I1" s="295"/>
      <x:c r="J1" s="295"/>
      <x:c r="K1" s="295"/>
      <x:c r="L1" s="321"/>
      <x:c r="M1" s="321"/>
      <x:c r="N1" s="321"/>
      <x:c r="O1" s="321"/>
      <x:c r="P1" s="321"/>
      <x:c r="Q1" s="321"/>
      <x:c r="R1" s="321"/>
      <x:c r="S1" s="321"/>
      <x:c r="T1" s="321"/>
    </x:row>
    <x:row r="2" ht="30" customHeight="1">
      <x:c r="A2" s="295"/>
      <x:c r="B2" s="295"/>
      <x:c r="C2" s="295"/>
      <x:c r="D2" s="295"/>
      <x:c r="E2" s="295"/>
      <x:c r="F2" s="295"/>
      <x:c r="G2" s="295"/>
      <x:c r="H2" s="295"/>
      <x:c r="I2" s="295"/>
      <x:c r="J2" s="295"/>
      <x:c r="K2" s="295"/>
      <x:c r="L2" s="321"/>
      <x:c r="M2" s="321"/>
      <x:c r="N2" s="321"/>
      <x:c r="O2" s="321"/>
      <x:c r="P2" s="321"/>
      <x:c r="Q2" s="321"/>
      <x:c r="R2" s="321"/>
      <x:c r="S2" s="321"/>
      <x:c r="T2" s="321"/>
    </x:row>
    <x:row r="3" ht="22" customHeight="1">
      <x:c r="A3" s="322" t="str">
        <x:v>Pilotage court terme des encaissements et décaissements</x:v>
      </x:c>
      <x:c r="B3" s="322"/>
      <x:c r="C3" s="322"/>
      <x:c r="D3" s="322"/>
      <x:c r="E3" s="322"/>
      <x:c r="F3" s="322"/>
      <x:c r="G3" s="322"/>
      <x:c r="H3" s="322"/>
      <x:c r="I3" s="322"/>
      <x:c r="J3" s="322"/>
      <x:c r="K3" s="322"/>
      <x:c r="L3" s="321"/>
      <x:c r="M3" s="321"/>
      <x:c r="N3" s="321"/>
      <x:c r="O3" s="321"/>
      <x:c r="P3" s="321"/>
      <x:c r="Q3" s="321"/>
      <x:c r="R3" s="321"/>
      <x:c r="S3" s="321"/>
      <x:c r="T3" s="321"/>
    </x:row>
    <x:row r="4">
      <x:c r="A4" s="321"/>
      <x:c r="B4" s="321"/>
      <x:c r="C4" s="321"/>
      <x:c r="D4" s="321"/>
      <x:c r="E4" s="321"/>
      <x:c r="F4" s="321"/>
      <x:c r="G4" s="321"/>
      <x:c r="H4" s="321"/>
      <x:c r="I4" s="321"/>
      <x:c r="J4" s="321"/>
      <x:c r="K4" s="321"/>
      <x:c r="L4" s="321"/>
      <x:c r="M4" s="321"/>
      <x:c r="N4" s="321"/>
      <x:c r="O4" s="321"/>
      <x:c r="P4" s="321"/>
      <x:c r="Q4" s="321"/>
      <x:c r="R4" s="321"/>
      <x:c r="S4" s="321"/>
      <x:c r="T4" s="321"/>
    </x:row>
    <x:row r="5" ht="24" customHeight="1">
      <x:c r="A5" s="330" t="str">
        <x:v>Semaine</x:v>
      </x:c>
      <x:c r="B5" s="330" t="str">
        <x:v>Date début</x:v>
      </x:c>
      <x:c r="C5" s="330" t="str">
        <x:v>Encaissements certains</x:v>
      </x:c>
      <x:c r="D5" s="330" t="str">
        <x:v>Encaissements probables</x:v>
      </x:c>
      <x:c r="E5" s="330" t="str">
        <x:v>Décaissements certains</x:v>
      </x:c>
      <x:c r="F5" s="330" t="str">
        <x:v>Décaissements probables</x:v>
      </x:c>
      <x:c r="G5" s="330" t="str">
        <x:v>Cash-flow net</x:v>
      </x:c>
      <x:c r="H5" s="330" t="str">
        <x:v>Solde début</x:v>
      </x:c>
      <x:c r="I5" s="330" t="str">
        <x:v>Solde fin</x:v>
      </x:c>
      <x:c r="J5" s="330" t="str">
        <x:v>Alerte</x:v>
      </x:c>
      <x:c r="K5" s="330" t="str">
        <x:v>Commentaire</x:v>
      </x:c>
      <x:c r="L5" s="321"/>
      <x:c r="M5" s="321"/>
      <x:c r="N5" s="321"/>
      <x:c r="O5" s="321"/>
      <x:c r="P5" s="321"/>
      <x:c r="Q5" s="321"/>
      <x:c r="R5" s="321"/>
      <x:c r="S5" s="321"/>
      <x:c r="T5" s="321"/>
    </x:row>
    <x:row r="6">
      <x:c r="A6" s="321" t="n">
        <x:v>1</x:v>
      </x:c>
      <x:c r="B6" s="367" t="n">
        <x:v>46223</x:v>
      </x:c>
      <x:c r="C6" s="344" t="n">
        <x:v>19500</x:v>
      </x:c>
      <x:c r="D6" s="344" t="n">
        <x:v>2925</x:v>
      </x:c>
      <x:c r="E6" s="344" t="n">
        <x:v>17500</x:v>
      </x:c>
      <x:c r="F6" s="344" t="n">
        <x:v>1750</x:v>
      </x:c>
      <x:c r="G6" s="357" t="n">
        <x:f>C6+D6-E6-F6</x:f>
        <x:v>3175</x:v>
      </x:c>
      <x:c r="H6" s="357" t="n">
        <x:f>'Paramètres'!B10</x:f>
        <x:v>85000</x:v>
      </x:c>
      <x:c r="I6" s="357" t="n">
        <x:f>H6+G6</x:f>
        <x:v>88175</x:v>
      </x:c>
      <x:c r="J6" s="321" t="str">
        <x:f>IF(I6&lt;0,"Déficit",IF(I6&lt;'Paramètres'!B11,"Alerte","OK"))</x:f>
        <x:v>OK</x:v>
      </x:c>
      <x:c r="K6" s="343" t="str"/>
      <x:c r="L6" s="321"/>
      <x:c r="M6" s="321"/>
      <x:c r="N6" s="321"/>
      <x:c r="O6" s="321"/>
      <x:c r="P6" s="321"/>
      <x:c r="Q6" s="321"/>
      <x:c r="R6" s="321"/>
      <x:c r="S6" s="321"/>
      <x:c r="T6" s="321"/>
    </x:row>
    <x:row r="7">
      <x:c r="A7" s="321" t="n">
        <x:v>2</x:v>
      </x:c>
      <x:c r="B7" s="367" t="n">
        <x:v>46230</x:v>
      </x:c>
      <x:c r="C7" s="344" t="n">
        <x:v>20150</x:v>
      </x:c>
      <x:c r="D7" s="344" t="n">
        <x:v>3022.5</x:v>
      </x:c>
      <x:c r="E7" s="344" t="n">
        <x:v>18000</x:v>
      </x:c>
      <x:c r="F7" s="344" t="n">
        <x:v>1800</x:v>
      </x:c>
      <x:c r="G7" s="357" t="n">
        <x:f>C7+D7-E7-F7</x:f>
        <x:v>3372.5</x:v>
      </x:c>
      <x:c r="H7" s="357" t="n">
        <x:f>I6</x:f>
        <x:v>88175</x:v>
      </x:c>
      <x:c r="I7" s="357" t="n">
        <x:f>H7+G7</x:f>
        <x:v>91547.5</x:v>
      </x:c>
      <x:c r="J7" s="321" t="str">
        <x:f>IF(I7&lt;0,"Déficit",IF(I7&lt;'Paramètres'!B11,"Alerte","OK"))</x:f>
        <x:v>OK</x:v>
      </x:c>
      <x:c r="K7" s="343" t="str"/>
      <x:c r="L7" s="321"/>
      <x:c r="M7" s="321"/>
      <x:c r="N7" s="321"/>
      <x:c r="O7" s="321"/>
      <x:c r="P7" s="321"/>
      <x:c r="Q7" s="321"/>
      <x:c r="R7" s="321"/>
      <x:c r="S7" s="321"/>
      <x:c r="T7" s="321"/>
    </x:row>
    <x:row r="8">
      <x:c r="A8" s="321" t="n">
        <x:v>3</x:v>
      </x:c>
      <x:c r="B8" s="367" t="n">
        <x:v>46237</x:v>
      </x:c>
      <x:c r="C8" s="344" t="n">
        <x:v>20800</x:v>
      </x:c>
      <x:c r="D8" s="344" t="n">
        <x:v>3120</x:v>
      </x:c>
      <x:c r="E8" s="344" t="n">
        <x:v>18500</x:v>
      </x:c>
      <x:c r="F8" s="344" t="n">
        <x:v>1850</x:v>
      </x:c>
      <x:c r="G8" s="357" t="n">
        <x:f>C8+D8-E8-F8</x:f>
        <x:v>3570</x:v>
      </x:c>
      <x:c r="H8" s="357" t="n">
        <x:f>I7</x:f>
        <x:v>91547.5</x:v>
      </x:c>
      <x:c r="I8" s="357" t="n">
        <x:f>H8+G8</x:f>
        <x:v>95117.5</x:v>
      </x:c>
      <x:c r="J8" s="321" t="str">
        <x:f>IF(I8&lt;0,"Déficit",IF(I8&lt;'Paramètres'!B11,"Alerte","OK"))</x:f>
        <x:v>OK</x:v>
      </x:c>
      <x:c r="K8" s="343" t="str"/>
      <x:c r="L8" s="321"/>
      <x:c r="M8" s="321"/>
      <x:c r="N8" s="321"/>
      <x:c r="O8" s="321"/>
      <x:c r="P8" s="321"/>
      <x:c r="Q8" s="321"/>
      <x:c r="R8" s="321"/>
      <x:c r="S8" s="321"/>
      <x:c r="T8" s="321"/>
    </x:row>
    <x:row r="9">
      <x:c r="A9" s="321" t="n">
        <x:v>4</x:v>
      </x:c>
      <x:c r="B9" s="367" t="n">
        <x:v>46244</x:v>
      </x:c>
      <x:c r="C9" s="344" t="n">
        <x:v>27450</x:v>
      </x:c>
      <x:c r="D9" s="344" t="n">
        <x:v>4117.5</x:v>
      </x:c>
      <x:c r="E9" s="344" t="n">
        <x:v>19000</x:v>
      </x:c>
      <x:c r="F9" s="344" t="n">
        <x:v>1900</x:v>
      </x:c>
      <x:c r="G9" s="357" t="n">
        <x:f>C9+D9-E9-F9</x:f>
        <x:v>10667.5</x:v>
      </x:c>
      <x:c r="H9" s="357" t="n">
        <x:f>I8</x:f>
        <x:v>95117.5</x:v>
      </x:c>
      <x:c r="I9" s="357" t="n">
        <x:f>H9+G9</x:f>
        <x:v>105785</x:v>
      </x:c>
      <x:c r="J9" s="321" t="str">
        <x:f>IF(I9&lt;0,"Déficit",IF(I9&lt;'Paramètres'!B11,"Alerte","OK"))</x:f>
        <x:v>OK</x:v>
      </x:c>
      <x:c r="K9" s="343" t="str"/>
      <x:c r="L9" s="321"/>
      <x:c r="M9" s="321"/>
      <x:c r="N9" s="321"/>
      <x:c r="O9" s="321"/>
      <x:c r="P9" s="321"/>
      <x:c r="Q9" s="321"/>
      <x:c r="R9" s="321"/>
      <x:c r="S9" s="321"/>
      <x:c r="T9" s="321"/>
    </x:row>
    <x:row r="10">
      <x:c r="A10" s="321" t="n">
        <x:v>5</x:v>
      </x:c>
      <x:c r="B10" s="367" t="n">
        <x:v>46251</x:v>
      </x:c>
      <x:c r="C10" s="344" t="n">
        <x:v>22100</x:v>
      </x:c>
      <x:c r="D10" s="344" t="n">
        <x:v>3315</x:v>
      </x:c>
      <x:c r="E10" s="344" t="n">
        <x:v>27500</x:v>
      </x:c>
      <x:c r="F10" s="344" t="n">
        <x:v>2750</x:v>
      </x:c>
      <x:c r="G10" s="357" t="n">
        <x:f>C10+D10-E10-F10</x:f>
        <x:v>-4835</x:v>
      </x:c>
      <x:c r="H10" s="357" t="n">
        <x:f>I9</x:f>
        <x:v>105785</x:v>
      </x:c>
      <x:c r="I10" s="357" t="n">
        <x:f>H10+G10</x:f>
        <x:v>100950</x:v>
      </x:c>
      <x:c r="J10" s="321" t="str">
        <x:f>IF(I10&lt;0,"Déficit",IF(I10&lt;'Paramètres'!B11,"Alerte","OK"))</x:f>
        <x:v>OK</x:v>
      </x:c>
      <x:c r="K10" s="343" t="str"/>
      <x:c r="L10" s="321"/>
      <x:c r="M10" s="321"/>
      <x:c r="N10" s="321"/>
      <x:c r="O10" s="321"/>
      <x:c r="P10" s="321"/>
      <x:c r="Q10" s="321"/>
      <x:c r="R10" s="321"/>
      <x:c r="S10" s="321"/>
      <x:c r="T10" s="321"/>
    </x:row>
    <x:row r="11">
      <x:c r="A11" s="321" t="n">
        <x:v>6</x:v>
      </x:c>
      <x:c r="B11" s="367" t="n">
        <x:v>46258</x:v>
      </x:c>
      <x:c r="C11" s="344" t="n">
        <x:v>22750</x:v>
      </x:c>
      <x:c r="D11" s="344" t="n">
        <x:v>3412.5</x:v>
      </x:c>
      <x:c r="E11" s="344" t="n">
        <x:v>20000</x:v>
      </x:c>
      <x:c r="F11" s="344" t="n">
        <x:v>2000</x:v>
      </x:c>
      <x:c r="G11" s="357" t="n">
        <x:f>C11+D11-E11-F11</x:f>
        <x:v>4162.5</x:v>
      </x:c>
      <x:c r="H11" s="357" t="n">
        <x:f>I10</x:f>
        <x:v>100950</x:v>
      </x:c>
      <x:c r="I11" s="357" t="n">
        <x:f>H11+G11</x:f>
        <x:v>105112.5</x:v>
      </x:c>
      <x:c r="J11" s="321" t="str">
        <x:f>IF(I11&lt;0,"Déficit",IF(I11&lt;'Paramètres'!B11,"Alerte","OK"))</x:f>
        <x:v>OK</x:v>
      </x:c>
      <x:c r="K11" s="343" t="str"/>
      <x:c r="L11" s="321"/>
      <x:c r="M11" s="321"/>
      <x:c r="N11" s="321"/>
      <x:c r="O11" s="321"/>
      <x:c r="P11" s="321"/>
      <x:c r="Q11" s="321"/>
      <x:c r="R11" s="321"/>
      <x:c r="S11" s="321"/>
      <x:c r="T11" s="321"/>
    </x:row>
    <x:row r="12">
      <x:c r="A12" s="321" t="n">
        <x:v>7</x:v>
      </x:c>
      <x:c r="B12" s="367" t="n">
        <x:v>46265</x:v>
      </x:c>
      <x:c r="C12" s="344" t="n">
        <x:v>23400</x:v>
      </x:c>
      <x:c r="D12" s="344" t="n">
        <x:v>3510</x:v>
      </x:c>
      <x:c r="E12" s="344" t="n">
        <x:v>20500</x:v>
      </x:c>
      <x:c r="F12" s="344" t="n">
        <x:v>2050</x:v>
      </x:c>
      <x:c r="G12" s="357" t="n">
        <x:f>C12+D12-E12-F12</x:f>
        <x:v>4360</x:v>
      </x:c>
      <x:c r="H12" s="357" t="n">
        <x:f>I11</x:f>
        <x:v>105112.5</x:v>
      </x:c>
      <x:c r="I12" s="357" t="n">
        <x:f>H12+G12</x:f>
        <x:v>109472.5</x:v>
      </x:c>
      <x:c r="J12" s="321" t="str">
        <x:f>IF(I12&lt;0,"Déficit",IF(I12&lt;'Paramètres'!B11,"Alerte","OK"))</x:f>
        <x:v>OK</x:v>
      </x:c>
      <x:c r="K12" s="343" t="str"/>
      <x:c r="L12" s="321"/>
      <x:c r="M12" s="321"/>
      <x:c r="N12" s="321"/>
      <x:c r="O12" s="321"/>
      <x:c r="P12" s="321"/>
      <x:c r="Q12" s="321"/>
      <x:c r="R12" s="321"/>
      <x:c r="S12" s="321"/>
      <x:c r="T12" s="321"/>
    </x:row>
    <x:row r="13">
      <x:c r="A13" s="321" t="n">
        <x:v>8</x:v>
      </x:c>
      <x:c r="B13" s="367" t="n">
        <x:v>46272</x:v>
      </x:c>
      <x:c r="C13" s="344" t="n">
        <x:v>24050</x:v>
      </x:c>
      <x:c r="D13" s="344" t="n">
        <x:v>3607.5</x:v>
      </x:c>
      <x:c r="E13" s="344" t="n">
        <x:v>21000</x:v>
      </x:c>
      <x:c r="F13" s="344" t="n">
        <x:v>2100</x:v>
      </x:c>
      <x:c r="G13" s="357" t="n">
        <x:f>C13+D13-E13-F13</x:f>
        <x:v>4557.5</x:v>
      </x:c>
      <x:c r="H13" s="357" t="n">
        <x:f>I12</x:f>
        <x:v>109472.5</x:v>
      </x:c>
      <x:c r="I13" s="357" t="n">
        <x:f>H13+G13</x:f>
        <x:v>114030</x:v>
      </x:c>
      <x:c r="J13" s="321" t="str">
        <x:f>IF(I13&lt;0,"Déficit",IF(I13&lt;'Paramètres'!B11,"Alerte","OK"))</x:f>
        <x:v>OK</x:v>
      </x:c>
      <x:c r="K13" s="343" t="str"/>
      <x:c r="L13" s="321"/>
      <x:c r="M13" s="321"/>
      <x:c r="N13" s="321"/>
      <x:c r="O13" s="321"/>
      <x:c r="P13" s="321"/>
      <x:c r="Q13" s="321"/>
      <x:c r="R13" s="321"/>
      <x:c r="S13" s="321"/>
      <x:c r="T13" s="321"/>
    </x:row>
    <x:row r="14">
      <x:c r="A14" s="321" t="n">
        <x:v>9</x:v>
      </x:c>
      <x:c r="B14" s="367" t="n">
        <x:v>46279</x:v>
      </x:c>
      <x:c r="C14" s="344" t="n">
        <x:v>24700</x:v>
      </x:c>
      <x:c r="D14" s="344" t="n">
        <x:v>3705</x:v>
      </x:c>
      <x:c r="E14" s="344" t="n">
        <x:v>21500</x:v>
      </x:c>
      <x:c r="F14" s="344" t="n">
        <x:v>2150</x:v>
      </x:c>
      <x:c r="G14" s="357" t="n">
        <x:f>C14+D14-E14-F14</x:f>
        <x:v>4755</x:v>
      </x:c>
      <x:c r="H14" s="357" t="n">
        <x:f>I13</x:f>
        <x:v>114030</x:v>
      </x:c>
      <x:c r="I14" s="357" t="n">
        <x:f>H14+G14</x:f>
        <x:v>118785</x:v>
      </x:c>
      <x:c r="J14" s="321" t="str">
        <x:f>IF(I14&lt;0,"Déficit",IF(I14&lt;'Paramètres'!B11,"Alerte","OK"))</x:f>
        <x:v>OK</x:v>
      </x:c>
      <x:c r="K14" s="343" t="str"/>
      <x:c r="L14" s="321"/>
      <x:c r="M14" s="321"/>
      <x:c r="N14" s="321"/>
      <x:c r="O14" s="321"/>
      <x:c r="P14" s="321"/>
      <x:c r="Q14" s="321"/>
      <x:c r="R14" s="321"/>
      <x:c r="S14" s="321"/>
      <x:c r="T14" s="321"/>
    </x:row>
    <x:row r="15">
      <x:c r="A15" s="321" t="n">
        <x:v>10</x:v>
      </x:c>
      <x:c r="B15" s="367" t="n">
        <x:v>46286</x:v>
      </x:c>
      <x:c r="C15" s="344" t="n">
        <x:v>31350</x:v>
      </x:c>
      <x:c r="D15" s="344" t="n">
        <x:v>4702.5</x:v>
      </x:c>
      <x:c r="E15" s="344" t="n">
        <x:v>22000</x:v>
      </x:c>
      <x:c r="F15" s="344" t="n">
        <x:v>2200</x:v>
      </x:c>
      <x:c r="G15" s="357" t="n">
        <x:f>C15+D15-E15-F15</x:f>
        <x:v>11852.5</x:v>
      </x:c>
      <x:c r="H15" s="357" t="n">
        <x:f>I14</x:f>
        <x:v>118785</x:v>
      </x:c>
      <x:c r="I15" s="357" t="n">
        <x:f>H15+G15</x:f>
        <x:v>130637.5</x:v>
      </x:c>
      <x:c r="J15" s="321" t="str">
        <x:f>IF(I15&lt;0,"Déficit",IF(I15&lt;'Paramètres'!B11,"Alerte","OK"))</x:f>
        <x:v>OK</x:v>
      </x:c>
      <x:c r="K15" s="343" t="str"/>
      <x:c r="L15" s="321"/>
      <x:c r="M15" s="321"/>
      <x:c r="N15" s="321"/>
      <x:c r="O15" s="321"/>
      <x:c r="P15" s="321"/>
      <x:c r="Q15" s="321"/>
      <x:c r="R15" s="321"/>
      <x:c r="S15" s="321"/>
      <x:c r="T15" s="321"/>
    </x:row>
    <x:row r="16">
      <x:c r="A16" s="321" t="n">
        <x:v>11</x:v>
      </x:c>
      <x:c r="B16" s="367" t="n">
        <x:v>46293</x:v>
      </x:c>
      <x:c r="C16" s="344" t="n">
        <x:v>26000</x:v>
      </x:c>
      <x:c r="D16" s="344" t="n">
        <x:v>3900</x:v>
      </x:c>
      <x:c r="E16" s="344" t="n">
        <x:v>30500</x:v>
      </x:c>
      <x:c r="F16" s="344" t="n">
        <x:v>3050</x:v>
      </x:c>
      <x:c r="G16" s="357" t="n">
        <x:f>C16+D16-E16-F16</x:f>
        <x:v>-3650</x:v>
      </x:c>
      <x:c r="H16" s="357" t="n">
        <x:f>I15</x:f>
        <x:v>130637.5</x:v>
      </x:c>
      <x:c r="I16" s="357" t="n">
        <x:f>H16+G16</x:f>
        <x:v>126987.5</x:v>
      </x:c>
      <x:c r="J16" s="321" t="str">
        <x:f>IF(I16&lt;0,"Déficit",IF(I16&lt;'Paramètres'!B11,"Alerte","OK"))</x:f>
        <x:v>OK</x:v>
      </x:c>
      <x:c r="K16" s="343" t="str"/>
      <x:c r="L16" s="321"/>
      <x:c r="M16" s="321"/>
      <x:c r="N16" s="321"/>
      <x:c r="O16" s="321"/>
      <x:c r="P16" s="321"/>
      <x:c r="Q16" s="321"/>
      <x:c r="R16" s="321"/>
      <x:c r="S16" s="321"/>
      <x:c r="T16" s="321"/>
    </x:row>
    <x:row r="17">
      <x:c r="A17" s="321" t="n">
        <x:v>12</x:v>
      </x:c>
      <x:c r="B17" s="367" t="n">
        <x:v>46300</x:v>
      </x:c>
      <x:c r="C17" s="344" t="n">
        <x:v>26650</x:v>
      </x:c>
      <x:c r="D17" s="344" t="n">
        <x:v>3997.5</x:v>
      </x:c>
      <x:c r="E17" s="344" t="n">
        <x:v>23000</x:v>
      </x:c>
      <x:c r="F17" s="344" t="n">
        <x:v>2300</x:v>
      </x:c>
      <x:c r="G17" s="357" t="n">
        <x:f>C17+D17-E17-F17</x:f>
        <x:v>5347.5</x:v>
      </x:c>
      <x:c r="H17" s="357" t="n">
        <x:f>I16</x:f>
        <x:v>126987.5</x:v>
      </x:c>
      <x:c r="I17" s="357" t="n">
        <x:f>H17+G17</x:f>
        <x:v>132335</x:v>
      </x:c>
      <x:c r="J17" s="321" t="str">
        <x:f>IF(I17&lt;0,"Déficit",IF(I17&lt;'Paramètres'!B11,"Alerte","OK"))</x:f>
        <x:v>OK</x:v>
      </x:c>
      <x:c r="K17" s="343" t="str"/>
      <x:c r="L17" s="321"/>
      <x:c r="M17" s="321"/>
      <x:c r="N17" s="321"/>
      <x:c r="O17" s="321"/>
      <x:c r="P17" s="321"/>
      <x:c r="Q17" s="321"/>
      <x:c r="R17" s="321"/>
      <x:c r="S17" s="321"/>
      <x:c r="T17" s="321"/>
    </x:row>
    <x:row r="18">
      <x:c r="A18" s="321" t="n">
        <x:v>13</x:v>
      </x:c>
      <x:c r="B18" s="367" t="n">
        <x:v>46307</x:v>
      </x:c>
      <x:c r="C18" s="344" t="n">
        <x:v>27300</x:v>
      </x:c>
      <x:c r="D18" s="344" t="n">
        <x:v>4095</x:v>
      </x:c>
      <x:c r="E18" s="344" t="n">
        <x:v>23500</x:v>
      </x:c>
      <x:c r="F18" s="344" t="n">
        <x:v>2350</x:v>
      </x:c>
      <x:c r="G18" s="357" t="n">
        <x:f>C18+D18-E18-F18</x:f>
        <x:v>5545</x:v>
      </x:c>
      <x:c r="H18" s="357" t="n">
        <x:f>I17</x:f>
        <x:v>132335</x:v>
      </x:c>
      <x:c r="I18" s="357" t="n">
        <x:f>H18+G18</x:f>
        <x:v>137880</x:v>
      </x:c>
      <x:c r="J18" s="321" t="str">
        <x:f>IF(I18&lt;0,"Déficit",IF(I18&lt;'Paramètres'!B11,"Alerte","OK"))</x:f>
        <x:v>OK</x:v>
      </x:c>
      <x:c r="K18" s="343" t="str"/>
      <x:c r="L18" s="321"/>
      <x:c r="M18" s="321"/>
      <x:c r="N18" s="321"/>
      <x:c r="O18" s="321"/>
      <x:c r="P18" s="321"/>
      <x:c r="Q18" s="321"/>
      <x:c r="R18" s="321"/>
      <x:c r="S18" s="321"/>
      <x:c r="T18" s="321"/>
    </x:row>
    <x:row r="19">
      <x:c r="A19" s="321"/>
      <x:c r="B19" s="321"/>
      <x:c r="C19" s="321"/>
      <x:c r="D19" s="321"/>
      <x:c r="E19" s="321"/>
      <x:c r="F19" s="321"/>
      <x:c r="G19" s="321"/>
      <x:c r="H19" s="321"/>
      <x:c r="I19" s="321"/>
      <x:c r="J19" s="321"/>
      <x:c r="K19" s="321"/>
      <x:c r="L19" s="321"/>
      <x:c r="M19" s="321"/>
      <x:c r="N19" s="321"/>
      <x:c r="O19" s="321"/>
      <x:c r="P19" s="321"/>
      <x:c r="Q19" s="321"/>
      <x:c r="R19" s="321"/>
      <x:c r="S19" s="321"/>
      <x:c r="T19" s="321"/>
    </x:row>
    <x:row r="20">
      <x:c r="A20" s="321"/>
      <x:c r="B20" s="321"/>
      <x:c r="C20" s="321"/>
      <x:c r="D20" s="321"/>
      <x:c r="E20" s="321"/>
      <x:c r="F20" s="321"/>
      <x:c r="G20" s="321"/>
      <x:c r="H20" s="321"/>
      <x:c r="I20" s="321"/>
      <x:c r="J20" s="321"/>
      <x:c r="K20" s="321"/>
      <x:c r="L20" s="321"/>
      <x:c r="M20" s="321"/>
      <x:c r="N20" s="321"/>
      <x:c r="O20" s="321"/>
      <x:c r="P20" s="321"/>
      <x:c r="Q20" s="321"/>
      <x:c r="R20" s="321"/>
      <x:c r="S20" s="321"/>
      <x:c r="T20" s="321"/>
    </x:row>
    <x:row r="21">
      <x:c r="A21" s="321"/>
      <x:c r="B21" s="321"/>
      <x:c r="C21" s="321"/>
      <x:c r="D21" s="321"/>
      <x:c r="E21" s="321"/>
      <x:c r="F21" s="321"/>
      <x:c r="G21" s="321"/>
      <x:c r="H21" s="321"/>
      <x:c r="I21" s="321"/>
      <x:c r="J21" s="321"/>
      <x:c r="K21" s="321"/>
      <x:c r="L21" s="321"/>
      <x:c r="M21" s="321"/>
      <x:c r="N21" s="321"/>
      <x:c r="O21" s="321"/>
      <x:c r="P21" s="321"/>
      <x:c r="Q21" s="321"/>
      <x:c r="R21" s="321"/>
      <x:c r="S21" s="321"/>
      <x:c r="T21" s="321"/>
    </x:row>
    <x:row r="22">
      <x:c r="A22" s="321"/>
      <x:c r="B22" s="321"/>
      <x:c r="C22" s="321"/>
      <x:c r="D22" s="321"/>
      <x:c r="E22" s="321"/>
      <x:c r="F22" s="321"/>
      <x:c r="G22" s="321"/>
      <x:c r="H22" s="321"/>
      <x:c r="I22" s="321"/>
      <x:c r="J22" s="321"/>
      <x:c r="K22" s="321"/>
      <x:c r="L22" s="321"/>
      <x:c r="M22" s="321"/>
      <x:c r="N22" s="321"/>
      <x:c r="O22" s="321"/>
      <x:c r="P22" s="321"/>
      <x:c r="Q22" s="321"/>
      <x:c r="R22" s="321"/>
      <x:c r="S22" s="321"/>
      <x:c r="T22" s="321"/>
    </x:row>
    <x:row r="23">
      <x:c r="A23" s="321"/>
      <x:c r="B23" s="321"/>
      <x:c r="C23" s="321"/>
      <x:c r="D23" s="321"/>
      <x:c r="E23" s="321"/>
      <x:c r="F23" s="321"/>
      <x:c r="G23" s="321"/>
      <x:c r="H23" s="321"/>
      <x:c r="I23" s="321"/>
      <x:c r="J23" s="321"/>
      <x:c r="K23" s="321"/>
      <x:c r="L23" s="321"/>
      <x:c r="M23" s="321"/>
      <x:c r="N23" s="321"/>
      <x:c r="O23" s="321"/>
      <x:c r="P23" s="321"/>
      <x:c r="Q23" s="321"/>
      <x:c r="R23" s="321"/>
      <x:c r="S23" s="321"/>
      <x:c r="T23" s="321"/>
    </x:row>
    <x:row r="24">
      <x:c r="A24" s="321"/>
      <x:c r="B24" s="321"/>
      <x:c r="C24" s="321"/>
      <x:c r="D24" s="321"/>
      <x:c r="E24" s="321"/>
      <x:c r="F24" s="321"/>
      <x:c r="G24" s="321"/>
      <x:c r="H24" s="321"/>
      <x:c r="I24" s="321"/>
      <x:c r="J24" s="321"/>
      <x:c r="K24" s="321"/>
      <x:c r="L24" s="321"/>
      <x:c r="M24" s="321"/>
      <x:c r="N24" s="321"/>
      <x:c r="O24" s="321"/>
      <x:c r="P24" s="321"/>
      <x:c r="Q24" s="321"/>
      <x:c r="R24" s="321"/>
      <x:c r="S24" s="321"/>
      <x:c r="T24" s="321"/>
    </x:row>
    <x:row r="25">
      <x:c r="A25" s="321"/>
      <x:c r="B25" s="321"/>
      <x:c r="C25" s="321"/>
      <x:c r="D25" s="321"/>
      <x:c r="E25" s="321"/>
      <x:c r="F25" s="321"/>
      <x:c r="G25" s="321"/>
      <x:c r="H25" s="321"/>
      <x:c r="I25" s="321"/>
      <x:c r="J25" s="321"/>
      <x:c r="K25" s="321"/>
      <x:c r="L25" s="321"/>
      <x:c r="M25" s="321"/>
      <x:c r="N25" s="321"/>
      <x:c r="O25" s="321"/>
      <x:c r="P25" s="321"/>
      <x:c r="Q25" s="321"/>
      <x:c r="R25" s="321"/>
      <x:c r="S25" s="321"/>
      <x:c r="T25" s="321"/>
    </x:row>
    <x:row r="26">
      <x:c r="A26" s="321"/>
      <x:c r="B26" s="321"/>
      <x:c r="C26" s="321"/>
      <x:c r="D26" s="321"/>
      <x:c r="E26" s="321"/>
      <x:c r="F26" s="321"/>
      <x:c r="G26" s="321"/>
      <x:c r="H26" s="321"/>
      <x:c r="I26" s="321"/>
      <x:c r="J26" s="321"/>
      <x:c r="K26" s="321"/>
      <x:c r="L26" s="321"/>
      <x:c r="M26" s="321"/>
      <x:c r="N26" s="321"/>
      <x:c r="O26" s="321"/>
      <x:c r="P26" s="321"/>
      <x:c r="Q26" s="321"/>
      <x:c r="R26" s="321"/>
      <x:c r="S26" s="321"/>
      <x:c r="T26" s="321"/>
    </x:row>
    <x:row r="27">
      <x:c r="A27" s="321"/>
      <x:c r="B27" s="321"/>
      <x:c r="C27" s="321"/>
      <x:c r="D27" s="321"/>
      <x:c r="E27" s="321"/>
      <x:c r="F27" s="321"/>
      <x:c r="G27" s="321"/>
      <x:c r="H27" s="321"/>
      <x:c r="I27" s="321"/>
      <x:c r="J27" s="321"/>
      <x:c r="K27" s="321"/>
      <x:c r="L27" s="321"/>
      <x:c r="M27" s="321"/>
      <x:c r="N27" s="321"/>
      <x:c r="O27" s="321"/>
      <x:c r="P27" s="321"/>
      <x:c r="Q27" s="321"/>
      <x:c r="R27" s="321"/>
      <x:c r="S27" s="321"/>
      <x:c r="T27" s="321"/>
    </x:row>
    <x:row r="28">
      <x:c r="A28" s="321"/>
      <x:c r="B28" s="321"/>
      <x:c r="C28" s="321"/>
      <x:c r="D28" s="321"/>
      <x:c r="E28" s="321"/>
      <x:c r="F28" s="321"/>
      <x:c r="G28" s="321"/>
      <x:c r="H28" s="321"/>
      <x:c r="I28" s="321"/>
      <x:c r="J28" s="321"/>
      <x:c r="K28" s="321"/>
      <x:c r="L28" s="321"/>
      <x:c r="M28" s="321"/>
      <x:c r="N28" s="321"/>
      <x:c r="O28" s="321"/>
      <x:c r="P28" s="321"/>
      <x:c r="Q28" s="321"/>
      <x:c r="R28" s="321"/>
      <x:c r="S28" s="321"/>
      <x:c r="T28" s="321"/>
    </x:row>
    <x:row r="29">
      <x:c r="A29" s="321"/>
      <x:c r="B29" s="321"/>
      <x:c r="C29" s="321"/>
      <x:c r="D29" s="321"/>
      <x:c r="E29" s="321"/>
      <x:c r="F29" s="321"/>
      <x:c r="G29" s="321"/>
      <x:c r="H29" s="321"/>
      <x:c r="I29" s="321"/>
      <x:c r="J29" s="321"/>
      <x:c r="K29" s="321"/>
      <x:c r="L29" s="321"/>
      <x:c r="M29" s="321"/>
      <x:c r="N29" s="321"/>
      <x:c r="O29" s="321"/>
      <x:c r="P29" s="321"/>
      <x:c r="Q29" s="321"/>
      <x:c r="R29" s="321"/>
      <x:c r="S29" s="321"/>
      <x:c r="T29" s="321"/>
    </x:row>
    <x:row r="30">
      <x:c r="A30" s="321"/>
      <x:c r="B30" s="321"/>
      <x:c r="C30" s="321"/>
      <x:c r="D30" s="321"/>
      <x:c r="E30" s="321"/>
      <x:c r="F30" s="321"/>
      <x:c r="G30" s="321"/>
      <x:c r="H30" s="321"/>
      <x:c r="I30" s="321"/>
      <x:c r="J30" s="321"/>
      <x:c r="K30" s="321"/>
      <x:c r="L30" s="321"/>
      <x:c r="M30" s="321"/>
      <x:c r="N30" s="321"/>
      <x:c r="O30" s="321"/>
      <x:c r="P30" s="321"/>
      <x:c r="Q30" s="321"/>
      <x:c r="R30" s="321"/>
      <x:c r="S30" s="321"/>
      <x:c r="T30" s="321"/>
    </x:row>
    <x:row r="31">
      <x:c r="A31" s="321"/>
      <x:c r="B31" s="321"/>
      <x:c r="C31" s="321"/>
      <x:c r="D31" s="321"/>
      <x:c r="E31" s="321"/>
      <x:c r="F31" s="321"/>
      <x:c r="G31" s="321"/>
      <x:c r="H31" s="321"/>
      <x:c r="I31" s="321"/>
      <x:c r="J31" s="321"/>
      <x:c r="K31" s="321"/>
      <x:c r="L31" s="321"/>
      <x:c r="M31" s="321"/>
      <x:c r="N31" s="321"/>
      <x:c r="O31" s="321"/>
      <x:c r="P31" s="321"/>
      <x:c r="Q31" s="321"/>
      <x:c r="R31" s="321"/>
      <x:c r="S31" s="321"/>
      <x:c r="T31" s="321"/>
    </x:row>
    <x:row r="32">
      <x:c r="A32" s="321"/>
      <x:c r="B32" s="321"/>
      <x:c r="C32" s="321"/>
      <x:c r="D32" s="321"/>
      <x:c r="E32" s="321"/>
      <x:c r="F32" s="321"/>
      <x:c r="G32" s="321"/>
      <x:c r="H32" s="321"/>
      <x:c r="I32" s="321"/>
      <x:c r="J32" s="321"/>
      <x:c r="K32" s="321"/>
      <x:c r="L32" s="321"/>
      <x:c r="M32" s="321"/>
      <x:c r="N32" s="321"/>
      <x:c r="O32" s="321"/>
      <x:c r="P32" s="321"/>
      <x:c r="Q32" s="321"/>
      <x:c r="R32" s="321"/>
      <x:c r="S32" s="321"/>
      <x:c r="T32" s="321"/>
    </x:row>
    <x:row r="33">
      <x:c r="A33" s="321"/>
      <x:c r="B33" s="321"/>
      <x:c r="C33" s="321"/>
      <x:c r="D33" s="321"/>
      <x:c r="E33" s="321"/>
      <x:c r="F33" s="321"/>
      <x:c r="G33" s="321"/>
      <x:c r="H33" s="321"/>
      <x:c r="I33" s="321"/>
      <x:c r="J33" s="321"/>
      <x:c r="K33" s="321"/>
      <x:c r="L33" s="321"/>
      <x:c r="M33" s="321"/>
      <x:c r="N33" s="321"/>
      <x:c r="O33" s="321"/>
      <x:c r="P33" s="321"/>
      <x:c r="Q33" s="321"/>
      <x:c r="R33" s="321"/>
      <x:c r="S33" s="321"/>
      <x:c r="T33" s="321"/>
    </x:row>
    <x:row r="34">
      <x:c r="A34" s="321"/>
      <x:c r="B34" s="321"/>
      <x:c r="C34" s="321"/>
      <x:c r="D34" s="321"/>
      <x:c r="E34" s="321"/>
      <x:c r="F34" s="321"/>
      <x:c r="G34" s="321"/>
      <x:c r="H34" s="321"/>
      <x:c r="I34" s="321"/>
      <x:c r="J34" s="321"/>
      <x:c r="K34" s="321"/>
      <x:c r="L34" s="321"/>
      <x:c r="M34" s="321"/>
      <x:c r="N34" s="321"/>
      <x:c r="O34" s="321"/>
      <x:c r="P34" s="321"/>
      <x:c r="Q34" s="321"/>
      <x:c r="R34" s="321"/>
      <x:c r="S34" s="321"/>
      <x:c r="T34" s="321"/>
    </x:row>
    <x:row r="35">
      <x:c r="A35" s="321"/>
      <x:c r="B35" s="321"/>
      <x:c r="C35" s="321"/>
      <x:c r="D35" s="321"/>
      <x:c r="E35" s="321"/>
      <x:c r="F35" s="321"/>
      <x:c r="G35" s="321"/>
      <x:c r="H35" s="321"/>
      <x:c r="I35" s="321"/>
      <x:c r="J35" s="321"/>
      <x:c r="K35" s="321"/>
      <x:c r="L35" s="321"/>
      <x:c r="M35" s="321"/>
      <x:c r="N35" s="321"/>
      <x:c r="O35" s="321"/>
      <x:c r="P35" s="321"/>
      <x:c r="Q35" s="321"/>
      <x:c r="R35" s="321"/>
      <x:c r="S35" s="321"/>
      <x:c r="T35" s="321"/>
    </x:row>
    <x:row r="36">
      <x:c r="A36" s="321"/>
      <x:c r="B36" s="321"/>
      <x:c r="C36" s="321"/>
      <x:c r="D36" s="321"/>
      <x:c r="E36" s="321"/>
      <x:c r="F36" s="321"/>
      <x:c r="G36" s="321"/>
      <x:c r="H36" s="321"/>
      <x:c r="I36" s="321"/>
      <x:c r="J36" s="321"/>
      <x:c r="K36" s="321"/>
      <x:c r="L36" s="321"/>
      <x:c r="M36" s="321"/>
      <x:c r="N36" s="321"/>
      <x:c r="O36" s="321"/>
      <x:c r="P36" s="321"/>
      <x:c r="Q36" s="321"/>
      <x:c r="R36" s="321"/>
      <x:c r="S36" s="321"/>
      <x:c r="T36" s="321"/>
    </x:row>
    <x:row r="37">
      <x:c r="A37" s="321"/>
      <x:c r="B37" s="321"/>
      <x:c r="C37" s="321"/>
      <x:c r="D37" s="321"/>
      <x:c r="E37" s="321"/>
      <x:c r="F37" s="321"/>
      <x:c r="G37" s="321"/>
      <x:c r="H37" s="321"/>
      <x:c r="I37" s="321"/>
      <x:c r="J37" s="321"/>
      <x:c r="K37" s="321"/>
      <x:c r="L37" s="321"/>
      <x:c r="M37" s="321"/>
      <x:c r="N37" s="321"/>
      <x:c r="O37" s="321"/>
      <x:c r="P37" s="321"/>
      <x:c r="Q37" s="321"/>
      <x:c r="R37" s="321"/>
      <x:c r="S37" s="321"/>
      <x:c r="T37" s="321"/>
    </x:row>
    <x:row r="38">
      <x:c r="A38" s="321"/>
      <x:c r="B38" s="321"/>
      <x:c r="C38" s="321"/>
      <x:c r="D38" s="321"/>
      <x:c r="E38" s="321"/>
      <x:c r="F38" s="321"/>
      <x:c r="G38" s="321"/>
      <x:c r="H38" s="321"/>
      <x:c r="I38" s="321"/>
      <x:c r="J38" s="321"/>
      <x:c r="K38" s="321"/>
      <x:c r="L38" s="321"/>
      <x:c r="M38" s="321"/>
      <x:c r="N38" s="321"/>
      <x:c r="O38" s="321"/>
      <x:c r="P38" s="321"/>
      <x:c r="Q38" s="321"/>
      <x:c r="R38" s="321"/>
      <x:c r="S38" s="321"/>
      <x:c r="T38" s="321"/>
    </x:row>
    <x:row r="39">
      <x:c r="A39" s="321"/>
      <x:c r="B39" s="321"/>
      <x:c r="C39" s="321"/>
      <x:c r="D39" s="321"/>
      <x:c r="E39" s="321"/>
      <x:c r="F39" s="321"/>
      <x:c r="G39" s="321"/>
      <x:c r="H39" s="321"/>
      <x:c r="I39" s="321"/>
      <x:c r="J39" s="321"/>
      <x:c r="K39" s="321"/>
      <x:c r="L39" s="321"/>
      <x:c r="M39" s="321"/>
      <x:c r="N39" s="321"/>
      <x:c r="O39" s="321"/>
      <x:c r="P39" s="321"/>
      <x:c r="Q39" s="321"/>
      <x:c r="R39" s="321"/>
      <x:c r="S39" s="321"/>
      <x:c r="T39" s="321"/>
    </x:row>
    <x:row r="40">
      <x:c r="A40" s="321"/>
      <x:c r="B40" s="321"/>
      <x:c r="C40" s="321"/>
      <x:c r="D40" s="321"/>
      <x:c r="E40" s="321"/>
      <x:c r="F40" s="321"/>
      <x:c r="G40" s="321"/>
      <x:c r="H40" s="321"/>
      <x:c r="I40" s="321"/>
      <x:c r="J40" s="321"/>
      <x:c r="K40" s="321"/>
      <x:c r="L40" s="321"/>
      <x:c r="M40" s="321"/>
      <x:c r="N40" s="321"/>
      <x:c r="O40" s="321"/>
      <x:c r="P40" s="321"/>
      <x:c r="Q40" s="321"/>
      <x:c r="R40" s="321"/>
      <x:c r="S40" s="321"/>
      <x:c r="T40" s="321"/>
    </x:row>
    <x:row r="41">
      <x:c r="A41" s="321"/>
      <x:c r="B41" s="321"/>
      <x:c r="C41" s="321"/>
      <x:c r="D41" s="321"/>
      <x:c r="E41" s="321"/>
      <x:c r="F41" s="321"/>
      <x:c r="G41" s="321"/>
      <x:c r="H41" s="321"/>
      <x:c r="I41" s="321"/>
      <x:c r="J41" s="321"/>
      <x:c r="K41" s="321"/>
      <x:c r="L41" s="321"/>
      <x:c r="M41" s="321"/>
      <x:c r="N41" s="321"/>
      <x:c r="O41" s="321"/>
      <x:c r="P41" s="321"/>
      <x:c r="Q41" s="321"/>
      <x:c r="R41" s="321"/>
      <x:c r="S41" s="321"/>
      <x:c r="T41" s="321"/>
    </x:row>
    <x:row r="42">
      <x:c r="A42" s="321"/>
      <x:c r="B42" s="321"/>
      <x:c r="C42" s="321"/>
      <x:c r="D42" s="321"/>
      <x:c r="E42" s="321"/>
      <x:c r="F42" s="321"/>
      <x:c r="G42" s="321"/>
      <x:c r="H42" s="321"/>
      <x:c r="I42" s="321"/>
      <x:c r="J42" s="321"/>
      <x:c r="K42" s="321"/>
      <x:c r="L42" s="321"/>
      <x:c r="M42" s="321"/>
      <x:c r="N42" s="321"/>
      <x:c r="O42" s="321"/>
      <x:c r="P42" s="321"/>
      <x:c r="Q42" s="321"/>
      <x:c r="R42" s="321"/>
      <x:c r="S42" s="321"/>
      <x:c r="T42" s="321"/>
    </x:row>
    <x:row r="43">
      <x:c r="A43" s="321"/>
      <x:c r="B43" s="321"/>
      <x:c r="C43" s="321"/>
      <x:c r="D43" s="321"/>
      <x:c r="E43" s="321"/>
      <x:c r="F43" s="321"/>
      <x:c r="G43" s="321"/>
      <x:c r="H43" s="321"/>
      <x:c r="I43" s="321"/>
      <x:c r="J43" s="321"/>
      <x:c r="K43" s="321"/>
      <x:c r="L43" s="321"/>
      <x:c r="M43" s="321"/>
      <x:c r="N43" s="321"/>
      <x:c r="O43" s="321"/>
      <x:c r="P43" s="321"/>
      <x:c r="Q43" s="321"/>
      <x:c r="R43" s="321"/>
      <x:c r="S43" s="321"/>
      <x:c r="T43" s="321"/>
    </x:row>
    <x:row r="44">
      <x:c r="A44" s="321"/>
      <x:c r="B44" s="321"/>
      <x:c r="C44" s="321"/>
      <x:c r="D44" s="321"/>
      <x:c r="E44" s="321"/>
      <x:c r="F44" s="321"/>
      <x:c r="G44" s="321"/>
      <x:c r="H44" s="321"/>
      <x:c r="I44" s="321"/>
      <x:c r="J44" s="321"/>
      <x:c r="K44" s="321"/>
      <x:c r="L44" s="321"/>
      <x:c r="M44" s="321"/>
      <x:c r="N44" s="321"/>
      <x:c r="O44" s="321"/>
      <x:c r="P44" s="321"/>
      <x:c r="Q44" s="321"/>
      <x:c r="R44" s="321"/>
      <x:c r="S44" s="321"/>
      <x:c r="T44" s="321"/>
    </x:row>
    <x:row r="45">
      <x:c r="A45" s="321"/>
      <x:c r="B45" s="321"/>
      <x:c r="C45" s="321"/>
      <x:c r="D45" s="321"/>
      <x:c r="E45" s="321"/>
      <x:c r="F45" s="321"/>
      <x:c r="G45" s="321"/>
      <x:c r="H45" s="321"/>
      <x:c r="I45" s="321"/>
      <x:c r="J45" s="321"/>
      <x:c r="K45" s="321"/>
      <x:c r="L45" s="321"/>
      <x:c r="M45" s="321"/>
      <x:c r="N45" s="321"/>
      <x:c r="O45" s="321"/>
      <x:c r="P45" s="321"/>
      <x:c r="Q45" s="321"/>
      <x:c r="R45" s="321"/>
      <x:c r="S45" s="321"/>
      <x:c r="T45" s="321"/>
    </x:row>
    <x:row r="46">
      <x:c r="A46" s="321"/>
      <x:c r="B46" s="321"/>
      <x:c r="C46" s="321"/>
      <x:c r="D46" s="321"/>
      <x:c r="E46" s="321"/>
      <x:c r="F46" s="321"/>
      <x:c r="G46" s="321"/>
      <x:c r="H46" s="321"/>
      <x:c r="I46" s="321"/>
      <x:c r="J46" s="321"/>
      <x:c r="K46" s="321"/>
      <x:c r="L46" s="321"/>
      <x:c r="M46" s="321"/>
      <x:c r="N46" s="321"/>
      <x:c r="O46" s="321"/>
      <x:c r="P46" s="321"/>
      <x:c r="Q46" s="321"/>
      <x:c r="R46" s="321"/>
      <x:c r="S46" s="321"/>
      <x:c r="T46" s="321"/>
    </x:row>
    <x:row r="47">
      <x:c r="A47" s="321"/>
      <x:c r="B47" s="321"/>
      <x:c r="C47" s="321"/>
      <x:c r="D47" s="321"/>
      <x:c r="E47" s="321"/>
      <x:c r="F47" s="321"/>
      <x:c r="G47" s="321"/>
      <x:c r="H47" s="321"/>
      <x:c r="I47" s="321"/>
      <x:c r="J47" s="321"/>
      <x:c r="K47" s="321"/>
      <x:c r="L47" s="321"/>
      <x:c r="M47" s="321"/>
      <x:c r="N47" s="321"/>
      <x:c r="O47" s="321"/>
      <x:c r="P47" s="321"/>
      <x:c r="Q47" s="321"/>
      <x:c r="R47" s="321"/>
      <x:c r="S47" s="321"/>
      <x:c r="T47" s="321"/>
    </x:row>
    <x:row r="48">
      <x:c r="A48" s="321"/>
      <x:c r="B48" s="321"/>
      <x:c r="C48" s="321"/>
      <x:c r="D48" s="321"/>
      <x:c r="E48" s="321"/>
      <x:c r="F48" s="321"/>
      <x:c r="G48" s="321"/>
      <x:c r="H48" s="321"/>
      <x:c r="I48" s="321"/>
      <x:c r="J48" s="321"/>
      <x:c r="K48" s="321"/>
      <x:c r="L48" s="321"/>
      <x:c r="M48" s="321"/>
      <x:c r="N48" s="321"/>
      <x:c r="O48" s="321"/>
      <x:c r="P48" s="321"/>
      <x:c r="Q48" s="321"/>
      <x:c r="R48" s="321"/>
      <x:c r="S48" s="321"/>
      <x:c r="T48" s="321"/>
    </x:row>
    <x:row r="49">
      <x:c r="A49" s="321"/>
      <x:c r="B49" s="321"/>
      <x:c r="C49" s="321"/>
      <x:c r="D49" s="321"/>
      <x:c r="E49" s="321"/>
      <x:c r="F49" s="321"/>
      <x:c r="G49" s="321"/>
      <x:c r="H49" s="321"/>
      <x:c r="I49" s="321"/>
      <x:c r="J49" s="321"/>
      <x:c r="K49" s="321"/>
      <x:c r="L49" s="321"/>
      <x:c r="M49" s="321"/>
      <x:c r="N49" s="321"/>
      <x:c r="O49" s="321"/>
      <x:c r="P49" s="321"/>
      <x:c r="Q49" s="321"/>
      <x:c r="R49" s="321"/>
      <x:c r="S49" s="321"/>
      <x:c r="T49" s="321"/>
    </x:row>
    <x:row r="50">
      <x:c r="A50" s="321"/>
      <x:c r="B50" s="321"/>
      <x:c r="C50" s="321"/>
      <x:c r="D50" s="321"/>
      <x:c r="E50" s="321"/>
      <x:c r="F50" s="321"/>
      <x:c r="G50" s="321"/>
      <x:c r="H50" s="321"/>
      <x:c r="I50" s="321"/>
      <x:c r="J50" s="321"/>
      <x:c r="K50" s="321"/>
      <x:c r="L50" s="321"/>
      <x:c r="M50" s="321"/>
      <x:c r="N50" s="321"/>
      <x:c r="O50" s="321"/>
      <x:c r="P50" s="321"/>
      <x:c r="Q50" s="321"/>
      <x:c r="R50" s="321"/>
      <x:c r="S50" s="321"/>
      <x:c r="T50" s="321"/>
    </x:row>
    <x:row r="51">
      <x:c r="A51" s="321"/>
      <x:c r="B51" s="321"/>
      <x:c r="C51" s="321"/>
      <x:c r="D51" s="321"/>
      <x:c r="E51" s="321"/>
      <x:c r="F51" s="321"/>
      <x:c r="G51" s="321"/>
      <x:c r="H51" s="321"/>
      <x:c r="I51" s="321"/>
      <x:c r="J51" s="321"/>
      <x:c r="K51" s="321"/>
      <x:c r="L51" s="321"/>
      <x:c r="M51" s="321"/>
      <x:c r="N51" s="321"/>
      <x:c r="O51" s="321"/>
      <x:c r="P51" s="321"/>
      <x:c r="Q51" s="321"/>
      <x:c r="R51" s="321"/>
      <x:c r="S51" s="321"/>
      <x:c r="T51" s="321"/>
    </x:row>
    <x:row r="52">
      <x:c r="A52" s="321"/>
      <x:c r="B52" s="321"/>
      <x:c r="C52" s="321"/>
      <x:c r="D52" s="321"/>
      <x:c r="E52" s="321"/>
      <x:c r="F52" s="321"/>
      <x:c r="G52" s="321"/>
      <x:c r="H52" s="321"/>
      <x:c r="I52" s="321"/>
      <x:c r="J52" s="321"/>
      <x:c r="K52" s="321"/>
      <x:c r="L52" s="321"/>
      <x:c r="M52" s="321"/>
      <x:c r="N52" s="321"/>
      <x:c r="O52" s="321"/>
      <x:c r="P52" s="321"/>
      <x:c r="Q52" s="321"/>
      <x:c r="R52" s="321"/>
      <x:c r="S52" s="321"/>
      <x:c r="T52" s="321"/>
    </x:row>
    <x:row r="53">
      <x:c r="A53" s="321"/>
      <x:c r="B53" s="321"/>
      <x:c r="C53" s="321"/>
      <x:c r="D53" s="321"/>
      <x:c r="E53" s="321"/>
      <x:c r="F53" s="321"/>
      <x:c r="G53" s="321"/>
      <x:c r="H53" s="321"/>
      <x:c r="I53" s="321"/>
      <x:c r="J53" s="321"/>
      <x:c r="K53" s="321"/>
      <x:c r="L53" s="321"/>
      <x:c r="M53" s="321"/>
      <x:c r="N53" s="321"/>
      <x:c r="O53" s="321"/>
      <x:c r="P53" s="321"/>
      <x:c r="Q53" s="321"/>
      <x:c r="R53" s="321"/>
      <x:c r="S53" s="321"/>
      <x:c r="T53" s="321"/>
    </x:row>
    <x:row r="54">
      <x:c r="A54" s="321"/>
      <x:c r="B54" s="321"/>
      <x:c r="C54" s="321"/>
      <x:c r="D54" s="321"/>
      <x:c r="E54" s="321"/>
      <x:c r="F54" s="321"/>
      <x:c r="G54" s="321"/>
      <x:c r="H54" s="321"/>
      <x:c r="I54" s="321"/>
      <x:c r="J54" s="321"/>
      <x:c r="K54" s="321"/>
      <x:c r="L54" s="321"/>
      <x:c r="M54" s="321"/>
      <x:c r="N54" s="321"/>
      <x:c r="O54" s="321"/>
      <x:c r="P54" s="321"/>
      <x:c r="Q54" s="321"/>
      <x:c r="R54" s="321"/>
      <x:c r="S54" s="321"/>
      <x:c r="T54" s="321"/>
    </x:row>
    <x:row r="55">
      <x:c r="A55" s="321"/>
      <x:c r="B55" s="321"/>
      <x:c r="C55" s="321"/>
      <x:c r="D55" s="321"/>
      <x:c r="E55" s="321"/>
      <x:c r="F55" s="321"/>
      <x:c r="G55" s="321"/>
      <x:c r="H55" s="321"/>
      <x:c r="I55" s="321"/>
      <x:c r="J55" s="321"/>
      <x:c r="K55" s="321"/>
      <x:c r="L55" s="321"/>
      <x:c r="M55" s="321"/>
      <x:c r="N55" s="321"/>
      <x:c r="O55" s="321"/>
      <x:c r="P55" s="321"/>
      <x:c r="Q55" s="321"/>
      <x:c r="R55" s="321"/>
      <x:c r="S55" s="321"/>
      <x:c r="T55" s="321"/>
    </x:row>
    <x:row r="56">
      <x:c r="A56" s="321"/>
      <x:c r="B56" s="321"/>
      <x:c r="C56" s="321"/>
      <x:c r="D56" s="321"/>
      <x:c r="E56" s="321"/>
      <x:c r="F56" s="321"/>
      <x:c r="G56" s="321"/>
      <x:c r="H56" s="321"/>
      <x:c r="I56" s="321"/>
      <x:c r="J56" s="321"/>
      <x:c r="K56" s="321"/>
      <x:c r="L56" s="321"/>
      <x:c r="M56" s="321"/>
      <x:c r="N56" s="321"/>
      <x:c r="O56" s="321"/>
      <x:c r="P56" s="321"/>
      <x:c r="Q56" s="321"/>
      <x:c r="R56" s="321"/>
      <x:c r="S56" s="321"/>
      <x:c r="T56" s="321"/>
    </x:row>
    <x:row r="57">
      <x:c r="A57" s="321"/>
      <x:c r="B57" s="321"/>
      <x:c r="C57" s="321"/>
      <x:c r="D57" s="321"/>
      <x:c r="E57" s="321"/>
      <x:c r="F57" s="321"/>
      <x:c r="G57" s="321"/>
      <x:c r="H57" s="321"/>
      <x:c r="I57" s="321"/>
      <x:c r="J57" s="321"/>
      <x:c r="K57" s="321"/>
      <x:c r="L57" s="321"/>
      <x:c r="M57" s="321"/>
      <x:c r="N57" s="321"/>
      <x:c r="O57" s="321"/>
      <x:c r="P57" s="321"/>
      <x:c r="Q57" s="321"/>
      <x:c r="R57" s="321"/>
      <x:c r="S57" s="321"/>
      <x:c r="T57" s="321"/>
    </x:row>
    <x:row r="58">
      <x:c r="A58" s="321"/>
      <x:c r="B58" s="321"/>
      <x:c r="C58" s="321"/>
      <x:c r="D58" s="321"/>
      <x:c r="E58" s="321"/>
      <x:c r="F58" s="321"/>
      <x:c r="G58" s="321"/>
      <x:c r="H58" s="321"/>
      <x:c r="I58" s="321"/>
      <x:c r="J58" s="321"/>
      <x:c r="K58" s="321"/>
      <x:c r="L58" s="321"/>
      <x:c r="M58" s="321"/>
      <x:c r="N58" s="321"/>
      <x:c r="O58" s="321"/>
      <x:c r="P58" s="321"/>
      <x:c r="Q58" s="321"/>
      <x:c r="R58" s="321"/>
      <x:c r="S58" s="321"/>
      <x:c r="T58" s="321"/>
    </x:row>
    <x:row r="59">
      <x:c r="A59" s="321"/>
      <x:c r="B59" s="321"/>
      <x:c r="C59" s="321"/>
      <x:c r="D59" s="321"/>
      <x:c r="E59" s="321"/>
      <x:c r="F59" s="321"/>
      <x:c r="G59" s="321"/>
      <x:c r="H59" s="321"/>
      <x:c r="I59" s="321"/>
      <x:c r="J59" s="321"/>
      <x:c r="K59" s="321"/>
      <x:c r="L59" s="321"/>
      <x:c r="M59" s="321"/>
      <x:c r="N59" s="321"/>
      <x:c r="O59" s="321"/>
      <x:c r="P59" s="321"/>
      <x:c r="Q59" s="321"/>
      <x:c r="R59" s="321"/>
      <x:c r="S59" s="321"/>
      <x:c r="T59" s="321"/>
    </x:row>
    <x:row r="60">
      <x:c r="A60" s="321"/>
      <x:c r="B60" s="321"/>
      <x:c r="C60" s="321"/>
      <x:c r="D60" s="321"/>
      <x:c r="E60" s="321"/>
      <x:c r="F60" s="321"/>
      <x:c r="G60" s="321"/>
      <x:c r="H60" s="321"/>
      <x:c r="I60" s="321"/>
      <x:c r="J60" s="321"/>
      <x:c r="K60" s="321"/>
      <x:c r="L60" s="321"/>
      <x:c r="M60" s="321"/>
      <x:c r="N60" s="321"/>
      <x:c r="O60" s="321"/>
      <x:c r="P60" s="321"/>
      <x:c r="Q60" s="321"/>
      <x:c r="R60" s="321"/>
      <x:c r="S60" s="321"/>
      <x:c r="T60" s="321"/>
    </x:row>
  </x:sheetData>
  <x:mergeCells>
    <x:mergeCell ref="A1:K2"/>
    <x:mergeCell ref="A3:K3"/>
  </x:mergeCells>
  <x:conditionalFormatting sqref="J6:J18">
    <x:cfRule type="expression" dxfId="9" priority="1">
      <x:formula>J6="OK"</x:formula>
    </x:cfRule>
    <x:cfRule type="expression" dxfId="10" priority="2">
      <x:formula>J6="Alerte"</x:formula>
    </x:cfRule>
    <x:cfRule type="expression" dxfId="11" priority="3">
      <x:formula>J6="Déficit"</x:formula>
    </x:cfRule>
  </x:conditionalFormatting>
  <x:pageMargins left="0.7" right="0.7" top="0.75" bottom="0.75" header="0.3" footer="0.3"/>
  <x:drawing xmlns:r="http://schemas.openxmlformats.org/officeDocument/2006/relationships" r:id="R753035f560ee4fd6"/>
</x:worksheet>
</file>

<file path=xl/worksheets/sheet7.xml><?xml version="1.0" encoding="utf-8"?>
<x:worksheet xmlns:x="http://schemas.openxmlformats.org/spreadsheetml/2006/main">
  <x:sheetFormatPr defaultRowHeight="15"/>
  <x:cols>
    <x:col min="1" max="1" width="19" hidden="0" customWidth="1"/>
    <x:col min="2" max="2" width="19" hidden="0" customWidth="1"/>
    <x:col min="3" max="3" width="19" hidden="0" customWidth="1"/>
    <x:col min="4" max="4" width="19" hidden="0" customWidth="1"/>
    <x:col min="5" max="5" width="19" hidden="0" customWidth="1"/>
    <x:col min="6" max="6" width="19" hidden="0" customWidth="1"/>
    <x:col min="7" max="7" width="19" hidden="0" customWidth="1"/>
    <x:col min="8" max="8" width="19" hidden="0" customWidth="1"/>
  </x:cols>
  <x:sheetData>
    <x:row r="1" ht="30" customHeight="1">
      <x:c r="A1" s="295" t="str">
        <x:v>SCÉNARIOS DE CASH-FLOW</x:v>
      </x:c>
      <x:c r="B1" s="295"/>
      <x:c r="C1" s="295"/>
      <x:c r="D1" s="295"/>
      <x:c r="E1" s="295"/>
      <x:c r="F1" s="295"/>
      <x:c r="G1" s="295"/>
      <x:c r="H1" s="295"/>
      <x:c r="I1" s="321"/>
      <x:c r="J1" s="321"/>
      <x:c r="K1" s="321"/>
      <x:c r="L1" s="321"/>
      <x:c r="M1" s="321"/>
      <x:c r="N1" s="321"/>
      <x:c r="O1" s="321"/>
      <x:c r="P1" s="321"/>
      <x:c r="Q1" s="321"/>
      <x:c r="R1" s="321"/>
      <x:c r="S1" s="321"/>
      <x:c r="T1" s="321"/>
    </x:row>
    <x:row r="2" ht="30" customHeight="1">
      <x:c r="A2" s="295"/>
      <x:c r="B2" s="295"/>
      <x:c r="C2" s="295"/>
      <x:c r="D2" s="295"/>
      <x:c r="E2" s="295"/>
      <x:c r="F2" s="295"/>
      <x:c r="G2" s="295"/>
      <x:c r="H2" s="295"/>
      <x:c r="I2" s="321"/>
      <x:c r="J2" s="321"/>
      <x:c r="K2" s="321"/>
      <x:c r="L2" s="321"/>
      <x:c r="M2" s="321"/>
      <x:c r="N2" s="321"/>
      <x:c r="O2" s="321"/>
      <x:c r="P2" s="321"/>
      <x:c r="Q2" s="321"/>
      <x:c r="R2" s="321"/>
      <x:c r="S2" s="321"/>
      <x:c r="T2" s="321"/>
    </x:row>
    <x:row r="3" ht="22" customHeight="1">
      <x:c r="A3" s="322" t="str">
        <x:v>Prudent, réaliste et ambitieux</x:v>
      </x:c>
      <x:c r="B3" s="322"/>
      <x:c r="C3" s="322"/>
      <x:c r="D3" s="322"/>
      <x:c r="E3" s="322"/>
      <x:c r="F3" s="322"/>
      <x:c r="G3" s="322"/>
      <x:c r="H3" s="322"/>
      <x:c r="I3" s="321"/>
      <x:c r="J3" s="321"/>
      <x:c r="K3" s="321"/>
      <x:c r="L3" s="321"/>
      <x:c r="M3" s="321"/>
      <x:c r="N3" s="321"/>
      <x:c r="O3" s="321"/>
      <x:c r="P3" s="321"/>
      <x:c r="Q3" s="321"/>
      <x:c r="R3" s="321"/>
      <x:c r="S3" s="321"/>
      <x:c r="T3" s="321"/>
    </x:row>
    <x:row r="4">
      <x:c r="A4" s="321"/>
      <x:c r="B4" s="321"/>
      <x:c r="C4" s="321"/>
      <x:c r="D4" s="321"/>
      <x:c r="E4" s="321"/>
      <x:c r="F4" s="321"/>
      <x:c r="G4" s="321"/>
      <x:c r="H4" s="321"/>
      <x:c r="I4" s="321"/>
      <x:c r="J4" s="321"/>
      <x:c r="K4" s="321"/>
      <x:c r="L4" s="321"/>
      <x:c r="M4" s="321"/>
      <x:c r="N4" s="321"/>
      <x:c r="O4" s="321"/>
      <x:c r="P4" s="321"/>
      <x:c r="Q4" s="321"/>
      <x:c r="R4" s="321"/>
      <x:c r="S4" s="321"/>
      <x:c r="T4" s="321"/>
    </x:row>
    <x:row r="5" ht="24" customHeight="1">
      <x:c r="A5" s="369" t="str">
        <x:v>Mois</x:v>
      </x:c>
      <x:c r="B5" s="369" t="str">
        <x:v>Encaissements prudent</x:v>
      </x:c>
      <x:c r="C5" s="369" t="str">
        <x:v>Encaissements réaliste</x:v>
      </x:c>
      <x:c r="D5" s="369" t="str">
        <x:v>Encaissements ambitieux</x:v>
      </x:c>
      <x:c r="E5" s="369" t="str">
        <x:v>Décaissements prudent</x:v>
      </x:c>
      <x:c r="F5" s="369" t="str">
        <x:v>Décaissements réaliste</x:v>
      </x:c>
      <x:c r="G5" s="369" t="str">
        <x:v>Décaissements ambitieux</x:v>
      </x:c>
      <x:c r="H5" s="369" t="str">
        <x:v>Cash-flow réaliste</x:v>
      </x:c>
      <x:c r="I5" s="321"/>
      <x:c r="J5" s="321"/>
      <x:c r="K5" s="321"/>
      <x:c r="L5" s="321"/>
      <x:c r="M5" s="321"/>
      <x:c r="N5" s="321"/>
      <x:c r="O5" s="321"/>
      <x:c r="P5" s="321"/>
      <x:c r="Q5" s="321"/>
      <x:c r="R5" s="321"/>
      <x:c r="S5" s="321"/>
      <x:c r="T5" s="321"/>
    </x:row>
    <x:row r="6">
      <x:c r="A6" s="321" t="str">
        <x:v>Janvier</x:v>
      </x:c>
      <x:c r="B6" s="357" t="n">
        <x:f>'Encaissements'!H6*0.90</x:f>
        <x:v>79650</x:v>
      </x:c>
      <x:c r="C6" s="357" t="n">
        <x:f>'Encaissements'!H6</x:f>
        <x:v>88500</x:v>
      </x:c>
      <x:c r="D6" s="357" t="n">
        <x:f>'Encaissements'!H6*1.10</x:f>
        <x:v>97350.00000000001</x:v>
      </x:c>
      <x:c r="E6" s="357" t="n">
        <x:f>'Décaissements'!K6*1.08</x:f>
        <x:v>90201.6</x:v>
      </x:c>
      <x:c r="F6" s="357" t="n">
        <x:f>'Décaissements'!K6</x:f>
        <x:v>83520</x:v>
      </x:c>
      <x:c r="G6" s="357" t="n">
        <x:f>'Décaissements'!K6*0.95</x:f>
        <x:v>79344</x:v>
      </x:c>
      <x:c r="H6" s="357" t="n">
        <x:f>C6-F6</x:f>
        <x:v>4980</x:v>
      </x:c>
      <x:c r="I6" s="321"/>
      <x:c r="J6" s="321"/>
      <x:c r="K6" s="321"/>
      <x:c r="L6" s="321"/>
      <x:c r="M6" s="321"/>
      <x:c r="N6" s="321"/>
      <x:c r="O6" s="321"/>
      <x:c r="P6" s="321"/>
      <x:c r="Q6" s="321"/>
      <x:c r="R6" s="321"/>
      <x:c r="S6" s="321"/>
      <x:c r="T6" s="321"/>
    </x:row>
    <x:row r="7">
      <x:c r="A7" s="321" t="str">
        <x:v>Février</x:v>
      </x:c>
      <x:c r="B7" s="357" t="n">
        <x:f>'Encaissements'!H7*0.90</x:f>
        <x:v>69615</x:v>
      </x:c>
      <x:c r="C7" s="357" t="n">
        <x:f>'Encaissements'!H7</x:f>
        <x:v>77350</x:v>
      </x:c>
      <x:c r="D7" s="357" t="n">
        <x:f>'Encaissements'!H7*1.10</x:f>
        <x:v>85085</x:v>
      </x:c>
      <x:c r="E7" s="357" t="n">
        <x:f>'Décaissements'!K7*1.08</x:f>
        <x:v>111283.20000000001</x:v>
      </x:c>
      <x:c r="F7" s="357" t="n">
        <x:f>'Décaissements'!K7</x:f>
        <x:v>103040</x:v>
      </x:c>
      <x:c r="G7" s="357" t="n">
        <x:f>'Décaissements'!K7*0.95</x:f>
        <x:v>97888</x:v>
      </x:c>
      <x:c r="H7" s="357" t="n">
        <x:f>C7-F7</x:f>
        <x:v>-25690</x:v>
      </x:c>
      <x:c r="I7" s="321"/>
      <x:c r="J7" s="321"/>
      <x:c r="K7" s="321"/>
      <x:c r="L7" s="321"/>
      <x:c r="M7" s="321"/>
      <x:c r="N7" s="321"/>
      <x:c r="O7" s="321"/>
      <x:c r="P7" s="321"/>
      <x:c r="Q7" s="321"/>
      <x:c r="R7" s="321"/>
      <x:c r="S7" s="321"/>
      <x:c r="T7" s="321"/>
    </x:row>
    <x:row r="8">
      <x:c r="A8" s="321" t="str">
        <x:v>Mars</x:v>
      </x:c>
      <x:c r="B8" s="357" t="n">
        <x:f>'Encaissements'!H8*0.90</x:f>
        <x:v>82080</x:v>
      </x:c>
      <x:c r="C8" s="357" t="n">
        <x:f>'Encaissements'!H8</x:f>
        <x:v>91200</x:v>
      </x:c>
      <x:c r="D8" s="357" t="n">
        <x:f>'Encaissements'!H8*1.10</x:f>
        <x:v>100320.00000000001</x:v>
      </x:c>
      <x:c r="E8" s="357" t="n">
        <x:f>'Décaissements'!K8*1.08</x:f>
        <x:v>95428.8</x:v>
      </x:c>
      <x:c r="F8" s="357" t="n">
        <x:f>'Décaissements'!K8</x:f>
        <x:v>88360</x:v>
      </x:c>
      <x:c r="G8" s="357" t="n">
        <x:f>'Décaissements'!K8*0.95</x:f>
        <x:v>83942</x:v>
      </x:c>
      <x:c r="H8" s="357" t="n">
        <x:f>C8-F8</x:f>
        <x:v>2840</x:v>
      </x:c>
      <x:c r="I8" s="321"/>
      <x:c r="J8" s="321"/>
      <x:c r="K8" s="321"/>
      <x:c r="L8" s="321"/>
      <x:c r="M8" s="321"/>
      <x:c r="N8" s="321"/>
      <x:c r="O8" s="321"/>
      <x:c r="P8" s="321"/>
      <x:c r="Q8" s="321"/>
      <x:c r="R8" s="321"/>
      <x:c r="S8" s="321"/>
      <x:c r="T8" s="321"/>
    </x:row>
    <x:row r="9">
      <x:c r="A9" s="321" t="str">
        <x:v>Avril</x:v>
      </x:c>
      <x:c r="B9" s="357" t="n">
        <x:f>'Encaissements'!H9*0.90</x:f>
        <x:v>99045</x:v>
      </x:c>
      <x:c r="C9" s="357" t="n">
        <x:f>'Encaissements'!H9</x:f>
        <x:v>110050</x:v>
      </x:c>
      <x:c r="D9" s="357" t="n">
        <x:f>'Encaissements'!H9*1.10</x:f>
        <x:v>121055.00000000001</x:v>
      </x:c>
      <x:c r="E9" s="357" t="n">
        <x:f>'Décaissements'!K9*1.08</x:f>
        <x:v>102146.40000000001</x:v>
      </x:c>
      <x:c r="F9" s="357" t="n">
        <x:f>'Décaissements'!K9</x:f>
        <x:v>94580</x:v>
      </x:c>
      <x:c r="G9" s="357" t="n">
        <x:f>'Décaissements'!K9*0.95</x:f>
        <x:v>89851</x:v>
      </x:c>
      <x:c r="H9" s="357" t="n">
        <x:f>C9-F9</x:f>
        <x:v>15470</x:v>
      </x:c>
      <x:c r="I9" s="321"/>
      <x:c r="J9" s="321"/>
      <x:c r="K9" s="321"/>
      <x:c r="L9" s="321"/>
      <x:c r="M9" s="321"/>
      <x:c r="N9" s="321"/>
      <x:c r="O9" s="321"/>
      <x:c r="P9" s="321"/>
      <x:c r="Q9" s="321"/>
      <x:c r="R9" s="321"/>
      <x:c r="S9" s="321"/>
      <x:c r="T9" s="321"/>
    </x:row>
    <x:row r="10">
      <x:c r="A10" s="321" t="str">
        <x:v>Mai</x:v>
      </x:c>
      <x:c r="B10" s="357" t="n">
        <x:f>'Encaissements'!H10*0.90</x:f>
        <x:v>80010</x:v>
      </x:c>
      <x:c r="C10" s="357" t="n">
        <x:f>'Encaissements'!H10</x:f>
        <x:v>88900</x:v>
      </x:c>
      <x:c r="D10" s="357" t="n">
        <x:f>'Encaissements'!H10*1.10</x:f>
        <x:v>97790.00000000001</x:v>
      </x:c>
      <x:c r="E10" s="357" t="n">
        <x:f>'Décaissements'!K10*1.08</x:f>
        <x:v>96768</x:v>
      </x:c>
      <x:c r="F10" s="357" t="n">
        <x:f>'Décaissements'!K10</x:f>
        <x:v>89600</x:v>
      </x:c>
      <x:c r="G10" s="357" t="n">
        <x:f>'Décaissements'!K10*0.95</x:f>
        <x:v>85120</x:v>
      </x:c>
      <x:c r="H10" s="357" t="n">
        <x:f>C10-F10</x:f>
        <x:v>-700</x:v>
      </x:c>
      <x:c r="I10" s="321"/>
      <x:c r="J10" s="321"/>
      <x:c r="K10" s="321"/>
      <x:c r="L10" s="321"/>
      <x:c r="M10" s="321"/>
      <x:c r="N10" s="321"/>
      <x:c r="O10" s="321"/>
      <x:c r="P10" s="321"/>
      <x:c r="Q10" s="321"/>
      <x:c r="R10" s="321"/>
      <x:c r="S10" s="321"/>
      <x:c r="T10" s="321"/>
    </x:row>
    <x:row r="11">
      <x:c r="A11" s="321" t="str">
        <x:v>Juin</x:v>
      </x:c>
      <x:c r="B11" s="357" t="n">
        <x:f>'Encaissements'!H11*0.90</x:f>
        <x:v>87975</x:v>
      </x:c>
      <x:c r="C11" s="357" t="n">
        <x:f>'Encaissements'!H11</x:f>
        <x:v>97750</x:v>
      </x:c>
      <x:c r="D11" s="357" t="n">
        <x:f>'Encaissements'!H11*1.10</x:f>
        <x:v>107525.00000000001</x:v>
      </x:c>
      <x:c r="E11" s="357" t="n">
        <x:f>'Décaissements'!K11*1.08</x:f>
        <x:v>98409.6</x:v>
      </x:c>
      <x:c r="F11" s="357" t="n">
        <x:f>'Décaissements'!K11</x:f>
        <x:v>91120</x:v>
      </x:c>
      <x:c r="G11" s="357" t="n">
        <x:f>'Décaissements'!K11*0.95</x:f>
        <x:v>86564</x:v>
      </x:c>
      <x:c r="H11" s="357" t="n">
        <x:f>C11-F11</x:f>
        <x:v>6630</x:v>
      </x:c>
      <x:c r="I11" s="321"/>
      <x:c r="J11" s="321"/>
      <x:c r="K11" s="321"/>
      <x:c r="L11" s="321"/>
      <x:c r="M11" s="321"/>
      <x:c r="N11" s="321"/>
      <x:c r="O11" s="321"/>
      <x:c r="P11" s="321"/>
      <x:c r="Q11" s="321"/>
      <x:c r="R11" s="321"/>
      <x:c r="S11" s="321"/>
      <x:c r="T11" s="321"/>
    </x:row>
    <x:row r="12">
      <x:c r="A12" s="321" t="str">
        <x:v>Juillet</x:v>
      </x:c>
      <x:c r="B12" s="357" t="n">
        <x:f>'Encaissements'!H12*0.90</x:f>
        <x:v>86940</x:v>
      </x:c>
      <x:c r="C12" s="357" t="n">
        <x:f>'Encaissements'!H12</x:f>
        <x:v>96600</x:v>
      </x:c>
      <x:c r="D12" s="357" t="n">
        <x:f>'Encaissements'!H12*1.10</x:f>
        <x:v>106260.00000000001</x:v>
      </x:c>
      <x:c r="E12" s="357" t="n">
        <x:f>'Décaissements'!K12*1.08</x:f>
        <x:v>109371.6</x:v>
      </x:c>
      <x:c r="F12" s="357" t="n">
        <x:f>'Décaissements'!K12</x:f>
        <x:v>101270</x:v>
      </x:c>
      <x:c r="G12" s="357" t="n">
        <x:f>'Décaissements'!K12*0.95</x:f>
        <x:v>96206.5</x:v>
      </x:c>
      <x:c r="H12" s="357" t="n">
        <x:f>C12-F12</x:f>
        <x:v>-4670</x:v>
      </x:c>
      <x:c r="I12" s="321"/>
      <x:c r="J12" s="321"/>
      <x:c r="K12" s="321"/>
      <x:c r="L12" s="321"/>
      <x:c r="M12" s="321"/>
      <x:c r="N12" s="321"/>
      <x:c r="O12" s="321"/>
      <x:c r="P12" s="321"/>
      <x:c r="Q12" s="321"/>
      <x:c r="R12" s="321"/>
      <x:c r="S12" s="321"/>
      <x:c r="T12" s="321"/>
    </x:row>
    <x:row r="13">
      <x:c r="A13" s="321" t="str">
        <x:v>Août</x:v>
      </x:c>
      <x:c r="B13" s="357" t="n">
        <x:f>'Encaissements'!H13*0.90</x:f>
        <x:v>90405</x:v>
      </x:c>
      <x:c r="C13" s="357" t="n">
        <x:f>'Encaissements'!H13</x:f>
        <x:v>100450</x:v>
      </x:c>
      <x:c r="D13" s="357" t="n">
        <x:f>'Encaissements'!H13*1.10</x:f>
        <x:v>110495.00000000001</x:v>
      </x:c>
      <x:c r="E13" s="357" t="n">
        <x:f>'Décaissements'!K13*1.08</x:f>
        <x:v>123433.20000000001</x:v>
      </x:c>
      <x:c r="F13" s="357" t="n">
        <x:f>'Décaissements'!K13</x:f>
        <x:v>114290</x:v>
      </x:c>
      <x:c r="G13" s="357" t="n">
        <x:f>'Décaissements'!K13*0.95</x:f>
        <x:v>108575.5</x:v>
      </x:c>
      <x:c r="H13" s="357" t="n">
        <x:f>C13-F13</x:f>
        <x:v>-13840</x:v>
      </x:c>
      <x:c r="I13" s="321"/>
      <x:c r="J13" s="321"/>
      <x:c r="K13" s="321"/>
      <x:c r="L13" s="321"/>
      <x:c r="M13" s="321"/>
      <x:c r="N13" s="321"/>
      <x:c r="O13" s="321"/>
      <x:c r="P13" s="321"/>
      <x:c r="Q13" s="321"/>
      <x:c r="R13" s="321"/>
      <x:c r="S13" s="321"/>
      <x:c r="T13" s="321"/>
    </x:row>
    <x:row r="14">
      <x:c r="A14" s="321" t="str">
        <x:v>Septembre</x:v>
      </x:c>
      <x:c r="B14" s="357" t="n">
        <x:f>'Encaissements'!H14*0.90</x:f>
        <x:v>102870</x:v>
      </x:c>
      <x:c r="C14" s="357" t="n">
        <x:f>'Encaissements'!H14</x:f>
        <x:v>114300</x:v>
      </x:c>
      <x:c r="D14" s="357" t="n">
        <x:f>'Encaissements'!H14*1.10</x:f>
        <x:v>125730.00000000001</x:v>
      </x:c>
      <x:c r="E14" s="357" t="n">
        <x:f>'Décaissements'!K14*1.08</x:f>
        <x:v>107578.8</x:v>
      </x:c>
      <x:c r="F14" s="357" t="n">
        <x:f>'Décaissements'!K14</x:f>
        <x:v>99610</x:v>
      </x:c>
      <x:c r="G14" s="357" t="n">
        <x:f>'Décaissements'!K14*0.95</x:f>
        <x:v>94629.5</x:v>
      </x:c>
      <x:c r="H14" s="357" t="n">
        <x:f>C14-F14</x:f>
        <x:v>14690</x:v>
      </x:c>
      <x:c r="I14" s="321"/>
      <x:c r="J14" s="321"/>
      <x:c r="K14" s="321"/>
      <x:c r="L14" s="321"/>
      <x:c r="M14" s="321"/>
      <x:c r="N14" s="321"/>
      <x:c r="O14" s="321"/>
      <x:c r="P14" s="321"/>
      <x:c r="Q14" s="321"/>
      <x:c r="R14" s="321"/>
      <x:c r="S14" s="321"/>
      <x:c r="T14" s="321"/>
    </x:row>
    <x:row r="15">
      <x:c r="A15" s="321" t="str">
        <x:v>Octobre</x:v>
      </x:c>
      <x:c r="B15" s="357" t="n">
        <x:f>'Encaissements'!H15*0.90</x:f>
        <x:v>97335</x:v>
      </x:c>
      <x:c r="C15" s="357" t="n">
        <x:f>'Encaissements'!H15</x:f>
        <x:v>108150</x:v>
      </x:c>
      <x:c r="D15" s="357" t="n">
        <x:f>'Encaissements'!H15*1.10</x:f>
        <x:v>118965.00000000001</x:v>
      </x:c>
      <x:c r="E15" s="357" t="n">
        <x:f>'Décaissements'!K15*1.08</x:f>
        <x:v>114296.40000000001</x:v>
      </x:c>
      <x:c r="F15" s="357" t="n">
        <x:f>'Décaissements'!K15</x:f>
        <x:v>105830</x:v>
      </x:c>
      <x:c r="G15" s="357" t="n">
        <x:f>'Décaissements'!K15*0.95</x:f>
        <x:v>100538.5</x:v>
      </x:c>
      <x:c r="H15" s="357" t="n">
        <x:f>C15-F15</x:f>
        <x:v>2320</x:v>
      </x:c>
      <x:c r="I15" s="321"/>
      <x:c r="J15" s="321"/>
      <x:c r="K15" s="321"/>
      <x:c r="L15" s="321"/>
      <x:c r="M15" s="321"/>
      <x:c r="N15" s="321"/>
      <x:c r="O15" s="321"/>
      <x:c r="P15" s="321"/>
      <x:c r="Q15" s="321"/>
      <x:c r="R15" s="321"/>
      <x:c r="S15" s="321"/>
      <x:c r="T15" s="321"/>
    </x:row>
    <x:row r="16">
      <x:c r="A16" s="321" t="str">
        <x:v>Novembre</x:v>
      </x:c>
      <x:c r="B16" s="357" t="n">
        <x:f>'Encaissements'!H16*0.90</x:f>
        <x:v>105300</x:v>
      </x:c>
      <x:c r="C16" s="357" t="n">
        <x:f>'Encaissements'!H16</x:f>
        <x:v>117000</x:v>
      </x:c>
      <x:c r="D16" s="357" t="n">
        <x:f>'Encaissements'!H16*1.10</x:f>
        <x:v>128700.00000000001</x:v>
      </x:c>
      <x:c r="E16" s="357" t="n">
        <x:f>'Décaissements'!K16*1.08</x:f>
        <x:v>108918</x:v>
      </x:c>
      <x:c r="F16" s="357" t="n">
        <x:f>'Décaissements'!K16</x:f>
        <x:v>100850</x:v>
      </x:c>
      <x:c r="G16" s="357" t="n">
        <x:f>'Décaissements'!K16*0.95</x:f>
        <x:v>95807.5</x:v>
      </x:c>
      <x:c r="H16" s="357" t="n">
        <x:f>C16-F16</x:f>
        <x:v>16150</x:v>
      </x:c>
      <x:c r="I16" s="321"/>
      <x:c r="J16" s="321"/>
      <x:c r="K16" s="321"/>
      <x:c r="L16" s="321"/>
      <x:c r="M16" s="321"/>
      <x:c r="N16" s="321"/>
      <x:c r="O16" s="321"/>
      <x:c r="P16" s="321"/>
      <x:c r="Q16" s="321"/>
      <x:c r="R16" s="321"/>
      <x:c r="S16" s="321"/>
      <x:c r="T16" s="321"/>
    </x:row>
    <x:row r="17">
      <x:c r="A17" s="321" t="str">
        <x:v>Décembre</x:v>
      </x:c>
      <x:c r="B17" s="357" t="n">
        <x:f>'Encaissements'!H17*0.90</x:f>
        <x:v>104265</x:v>
      </x:c>
      <x:c r="C17" s="357" t="n">
        <x:f>'Encaissements'!H17</x:f>
        <x:v>115850</x:v>
      </x:c>
      <x:c r="D17" s="357" t="n">
        <x:f>'Encaissements'!H17*1.10</x:f>
        <x:v>127435.00000000001</x:v>
      </x:c>
      <x:c r="E17" s="357" t="n">
        <x:f>'Décaissements'!K17*1.08</x:f>
        <x:v>117579.6</x:v>
      </x:c>
      <x:c r="F17" s="357" t="n">
        <x:f>'Décaissements'!K17</x:f>
        <x:v>108870</x:v>
      </x:c>
      <x:c r="G17" s="357" t="n">
        <x:f>'Décaissements'!K17*0.95</x:f>
        <x:v>103426.5</x:v>
      </x:c>
      <x:c r="H17" s="357" t="n">
        <x:f>C17-F17</x:f>
        <x:v>6980</x:v>
      </x:c>
      <x:c r="I17" s="321"/>
      <x:c r="J17" s="321"/>
      <x:c r="K17" s="321"/>
      <x:c r="L17" s="321"/>
      <x:c r="M17" s="321"/>
      <x:c r="N17" s="321"/>
      <x:c r="O17" s="321"/>
      <x:c r="P17" s="321"/>
      <x:c r="Q17" s="321"/>
      <x:c r="R17" s="321"/>
      <x:c r="S17" s="321"/>
      <x:c r="T17" s="321"/>
    </x:row>
    <x:row r="18">
      <x:c r="A18" s="321"/>
      <x:c r="B18" s="321"/>
      <x:c r="C18" s="321"/>
      <x:c r="D18" s="321"/>
      <x:c r="E18" s="321"/>
      <x:c r="F18" s="321"/>
      <x:c r="G18" s="321"/>
      <x:c r="H18" s="321"/>
      <x:c r="I18" s="321"/>
      <x:c r="J18" s="321"/>
      <x:c r="K18" s="321"/>
      <x:c r="L18" s="321"/>
      <x:c r="M18" s="321"/>
      <x:c r="N18" s="321"/>
      <x:c r="O18" s="321"/>
      <x:c r="P18" s="321"/>
      <x:c r="Q18" s="321"/>
      <x:c r="R18" s="321"/>
      <x:c r="S18" s="321"/>
      <x:c r="T18" s="321"/>
    </x:row>
    <x:row r="19">
      <x:c r="A19" s="321"/>
      <x:c r="B19" s="321"/>
      <x:c r="C19" s="321"/>
      <x:c r="D19" s="321"/>
      <x:c r="E19" s="321"/>
      <x:c r="F19" s="321"/>
      <x:c r="G19" s="321"/>
      <x:c r="H19" s="321"/>
      <x:c r="I19" s="321"/>
      <x:c r="J19" s="321"/>
      <x:c r="K19" s="321"/>
      <x:c r="L19" s="321"/>
      <x:c r="M19" s="321"/>
      <x:c r="N19" s="321"/>
      <x:c r="O19" s="321"/>
      <x:c r="P19" s="321"/>
      <x:c r="Q19" s="321"/>
      <x:c r="R19" s="321"/>
      <x:c r="S19" s="321"/>
      <x:c r="T19" s="321"/>
    </x:row>
    <x:row r="20">
      <x:c r="A20" s="321"/>
      <x:c r="B20" s="321"/>
      <x:c r="C20" s="321"/>
      <x:c r="D20" s="321"/>
      <x:c r="E20" s="321"/>
      <x:c r="F20" s="321"/>
      <x:c r="G20" s="321"/>
      <x:c r="H20" s="321"/>
      <x:c r="I20" s="321"/>
      <x:c r="J20" s="321"/>
      <x:c r="K20" s="321"/>
      <x:c r="L20" s="321"/>
      <x:c r="M20" s="321"/>
      <x:c r="N20" s="321"/>
      <x:c r="O20" s="321"/>
      <x:c r="P20" s="321"/>
      <x:c r="Q20" s="321"/>
      <x:c r="R20" s="321"/>
      <x:c r="S20" s="321"/>
      <x:c r="T20" s="321"/>
    </x:row>
    <x:row r="21">
      <x:c r="A21" s="321"/>
      <x:c r="B21" s="321"/>
      <x:c r="C21" s="321"/>
      <x:c r="D21" s="321"/>
      <x:c r="E21" s="321"/>
      <x:c r="F21" s="321"/>
      <x:c r="G21" s="321"/>
      <x:c r="H21" s="321"/>
      <x:c r="I21" s="321"/>
      <x:c r="J21" s="321"/>
      <x:c r="K21" s="321"/>
      <x:c r="L21" s="321"/>
      <x:c r="M21" s="321"/>
      <x:c r="N21" s="321"/>
      <x:c r="O21" s="321"/>
      <x:c r="P21" s="321"/>
      <x:c r="Q21" s="321"/>
      <x:c r="R21" s="321"/>
      <x:c r="S21" s="321"/>
      <x:c r="T21" s="321"/>
    </x:row>
    <x:row r="22">
      <x:c r="A22" s="321"/>
      <x:c r="B22" s="321"/>
      <x:c r="C22" s="321"/>
      <x:c r="D22" s="321"/>
      <x:c r="E22" s="321"/>
      <x:c r="F22" s="321"/>
      <x:c r="G22" s="321"/>
      <x:c r="H22" s="321"/>
      <x:c r="I22" s="321"/>
      <x:c r="J22" s="321"/>
      <x:c r="K22" s="321"/>
      <x:c r="L22" s="321"/>
      <x:c r="M22" s="321"/>
      <x:c r="N22" s="321"/>
      <x:c r="O22" s="321"/>
      <x:c r="P22" s="321"/>
      <x:c r="Q22" s="321"/>
      <x:c r="R22" s="321"/>
      <x:c r="S22" s="321"/>
      <x:c r="T22" s="321"/>
    </x:row>
    <x:row r="23">
      <x:c r="A23" s="321"/>
      <x:c r="B23" s="321"/>
      <x:c r="C23" s="321"/>
      <x:c r="D23" s="321"/>
      <x:c r="E23" s="321"/>
      <x:c r="F23" s="321"/>
      <x:c r="G23" s="321"/>
      <x:c r="H23" s="321"/>
      <x:c r="I23" s="321"/>
      <x:c r="J23" s="321"/>
      <x:c r="K23" s="321"/>
      <x:c r="L23" s="321"/>
      <x:c r="M23" s="321"/>
      <x:c r="N23" s="321"/>
      <x:c r="O23" s="321"/>
      <x:c r="P23" s="321"/>
      <x:c r="Q23" s="321"/>
      <x:c r="R23" s="321"/>
      <x:c r="S23" s="321"/>
      <x:c r="T23" s="321"/>
    </x:row>
    <x:row r="24">
      <x:c r="A24" s="321"/>
      <x:c r="B24" s="321"/>
      <x:c r="C24" s="321"/>
      <x:c r="D24" s="321"/>
      <x:c r="E24" s="321"/>
      <x:c r="F24" s="321"/>
      <x:c r="G24" s="321"/>
      <x:c r="H24" s="321"/>
      <x:c r="I24" s="321"/>
      <x:c r="J24" s="321"/>
      <x:c r="K24" s="321"/>
      <x:c r="L24" s="321"/>
      <x:c r="M24" s="321"/>
      <x:c r="N24" s="321"/>
      <x:c r="O24" s="321"/>
      <x:c r="P24" s="321"/>
      <x:c r="Q24" s="321"/>
      <x:c r="R24" s="321"/>
      <x:c r="S24" s="321"/>
      <x:c r="T24" s="321"/>
    </x:row>
    <x:row r="25">
      <x:c r="A25" s="321"/>
      <x:c r="B25" s="321"/>
      <x:c r="C25" s="321"/>
      <x:c r="D25" s="321"/>
      <x:c r="E25" s="321"/>
      <x:c r="F25" s="321"/>
      <x:c r="G25" s="321"/>
      <x:c r="H25" s="321"/>
      <x:c r="I25" s="321"/>
      <x:c r="J25" s="321"/>
      <x:c r="K25" s="321"/>
      <x:c r="L25" s="321"/>
      <x:c r="M25" s="321"/>
      <x:c r="N25" s="321"/>
      <x:c r="O25" s="321"/>
      <x:c r="P25" s="321"/>
      <x:c r="Q25" s="321"/>
      <x:c r="R25" s="321"/>
      <x:c r="S25" s="321"/>
      <x:c r="T25" s="321"/>
    </x:row>
    <x:row r="26">
      <x:c r="A26" s="321"/>
      <x:c r="B26" s="321"/>
      <x:c r="C26" s="321"/>
      <x:c r="D26" s="321"/>
      <x:c r="E26" s="321"/>
      <x:c r="F26" s="321"/>
      <x:c r="G26" s="321"/>
      <x:c r="H26" s="321"/>
      <x:c r="I26" s="321"/>
      <x:c r="J26" s="321"/>
      <x:c r="K26" s="321"/>
      <x:c r="L26" s="321"/>
      <x:c r="M26" s="321"/>
      <x:c r="N26" s="321"/>
      <x:c r="O26" s="321"/>
      <x:c r="P26" s="321"/>
      <x:c r="Q26" s="321"/>
      <x:c r="R26" s="321"/>
      <x:c r="S26" s="321"/>
      <x:c r="T26" s="321"/>
    </x:row>
    <x:row r="27">
      <x:c r="A27" s="321"/>
      <x:c r="B27" s="321"/>
      <x:c r="C27" s="321"/>
      <x:c r="D27" s="321"/>
      <x:c r="E27" s="321"/>
      <x:c r="F27" s="321"/>
      <x:c r="G27" s="321"/>
      <x:c r="H27" s="321"/>
      <x:c r="I27" s="321"/>
      <x:c r="J27" s="321"/>
      <x:c r="K27" s="321"/>
      <x:c r="L27" s="321"/>
      <x:c r="M27" s="321"/>
      <x:c r="N27" s="321"/>
      <x:c r="O27" s="321"/>
      <x:c r="P27" s="321"/>
      <x:c r="Q27" s="321"/>
      <x:c r="R27" s="321"/>
      <x:c r="S27" s="321"/>
      <x:c r="T27" s="321"/>
    </x:row>
    <x:row r="28">
      <x:c r="A28" s="321"/>
      <x:c r="B28" s="321"/>
      <x:c r="C28" s="321"/>
      <x:c r="D28" s="321"/>
      <x:c r="E28" s="321"/>
      <x:c r="F28" s="321"/>
      <x:c r="G28" s="321"/>
      <x:c r="H28" s="321"/>
      <x:c r="I28" s="321"/>
      <x:c r="J28" s="321"/>
      <x:c r="K28" s="321"/>
      <x:c r="L28" s="321"/>
      <x:c r="M28" s="321"/>
      <x:c r="N28" s="321"/>
      <x:c r="O28" s="321"/>
      <x:c r="P28" s="321"/>
      <x:c r="Q28" s="321"/>
      <x:c r="R28" s="321"/>
      <x:c r="S28" s="321"/>
      <x:c r="T28" s="321"/>
    </x:row>
    <x:row r="29">
      <x:c r="A29" s="321"/>
      <x:c r="B29" s="321"/>
      <x:c r="C29" s="321"/>
      <x:c r="D29" s="321"/>
      <x:c r="E29" s="321"/>
      <x:c r="F29" s="321"/>
      <x:c r="G29" s="321"/>
      <x:c r="H29" s="321"/>
      <x:c r="I29" s="321"/>
      <x:c r="J29" s="321"/>
      <x:c r="K29" s="321"/>
      <x:c r="L29" s="321"/>
      <x:c r="M29" s="321"/>
      <x:c r="N29" s="321"/>
      <x:c r="O29" s="321"/>
      <x:c r="P29" s="321"/>
      <x:c r="Q29" s="321"/>
      <x:c r="R29" s="321"/>
      <x:c r="S29" s="321"/>
      <x:c r="T29" s="321"/>
    </x:row>
    <x:row r="30">
      <x:c r="A30" s="321"/>
      <x:c r="B30" s="321"/>
      <x:c r="C30" s="321"/>
      <x:c r="D30" s="321"/>
      <x:c r="E30" s="321"/>
      <x:c r="F30" s="321"/>
      <x:c r="G30" s="321"/>
      <x:c r="H30" s="321"/>
      <x:c r="I30" s="321"/>
      <x:c r="J30" s="321"/>
      <x:c r="K30" s="321"/>
      <x:c r="L30" s="321"/>
      <x:c r="M30" s="321"/>
      <x:c r="N30" s="321"/>
      <x:c r="O30" s="321"/>
      <x:c r="P30" s="321"/>
      <x:c r="Q30" s="321"/>
      <x:c r="R30" s="321"/>
      <x:c r="S30" s="321"/>
      <x:c r="T30" s="321"/>
    </x:row>
    <x:row r="31">
      <x:c r="A31" s="321"/>
      <x:c r="B31" s="321"/>
      <x:c r="C31" s="321"/>
      <x:c r="D31" s="321"/>
      <x:c r="E31" s="321"/>
      <x:c r="F31" s="321"/>
      <x:c r="G31" s="321"/>
      <x:c r="H31" s="321"/>
      <x:c r="I31" s="321"/>
      <x:c r="J31" s="321"/>
      <x:c r="K31" s="321"/>
      <x:c r="L31" s="321"/>
      <x:c r="M31" s="321"/>
      <x:c r="N31" s="321"/>
      <x:c r="O31" s="321"/>
      <x:c r="P31" s="321"/>
      <x:c r="Q31" s="321"/>
      <x:c r="R31" s="321"/>
      <x:c r="S31" s="321"/>
      <x:c r="T31" s="321"/>
    </x:row>
    <x:row r="32">
      <x:c r="A32" s="321"/>
      <x:c r="B32" s="321"/>
      <x:c r="C32" s="321"/>
      <x:c r="D32" s="321"/>
      <x:c r="E32" s="321"/>
      <x:c r="F32" s="321"/>
      <x:c r="G32" s="321"/>
      <x:c r="H32" s="321"/>
      <x:c r="I32" s="321"/>
      <x:c r="J32" s="321"/>
      <x:c r="K32" s="321"/>
      <x:c r="L32" s="321"/>
      <x:c r="M32" s="321"/>
      <x:c r="N32" s="321"/>
      <x:c r="O32" s="321"/>
      <x:c r="P32" s="321"/>
      <x:c r="Q32" s="321"/>
      <x:c r="R32" s="321"/>
      <x:c r="S32" s="321"/>
      <x:c r="T32" s="321"/>
    </x:row>
    <x:row r="33">
      <x:c r="A33" s="321"/>
      <x:c r="B33" s="321"/>
      <x:c r="C33" s="321"/>
      <x:c r="D33" s="321"/>
      <x:c r="E33" s="321"/>
      <x:c r="F33" s="321"/>
      <x:c r="G33" s="321"/>
      <x:c r="H33" s="321"/>
      <x:c r="I33" s="321"/>
      <x:c r="J33" s="321"/>
      <x:c r="K33" s="321"/>
      <x:c r="L33" s="321"/>
      <x:c r="M33" s="321"/>
      <x:c r="N33" s="321"/>
      <x:c r="O33" s="321"/>
      <x:c r="P33" s="321"/>
      <x:c r="Q33" s="321"/>
      <x:c r="R33" s="321"/>
      <x:c r="S33" s="321"/>
      <x:c r="T33" s="321"/>
    </x:row>
    <x:row r="34">
      <x:c r="A34" s="321"/>
      <x:c r="B34" s="321"/>
      <x:c r="C34" s="321"/>
      <x:c r="D34" s="321"/>
      <x:c r="E34" s="321"/>
      <x:c r="F34" s="321"/>
      <x:c r="G34" s="321"/>
      <x:c r="H34" s="321"/>
      <x:c r="I34" s="321"/>
      <x:c r="J34" s="321"/>
      <x:c r="K34" s="321"/>
      <x:c r="L34" s="321"/>
      <x:c r="M34" s="321"/>
      <x:c r="N34" s="321"/>
      <x:c r="O34" s="321"/>
      <x:c r="P34" s="321"/>
      <x:c r="Q34" s="321"/>
      <x:c r="R34" s="321"/>
      <x:c r="S34" s="321"/>
      <x:c r="T34" s="321"/>
    </x:row>
    <x:row r="35">
      <x:c r="A35" s="321"/>
      <x:c r="B35" s="321"/>
      <x:c r="C35" s="321"/>
      <x:c r="D35" s="321"/>
      <x:c r="E35" s="321"/>
      <x:c r="F35" s="321"/>
      <x:c r="G35" s="321"/>
      <x:c r="H35" s="321"/>
      <x:c r="I35" s="321"/>
      <x:c r="J35" s="321"/>
      <x:c r="K35" s="321"/>
      <x:c r="L35" s="321"/>
      <x:c r="M35" s="321"/>
      <x:c r="N35" s="321"/>
      <x:c r="O35" s="321"/>
      <x:c r="P35" s="321"/>
      <x:c r="Q35" s="321"/>
      <x:c r="R35" s="321"/>
      <x:c r="S35" s="321"/>
      <x:c r="T35" s="321"/>
    </x:row>
    <x:row r="36">
      <x:c r="A36" s="321"/>
      <x:c r="B36" s="321"/>
      <x:c r="C36" s="321"/>
      <x:c r="D36" s="321"/>
      <x:c r="E36" s="321"/>
      <x:c r="F36" s="321"/>
      <x:c r="G36" s="321"/>
      <x:c r="H36" s="321"/>
      <x:c r="I36" s="321"/>
      <x:c r="J36" s="321"/>
      <x:c r="K36" s="321"/>
      <x:c r="L36" s="321"/>
      <x:c r="M36" s="321"/>
      <x:c r="N36" s="321"/>
      <x:c r="O36" s="321"/>
      <x:c r="P36" s="321"/>
      <x:c r="Q36" s="321"/>
      <x:c r="R36" s="321"/>
      <x:c r="S36" s="321"/>
      <x:c r="T36" s="321"/>
    </x:row>
    <x:row r="37">
      <x:c r="A37" s="321"/>
      <x:c r="B37" s="321"/>
      <x:c r="C37" s="321"/>
      <x:c r="D37" s="321"/>
      <x:c r="E37" s="321"/>
      <x:c r="F37" s="321"/>
      <x:c r="G37" s="321"/>
      <x:c r="H37" s="321"/>
      <x:c r="I37" s="321"/>
      <x:c r="J37" s="321"/>
      <x:c r="K37" s="321"/>
      <x:c r="L37" s="321"/>
      <x:c r="M37" s="321"/>
      <x:c r="N37" s="321"/>
      <x:c r="O37" s="321"/>
      <x:c r="P37" s="321"/>
      <x:c r="Q37" s="321"/>
      <x:c r="R37" s="321"/>
      <x:c r="S37" s="321"/>
      <x:c r="T37" s="321"/>
    </x:row>
    <x:row r="38">
      <x:c r="A38" s="321"/>
      <x:c r="B38" s="321"/>
      <x:c r="C38" s="321"/>
      <x:c r="D38" s="321"/>
      <x:c r="E38" s="321"/>
      <x:c r="F38" s="321"/>
      <x:c r="G38" s="321"/>
      <x:c r="H38" s="321"/>
      <x:c r="I38" s="321"/>
      <x:c r="J38" s="321"/>
      <x:c r="K38" s="321"/>
      <x:c r="L38" s="321"/>
      <x:c r="M38" s="321"/>
      <x:c r="N38" s="321"/>
      <x:c r="O38" s="321"/>
      <x:c r="P38" s="321"/>
      <x:c r="Q38" s="321"/>
      <x:c r="R38" s="321"/>
      <x:c r="S38" s="321"/>
      <x:c r="T38" s="321"/>
    </x:row>
    <x:row r="39">
      <x:c r="A39" s="321"/>
      <x:c r="B39" s="321"/>
      <x:c r="C39" s="321"/>
      <x:c r="D39" s="321"/>
      <x:c r="E39" s="321"/>
      <x:c r="F39" s="321"/>
      <x:c r="G39" s="321"/>
      <x:c r="H39" s="321"/>
      <x:c r="I39" s="321"/>
      <x:c r="J39" s="321"/>
      <x:c r="K39" s="321"/>
      <x:c r="L39" s="321"/>
      <x:c r="M39" s="321"/>
      <x:c r="N39" s="321"/>
      <x:c r="O39" s="321"/>
      <x:c r="P39" s="321"/>
      <x:c r="Q39" s="321"/>
      <x:c r="R39" s="321"/>
      <x:c r="S39" s="321"/>
      <x:c r="T39" s="321"/>
    </x:row>
    <x:row r="40">
      <x:c r="A40" s="321"/>
      <x:c r="B40" s="321"/>
      <x:c r="C40" s="321"/>
      <x:c r="D40" s="321"/>
      <x:c r="E40" s="321"/>
      <x:c r="F40" s="321"/>
      <x:c r="G40" s="321"/>
      <x:c r="H40" s="321"/>
      <x:c r="I40" s="321"/>
      <x:c r="J40" s="321"/>
      <x:c r="K40" s="321"/>
      <x:c r="L40" s="321"/>
      <x:c r="M40" s="321"/>
      <x:c r="N40" s="321"/>
      <x:c r="O40" s="321"/>
      <x:c r="P40" s="321"/>
      <x:c r="Q40" s="321"/>
      <x:c r="R40" s="321"/>
      <x:c r="S40" s="321"/>
      <x:c r="T40" s="321"/>
    </x:row>
    <x:row r="41">
      <x:c r="A41" s="321"/>
      <x:c r="B41" s="321"/>
      <x:c r="C41" s="321"/>
      <x:c r="D41" s="321"/>
      <x:c r="E41" s="321"/>
      <x:c r="F41" s="321"/>
      <x:c r="G41" s="321"/>
      <x:c r="H41" s="321"/>
      <x:c r="I41" s="321"/>
      <x:c r="J41" s="321"/>
      <x:c r="K41" s="321"/>
      <x:c r="L41" s="321"/>
      <x:c r="M41" s="321"/>
      <x:c r="N41" s="321"/>
      <x:c r="O41" s="321"/>
      <x:c r="P41" s="321"/>
      <x:c r="Q41" s="321"/>
      <x:c r="R41" s="321"/>
      <x:c r="S41" s="321"/>
      <x:c r="T41" s="321"/>
    </x:row>
    <x:row r="42">
      <x:c r="A42" s="321"/>
      <x:c r="B42" s="321"/>
      <x:c r="C42" s="321"/>
      <x:c r="D42" s="321"/>
      <x:c r="E42" s="321"/>
      <x:c r="F42" s="321"/>
      <x:c r="G42" s="321"/>
      <x:c r="H42" s="321"/>
      <x:c r="I42" s="321"/>
      <x:c r="J42" s="321"/>
      <x:c r="K42" s="321"/>
      <x:c r="L42" s="321"/>
      <x:c r="M42" s="321"/>
      <x:c r="N42" s="321"/>
      <x:c r="O42" s="321"/>
      <x:c r="P42" s="321"/>
      <x:c r="Q42" s="321"/>
      <x:c r="R42" s="321"/>
      <x:c r="S42" s="321"/>
      <x:c r="T42" s="321"/>
    </x:row>
    <x:row r="43">
      <x:c r="A43" s="321"/>
      <x:c r="B43" s="321"/>
      <x:c r="C43" s="321"/>
      <x:c r="D43" s="321"/>
      <x:c r="E43" s="321"/>
      <x:c r="F43" s="321"/>
      <x:c r="G43" s="321"/>
      <x:c r="H43" s="321"/>
      <x:c r="I43" s="321"/>
      <x:c r="J43" s="321"/>
      <x:c r="K43" s="321"/>
      <x:c r="L43" s="321"/>
      <x:c r="M43" s="321"/>
      <x:c r="N43" s="321"/>
      <x:c r="O43" s="321"/>
      <x:c r="P43" s="321"/>
      <x:c r="Q43" s="321"/>
      <x:c r="R43" s="321"/>
      <x:c r="S43" s="321"/>
      <x:c r="T43" s="321"/>
    </x:row>
    <x:row r="44">
      <x:c r="A44" s="321"/>
      <x:c r="B44" s="321"/>
      <x:c r="C44" s="321"/>
      <x:c r="D44" s="321"/>
      <x:c r="E44" s="321"/>
      <x:c r="F44" s="321"/>
      <x:c r="G44" s="321"/>
      <x:c r="H44" s="321"/>
      <x:c r="I44" s="321"/>
      <x:c r="J44" s="321"/>
      <x:c r="K44" s="321"/>
      <x:c r="L44" s="321"/>
      <x:c r="M44" s="321"/>
      <x:c r="N44" s="321"/>
      <x:c r="O44" s="321"/>
      <x:c r="P44" s="321"/>
      <x:c r="Q44" s="321"/>
      <x:c r="R44" s="321"/>
      <x:c r="S44" s="321"/>
      <x:c r="T44" s="321"/>
    </x:row>
    <x:row r="45">
      <x:c r="A45" s="321"/>
      <x:c r="B45" s="321"/>
      <x:c r="C45" s="321"/>
      <x:c r="D45" s="321"/>
      <x:c r="E45" s="321"/>
      <x:c r="F45" s="321"/>
      <x:c r="G45" s="321"/>
      <x:c r="H45" s="321"/>
      <x:c r="I45" s="321"/>
      <x:c r="J45" s="321"/>
      <x:c r="K45" s="321"/>
      <x:c r="L45" s="321"/>
      <x:c r="M45" s="321"/>
      <x:c r="N45" s="321"/>
      <x:c r="O45" s="321"/>
      <x:c r="P45" s="321"/>
      <x:c r="Q45" s="321"/>
      <x:c r="R45" s="321"/>
      <x:c r="S45" s="321"/>
      <x:c r="T45" s="321"/>
    </x:row>
    <x:row r="46">
      <x:c r="A46" s="321"/>
      <x:c r="B46" s="321"/>
      <x:c r="C46" s="321"/>
      <x:c r="D46" s="321"/>
      <x:c r="E46" s="321"/>
      <x:c r="F46" s="321"/>
      <x:c r="G46" s="321"/>
      <x:c r="H46" s="321"/>
      <x:c r="I46" s="321"/>
      <x:c r="J46" s="321"/>
      <x:c r="K46" s="321"/>
      <x:c r="L46" s="321"/>
      <x:c r="M46" s="321"/>
      <x:c r="N46" s="321"/>
      <x:c r="O46" s="321"/>
      <x:c r="P46" s="321"/>
      <x:c r="Q46" s="321"/>
      <x:c r="R46" s="321"/>
      <x:c r="S46" s="321"/>
      <x:c r="T46" s="321"/>
    </x:row>
    <x:row r="47">
      <x:c r="A47" s="321"/>
      <x:c r="B47" s="321"/>
      <x:c r="C47" s="321"/>
      <x:c r="D47" s="321"/>
      <x:c r="E47" s="321"/>
      <x:c r="F47" s="321"/>
      <x:c r="G47" s="321"/>
      <x:c r="H47" s="321"/>
      <x:c r="I47" s="321"/>
      <x:c r="J47" s="321"/>
      <x:c r="K47" s="321"/>
      <x:c r="L47" s="321"/>
      <x:c r="M47" s="321"/>
      <x:c r="N47" s="321"/>
      <x:c r="O47" s="321"/>
      <x:c r="P47" s="321"/>
      <x:c r="Q47" s="321"/>
      <x:c r="R47" s="321"/>
      <x:c r="S47" s="321"/>
      <x:c r="T47" s="321"/>
    </x:row>
    <x:row r="48">
      <x:c r="A48" s="321"/>
      <x:c r="B48" s="321"/>
      <x:c r="C48" s="321"/>
      <x:c r="D48" s="321"/>
      <x:c r="E48" s="321"/>
      <x:c r="F48" s="321"/>
      <x:c r="G48" s="321"/>
      <x:c r="H48" s="321"/>
      <x:c r="I48" s="321"/>
      <x:c r="J48" s="321"/>
      <x:c r="K48" s="321"/>
      <x:c r="L48" s="321"/>
      <x:c r="M48" s="321"/>
      <x:c r="N48" s="321"/>
      <x:c r="O48" s="321"/>
      <x:c r="P48" s="321"/>
      <x:c r="Q48" s="321"/>
      <x:c r="R48" s="321"/>
      <x:c r="S48" s="321"/>
      <x:c r="T48" s="321"/>
    </x:row>
    <x:row r="49">
      <x:c r="A49" s="321"/>
      <x:c r="B49" s="321"/>
      <x:c r="C49" s="321"/>
      <x:c r="D49" s="321"/>
      <x:c r="E49" s="321"/>
      <x:c r="F49" s="321"/>
      <x:c r="G49" s="321"/>
      <x:c r="H49" s="321"/>
      <x:c r="I49" s="321"/>
      <x:c r="J49" s="321"/>
      <x:c r="K49" s="321"/>
      <x:c r="L49" s="321"/>
      <x:c r="M49" s="321"/>
      <x:c r="N49" s="321"/>
      <x:c r="O49" s="321"/>
      <x:c r="P49" s="321"/>
      <x:c r="Q49" s="321"/>
      <x:c r="R49" s="321"/>
      <x:c r="S49" s="321"/>
      <x:c r="T49" s="321"/>
    </x:row>
    <x:row r="50">
      <x:c r="A50" s="321"/>
      <x:c r="B50" s="321"/>
      <x:c r="C50" s="321"/>
      <x:c r="D50" s="321"/>
      <x:c r="E50" s="321"/>
      <x:c r="F50" s="321"/>
      <x:c r="G50" s="321"/>
      <x:c r="H50" s="321"/>
      <x:c r="I50" s="321"/>
      <x:c r="J50" s="321"/>
      <x:c r="K50" s="321"/>
      <x:c r="L50" s="321"/>
      <x:c r="M50" s="321"/>
      <x:c r="N50" s="321"/>
      <x:c r="O50" s="321"/>
      <x:c r="P50" s="321"/>
      <x:c r="Q50" s="321"/>
      <x:c r="R50" s="321"/>
      <x:c r="S50" s="321"/>
      <x:c r="T50" s="321"/>
    </x:row>
    <x:row r="51">
      <x:c r="A51" s="321"/>
      <x:c r="B51" s="321"/>
      <x:c r="C51" s="321"/>
      <x:c r="D51" s="321"/>
      <x:c r="E51" s="321"/>
      <x:c r="F51" s="321"/>
      <x:c r="G51" s="321"/>
      <x:c r="H51" s="321"/>
      <x:c r="I51" s="321"/>
      <x:c r="J51" s="321"/>
      <x:c r="K51" s="321"/>
      <x:c r="L51" s="321"/>
      <x:c r="M51" s="321"/>
      <x:c r="N51" s="321"/>
      <x:c r="O51" s="321"/>
      <x:c r="P51" s="321"/>
      <x:c r="Q51" s="321"/>
      <x:c r="R51" s="321"/>
      <x:c r="S51" s="321"/>
      <x:c r="T51" s="321"/>
    </x:row>
    <x:row r="52">
      <x:c r="A52" s="321"/>
      <x:c r="B52" s="321"/>
      <x:c r="C52" s="321"/>
      <x:c r="D52" s="321"/>
      <x:c r="E52" s="321"/>
      <x:c r="F52" s="321"/>
      <x:c r="G52" s="321"/>
      <x:c r="H52" s="321"/>
      <x:c r="I52" s="321"/>
      <x:c r="J52" s="321"/>
      <x:c r="K52" s="321"/>
      <x:c r="L52" s="321"/>
      <x:c r="M52" s="321"/>
      <x:c r="N52" s="321"/>
      <x:c r="O52" s="321"/>
      <x:c r="P52" s="321"/>
      <x:c r="Q52" s="321"/>
      <x:c r="R52" s="321"/>
      <x:c r="S52" s="321"/>
      <x:c r="T52" s="321"/>
    </x:row>
    <x:row r="53">
      <x:c r="A53" s="321"/>
      <x:c r="B53" s="321"/>
      <x:c r="C53" s="321"/>
      <x:c r="D53" s="321"/>
      <x:c r="E53" s="321"/>
      <x:c r="F53" s="321"/>
      <x:c r="G53" s="321"/>
      <x:c r="H53" s="321"/>
      <x:c r="I53" s="321"/>
      <x:c r="J53" s="321"/>
      <x:c r="K53" s="321"/>
      <x:c r="L53" s="321"/>
      <x:c r="M53" s="321"/>
      <x:c r="N53" s="321"/>
      <x:c r="O53" s="321"/>
      <x:c r="P53" s="321"/>
      <x:c r="Q53" s="321"/>
      <x:c r="R53" s="321"/>
      <x:c r="S53" s="321"/>
      <x:c r="T53" s="321"/>
    </x:row>
    <x:row r="54">
      <x:c r="A54" s="321"/>
      <x:c r="B54" s="321"/>
      <x:c r="C54" s="321"/>
      <x:c r="D54" s="321"/>
      <x:c r="E54" s="321"/>
      <x:c r="F54" s="321"/>
      <x:c r="G54" s="321"/>
      <x:c r="H54" s="321"/>
      <x:c r="I54" s="321"/>
      <x:c r="J54" s="321"/>
      <x:c r="K54" s="321"/>
      <x:c r="L54" s="321"/>
      <x:c r="M54" s="321"/>
      <x:c r="N54" s="321"/>
      <x:c r="O54" s="321"/>
      <x:c r="P54" s="321"/>
      <x:c r="Q54" s="321"/>
      <x:c r="R54" s="321"/>
      <x:c r="S54" s="321"/>
      <x:c r="T54" s="321"/>
    </x:row>
    <x:row r="55">
      <x:c r="A55" s="321"/>
      <x:c r="B55" s="321"/>
      <x:c r="C55" s="321"/>
      <x:c r="D55" s="321"/>
      <x:c r="E55" s="321"/>
      <x:c r="F55" s="321"/>
      <x:c r="G55" s="321"/>
      <x:c r="H55" s="321"/>
      <x:c r="I55" s="321"/>
      <x:c r="J55" s="321"/>
      <x:c r="K55" s="321"/>
      <x:c r="L55" s="321"/>
      <x:c r="M55" s="321"/>
      <x:c r="N55" s="321"/>
      <x:c r="O55" s="321"/>
      <x:c r="P55" s="321"/>
      <x:c r="Q55" s="321"/>
      <x:c r="R55" s="321"/>
      <x:c r="S55" s="321"/>
      <x:c r="T55" s="321"/>
    </x:row>
    <x:row r="56">
      <x:c r="A56" s="321"/>
      <x:c r="B56" s="321"/>
      <x:c r="C56" s="321"/>
      <x:c r="D56" s="321"/>
      <x:c r="E56" s="321"/>
      <x:c r="F56" s="321"/>
      <x:c r="G56" s="321"/>
      <x:c r="H56" s="321"/>
      <x:c r="I56" s="321"/>
      <x:c r="J56" s="321"/>
      <x:c r="K56" s="321"/>
      <x:c r="L56" s="321"/>
      <x:c r="M56" s="321"/>
      <x:c r="N56" s="321"/>
      <x:c r="O56" s="321"/>
      <x:c r="P56" s="321"/>
      <x:c r="Q56" s="321"/>
      <x:c r="R56" s="321"/>
      <x:c r="S56" s="321"/>
      <x:c r="T56" s="321"/>
    </x:row>
    <x:row r="57">
      <x:c r="A57" s="321"/>
      <x:c r="B57" s="321"/>
      <x:c r="C57" s="321"/>
      <x:c r="D57" s="321"/>
      <x:c r="E57" s="321"/>
      <x:c r="F57" s="321"/>
      <x:c r="G57" s="321"/>
      <x:c r="H57" s="321"/>
      <x:c r="I57" s="321"/>
      <x:c r="J57" s="321"/>
      <x:c r="K57" s="321"/>
      <x:c r="L57" s="321"/>
      <x:c r="M57" s="321"/>
      <x:c r="N57" s="321"/>
      <x:c r="O57" s="321"/>
      <x:c r="P57" s="321"/>
      <x:c r="Q57" s="321"/>
      <x:c r="R57" s="321"/>
      <x:c r="S57" s="321"/>
      <x:c r="T57" s="321"/>
    </x:row>
    <x:row r="58">
      <x:c r="A58" s="321"/>
      <x:c r="B58" s="321"/>
      <x:c r="C58" s="321"/>
      <x:c r="D58" s="321"/>
      <x:c r="E58" s="321"/>
      <x:c r="F58" s="321"/>
      <x:c r="G58" s="321"/>
      <x:c r="H58" s="321"/>
      <x:c r="I58" s="321"/>
      <x:c r="J58" s="321"/>
      <x:c r="K58" s="321"/>
      <x:c r="L58" s="321"/>
      <x:c r="M58" s="321"/>
      <x:c r="N58" s="321"/>
      <x:c r="O58" s="321"/>
      <x:c r="P58" s="321"/>
      <x:c r="Q58" s="321"/>
      <x:c r="R58" s="321"/>
      <x:c r="S58" s="321"/>
      <x:c r="T58" s="321"/>
    </x:row>
    <x:row r="59">
      <x:c r="A59" s="321"/>
      <x:c r="B59" s="321"/>
      <x:c r="C59" s="321"/>
      <x:c r="D59" s="321"/>
      <x:c r="E59" s="321"/>
      <x:c r="F59" s="321"/>
      <x:c r="G59" s="321"/>
      <x:c r="H59" s="321"/>
      <x:c r="I59" s="321"/>
      <x:c r="J59" s="321"/>
      <x:c r="K59" s="321"/>
      <x:c r="L59" s="321"/>
      <x:c r="M59" s="321"/>
      <x:c r="N59" s="321"/>
      <x:c r="O59" s="321"/>
      <x:c r="P59" s="321"/>
      <x:c r="Q59" s="321"/>
      <x:c r="R59" s="321"/>
      <x:c r="S59" s="321"/>
      <x:c r="T59" s="321"/>
    </x:row>
    <x:row r="60">
      <x:c r="A60" s="321"/>
      <x:c r="B60" s="321"/>
      <x:c r="C60" s="321"/>
      <x:c r="D60" s="321"/>
      <x:c r="E60" s="321"/>
      <x:c r="F60" s="321"/>
      <x:c r="G60" s="321"/>
      <x:c r="H60" s="321"/>
      <x:c r="I60" s="321"/>
      <x:c r="J60" s="321"/>
      <x:c r="K60" s="321"/>
      <x:c r="L60" s="321"/>
      <x:c r="M60" s="321"/>
      <x:c r="N60" s="321"/>
      <x:c r="O60" s="321"/>
      <x:c r="P60" s="321"/>
      <x:c r="Q60" s="321"/>
      <x:c r="R60" s="321"/>
      <x:c r="S60" s="321"/>
      <x:c r="T60" s="321"/>
    </x:row>
  </x:sheetData>
  <x:mergeCells>
    <x:mergeCell ref="A1:H2"/>
    <x:mergeCell ref="A3:H3"/>
  </x:mergeCells>
  <x:pageMargins left="0.7" right="0.7" top="0.75" bottom="0.75" header="0.3" footer="0.3"/>
  <x:drawing xmlns:r="http://schemas.openxmlformats.org/officeDocument/2006/relationships" r:id="Rb12cf3d20a5c4112"/>
</x:worksheet>
</file>

<file path=xl/worksheets/sheet8.xml><?xml version="1.0" encoding="utf-8"?>
<x:worksheet xmlns:x="http://schemas.openxmlformats.org/spreadsheetml/2006/main">
  <x:sheetFormatPr defaultRowHeight="15"/>
  <x:cols>
    <x:col min="1" max="1" width="12" hidden="0" customWidth="1"/>
    <x:col min="2" max="2" width="12" hidden="0" customWidth="1"/>
    <x:col min="3" max="3" width="12" hidden="0" customWidth="1"/>
    <x:col min="4" max="4" width="12" hidden="0" customWidth="1"/>
    <x:col min="5" max="5" width="12" hidden="0" customWidth="1"/>
    <x:col min="6" max="6" width="12" hidden="0" customWidth="1"/>
    <x:col min="7" max="7" width="12" hidden="0" customWidth="1"/>
    <x:col min="8" max="8" width="12" hidden="0" customWidth="1"/>
    <x:col min="9" max="9" width="12" hidden="0" customWidth="1"/>
    <x:col min="10" max="10" width="12" hidden="0" customWidth="1"/>
    <x:col min="11" max="11" width="12" hidden="0" customWidth="1"/>
    <x:col min="12" max="12" width="12" hidden="0" customWidth="1"/>
    <x:col min="13" max="13" width="12" hidden="0" customWidth="1"/>
    <x:col min="14" max="14" width="12" hidden="0" customWidth="1"/>
  </x:cols>
  <x:sheetData>
    <x:row r="1" ht="30" customHeight="1">
      <x:c r="A1" s="295" t="str">
        <x:v>DASHBOARD CASH-FLOW</x:v>
      </x:c>
      <x:c r="B1" s="295"/>
      <x:c r="C1" s="295"/>
      <x:c r="D1" s="295"/>
      <x:c r="E1" s="295"/>
      <x:c r="F1" s="295"/>
      <x:c r="G1" s="295"/>
      <x:c r="H1" s="295"/>
      <x:c r="I1" s="295"/>
      <x:c r="J1" s="295"/>
      <x:c r="K1" s="295"/>
      <x:c r="L1" s="295"/>
      <x:c r="M1" s="295"/>
      <x:c r="N1" s="295"/>
      <x:c r="O1" s="321"/>
      <x:c r="P1" s="321"/>
      <x:c r="Q1" s="321"/>
      <x:c r="R1" s="321"/>
      <x:c r="S1" s="321"/>
      <x:c r="T1" s="321"/>
    </x:row>
    <x:row r="2" ht="30" customHeight="1">
      <x:c r="A2" s="295"/>
      <x:c r="B2" s="295"/>
      <x:c r="C2" s="295"/>
      <x:c r="D2" s="295"/>
      <x:c r="E2" s="295"/>
      <x:c r="F2" s="295"/>
      <x:c r="G2" s="295"/>
      <x:c r="H2" s="295"/>
      <x:c r="I2" s="295"/>
      <x:c r="J2" s="295"/>
      <x:c r="K2" s="295"/>
      <x:c r="L2" s="295"/>
      <x:c r="M2" s="295"/>
      <x:c r="N2" s="295"/>
      <x:c r="O2" s="321"/>
      <x:c r="P2" s="321"/>
      <x:c r="Q2" s="321"/>
      <x:c r="R2" s="321"/>
      <x:c r="S2" s="321"/>
      <x:c r="T2" s="321"/>
    </x:row>
    <x:row r="3" ht="22" customHeight="1">
      <x:c r="A3" s="322" t="str">
        <x:v>Vue synthétique de la trésorerie et des principaux risques</x:v>
      </x:c>
      <x:c r="B3" s="322"/>
      <x:c r="C3" s="322"/>
      <x:c r="D3" s="322"/>
      <x:c r="E3" s="322"/>
      <x:c r="F3" s="322"/>
      <x:c r="G3" s="322"/>
      <x:c r="H3" s="322"/>
      <x:c r="I3" s="322"/>
      <x:c r="J3" s="322"/>
      <x:c r="K3" s="322"/>
      <x:c r="L3" s="322"/>
      <x:c r="M3" s="322"/>
      <x:c r="N3" s="322"/>
      <x:c r="O3" s="321"/>
      <x:c r="P3" s="321"/>
      <x:c r="Q3" s="321"/>
      <x:c r="R3" s="321"/>
      <x:c r="S3" s="321"/>
      <x:c r="T3" s="321"/>
    </x:row>
    <x:row r="4">
      <x:c r="A4" s="321"/>
      <x:c r="B4" s="321"/>
      <x:c r="C4" s="321"/>
      <x:c r="D4" s="321"/>
      <x:c r="E4" s="321"/>
      <x:c r="F4" s="321"/>
      <x:c r="G4" s="321"/>
      <x:c r="H4" s="321"/>
      <x:c r="I4" s="321"/>
      <x:c r="J4" s="321"/>
      <x:c r="K4" s="321"/>
      <x:c r="L4" s="321"/>
      <x:c r="M4" s="321"/>
      <x:c r="N4" s="321"/>
      <x:c r="O4" s="321"/>
      <x:c r="P4" s="321"/>
      <x:c r="Q4" s="321"/>
      <x:c r="R4" s="321"/>
      <x:c r="S4" s="321"/>
      <x:c r="T4" s="321"/>
    </x:row>
    <x:row r="5">
      <x:c r="A5" s="351" t="str">
        <x:v>ENCAISSEMENTS ANNUELS</x:v>
      </x:c>
      <x:c r="B5" s="351"/>
      <x:c r="C5" s="351"/>
      <x:c r="D5" s="361" t="str">
        <x:v>DÉCAISSEMENTS ANNUELS</x:v>
      </x:c>
      <x:c r="E5" s="361"/>
      <x:c r="F5" s="361"/>
      <x:c r="G5" s="329" t="str">
        <x:v>CASH-FLOW ANNUEL</x:v>
      </x:c>
      <x:c r="H5" s="329"/>
      <x:c r="I5" s="329"/>
      <x:c r="J5" s="363" t="str">
        <x:v>TRÉSORERIE FINALE</x:v>
      </x:c>
      <x:c r="K5" s="363"/>
      <x:c r="L5" s="363"/>
      <x:c r="M5" s="321"/>
      <x:c r="N5" s="321"/>
      <x:c r="O5" s="321"/>
      <x:c r="P5" s="321"/>
      <x:c r="Q5" s="321"/>
      <x:c r="R5" s="321"/>
      <x:c r="S5" s="321"/>
      <x:c r="T5" s="321"/>
    </x:row>
    <x:row r="6">
      <x:c r="A6" s="351"/>
      <x:c r="B6" s="351"/>
      <x:c r="C6" s="351"/>
      <x:c r="D6" s="361"/>
      <x:c r="E6" s="361"/>
      <x:c r="F6" s="361"/>
      <x:c r="G6" s="329"/>
      <x:c r="H6" s="329"/>
      <x:c r="I6" s="329"/>
      <x:c r="J6" s="363"/>
      <x:c r="K6" s="363"/>
      <x:c r="L6" s="363"/>
      <x:c r="M6" s="321"/>
      <x:c r="N6" s="321"/>
      <x:c r="O6" s="321"/>
      <x:c r="P6" s="321"/>
      <x:c r="Q6" s="321"/>
      <x:c r="R6" s="321"/>
      <x:c r="S6" s="321"/>
      <x:c r="T6" s="321"/>
    </x:row>
    <x:row r="7">
      <x:c r="A7" s="405" t="n">
        <x:f>SUM('Encaissements'!H6:H17)</x:f>
        <x:v>1206100</x:v>
      </x:c>
      <x:c r="B7" s="405"/>
      <x:c r="C7" s="405"/>
      <x:c r="D7" s="406" t="n">
        <x:f>SUM('Décaissements'!K6:K17)</x:f>
        <x:v>1180940</x:v>
      </x:c>
      <x:c r="E7" s="406"/>
      <x:c r="F7" s="406"/>
      <x:c r="G7" s="407" t="n">
        <x:f>SUM('Trésorerie 12 mois'!E6:E17)</x:f>
        <x:v>25160</x:v>
      </x:c>
      <x:c r="H7" s="407"/>
      <x:c r="I7" s="407"/>
      <x:c r="J7" s="408" t="n">
        <x:f>'Trésorerie 12 mois'!F17</x:f>
        <x:v>110160</x:v>
      </x:c>
      <x:c r="K7" s="408"/>
      <x:c r="L7" s="408"/>
      <x:c r="M7" s="321"/>
      <x:c r="N7" s="321"/>
      <x:c r="O7" s="321"/>
      <x:c r="P7" s="321"/>
      <x:c r="Q7" s="321"/>
      <x:c r="R7" s="321"/>
      <x:c r="S7" s="321"/>
      <x:c r="T7" s="321"/>
    </x:row>
    <x:row r="8">
      <x:c r="A8" s="405"/>
      <x:c r="B8" s="405"/>
      <x:c r="C8" s="405"/>
      <x:c r="D8" s="406"/>
      <x:c r="E8" s="406"/>
      <x:c r="F8" s="406"/>
      <x:c r="G8" s="407"/>
      <x:c r="H8" s="407"/>
      <x:c r="I8" s="407"/>
      <x:c r="J8" s="408"/>
      <x:c r="K8" s="408"/>
      <x:c r="L8" s="408"/>
      <x:c r="M8" s="321"/>
      <x:c r="N8" s="321"/>
      <x:c r="O8" s="321"/>
      <x:c r="P8" s="321"/>
      <x:c r="Q8" s="321"/>
      <x:c r="R8" s="321"/>
      <x:c r="S8" s="321"/>
      <x:c r="T8" s="321"/>
    </x:row>
    <x:row r="9">
      <x:c r="A9" s="321"/>
      <x:c r="B9" s="321"/>
      <x:c r="C9" s="321"/>
      <x:c r="D9" s="321"/>
      <x:c r="E9" s="321"/>
      <x:c r="F9" s="321"/>
      <x:c r="G9" s="321"/>
      <x:c r="H9" s="321"/>
      <x:c r="I9" s="321"/>
      <x:c r="J9" s="321"/>
      <x:c r="K9" s="321"/>
      <x:c r="L9" s="321"/>
      <x:c r="M9" s="321"/>
      <x:c r="N9" s="321"/>
      <x:c r="O9" s="321"/>
      <x:c r="P9" s="321"/>
      <x:c r="Q9" s="321"/>
      <x:c r="R9" s="321"/>
      <x:c r="S9" s="321"/>
      <x:c r="T9" s="321"/>
    </x:row>
    <x:row r="10">
      <x:c r="A10" s="409" t="str">
        <x:v>SOLDE MINIMUM</x:v>
      </x:c>
      <x:c r="B10" s="409"/>
      <x:c r="C10" s="409"/>
      <x:c r="D10" s="369" t="str">
        <x:v>MOIS EN ALERTE</x:v>
      </x:c>
      <x:c r="E10" s="369"/>
      <x:c r="F10" s="369"/>
      <x:c r="G10" s="330" t="str">
        <x:v>BESOIN FINANCEMENT</x:v>
      </x:c>
      <x:c r="H10" s="330"/>
      <x:c r="I10" s="330"/>
      <x:c r="J10" s="410" t="str">
        <x:v>MARGE DE SÉCURITÉ</x:v>
      </x:c>
      <x:c r="K10" s="410"/>
      <x:c r="L10" s="410"/>
      <x:c r="M10" s="321"/>
      <x:c r="N10" s="321"/>
      <x:c r="O10" s="321"/>
      <x:c r="P10" s="321"/>
      <x:c r="Q10" s="321"/>
      <x:c r="R10" s="321"/>
      <x:c r="S10" s="321"/>
      <x:c r="T10" s="321"/>
    </x:row>
    <x:row r="11">
      <x:c r="A11" s="409"/>
      <x:c r="B11" s="409"/>
      <x:c r="C11" s="409"/>
      <x:c r="D11" s="369"/>
      <x:c r="E11" s="369"/>
      <x:c r="F11" s="369"/>
      <x:c r="G11" s="330"/>
      <x:c r="H11" s="330"/>
      <x:c r="I11" s="330"/>
      <x:c r="J11" s="410"/>
      <x:c r="K11" s="410"/>
      <x:c r="L11" s="410"/>
      <x:c r="M11" s="321"/>
      <x:c r="N11" s="321"/>
      <x:c r="O11" s="321"/>
      <x:c r="P11" s="321"/>
      <x:c r="Q11" s="321"/>
      <x:c r="R11" s="321"/>
      <x:c r="S11" s="321"/>
      <x:c r="T11" s="321"/>
    </x:row>
    <x:row r="12">
      <x:c r="A12" s="411" t="n">
        <x:f>MIN('Trésorerie 12 mois'!F6:F17)</x:f>
        <x:v>64290</x:v>
      </x:c>
      <x:c r="B12" s="411"/>
      <x:c r="C12" s="411"/>
      <x:c r="D12" s="412" t="n">
        <x:f>COUNTIF('Trésorerie 12 mois'!I6:I17,"Critique")+COUNTIF('Trésorerie 12 mois'!I6:I17,"Déficit")</x:f>
        <x:v>0</x:v>
      </x:c>
      <x:c r="E12" s="412"/>
      <x:c r="F12" s="412"/>
      <x:c r="G12" s="413" t="n">
        <x:f>MAX('Trésorerie 12 mois'!J6:J17)</x:f>
        <x:v>0</x:v>
      </x:c>
      <x:c r="H12" s="413"/>
      <x:c r="I12" s="413"/>
      <x:c r="J12" s="414" t="n">
        <x:f>'Trésorerie 12 mois'!F17-'Paramètres'!B12</x:f>
        <x:v>60160</x:v>
      </x:c>
      <x:c r="K12" s="414"/>
      <x:c r="L12" s="414"/>
      <x:c r="M12" s="321"/>
      <x:c r="N12" s="321"/>
      <x:c r="O12" s="321"/>
      <x:c r="P12" s="321"/>
      <x:c r="Q12" s="321"/>
      <x:c r="R12" s="321"/>
      <x:c r="S12" s="321"/>
      <x:c r="T12" s="321"/>
    </x:row>
    <x:row r="13">
      <x:c r="A13" s="411"/>
      <x:c r="B13" s="411"/>
      <x:c r="C13" s="411"/>
      <x:c r="D13" s="412"/>
      <x:c r="E13" s="412"/>
      <x:c r="F13" s="412"/>
      <x:c r="G13" s="413"/>
      <x:c r="H13" s="413"/>
      <x:c r="I13" s="413"/>
      <x:c r="J13" s="414"/>
      <x:c r="K13" s="414"/>
      <x:c r="L13" s="414"/>
      <x:c r="M13" s="321"/>
      <x:c r="N13" s="321"/>
      <x:c r="O13" s="321"/>
      <x:c r="P13" s="321"/>
      <x:c r="Q13" s="321"/>
      <x:c r="R13" s="321"/>
      <x:c r="S13" s="321"/>
      <x:c r="T13" s="321"/>
    </x:row>
    <x:row r="14">
      <x:c r="A14" s="321"/>
      <x:c r="B14" s="321"/>
      <x:c r="C14" s="321"/>
      <x:c r="D14" s="321"/>
      <x:c r="E14" s="321"/>
      <x:c r="F14" s="321"/>
      <x:c r="G14" s="321"/>
      <x:c r="H14" s="321"/>
      <x:c r="I14" s="321"/>
      <x:c r="J14" s="321"/>
      <x:c r="K14" s="321"/>
      <x:c r="L14" s="321"/>
      <x:c r="M14" s="321"/>
      <x:c r="N14" s="321"/>
      <x:c r="O14" s="321"/>
      <x:c r="P14" s="321"/>
      <x:c r="Q14" s="321"/>
      <x:c r="R14" s="321"/>
      <x:c r="S14" s="321"/>
      <x:c r="T14" s="321"/>
    </x:row>
    <x:row r="15">
      <x:c r="A15" s="321"/>
      <x:c r="B15" s="321"/>
      <x:c r="C15" s="321"/>
      <x:c r="D15" s="321"/>
      <x:c r="E15" s="321"/>
      <x:c r="F15" s="321"/>
      <x:c r="G15" s="321"/>
      <x:c r="H15" s="321"/>
      <x:c r="I15" s="321"/>
      <x:c r="J15" s="321"/>
      <x:c r="K15" s="321"/>
      <x:c r="L15" s="321"/>
      <x:c r="M15" s="321"/>
      <x:c r="N15" s="321"/>
      <x:c r="O15" s="321"/>
      <x:c r="P15" s="321"/>
      <x:c r="Q15" s="321"/>
      <x:c r="R15" s="321"/>
      <x:c r="S15" s="321"/>
      <x:c r="T15" s="321"/>
    </x:row>
    <x:row r="16" ht="24" customHeight="1">
      <x:c r="A16" s="329" t="str">
        <x:v>Mois</x:v>
      </x:c>
      <x:c r="B16" s="329" t="str">
        <x:v>Encaissements</x:v>
      </x:c>
      <x:c r="C16" s="329" t="str">
        <x:v>Décaissements</x:v>
      </x:c>
      <x:c r="D16" s="329" t="str">
        <x:v>Solde final</x:v>
      </x:c>
      <x:c r="E16" s="321"/>
      <x:c r="F16" s="321"/>
      <x:c r="G16" s="321"/>
      <x:c r="H16" s="321"/>
      <x:c r="I16" s="321"/>
      <x:c r="J16" s="321"/>
      <x:c r="K16" s="321"/>
      <x:c r="L16" s="321"/>
      <x:c r="M16" s="321"/>
      <x:c r="N16" s="321"/>
      <x:c r="O16" s="321"/>
      <x:c r="P16" s="321"/>
      <x:c r="Q16" s="321"/>
      <x:c r="R16" s="321"/>
      <x:c r="S16" s="321"/>
      <x:c r="T16" s="321"/>
    </x:row>
    <x:row r="17">
      <x:c r="A17" s="321" t="str">
        <x:v>Janvier</x:v>
      </x:c>
      <x:c r="B17" s="357" t="n">
        <x:f>'Encaissements'!H6</x:f>
        <x:v>88500</x:v>
      </x:c>
      <x:c r="C17" s="357" t="n">
        <x:f>'Décaissements'!K6</x:f>
        <x:v>83520</x:v>
      </x:c>
      <x:c r="D17" s="357" t="n">
        <x:f>'Trésorerie 12 mois'!F6</x:f>
        <x:v>89980</x:v>
      </x:c>
      <x:c r="E17" s="321"/>
      <x:c r="F17" s="321"/>
      <x:c r="G17" s="321"/>
      <x:c r="H17" s="321"/>
      <x:c r="I17" s="321"/>
      <x:c r="J17" s="321"/>
      <x:c r="K17" s="321"/>
      <x:c r="L17" s="321"/>
      <x:c r="M17" s="321"/>
      <x:c r="N17" s="321"/>
      <x:c r="O17" s="321"/>
      <x:c r="P17" s="321"/>
      <x:c r="Q17" s="321"/>
      <x:c r="R17" s="321"/>
      <x:c r="S17" s="321"/>
      <x:c r="T17" s="321"/>
    </x:row>
    <x:row r="18">
      <x:c r="A18" s="321" t="str">
        <x:v>Février</x:v>
      </x:c>
      <x:c r="B18" s="357" t="n">
        <x:f>'Encaissements'!H7</x:f>
        <x:v>77350</x:v>
      </x:c>
      <x:c r="C18" s="357" t="n">
        <x:f>'Décaissements'!K7</x:f>
        <x:v>103040</x:v>
      </x:c>
      <x:c r="D18" s="357" t="n">
        <x:f>'Trésorerie 12 mois'!F7</x:f>
        <x:v>64290</x:v>
      </x:c>
      <x:c r="E18" s="321"/>
      <x:c r="F18" s="321"/>
      <x:c r="G18" s="321"/>
      <x:c r="H18" s="321"/>
      <x:c r="I18" s="321"/>
      <x:c r="J18" s="321"/>
      <x:c r="K18" s="321"/>
      <x:c r="L18" s="321"/>
      <x:c r="M18" s="321"/>
      <x:c r="N18" s="321"/>
      <x:c r="O18" s="321"/>
      <x:c r="P18" s="321"/>
      <x:c r="Q18" s="321"/>
      <x:c r="R18" s="321"/>
      <x:c r="S18" s="321"/>
      <x:c r="T18" s="321"/>
    </x:row>
    <x:row r="19">
      <x:c r="A19" s="321" t="str">
        <x:v>Mars</x:v>
      </x:c>
      <x:c r="B19" s="357" t="n">
        <x:f>'Encaissements'!H8</x:f>
        <x:v>91200</x:v>
      </x:c>
      <x:c r="C19" s="357" t="n">
        <x:f>'Décaissements'!K8</x:f>
        <x:v>88360</x:v>
      </x:c>
      <x:c r="D19" s="357" t="n">
        <x:f>'Trésorerie 12 mois'!F8</x:f>
        <x:v>67130</x:v>
      </x:c>
      <x:c r="E19" s="321"/>
      <x:c r="F19" s="321"/>
      <x:c r="G19" s="321"/>
      <x:c r="H19" s="321"/>
      <x:c r="I19" s="321"/>
      <x:c r="J19" s="321"/>
      <x:c r="K19" s="321"/>
      <x:c r="L19" s="321"/>
      <x:c r="M19" s="321"/>
      <x:c r="N19" s="321"/>
      <x:c r="O19" s="321"/>
      <x:c r="P19" s="321"/>
      <x:c r="Q19" s="321"/>
      <x:c r="R19" s="321"/>
      <x:c r="S19" s="321"/>
      <x:c r="T19" s="321"/>
    </x:row>
    <x:row r="20">
      <x:c r="A20" s="321" t="str">
        <x:v>Avril</x:v>
      </x:c>
      <x:c r="B20" s="357" t="n">
        <x:f>'Encaissements'!H9</x:f>
        <x:v>110050</x:v>
      </x:c>
      <x:c r="C20" s="357" t="n">
        <x:f>'Décaissements'!K9</x:f>
        <x:v>94580</x:v>
      </x:c>
      <x:c r="D20" s="357" t="n">
        <x:f>'Trésorerie 12 mois'!F9</x:f>
        <x:v>82600</x:v>
      </x:c>
      <x:c r="E20" s="321"/>
      <x:c r="F20" s="321"/>
      <x:c r="G20" s="321"/>
      <x:c r="H20" s="321"/>
      <x:c r="I20" s="321"/>
      <x:c r="J20" s="321"/>
      <x:c r="K20" s="321"/>
      <x:c r="L20" s="321"/>
      <x:c r="M20" s="321"/>
      <x:c r="N20" s="321"/>
      <x:c r="O20" s="321"/>
      <x:c r="P20" s="321"/>
      <x:c r="Q20" s="321"/>
      <x:c r="R20" s="321"/>
      <x:c r="S20" s="321"/>
      <x:c r="T20" s="321"/>
    </x:row>
    <x:row r="21">
      <x:c r="A21" s="321" t="str">
        <x:v>Mai</x:v>
      </x:c>
      <x:c r="B21" s="357" t="n">
        <x:f>'Encaissements'!H10</x:f>
        <x:v>88900</x:v>
      </x:c>
      <x:c r="C21" s="357" t="n">
        <x:f>'Décaissements'!K10</x:f>
        <x:v>89600</x:v>
      </x:c>
      <x:c r="D21" s="357" t="n">
        <x:f>'Trésorerie 12 mois'!F10</x:f>
        <x:v>81900</x:v>
      </x:c>
      <x:c r="E21" s="321"/>
      <x:c r="F21" s="321"/>
      <x:c r="G21" s="321"/>
      <x:c r="H21" s="321"/>
      <x:c r="I21" s="321"/>
      <x:c r="J21" s="321"/>
      <x:c r="K21" s="321"/>
      <x:c r="L21" s="321"/>
      <x:c r="M21" s="321"/>
      <x:c r="N21" s="321"/>
      <x:c r="O21" s="321"/>
      <x:c r="P21" s="321"/>
      <x:c r="Q21" s="321"/>
      <x:c r="R21" s="321"/>
      <x:c r="S21" s="321"/>
      <x:c r="T21" s="321"/>
    </x:row>
    <x:row r="22">
      <x:c r="A22" s="321" t="str">
        <x:v>Juin</x:v>
      </x:c>
      <x:c r="B22" s="357" t="n">
        <x:f>'Encaissements'!H11</x:f>
        <x:v>97750</x:v>
      </x:c>
      <x:c r="C22" s="357" t="n">
        <x:f>'Décaissements'!K11</x:f>
        <x:v>91120</x:v>
      </x:c>
      <x:c r="D22" s="357" t="n">
        <x:f>'Trésorerie 12 mois'!F11</x:f>
        <x:v>88530</x:v>
      </x:c>
      <x:c r="E22" s="321"/>
      <x:c r="F22" s="321"/>
      <x:c r="G22" s="321"/>
      <x:c r="H22" s="321"/>
      <x:c r="I22" s="321"/>
      <x:c r="J22" s="321"/>
      <x:c r="K22" s="321"/>
      <x:c r="L22" s="321"/>
      <x:c r="M22" s="321"/>
      <x:c r="N22" s="321"/>
      <x:c r="O22" s="321"/>
      <x:c r="P22" s="321"/>
      <x:c r="Q22" s="321"/>
      <x:c r="R22" s="321"/>
      <x:c r="S22" s="321"/>
      <x:c r="T22" s="321"/>
    </x:row>
    <x:row r="23">
      <x:c r="A23" s="321" t="str">
        <x:v>Juillet</x:v>
      </x:c>
      <x:c r="B23" s="357" t="n">
        <x:f>'Encaissements'!H12</x:f>
        <x:v>96600</x:v>
      </x:c>
      <x:c r="C23" s="357" t="n">
        <x:f>'Décaissements'!K12</x:f>
        <x:v>101270</x:v>
      </x:c>
      <x:c r="D23" s="357" t="n">
        <x:f>'Trésorerie 12 mois'!F12</x:f>
        <x:v>83860</x:v>
      </x:c>
      <x:c r="E23" s="321"/>
      <x:c r="F23" s="321"/>
      <x:c r="G23" s="321"/>
      <x:c r="H23" s="321"/>
      <x:c r="I23" s="321"/>
      <x:c r="J23" s="321"/>
      <x:c r="K23" s="321"/>
      <x:c r="L23" s="321"/>
      <x:c r="M23" s="321"/>
      <x:c r="N23" s="321"/>
      <x:c r="O23" s="321"/>
      <x:c r="P23" s="321"/>
      <x:c r="Q23" s="321"/>
      <x:c r="R23" s="321"/>
      <x:c r="S23" s="321"/>
      <x:c r="T23" s="321"/>
    </x:row>
    <x:row r="24">
      <x:c r="A24" s="321" t="str">
        <x:v>Août</x:v>
      </x:c>
      <x:c r="B24" s="357" t="n">
        <x:f>'Encaissements'!H13</x:f>
        <x:v>100450</x:v>
      </x:c>
      <x:c r="C24" s="357" t="n">
        <x:f>'Décaissements'!K13</x:f>
        <x:v>114290</x:v>
      </x:c>
      <x:c r="D24" s="357" t="n">
        <x:f>'Trésorerie 12 mois'!F13</x:f>
        <x:v>70020</x:v>
      </x:c>
      <x:c r="E24" s="321"/>
      <x:c r="F24" s="321"/>
      <x:c r="G24" s="321"/>
      <x:c r="H24" s="321"/>
      <x:c r="I24" s="321"/>
      <x:c r="J24" s="321"/>
      <x:c r="K24" s="321"/>
      <x:c r="L24" s="321"/>
      <x:c r="M24" s="321"/>
      <x:c r="N24" s="321"/>
      <x:c r="O24" s="321"/>
      <x:c r="P24" s="321"/>
      <x:c r="Q24" s="321"/>
      <x:c r="R24" s="321"/>
      <x:c r="S24" s="321"/>
      <x:c r="T24" s="321"/>
    </x:row>
    <x:row r="25">
      <x:c r="A25" s="321" t="str">
        <x:v>Septembre</x:v>
      </x:c>
      <x:c r="B25" s="357" t="n">
        <x:f>'Encaissements'!H14</x:f>
        <x:v>114300</x:v>
      </x:c>
      <x:c r="C25" s="357" t="n">
        <x:f>'Décaissements'!K14</x:f>
        <x:v>99610</x:v>
      </x:c>
      <x:c r="D25" s="357" t="n">
        <x:f>'Trésorerie 12 mois'!F14</x:f>
        <x:v>84710</x:v>
      </x:c>
      <x:c r="E25" s="321"/>
      <x:c r="F25" s="321"/>
      <x:c r="G25" s="321"/>
      <x:c r="H25" s="321"/>
      <x:c r="I25" s="321"/>
      <x:c r="J25" s="321"/>
      <x:c r="K25" s="321"/>
      <x:c r="L25" s="321"/>
      <x:c r="M25" s="321"/>
      <x:c r="N25" s="321"/>
      <x:c r="O25" s="321"/>
      <x:c r="P25" s="321"/>
      <x:c r="Q25" s="321"/>
      <x:c r="R25" s="321"/>
      <x:c r="S25" s="321"/>
      <x:c r="T25" s="321"/>
    </x:row>
    <x:row r="26">
      <x:c r="A26" s="321" t="str">
        <x:v>Octobre</x:v>
      </x:c>
      <x:c r="B26" s="357" t="n">
        <x:f>'Encaissements'!H15</x:f>
        <x:v>108150</x:v>
      </x:c>
      <x:c r="C26" s="357" t="n">
        <x:f>'Décaissements'!K15</x:f>
        <x:v>105830</x:v>
      </x:c>
      <x:c r="D26" s="357" t="n">
        <x:f>'Trésorerie 12 mois'!F15</x:f>
        <x:v>87030</x:v>
      </x:c>
      <x:c r="E26" s="321"/>
      <x:c r="F26" s="321"/>
      <x:c r="G26" s="321"/>
      <x:c r="H26" s="321"/>
      <x:c r="I26" s="321"/>
      <x:c r="J26" s="321"/>
      <x:c r="K26" s="321"/>
      <x:c r="L26" s="321"/>
      <x:c r="M26" s="321"/>
      <x:c r="N26" s="321"/>
      <x:c r="O26" s="321"/>
      <x:c r="P26" s="321"/>
      <x:c r="Q26" s="321"/>
      <x:c r="R26" s="321"/>
      <x:c r="S26" s="321"/>
      <x:c r="T26" s="321"/>
    </x:row>
    <x:row r="27">
      <x:c r="A27" s="321" t="str">
        <x:v>Novembre</x:v>
      </x:c>
      <x:c r="B27" s="357" t="n">
        <x:f>'Encaissements'!H16</x:f>
        <x:v>117000</x:v>
      </x:c>
      <x:c r="C27" s="357" t="n">
        <x:f>'Décaissements'!K16</x:f>
        <x:v>100850</x:v>
      </x:c>
      <x:c r="D27" s="357" t="n">
        <x:f>'Trésorerie 12 mois'!F16</x:f>
        <x:v>103180</x:v>
      </x:c>
      <x:c r="E27" s="321"/>
      <x:c r="F27" s="321"/>
      <x:c r="G27" s="321"/>
      <x:c r="H27" s="321"/>
      <x:c r="I27" s="321"/>
      <x:c r="J27" s="321"/>
      <x:c r="K27" s="321"/>
      <x:c r="L27" s="321"/>
      <x:c r="M27" s="321"/>
      <x:c r="N27" s="321"/>
      <x:c r="O27" s="321"/>
      <x:c r="P27" s="321"/>
      <x:c r="Q27" s="321"/>
      <x:c r="R27" s="321"/>
      <x:c r="S27" s="321"/>
      <x:c r="T27" s="321"/>
    </x:row>
    <x:row r="28">
      <x:c r="A28" s="321" t="str">
        <x:v>Décembre</x:v>
      </x:c>
      <x:c r="B28" s="357" t="n">
        <x:f>'Encaissements'!H17</x:f>
        <x:v>115850</x:v>
      </x:c>
      <x:c r="C28" s="357" t="n">
        <x:f>'Décaissements'!K17</x:f>
        <x:v>108870</x:v>
      </x:c>
      <x:c r="D28" s="357" t="n">
        <x:f>'Trésorerie 12 mois'!F17</x:f>
        <x:v>110160</x:v>
      </x:c>
      <x:c r="E28" s="321"/>
      <x:c r="F28" s="321"/>
      <x:c r="G28" s="321"/>
      <x:c r="H28" s="321"/>
      <x:c r="I28" s="321"/>
      <x:c r="J28" s="321"/>
      <x:c r="K28" s="321"/>
      <x:c r="L28" s="321"/>
      <x:c r="M28" s="321"/>
      <x:c r="N28" s="321"/>
      <x:c r="O28" s="321"/>
      <x:c r="P28" s="321"/>
      <x:c r="Q28" s="321"/>
      <x:c r="R28" s="321"/>
      <x:c r="S28" s="321"/>
      <x:c r="T28" s="321"/>
    </x:row>
    <x:row r="29">
      <x:c r="A29" s="321"/>
      <x:c r="B29" s="321"/>
      <x:c r="C29" s="321"/>
      <x:c r="D29" s="321"/>
      <x:c r="E29" s="321"/>
      <x:c r="F29" s="321"/>
      <x:c r="G29" s="321"/>
      <x:c r="H29" s="321"/>
      <x:c r="I29" s="321"/>
      <x:c r="J29" s="321"/>
      <x:c r="K29" s="321"/>
      <x:c r="L29" s="321"/>
      <x:c r="M29" s="321"/>
      <x:c r="N29" s="321"/>
      <x:c r="O29" s="321"/>
      <x:c r="P29" s="321"/>
      <x:c r="Q29" s="321"/>
      <x:c r="R29" s="321"/>
      <x:c r="S29" s="321"/>
      <x:c r="T29" s="321"/>
    </x:row>
    <x:row r="30">
      <x:c r="A30" s="321"/>
      <x:c r="B30" s="321"/>
      <x:c r="C30" s="321"/>
      <x:c r="D30" s="321"/>
      <x:c r="E30" s="321"/>
      <x:c r="F30" s="321"/>
      <x:c r="G30" s="321"/>
      <x:c r="H30" s="321"/>
      <x:c r="I30" s="321"/>
      <x:c r="J30" s="321"/>
      <x:c r="K30" s="321"/>
      <x:c r="L30" s="321"/>
      <x:c r="M30" s="321"/>
      <x:c r="N30" s="321"/>
      <x:c r="O30" s="321"/>
      <x:c r="P30" s="321"/>
      <x:c r="Q30" s="321"/>
      <x:c r="R30" s="321"/>
      <x:c r="S30" s="321"/>
      <x:c r="T30" s="321"/>
    </x:row>
    <x:row r="31" ht="22" customHeight="1">
      <x:c r="A31" s="321"/>
      <x:c r="B31" s="321"/>
      <x:c r="C31" s="321"/>
      <x:c r="D31" s="321"/>
      <x:c r="E31" s="321"/>
      <x:c r="F31" s="321"/>
      <x:c r="G31" s="321"/>
      <x:c r="H31" s="321"/>
      <x:c r="I31" s="341" t="str">
        <x:v>Diagnostic automatique</x:v>
      </x:c>
      <x:c r="J31" s="341"/>
      <x:c r="K31" s="341"/>
      <x:c r="L31" s="341"/>
      <x:c r="M31" s="341"/>
      <x:c r="N31" s="341"/>
      <x:c r="O31" s="321"/>
      <x:c r="P31" s="321"/>
      <x:c r="Q31" s="321"/>
      <x:c r="R31" s="321"/>
      <x:c r="S31" s="321"/>
      <x:c r="T31" s="321"/>
    </x:row>
    <x:row r="32">
      <x:c r="A32" s="321"/>
      <x:c r="B32" s="321"/>
      <x:c r="C32" s="321"/>
      <x:c r="D32" s="321"/>
      <x:c r="E32" s="321"/>
      <x:c r="F32" s="321"/>
      <x:c r="G32" s="321"/>
      <x:c r="H32" s="321"/>
      <x:c r="I32" s="387" t="str">
        <x:f>"Le cash-flow annuel atteint "&amp;TEXT(SUM('Trésorerie 12 mois'!E6:E17),"#,##0 €")&amp;". "&amp;"La trésorerie de fin de période s’établit à "&amp;TEXT('Trésorerie 12 mois'!F17,"#,##0 €")&amp;". "&amp;IF(MIN('Trésorerie 12 mois'!F6:F17)&lt;0,"Un déficit apparaît sur la période : un financement court terme est nécessaire.",IF(MIN('Trésorerie 12 mois'!F6:F17)&lt;'Paramètres'!B11,"Le solde passe sous le seuil d’alerte : renforcer les encaissements ou décaler certaines dépenses.","Le niveau de trésorerie reste supérieur au seuil d’alerte sur toute la période."))</x:f>
        <x:v>Le cash-flow annuel atteint 25,160 €. La trésorerie de fin de période s’établit à 110,160 €. Le niveau de trésorerie reste supérieur au seuil d’alerte sur toute la période.</x:v>
      </x:c>
      <x:c r="J32" s="387"/>
      <x:c r="K32" s="387"/>
      <x:c r="L32" s="387"/>
      <x:c r="M32" s="387"/>
      <x:c r="N32" s="387"/>
      <x:c r="O32" s="321"/>
      <x:c r="P32" s="321"/>
      <x:c r="Q32" s="321"/>
      <x:c r="R32" s="321"/>
      <x:c r="S32" s="321"/>
      <x:c r="T32" s="321"/>
    </x:row>
    <x:row r="33">
      <x:c r="A33" s="321"/>
      <x:c r="B33" s="321"/>
      <x:c r="C33" s="321"/>
      <x:c r="D33" s="321"/>
      <x:c r="E33" s="321"/>
      <x:c r="F33" s="321"/>
      <x:c r="G33" s="321"/>
      <x:c r="H33" s="321"/>
      <x:c r="I33" s="387"/>
      <x:c r="J33" s="387"/>
      <x:c r="K33" s="387"/>
      <x:c r="L33" s="387"/>
      <x:c r="M33" s="387"/>
      <x:c r="N33" s="387"/>
      <x:c r="O33" s="321"/>
      <x:c r="P33" s="321"/>
      <x:c r="Q33" s="321"/>
      <x:c r="R33" s="321"/>
      <x:c r="S33" s="321"/>
      <x:c r="T33" s="321"/>
    </x:row>
    <x:row r="34">
      <x:c r="A34" s="321"/>
      <x:c r="B34" s="321"/>
      <x:c r="C34" s="321"/>
      <x:c r="D34" s="321"/>
      <x:c r="E34" s="321"/>
      <x:c r="F34" s="321"/>
      <x:c r="G34" s="321"/>
      <x:c r="H34" s="321"/>
      <x:c r="I34" s="387"/>
      <x:c r="J34" s="387"/>
      <x:c r="K34" s="387"/>
      <x:c r="L34" s="387"/>
      <x:c r="M34" s="387"/>
      <x:c r="N34" s="387"/>
      <x:c r="O34" s="321"/>
      <x:c r="P34" s="321"/>
      <x:c r="Q34" s="321"/>
      <x:c r="R34" s="321"/>
      <x:c r="S34" s="321"/>
      <x:c r="T34" s="321"/>
    </x:row>
    <x:row r="35">
      <x:c r="A35" s="321"/>
      <x:c r="B35" s="321"/>
      <x:c r="C35" s="321"/>
      <x:c r="D35" s="321"/>
      <x:c r="E35" s="321"/>
      <x:c r="F35" s="321"/>
      <x:c r="G35" s="321"/>
      <x:c r="H35" s="321"/>
      <x:c r="I35" s="387"/>
      <x:c r="J35" s="387"/>
      <x:c r="K35" s="387"/>
      <x:c r="L35" s="387"/>
      <x:c r="M35" s="387"/>
      <x:c r="N35" s="387"/>
      <x:c r="O35" s="321"/>
      <x:c r="P35" s="321"/>
      <x:c r="Q35" s="321"/>
      <x:c r="R35" s="321"/>
      <x:c r="S35" s="321"/>
      <x:c r="T35" s="321"/>
    </x:row>
    <x:row r="36">
      <x:c r="A36" s="321"/>
      <x:c r="B36" s="321"/>
      <x:c r="C36" s="321"/>
      <x:c r="D36" s="321"/>
      <x:c r="E36" s="321"/>
      <x:c r="F36" s="321"/>
      <x:c r="G36" s="321"/>
      <x:c r="H36" s="321"/>
      <x:c r="I36" s="387"/>
      <x:c r="J36" s="387"/>
      <x:c r="K36" s="387"/>
      <x:c r="L36" s="387"/>
      <x:c r="M36" s="387"/>
      <x:c r="N36" s="387"/>
      <x:c r="O36" s="321"/>
      <x:c r="P36" s="321"/>
      <x:c r="Q36" s="321"/>
      <x:c r="R36" s="321"/>
      <x:c r="S36" s="321"/>
      <x:c r="T36" s="321"/>
    </x:row>
    <x:row r="37">
      <x:c r="A37" s="321"/>
      <x:c r="B37" s="321"/>
      <x:c r="C37" s="321"/>
      <x:c r="D37" s="321"/>
      <x:c r="E37" s="321"/>
      <x:c r="F37" s="321"/>
      <x:c r="G37" s="321"/>
      <x:c r="H37" s="321"/>
      <x:c r="I37" s="387"/>
      <x:c r="J37" s="387"/>
      <x:c r="K37" s="387"/>
      <x:c r="L37" s="387"/>
      <x:c r="M37" s="387"/>
      <x:c r="N37" s="387"/>
      <x:c r="O37" s="321"/>
      <x:c r="P37" s="321"/>
      <x:c r="Q37" s="321"/>
      <x:c r="R37" s="321"/>
      <x:c r="S37" s="321"/>
      <x:c r="T37" s="321"/>
    </x:row>
    <x:row r="38">
      <x:c r="A38" s="321"/>
      <x:c r="B38" s="321"/>
      <x:c r="C38" s="321"/>
      <x:c r="D38" s="321"/>
      <x:c r="E38" s="321"/>
      <x:c r="F38" s="321"/>
      <x:c r="G38" s="321"/>
      <x:c r="H38" s="321"/>
      <x:c r="I38" s="387"/>
      <x:c r="J38" s="387"/>
      <x:c r="K38" s="387"/>
      <x:c r="L38" s="387"/>
      <x:c r="M38" s="387"/>
      <x:c r="N38" s="387"/>
      <x:c r="O38" s="321"/>
      <x:c r="P38" s="321"/>
      <x:c r="Q38" s="321"/>
      <x:c r="R38" s="321"/>
      <x:c r="S38" s="321"/>
      <x:c r="T38" s="321"/>
    </x:row>
    <x:row r="39">
      <x:c r="A39" s="321"/>
      <x:c r="B39" s="321"/>
      <x:c r="C39" s="321"/>
      <x:c r="D39" s="321"/>
      <x:c r="E39" s="321"/>
      <x:c r="F39" s="321"/>
      <x:c r="G39" s="321"/>
      <x:c r="H39" s="321"/>
      <x:c r="I39" s="387"/>
      <x:c r="J39" s="387"/>
      <x:c r="K39" s="387"/>
      <x:c r="L39" s="387"/>
      <x:c r="M39" s="387"/>
      <x:c r="N39" s="387"/>
      <x:c r="O39" s="321"/>
      <x:c r="P39" s="321"/>
      <x:c r="Q39" s="321"/>
      <x:c r="R39" s="321"/>
      <x:c r="S39" s="321"/>
      <x:c r="T39" s="321"/>
    </x:row>
    <x:row r="40">
      <x:c r="A40" s="321"/>
      <x:c r="B40" s="321"/>
      <x:c r="C40" s="321"/>
      <x:c r="D40" s="321"/>
      <x:c r="E40" s="321"/>
      <x:c r="F40" s="321"/>
      <x:c r="G40" s="321"/>
      <x:c r="H40" s="321"/>
      <x:c r="I40" s="387"/>
      <x:c r="J40" s="387"/>
      <x:c r="K40" s="387"/>
      <x:c r="L40" s="387"/>
      <x:c r="M40" s="387"/>
      <x:c r="N40" s="387"/>
      <x:c r="O40" s="321"/>
      <x:c r="P40" s="321"/>
      <x:c r="Q40" s="321"/>
      <x:c r="R40" s="321"/>
      <x:c r="S40" s="321"/>
      <x:c r="T40" s="321"/>
    </x:row>
    <x:row r="41">
      <x:c r="A41" s="321"/>
      <x:c r="B41" s="321"/>
      <x:c r="C41" s="321"/>
      <x:c r="D41" s="321"/>
      <x:c r="E41" s="321"/>
      <x:c r="F41" s="321"/>
      <x:c r="G41" s="321"/>
      <x:c r="H41" s="321"/>
      <x:c r="I41" s="321"/>
      <x:c r="J41" s="321"/>
      <x:c r="K41" s="321"/>
      <x:c r="L41" s="321"/>
      <x:c r="M41" s="321"/>
      <x:c r="N41" s="321"/>
      <x:c r="O41" s="321"/>
      <x:c r="P41" s="321"/>
      <x:c r="Q41" s="321"/>
      <x:c r="R41" s="321"/>
      <x:c r="S41" s="321"/>
      <x:c r="T41" s="321"/>
    </x:row>
    <x:row r="42" ht="22" customHeight="1">
      <x:c r="A42" s="321"/>
      <x:c r="B42" s="321"/>
      <x:c r="C42" s="321"/>
      <x:c r="D42" s="321"/>
      <x:c r="E42" s="321"/>
      <x:c r="F42" s="321"/>
      <x:c r="G42" s="321"/>
      <x:c r="H42" s="321"/>
      <x:c r="I42" s="428" t="str">
        <x:v>Indicateurs complémentaires</x:v>
      </x:c>
      <x:c r="J42" s="428"/>
      <x:c r="K42" s="428"/>
      <x:c r="L42" s="428"/>
      <x:c r="M42" s="428"/>
      <x:c r="N42" s="428"/>
      <x:c r="O42" s="321"/>
      <x:c r="P42" s="321"/>
      <x:c r="Q42" s="321"/>
      <x:c r="R42" s="321"/>
      <x:c r="S42" s="321"/>
      <x:c r="T42" s="321"/>
    </x:row>
    <x:row r="43" ht="24" customHeight="1">
      <x:c r="A43" s="321"/>
      <x:c r="B43" s="321"/>
      <x:c r="C43" s="321"/>
      <x:c r="D43" s="321"/>
      <x:c r="E43" s="321"/>
      <x:c r="F43" s="321"/>
      <x:c r="G43" s="321"/>
      <x:c r="H43" s="321"/>
      <x:c r="I43" s="500" t="str">
        <x:v>Indicateur</x:v>
      </x:c>
      <x:c r="J43" s="500" t="str">
        <x:v>Valeur</x:v>
      </x:c>
      <x:c r="K43" s="500" t="str">
        <x:v>Objectif</x:v>
      </x:c>
      <x:c r="L43" s="500" t="str">
        <x:v>Écart</x:v>
      </x:c>
      <x:c r="M43" s="500" t="str">
        <x:v>Statut</x:v>
      </x:c>
      <x:c r="N43" s="500" t="str">
        <x:v>Commentaire</x:v>
      </x:c>
      <x:c r="O43" s="321"/>
      <x:c r="P43" s="321"/>
      <x:c r="Q43" s="321"/>
      <x:c r="R43" s="321"/>
      <x:c r="S43" s="321"/>
      <x:c r="T43" s="321"/>
    </x:row>
    <x:row r="44">
      <x:c r="A44" s="321"/>
      <x:c r="B44" s="321"/>
      <x:c r="C44" s="321"/>
      <x:c r="D44" s="321"/>
      <x:c r="E44" s="321"/>
      <x:c r="F44" s="321"/>
      <x:c r="G44" s="321"/>
      <x:c r="H44" s="321"/>
      <x:c r="I44" s="321" t="str">
        <x:v>Taux d'encaissement</x:v>
      </x:c>
      <x:c r="J44" s="358" t="n">
        <x:f>Clients!B22</x:f>
        <x:v>0.39076923076923076</x:v>
      </x:c>
      <x:c r="K44" s="358" t="n">
        <x:v>0.85</x:v>
      </x:c>
      <x:c r="L44" s="321" t="n">
        <x:f>J44-K44</x:f>
        <x:v>-0.4592307692307692</x:v>
      </x:c>
      <x:c r="M44" s="321" t="str">
        <x:f>IF(OR(I44="Créances en retard",I44="Factures fournisseurs en retard"),IF(J44&lt;=K44,"Conforme","À surveiller"),IF(J44&gt;=K44,"Conforme","À surveiller"))</x:f>
        <x:v>À surveiller</x:v>
      </x:c>
      <x:c r="N44" s="321" t="str"/>
      <x:c r="O44" s="321"/>
      <x:c r="P44" s="321"/>
      <x:c r="Q44" s="321"/>
      <x:c r="R44" s="321"/>
      <x:c r="S44" s="321"/>
      <x:c r="T44" s="321"/>
    </x:row>
    <x:row r="45">
      <x:c r="A45" s="321"/>
      <x:c r="B45" s="321"/>
      <x:c r="C45" s="321"/>
      <x:c r="D45" s="321"/>
      <x:c r="E45" s="321"/>
      <x:c r="F45" s="321"/>
      <x:c r="G45" s="321"/>
      <x:c r="H45" s="321"/>
      <x:c r="I45" s="321" t="str">
        <x:v>Taux de paiement fournisseurs</x:v>
      </x:c>
      <x:c r="J45" s="358" t="n">
        <x:f>Fournisseurs!B22</x:f>
        <x:v>0.36363636363636365</x:v>
      </x:c>
      <x:c r="K45" s="358" t="n">
        <x:v>0.8</x:v>
      </x:c>
      <x:c r="L45" s="321" t="n">
        <x:f>J45-K45</x:f>
        <x:v>-0.4363636363636364</x:v>
      </x:c>
      <x:c r="M45" s="321" t="str">
        <x:f>IF(OR(I45="Créances en retard",I45="Factures fournisseurs en retard"),IF(J45&lt;=K45,"Conforme","À surveiller"),IF(J45&gt;=K45,"Conforme","À surveiller"))</x:f>
        <x:v>À surveiller</x:v>
      </x:c>
      <x:c r="N45" s="321" t="str"/>
      <x:c r="O45" s="321"/>
      <x:c r="P45" s="321"/>
      <x:c r="Q45" s="321"/>
      <x:c r="R45" s="321"/>
      <x:c r="S45" s="321"/>
      <x:c r="T45" s="321"/>
    </x:row>
    <x:row r="46">
      <x:c r="A46" s="321"/>
      <x:c r="B46" s="321"/>
      <x:c r="C46" s="321"/>
      <x:c r="D46" s="321"/>
      <x:c r="E46" s="321"/>
      <x:c r="F46" s="321"/>
      <x:c r="G46" s="321"/>
      <x:c r="H46" s="321"/>
      <x:c r="I46" s="321" t="str">
        <x:v>Créances en retard</x:v>
      </x:c>
      <x:c r="J46" s="321" t="n">
        <x:f>Clients!B23</x:f>
        <x:v>3</x:v>
      </x:c>
      <x:c r="K46" s="321" t="n">
        <x:v>0</x:v>
      </x:c>
      <x:c r="L46" s="321" t="n">
        <x:f>J46-K46</x:f>
        <x:v>3</x:v>
      </x:c>
      <x:c r="M46" s="321" t="str">
        <x:f>IF(OR(I46="Créances en retard",I46="Factures fournisseurs en retard"),IF(J46&lt;=K46,"Conforme","À surveiller"),IF(J46&gt;=K46,"Conforme","À surveiller"))</x:f>
        <x:v>À surveiller</x:v>
      </x:c>
      <x:c r="N46" s="321" t="str"/>
      <x:c r="O46" s="321"/>
      <x:c r="P46" s="321"/>
      <x:c r="Q46" s="321"/>
      <x:c r="R46" s="321"/>
      <x:c r="S46" s="321"/>
      <x:c r="T46" s="321"/>
    </x:row>
    <x:row r="47">
      <x:c r="A47" s="321"/>
      <x:c r="B47" s="321"/>
      <x:c r="C47" s="321"/>
      <x:c r="D47" s="321"/>
      <x:c r="E47" s="321"/>
      <x:c r="F47" s="321"/>
      <x:c r="G47" s="321"/>
      <x:c r="H47" s="321"/>
      <x:c r="I47" s="321" t="str">
        <x:v>Factures fournisseurs en retard</x:v>
      </x:c>
      <x:c r="J47" s="321" t="n">
        <x:f>Fournisseurs!B23</x:f>
        <x:v>5</x:v>
      </x:c>
      <x:c r="K47" s="321" t="n">
        <x:v>0</x:v>
      </x:c>
      <x:c r="L47" s="321" t="n">
        <x:f>J47-K47</x:f>
        <x:v>5</x:v>
      </x:c>
      <x:c r="M47" s="321" t="str">
        <x:f>IF(OR(I47="Créances en retard",I47="Factures fournisseurs en retard"),IF(J47&lt;=K47,"Conforme","À surveiller"),IF(J47&gt;=K47,"Conforme","À surveiller"))</x:f>
        <x:v>À surveiller</x:v>
      </x:c>
      <x:c r="N47" s="321" t="str"/>
      <x:c r="O47" s="321"/>
      <x:c r="P47" s="321"/>
      <x:c r="Q47" s="321"/>
      <x:c r="R47" s="321"/>
      <x:c r="S47" s="321"/>
      <x:c r="T47" s="321"/>
    </x:row>
    <x:row r="48">
      <x:c r="A48" s="321"/>
      <x:c r="B48" s="321"/>
      <x:c r="C48" s="321"/>
      <x:c r="D48" s="321"/>
      <x:c r="E48" s="321"/>
      <x:c r="F48" s="321"/>
      <x:c r="G48" s="321"/>
      <x:c r="H48" s="321"/>
      <x:c r="I48" s="321"/>
      <x:c r="J48" s="321"/>
      <x:c r="K48" s="321"/>
      <x:c r="L48" s="321"/>
      <x:c r="M48" s="321"/>
      <x:c r="N48" s="321"/>
      <x:c r="O48" s="321"/>
      <x:c r="P48" s="321"/>
      <x:c r="Q48" s="321"/>
      <x:c r="R48" s="321"/>
      <x:c r="S48" s="321"/>
      <x:c r="T48" s="321"/>
    </x:row>
    <x:row r="49">
      <x:c r="A49" s="321"/>
      <x:c r="B49" s="321"/>
      <x:c r="C49" s="321"/>
      <x:c r="D49" s="321"/>
      <x:c r="E49" s="321"/>
      <x:c r="F49" s="321"/>
      <x:c r="G49" s="321"/>
      <x:c r="H49" s="321"/>
      <x:c r="I49" s="321"/>
      <x:c r="J49" s="321"/>
      <x:c r="K49" s="321"/>
      <x:c r="L49" s="321"/>
      <x:c r="M49" s="321"/>
      <x:c r="N49" s="321"/>
      <x:c r="O49" s="321"/>
      <x:c r="P49" s="321"/>
      <x:c r="Q49" s="321"/>
      <x:c r="R49" s="321"/>
      <x:c r="S49" s="321"/>
      <x:c r="T49" s="321"/>
    </x:row>
    <x:row r="50">
      <x:c r="A50" s="321"/>
      <x:c r="B50" s="321"/>
      <x:c r="C50" s="321"/>
      <x:c r="D50" s="321"/>
      <x:c r="E50" s="321"/>
      <x:c r="F50" s="321"/>
      <x:c r="G50" s="321"/>
      <x:c r="H50" s="321"/>
      <x:c r="I50" s="321"/>
      <x:c r="J50" s="321"/>
      <x:c r="K50" s="321"/>
      <x:c r="L50" s="321"/>
      <x:c r="M50" s="321"/>
      <x:c r="N50" s="321"/>
      <x:c r="O50" s="321"/>
      <x:c r="P50" s="321"/>
      <x:c r="Q50" s="321"/>
      <x:c r="R50" s="321"/>
      <x:c r="S50" s="321"/>
      <x:c r="T50" s="321"/>
    </x:row>
    <x:row r="51">
      <x:c r="A51" s="321"/>
      <x:c r="B51" s="321"/>
      <x:c r="C51" s="321"/>
      <x:c r="D51" s="321"/>
      <x:c r="E51" s="321"/>
      <x:c r="F51" s="321"/>
      <x:c r="G51" s="321"/>
      <x:c r="H51" s="321"/>
      <x:c r="I51" s="321"/>
      <x:c r="J51" s="321"/>
      <x:c r="K51" s="321"/>
      <x:c r="L51" s="321"/>
      <x:c r="M51" s="321"/>
      <x:c r="N51" s="321"/>
      <x:c r="O51" s="321"/>
      <x:c r="P51" s="321"/>
      <x:c r="Q51" s="321"/>
      <x:c r="R51" s="321"/>
      <x:c r="S51" s="321"/>
      <x:c r="T51" s="321"/>
    </x:row>
    <x:row r="52">
      <x:c r="A52" s="321"/>
      <x:c r="B52" s="321"/>
      <x:c r="C52" s="321"/>
      <x:c r="D52" s="321"/>
      <x:c r="E52" s="321"/>
      <x:c r="F52" s="321"/>
      <x:c r="G52" s="321"/>
      <x:c r="H52" s="321"/>
      <x:c r="I52" s="321"/>
      <x:c r="J52" s="321"/>
      <x:c r="K52" s="321"/>
      <x:c r="L52" s="321"/>
      <x:c r="M52" s="321"/>
      <x:c r="N52" s="321"/>
      <x:c r="O52" s="321"/>
      <x:c r="P52" s="321"/>
      <x:c r="Q52" s="321"/>
      <x:c r="R52" s="321"/>
      <x:c r="S52" s="321"/>
      <x:c r="T52" s="321"/>
    </x:row>
    <x:row r="53">
      <x:c r="A53" s="321"/>
      <x:c r="B53" s="321"/>
      <x:c r="C53" s="321"/>
      <x:c r="D53" s="321"/>
      <x:c r="E53" s="321"/>
      <x:c r="F53" s="321"/>
      <x:c r="G53" s="321"/>
      <x:c r="H53" s="321"/>
      <x:c r="I53" s="321"/>
      <x:c r="J53" s="321"/>
      <x:c r="K53" s="321"/>
      <x:c r="L53" s="321"/>
      <x:c r="M53" s="321"/>
      <x:c r="N53" s="321"/>
      <x:c r="O53" s="321"/>
      <x:c r="P53" s="321"/>
      <x:c r="Q53" s="321"/>
      <x:c r="R53" s="321"/>
      <x:c r="S53" s="321"/>
      <x:c r="T53" s="321"/>
    </x:row>
    <x:row r="54">
      <x:c r="A54" s="321"/>
      <x:c r="B54" s="321"/>
      <x:c r="C54" s="321"/>
      <x:c r="D54" s="321"/>
      <x:c r="E54" s="321"/>
      <x:c r="F54" s="321"/>
      <x:c r="G54" s="321"/>
      <x:c r="H54" s="321"/>
      <x:c r="I54" s="321"/>
      <x:c r="J54" s="321"/>
      <x:c r="K54" s="321"/>
      <x:c r="L54" s="321"/>
      <x:c r="M54" s="321"/>
      <x:c r="N54" s="321"/>
      <x:c r="O54" s="321"/>
      <x:c r="P54" s="321"/>
      <x:c r="Q54" s="321"/>
      <x:c r="R54" s="321"/>
      <x:c r="S54" s="321"/>
      <x:c r="T54" s="321"/>
    </x:row>
    <x:row r="55">
      <x:c r="A55" s="321"/>
      <x:c r="B55" s="321"/>
      <x:c r="C55" s="321"/>
      <x:c r="D55" s="321"/>
      <x:c r="E55" s="321"/>
      <x:c r="F55" s="321"/>
      <x:c r="G55" s="321"/>
      <x:c r="H55" s="321"/>
      <x:c r="I55" s="321"/>
      <x:c r="J55" s="321"/>
      <x:c r="K55" s="321"/>
      <x:c r="L55" s="321"/>
      <x:c r="M55" s="321"/>
      <x:c r="N55" s="321"/>
      <x:c r="O55" s="321"/>
      <x:c r="P55" s="321"/>
      <x:c r="Q55" s="321"/>
      <x:c r="R55" s="321"/>
      <x:c r="S55" s="321"/>
      <x:c r="T55" s="321"/>
    </x:row>
    <x:row r="56">
      <x:c r="A56" s="321"/>
      <x:c r="B56" s="321"/>
      <x:c r="C56" s="321"/>
      <x:c r="D56" s="321"/>
      <x:c r="E56" s="321"/>
      <x:c r="F56" s="321"/>
      <x:c r="G56" s="321"/>
      <x:c r="H56" s="321"/>
      <x:c r="I56" s="321"/>
      <x:c r="J56" s="321"/>
      <x:c r="K56" s="321"/>
      <x:c r="L56" s="321"/>
      <x:c r="M56" s="321"/>
      <x:c r="N56" s="321"/>
      <x:c r="O56" s="321"/>
      <x:c r="P56" s="321"/>
      <x:c r="Q56" s="321"/>
      <x:c r="R56" s="321"/>
      <x:c r="S56" s="321"/>
      <x:c r="T56" s="321"/>
    </x:row>
    <x:row r="57">
      <x:c r="A57" s="321"/>
      <x:c r="B57" s="321"/>
      <x:c r="C57" s="321"/>
      <x:c r="D57" s="321"/>
      <x:c r="E57" s="321"/>
      <x:c r="F57" s="321"/>
      <x:c r="G57" s="321"/>
      <x:c r="H57" s="321"/>
      <x:c r="I57" s="321"/>
      <x:c r="J57" s="321"/>
      <x:c r="K57" s="321"/>
      <x:c r="L57" s="321"/>
      <x:c r="M57" s="321"/>
      <x:c r="N57" s="321"/>
      <x:c r="O57" s="321"/>
      <x:c r="P57" s="321"/>
      <x:c r="Q57" s="321"/>
      <x:c r="R57" s="321"/>
      <x:c r="S57" s="321"/>
      <x:c r="T57" s="321"/>
    </x:row>
    <x:row r="58">
      <x:c r="A58" s="321"/>
      <x:c r="B58" s="321"/>
      <x:c r="C58" s="321"/>
      <x:c r="D58" s="321"/>
      <x:c r="E58" s="321"/>
      <x:c r="F58" s="321"/>
      <x:c r="G58" s="321"/>
      <x:c r="H58" s="321"/>
      <x:c r="I58" s="321"/>
      <x:c r="J58" s="321"/>
      <x:c r="K58" s="321"/>
      <x:c r="L58" s="321"/>
      <x:c r="M58" s="321"/>
      <x:c r="N58" s="321"/>
      <x:c r="O58" s="321"/>
      <x:c r="P58" s="321"/>
      <x:c r="Q58" s="321"/>
      <x:c r="R58" s="321"/>
      <x:c r="S58" s="321"/>
      <x:c r="T58" s="321"/>
    </x:row>
    <x:row r="59">
      <x:c r="A59" s="321"/>
      <x:c r="B59" s="321"/>
      <x:c r="C59" s="321"/>
      <x:c r="D59" s="321"/>
      <x:c r="E59" s="321"/>
      <x:c r="F59" s="321"/>
      <x:c r="G59" s="321"/>
      <x:c r="H59" s="321"/>
      <x:c r="I59" s="321"/>
      <x:c r="J59" s="321"/>
      <x:c r="K59" s="321"/>
      <x:c r="L59" s="321"/>
      <x:c r="M59" s="321"/>
      <x:c r="N59" s="321"/>
      <x:c r="O59" s="321"/>
      <x:c r="P59" s="321"/>
      <x:c r="Q59" s="321"/>
      <x:c r="R59" s="321"/>
      <x:c r="S59" s="321"/>
      <x:c r="T59" s="321"/>
    </x:row>
    <x:row r="60">
      <x:c r="A60" s="321"/>
      <x:c r="B60" s="321"/>
      <x:c r="C60" s="321"/>
      <x:c r="D60" s="321"/>
      <x:c r="E60" s="321"/>
      <x:c r="F60" s="321"/>
      <x:c r="G60" s="321"/>
      <x:c r="H60" s="321"/>
      <x:c r="I60" s="321"/>
      <x:c r="J60" s="321"/>
      <x:c r="K60" s="321"/>
      <x:c r="L60" s="321"/>
      <x:c r="M60" s="321"/>
      <x:c r="N60" s="321"/>
      <x:c r="O60" s="321"/>
      <x:c r="P60" s="321"/>
      <x:c r="Q60" s="321"/>
      <x:c r="R60" s="321"/>
      <x:c r="S60" s="321"/>
      <x:c r="T60" s="321"/>
    </x:row>
    <x:row r="61">
      <x:c r="A61" s="321"/>
      <x:c r="B61" s="321"/>
      <x:c r="C61" s="321"/>
      <x:c r="D61" s="321"/>
      <x:c r="E61" s="321"/>
      <x:c r="F61" s="321"/>
      <x:c r="G61" s="321"/>
      <x:c r="H61" s="321"/>
      <x:c r="I61" s="321"/>
      <x:c r="J61" s="321"/>
      <x:c r="K61" s="321"/>
      <x:c r="L61" s="321"/>
      <x:c r="M61" s="321"/>
      <x:c r="N61" s="321"/>
      <x:c r="O61" s="321"/>
      <x:c r="P61" s="321"/>
      <x:c r="Q61" s="321"/>
      <x:c r="R61" s="321"/>
      <x:c r="S61" s="321"/>
      <x:c r="T61" s="321"/>
    </x:row>
    <x:row r="62">
      <x:c r="A62" s="321"/>
      <x:c r="B62" s="321"/>
      <x:c r="C62" s="321"/>
      <x:c r="D62" s="321"/>
      <x:c r="E62" s="321"/>
      <x:c r="F62" s="321"/>
      <x:c r="G62" s="321"/>
      <x:c r="H62" s="321"/>
      <x:c r="I62" s="321"/>
      <x:c r="J62" s="321"/>
      <x:c r="K62" s="321"/>
      <x:c r="L62" s="321"/>
      <x:c r="M62" s="321"/>
      <x:c r="N62" s="321"/>
      <x:c r="O62" s="321"/>
      <x:c r="P62" s="321"/>
      <x:c r="Q62" s="321"/>
      <x:c r="R62" s="321"/>
      <x:c r="S62" s="321"/>
      <x:c r="T62" s="321"/>
    </x:row>
    <x:row r="63">
      <x:c r="A63" s="321"/>
      <x:c r="B63" s="321"/>
      <x:c r="C63" s="321"/>
      <x:c r="D63" s="321"/>
      <x:c r="E63" s="321"/>
      <x:c r="F63" s="321"/>
      <x:c r="G63" s="321"/>
      <x:c r="H63" s="321"/>
      <x:c r="I63" s="321"/>
      <x:c r="J63" s="321"/>
      <x:c r="K63" s="321"/>
      <x:c r="L63" s="321"/>
      <x:c r="M63" s="321"/>
      <x:c r="N63" s="321"/>
      <x:c r="O63" s="321"/>
      <x:c r="P63" s="321"/>
      <x:c r="Q63" s="321"/>
      <x:c r="R63" s="321"/>
      <x:c r="S63" s="321"/>
      <x:c r="T63" s="321"/>
    </x:row>
    <x:row r="64">
      <x:c r="A64" s="321"/>
      <x:c r="B64" s="321"/>
      <x:c r="C64" s="321"/>
      <x:c r="D64" s="321"/>
      <x:c r="E64" s="321"/>
      <x:c r="F64" s="321"/>
      <x:c r="G64" s="321"/>
      <x:c r="H64" s="321"/>
      <x:c r="I64" s="321"/>
      <x:c r="J64" s="321"/>
      <x:c r="K64" s="321"/>
      <x:c r="L64" s="321"/>
      <x:c r="M64" s="321"/>
      <x:c r="N64" s="321"/>
      <x:c r="O64" s="321"/>
      <x:c r="P64" s="321"/>
      <x:c r="Q64" s="321"/>
      <x:c r="R64" s="321"/>
      <x:c r="S64" s="321"/>
      <x:c r="T64" s="321"/>
    </x:row>
    <x:row r="65">
      <x:c r="A65" s="321"/>
      <x:c r="B65" s="321"/>
      <x:c r="C65" s="321"/>
      <x:c r="D65" s="321"/>
      <x:c r="E65" s="321"/>
      <x:c r="F65" s="321"/>
      <x:c r="G65" s="321"/>
      <x:c r="H65" s="321"/>
      <x:c r="I65" s="321"/>
      <x:c r="J65" s="321"/>
      <x:c r="K65" s="321"/>
      <x:c r="L65" s="321"/>
      <x:c r="M65" s="321"/>
      <x:c r="N65" s="321"/>
      <x:c r="O65" s="321"/>
      <x:c r="P65" s="321"/>
      <x:c r="Q65" s="321"/>
      <x:c r="R65" s="321"/>
      <x:c r="S65" s="321"/>
      <x:c r="T65" s="321"/>
    </x:row>
    <x:row r="66">
      <x:c r="A66" s="321"/>
      <x:c r="B66" s="321"/>
      <x:c r="C66" s="321"/>
      <x:c r="D66" s="321"/>
      <x:c r="E66" s="321"/>
      <x:c r="F66" s="321"/>
      <x:c r="G66" s="321"/>
      <x:c r="H66" s="321"/>
      <x:c r="I66" s="321"/>
      <x:c r="J66" s="321"/>
      <x:c r="K66" s="321"/>
      <x:c r="L66" s="321"/>
      <x:c r="M66" s="321"/>
      <x:c r="N66" s="321"/>
      <x:c r="O66" s="321"/>
      <x:c r="P66" s="321"/>
      <x:c r="Q66" s="321"/>
      <x:c r="R66" s="321"/>
      <x:c r="S66" s="321"/>
      <x:c r="T66" s="321"/>
    </x:row>
    <x:row r="67">
      <x:c r="A67" s="321"/>
      <x:c r="B67" s="321"/>
      <x:c r="C67" s="321"/>
      <x:c r="D67" s="321"/>
      <x:c r="E67" s="321"/>
      <x:c r="F67" s="321"/>
      <x:c r="G67" s="321"/>
      <x:c r="H67" s="321"/>
      <x:c r="I67" s="321"/>
      <x:c r="J67" s="321"/>
      <x:c r="K67" s="321"/>
      <x:c r="L67" s="321"/>
      <x:c r="M67" s="321"/>
      <x:c r="N67" s="321"/>
      <x:c r="O67" s="321"/>
      <x:c r="P67" s="321"/>
      <x:c r="Q67" s="321"/>
      <x:c r="R67" s="321"/>
      <x:c r="S67" s="321"/>
      <x:c r="T67" s="321"/>
    </x:row>
    <x:row r="68">
      <x:c r="A68" s="321"/>
      <x:c r="B68" s="321"/>
      <x:c r="C68" s="321"/>
      <x:c r="D68" s="321"/>
      <x:c r="E68" s="321"/>
      <x:c r="F68" s="321"/>
      <x:c r="G68" s="321"/>
      <x:c r="H68" s="321"/>
      <x:c r="I68" s="321"/>
      <x:c r="J68" s="321"/>
      <x:c r="K68" s="321"/>
      <x:c r="L68" s="321"/>
      <x:c r="M68" s="321"/>
      <x:c r="N68" s="321"/>
      <x:c r="O68" s="321"/>
      <x:c r="P68" s="321"/>
      <x:c r="Q68" s="321"/>
      <x:c r="R68" s="321"/>
      <x:c r="S68" s="321"/>
      <x:c r="T68" s="321"/>
    </x:row>
    <x:row r="69">
      <x:c r="A69" s="321"/>
      <x:c r="B69" s="321"/>
      <x:c r="C69" s="321"/>
      <x:c r="D69" s="321"/>
      <x:c r="E69" s="321"/>
      <x:c r="F69" s="321"/>
      <x:c r="G69" s="321"/>
      <x:c r="H69" s="321"/>
      <x:c r="I69" s="321"/>
      <x:c r="J69" s="321"/>
      <x:c r="K69" s="321"/>
      <x:c r="L69" s="321"/>
      <x:c r="M69" s="321"/>
      <x:c r="N69" s="321"/>
      <x:c r="O69" s="321"/>
      <x:c r="P69" s="321"/>
      <x:c r="Q69" s="321"/>
      <x:c r="R69" s="321"/>
      <x:c r="S69" s="321"/>
      <x:c r="T69" s="321"/>
    </x:row>
    <x:row r="70">
      <x:c r="A70" s="321"/>
      <x:c r="B70" s="321"/>
      <x:c r="C70" s="321"/>
      <x:c r="D70" s="321"/>
      <x:c r="E70" s="321"/>
      <x:c r="F70" s="321"/>
      <x:c r="G70" s="321"/>
      <x:c r="H70" s="321"/>
      <x:c r="I70" s="321"/>
      <x:c r="J70" s="321"/>
      <x:c r="K70" s="321"/>
      <x:c r="L70" s="321"/>
      <x:c r="M70" s="321"/>
      <x:c r="N70" s="321"/>
      <x:c r="O70" s="321"/>
      <x:c r="P70" s="321"/>
      <x:c r="Q70" s="321"/>
      <x:c r="R70" s="321"/>
      <x:c r="S70" s="321"/>
      <x:c r="T70" s="321"/>
    </x:row>
  </x:sheetData>
  <x:mergeCells>
    <x:mergeCell ref="A1:N2"/>
    <x:mergeCell ref="A3:N3"/>
    <x:mergeCell ref="A5:C6"/>
    <x:mergeCell ref="A7:C8"/>
    <x:mergeCell ref="D5:F6"/>
    <x:mergeCell ref="D7:F8"/>
    <x:mergeCell ref="G5:I6"/>
    <x:mergeCell ref="G7:I8"/>
    <x:mergeCell ref="J5:L6"/>
    <x:mergeCell ref="J7:L8"/>
    <x:mergeCell ref="A10:C11"/>
    <x:mergeCell ref="A12:C13"/>
    <x:mergeCell ref="D10:F11"/>
    <x:mergeCell ref="D12:F13"/>
    <x:mergeCell ref="G10:I11"/>
    <x:mergeCell ref="G12:I13"/>
    <x:mergeCell ref="J10:L11"/>
    <x:mergeCell ref="J12:L13"/>
    <x:mergeCell ref="I31:N31"/>
    <x:mergeCell ref="I32:N40"/>
    <x:mergeCell ref="I42:N42"/>
  </x:mergeCells>
  <x:conditionalFormatting sqref="M44:M47">
    <x:cfRule type="expression" dxfId="22" priority="1">
      <x:formula>M44="Conforme"</x:formula>
    </x:cfRule>
    <x:cfRule type="expression" dxfId="23" priority="2">
      <x:formula>M44="À surveiller"</x:formula>
    </x:cfRule>
  </x:conditionalFormatting>
  <x:pageMargins left="0.7" right="0.7" top="0.75" bottom="0.75" header="0.3" footer="0.3"/>
  <x:drawing xmlns:r="http://schemas.openxmlformats.org/officeDocument/2006/relationships" r:id="Rb1292ea3c2f048ee"/>
</x:worksheet>
</file>

<file path=xl/worksheets/sheet9.xml><?xml version="1.0" encoding="utf-8"?>
<x:worksheet xmlns:x="http://schemas.openxmlformats.org/spreadsheetml/2006/main">
  <x:sheetFormatPr defaultRowHeight="15"/>
  <x:cols>
    <x:col min="1" max="1" width="18" hidden="0" customWidth="1"/>
    <x:col min="2" max="2" width="30" hidden="0" customWidth="1"/>
    <x:col min="3" max="3" width="18" hidden="0" customWidth="1"/>
    <x:col min="4" max="4" width="18" hidden="0" customWidth="1"/>
    <x:col min="5" max="5" width="18" hidden="0" customWidth="1"/>
    <x:col min="6" max="6" width="18" hidden="0" customWidth="1"/>
    <x:col min="7" max="7" width="18" hidden="0" customWidth="1"/>
    <x:col min="8" max="8" width="32" hidden="0" customWidth="1"/>
  </x:cols>
  <x:sheetData>
    <x:row r="1" ht="30" customHeight="1">
      <x:c r="A1" s="295" t="str">
        <x:v>GUIDE D'UTILISATION</x:v>
      </x:c>
      <x:c r="B1" s="295"/>
      <x:c r="C1" s="295"/>
      <x:c r="D1" s="295"/>
      <x:c r="E1" s="295"/>
      <x:c r="F1" s="295"/>
      <x:c r="G1" s="295"/>
      <x:c r="H1" s="295"/>
      <x:c r="I1" s="321"/>
      <x:c r="J1" s="321"/>
      <x:c r="K1" s="321"/>
      <x:c r="L1" s="321"/>
      <x:c r="M1" s="321"/>
      <x:c r="N1" s="321"/>
      <x:c r="O1" s="321"/>
      <x:c r="P1" s="321"/>
      <x:c r="Q1" s="321"/>
      <x:c r="R1" s="321"/>
      <x:c r="S1" s="321"/>
      <x:c r="T1" s="321"/>
    </x:row>
    <x:row r="2" ht="30" customHeight="1">
      <x:c r="A2" s="295"/>
      <x:c r="B2" s="295"/>
      <x:c r="C2" s="295"/>
      <x:c r="D2" s="295"/>
      <x:c r="E2" s="295"/>
      <x:c r="F2" s="295"/>
      <x:c r="G2" s="295"/>
      <x:c r="H2" s="295"/>
      <x:c r="I2" s="321"/>
      <x:c r="J2" s="321"/>
      <x:c r="K2" s="321"/>
      <x:c r="L2" s="321"/>
      <x:c r="M2" s="321"/>
      <x:c r="N2" s="321"/>
      <x:c r="O2" s="321"/>
      <x:c r="P2" s="321"/>
      <x:c r="Q2" s="321"/>
      <x:c r="R2" s="321"/>
      <x:c r="S2" s="321"/>
      <x:c r="T2" s="321"/>
    </x:row>
    <x:row r="3" ht="22" customHeight="1">
      <x:c r="A3" s="322" t="str">
        <x:v>Méthode rapide pour personnaliser le tableau de cash-flow</x:v>
      </x:c>
      <x:c r="B3" s="322"/>
      <x:c r="C3" s="322"/>
      <x:c r="D3" s="322"/>
      <x:c r="E3" s="322"/>
      <x:c r="F3" s="322"/>
      <x:c r="G3" s="322"/>
      <x:c r="H3" s="322"/>
      <x:c r="I3" s="321"/>
      <x:c r="J3" s="321"/>
      <x:c r="K3" s="321"/>
      <x:c r="L3" s="321"/>
      <x:c r="M3" s="321"/>
      <x:c r="N3" s="321"/>
      <x:c r="O3" s="321"/>
      <x:c r="P3" s="321"/>
      <x:c r="Q3" s="321"/>
      <x:c r="R3" s="321"/>
      <x:c r="S3" s="321"/>
      <x:c r="T3" s="321"/>
    </x:row>
    <x:row r="4">
      <x:c r="A4" s="321"/>
      <x:c r="B4" s="321"/>
      <x:c r="C4" s="321"/>
      <x:c r="D4" s="321"/>
      <x:c r="E4" s="321"/>
      <x:c r="F4" s="321"/>
      <x:c r="G4" s="321"/>
      <x:c r="H4" s="321"/>
      <x:c r="I4" s="321"/>
      <x:c r="J4" s="321"/>
      <x:c r="K4" s="321"/>
      <x:c r="L4" s="321"/>
      <x:c r="M4" s="321"/>
      <x:c r="N4" s="321"/>
      <x:c r="O4" s="321"/>
      <x:c r="P4" s="321"/>
      <x:c r="Q4" s="321"/>
      <x:c r="R4" s="321"/>
      <x:c r="S4" s="321"/>
      <x:c r="T4" s="321"/>
    </x:row>
    <x:row r="5" ht="24" customHeight="1">
      <x:c r="A5" s="409" t="str">
        <x:v>Étape</x:v>
      </x:c>
      <x:c r="B5" s="409" t="str">
        <x:v>Action</x:v>
      </x:c>
      <x:c r="C5" s="409" t="str">
        <x:v>Feuille</x:v>
      </x:c>
      <x:c r="D5" s="409" t="str">
        <x:v>Zone</x:v>
      </x:c>
      <x:c r="E5" s="409" t="str">
        <x:v>Résultat attendu</x:v>
      </x:c>
      <x:c r="F5" s="409" t="str">
        <x:v>Fréquence</x:v>
      </x:c>
      <x:c r="G5" s="409" t="str">
        <x:v>Responsable</x:v>
      </x:c>
      <x:c r="H5" s="409" t="str">
        <x:v>Conseil</x:v>
      </x:c>
      <x:c r="I5" s="321"/>
      <x:c r="J5" s="321"/>
      <x:c r="K5" s="321"/>
      <x:c r="L5" s="321"/>
      <x:c r="M5" s="321"/>
      <x:c r="N5" s="321"/>
      <x:c r="O5" s="321"/>
      <x:c r="P5" s="321"/>
      <x:c r="Q5" s="321"/>
      <x:c r="R5" s="321"/>
      <x:c r="S5" s="321"/>
      <x:c r="T5" s="321"/>
    </x:row>
    <x:row r="6">
      <x:c r="A6" s="321" t="n">
        <x:v>1</x:v>
      </x:c>
      <x:c r="B6" s="321" t="str">
        <x:v>Renseigner l'entreprise et les seuils</x:v>
      </x:c>
      <x:c r="C6" s="321" t="str">
        <x:v>Paramètres</x:v>
      </x:c>
      <x:c r="D6" s="321" t="str">
        <x:v>B7:B15</x:v>
      </x:c>
      <x:c r="E6" s="321" t="str">
        <x:v>Hypothèses personnalisées</x:v>
      </x:c>
      <x:c r="F6" s="321" t="str">
        <x:v>Initiale</x:v>
      </x:c>
      <x:c r="G6" s="321" t="str">
        <x:v>Direction</x:v>
      </x:c>
      <x:c r="H6" s="321" t="str">
        <x:v>Définir un seuil réaliste</x:v>
      </x:c>
      <x:c r="I6" s="321"/>
      <x:c r="J6" s="321"/>
      <x:c r="K6" s="321"/>
      <x:c r="L6" s="321"/>
      <x:c r="M6" s="321"/>
      <x:c r="N6" s="321"/>
      <x:c r="O6" s="321"/>
      <x:c r="P6" s="321"/>
      <x:c r="Q6" s="321"/>
      <x:c r="R6" s="321"/>
      <x:c r="S6" s="321"/>
      <x:c r="T6" s="321"/>
    </x:row>
    <x:row r="7">
      <x:c r="A7" s="321" t="n">
        <x:v>2</x:v>
      </x:c>
      <x:c r="B7" s="321" t="str">
        <x:v>Saisir les entrées prévues</x:v>
      </x:c>
      <x:c r="C7" s="321" t="str">
        <x:v>Encaissements</x:v>
      </x:c>
      <x:c r="D7" s="321" t="str">
        <x:v>B6:G17</x:v>
      </x:c>
      <x:c r="E7" s="321" t="str">
        <x:v>Total des encaissements</x:v>
      </x:c>
      <x:c r="F7" s="321" t="str">
        <x:v>Mensuelle</x:v>
      </x:c>
      <x:c r="G7" s="321" t="str">
        <x:v>Finance</x:v>
      </x:c>
      <x:c r="H7" s="321" t="str">
        <x:v>Distinguer certain et probable</x:v>
      </x:c>
      <x:c r="I7" s="321"/>
      <x:c r="J7" s="321"/>
      <x:c r="K7" s="321"/>
      <x:c r="L7" s="321"/>
      <x:c r="M7" s="321"/>
      <x:c r="N7" s="321"/>
      <x:c r="O7" s="321"/>
      <x:c r="P7" s="321"/>
      <x:c r="Q7" s="321"/>
      <x:c r="R7" s="321"/>
      <x:c r="S7" s="321"/>
      <x:c r="T7" s="321"/>
    </x:row>
    <x:row r="8">
      <x:c r="A8" s="321" t="n">
        <x:v>3</x:v>
      </x:c>
      <x:c r="B8" s="321" t="str">
        <x:v>Saisir les sorties prévues</x:v>
      </x:c>
      <x:c r="C8" s="321" t="str">
        <x:v>Décaissements</x:v>
      </x:c>
      <x:c r="D8" s="321" t="str">
        <x:v>B6:J17</x:v>
      </x:c>
      <x:c r="E8" s="321" t="str">
        <x:v>Total des décaissements</x:v>
      </x:c>
      <x:c r="F8" s="321" t="str">
        <x:v>Mensuelle</x:v>
      </x:c>
      <x:c r="G8" s="321" t="str">
        <x:v>Finance</x:v>
      </x:c>
      <x:c r="H8" s="321" t="str">
        <x:v>Inclure impôts et investissements</x:v>
      </x:c>
      <x:c r="I8" s="321"/>
      <x:c r="J8" s="321"/>
      <x:c r="K8" s="321"/>
      <x:c r="L8" s="321"/>
      <x:c r="M8" s="321"/>
      <x:c r="N8" s="321"/>
      <x:c r="O8" s="321"/>
      <x:c r="P8" s="321"/>
      <x:c r="Q8" s="321"/>
      <x:c r="R8" s="321"/>
      <x:c r="S8" s="321"/>
      <x:c r="T8" s="321"/>
    </x:row>
    <x:row r="9">
      <x:c r="A9" s="321" t="n">
        <x:v>4</x:v>
      </x:c>
      <x:c r="B9" s="321" t="str">
        <x:v>Contrôler les soldes</x:v>
      </x:c>
      <x:c r="C9" s="321" t="str">
        <x:v>Trésorerie 12 mois</x:v>
      </x:c>
      <x:c r="D9" s="321" t="str">
        <x:v>B6:J17</x:v>
      </x:c>
      <x:c r="E9" s="321" t="str">
        <x:v>Solde mensuel et alerte</x:v>
      </x:c>
      <x:c r="F9" s="321" t="str">
        <x:v>Mensuelle</x:v>
      </x:c>
      <x:c r="G9" s="321" t="str">
        <x:v>DAF</x:v>
      </x:c>
      <x:c r="H9" s="321" t="str">
        <x:v>Analyser le point bas</x:v>
      </x:c>
      <x:c r="I9" s="321"/>
      <x:c r="J9" s="321"/>
      <x:c r="K9" s="321"/>
      <x:c r="L9" s="321"/>
      <x:c r="M9" s="321"/>
      <x:c r="N9" s="321"/>
      <x:c r="O9" s="321"/>
      <x:c r="P9" s="321"/>
      <x:c r="Q9" s="321"/>
      <x:c r="R9" s="321"/>
      <x:c r="S9" s="321"/>
      <x:c r="T9" s="321"/>
    </x:row>
    <x:row r="10">
      <x:c r="A10" s="321" t="n">
        <x:v>5</x:v>
      </x:c>
      <x:c r="B10" s="321" t="str">
        <x:v>Mettre à jour les 13 semaines</x:v>
      </x:c>
      <x:c r="C10" s="321" t="str">
        <x:v>Prévision 13 semaines</x:v>
      </x:c>
      <x:c r="D10" s="321" t="str">
        <x:v>C6:F18</x:v>
      </x:c>
      <x:c r="E10" s="321" t="str">
        <x:v>Vision court terme</x:v>
      </x:c>
      <x:c r="F10" s="321" t="str">
        <x:v>Hebdomadaire</x:v>
      </x:c>
      <x:c r="G10" s="321" t="str">
        <x:v>Trésorerie</x:v>
      </x:c>
      <x:c r="H10" s="321" t="str">
        <x:v>Actualiser chaque lundi</x:v>
      </x:c>
      <x:c r="I10" s="321"/>
      <x:c r="J10" s="321"/>
      <x:c r="K10" s="321"/>
      <x:c r="L10" s="321"/>
      <x:c r="M10" s="321"/>
      <x:c r="N10" s="321"/>
      <x:c r="O10" s="321"/>
      <x:c r="P10" s="321"/>
      <x:c r="Q10" s="321"/>
      <x:c r="R10" s="321"/>
      <x:c r="S10" s="321"/>
      <x:c r="T10" s="321"/>
    </x:row>
    <x:row r="11">
      <x:c r="A11" s="321" t="n">
        <x:v>6</x:v>
      </x:c>
      <x:c r="B11" s="321" t="str">
        <x:v>Comparer les scénarios</x:v>
      </x:c>
      <x:c r="C11" s="321" t="str">
        <x:v>Scénarios</x:v>
      </x:c>
      <x:c r="D11" s="321" t="str">
        <x:v>B6:H17</x:v>
      </x:c>
      <x:c r="E11" s="321" t="str">
        <x:v>Sensibilité du cash-flow</x:v>
      </x:c>
      <x:c r="F11" s="321" t="str">
        <x:v>Trimestrielle</x:v>
      </x:c>
      <x:c r="G11" s="321" t="str">
        <x:v>Direction</x:v>
      </x:c>
      <x:c r="H11" s="321" t="str">
        <x:v>Tester une baisse des ventes</x:v>
      </x:c>
      <x:c r="I11" s="321"/>
      <x:c r="J11" s="321"/>
      <x:c r="K11" s="321"/>
      <x:c r="L11" s="321"/>
      <x:c r="M11" s="321"/>
      <x:c r="N11" s="321"/>
      <x:c r="O11" s="321"/>
      <x:c r="P11" s="321"/>
      <x:c r="Q11" s="321"/>
      <x:c r="R11" s="321"/>
      <x:c r="S11" s="321"/>
      <x:c r="T11" s="321"/>
    </x:row>
    <x:row r="12">
      <x:c r="A12" s="321" t="n">
        <x:v>7</x:v>
      </x:c>
      <x:c r="B12" s="321" t="str">
        <x:v>Présenter la synthèse</x:v>
      </x:c>
      <x:c r="C12" s="321" t="str">
        <x:v>Dashboard</x:v>
      </x:c>
      <x:c r="D12" s="321" t="str">
        <x:v>A5:N40</x:v>
      </x:c>
      <x:c r="E12" s="321" t="str">
        <x:v>Décision et plan d'action</x:v>
      </x:c>
      <x:c r="F12" s="321" t="str">
        <x:v>Mensuelle</x:v>
      </x:c>
      <x:c r="G12" s="321" t="str">
        <x:v>Direction</x:v>
      </x:c>
      <x:c r="H12" s="321" t="str">
        <x:v>Commenter les écarts</x:v>
      </x:c>
      <x:c r="I12" s="321"/>
      <x:c r="J12" s="321"/>
      <x:c r="K12" s="321"/>
      <x:c r="L12" s="321"/>
      <x:c r="M12" s="321"/>
      <x:c r="N12" s="321"/>
      <x:c r="O12" s="321"/>
      <x:c r="P12" s="321"/>
      <x:c r="Q12" s="321"/>
      <x:c r="R12" s="321"/>
      <x:c r="S12" s="321"/>
      <x:c r="T12" s="321"/>
    </x:row>
    <x:row r="13">
      <x:c r="A13" s="321" t="n">
        <x:v>8</x:v>
      </x:c>
      <x:c r="B13" s="321" t="str">
        <x:v>Archiver une copie</x:v>
      </x:c>
      <x:c r="C13" s="321" t="str">
        <x:v>Toutes</x:v>
      </x:c>
      <x:c r="D13" s="321" t="str">
        <x:v>Classeur</x:v>
      </x:c>
      <x:c r="E13" s="321" t="str">
        <x:v>Historique des versions</x:v>
      </x:c>
      <x:c r="F13" s="321" t="str">
        <x:v>Mensuelle</x:v>
      </x:c>
      <x:c r="G13" s="321" t="str">
        <x:v>Finance</x:v>
      </x:c>
      <x:c r="H13" s="321" t="str">
        <x:v>Nommer le fichier avec la période</x:v>
      </x:c>
      <x:c r="I13" s="321"/>
      <x:c r="J13" s="321"/>
      <x:c r="K13" s="321"/>
      <x:c r="L13" s="321"/>
      <x:c r="M13" s="321"/>
      <x:c r="N13" s="321"/>
      <x:c r="O13" s="321"/>
      <x:c r="P13" s="321"/>
      <x:c r="Q13" s="321"/>
      <x:c r="R13" s="321"/>
      <x:c r="S13" s="321"/>
      <x:c r="T13" s="321"/>
    </x:row>
    <x:row r="14">
      <x:c r="A14" s="321"/>
      <x:c r="B14" s="321"/>
      <x:c r="C14" s="321"/>
      <x:c r="D14" s="321"/>
      <x:c r="E14" s="321"/>
      <x:c r="F14" s="321"/>
      <x:c r="G14" s="321"/>
      <x:c r="H14" s="321"/>
      <x:c r="I14" s="321"/>
      <x:c r="J14" s="321"/>
      <x:c r="K14" s="321"/>
      <x:c r="L14" s="321"/>
      <x:c r="M14" s="321"/>
      <x:c r="N14" s="321"/>
      <x:c r="O14" s="321"/>
      <x:c r="P14" s="321"/>
      <x:c r="Q14" s="321"/>
      <x:c r="R14" s="321"/>
      <x:c r="S14" s="321"/>
      <x:c r="T14" s="321"/>
    </x:row>
    <x:row r="15">
      <x:c r="A15" s="321"/>
      <x:c r="B15" s="321"/>
      <x:c r="C15" s="321"/>
      <x:c r="D15" s="321"/>
      <x:c r="E15" s="321"/>
      <x:c r="F15" s="321"/>
      <x:c r="G15" s="321"/>
      <x:c r="H15" s="321"/>
      <x:c r="I15" s="321"/>
      <x:c r="J15" s="321"/>
      <x:c r="K15" s="321"/>
      <x:c r="L15" s="321"/>
      <x:c r="M15" s="321"/>
      <x:c r="N15" s="321"/>
      <x:c r="O15" s="321"/>
      <x:c r="P15" s="321"/>
      <x:c r="Q15" s="321"/>
      <x:c r="R15" s="321"/>
      <x:c r="S15" s="321"/>
      <x:c r="T15" s="321"/>
    </x:row>
    <x:row r="16">
      <x:c r="A16" s="321"/>
      <x:c r="B16" s="321"/>
      <x:c r="C16" s="321"/>
      <x:c r="D16" s="321"/>
      <x:c r="E16" s="321"/>
      <x:c r="F16" s="321"/>
      <x:c r="G16" s="321"/>
      <x:c r="H16" s="321"/>
      <x:c r="I16" s="321"/>
      <x:c r="J16" s="321"/>
      <x:c r="K16" s="321"/>
      <x:c r="L16" s="321"/>
      <x:c r="M16" s="321"/>
      <x:c r="N16" s="321"/>
      <x:c r="O16" s="321"/>
      <x:c r="P16" s="321"/>
      <x:c r="Q16" s="321"/>
      <x:c r="R16" s="321"/>
      <x:c r="S16" s="321"/>
      <x:c r="T16" s="321"/>
    </x:row>
    <x:row r="17">
      <x:c r="A17" s="321"/>
      <x:c r="B17" s="321"/>
      <x:c r="C17" s="321"/>
      <x:c r="D17" s="321"/>
      <x:c r="E17" s="321"/>
      <x:c r="F17" s="321"/>
      <x:c r="G17" s="321"/>
      <x:c r="H17" s="321"/>
      <x:c r="I17" s="321"/>
      <x:c r="J17" s="321"/>
      <x:c r="K17" s="321"/>
      <x:c r="L17" s="321"/>
      <x:c r="M17" s="321"/>
      <x:c r="N17" s="321"/>
      <x:c r="O17" s="321"/>
      <x:c r="P17" s="321"/>
      <x:c r="Q17" s="321"/>
      <x:c r="R17" s="321"/>
      <x:c r="S17" s="321"/>
      <x:c r="T17" s="321"/>
    </x:row>
    <x:row r="18">
      <x:c r="A18" s="321"/>
      <x:c r="B18" s="321"/>
      <x:c r="C18" s="321"/>
      <x:c r="D18" s="321"/>
      <x:c r="E18" s="321"/>
      <x:c r="F18" s="321"/>
      <x:c r="G18" s="321"/>
      <x:c r="H18" s="321"/>
      <x:c r="I18" s="321"/>
      <x:c r="J18" s="321"/>
      <x:c r="K18" s="321"/>
      <x:c r="L18" s="321"/>
      <x:c r="M18" s="321"/>
      <x:c r="N18" s="321"/>
      <x:c r="O18" s="321"/>
      <x:c r="P18" s="321"/>
      <x:c r="Q18" s="321"/>
      <x:c r="R18" s="321"/>
      <x:c r="S18" s="321"/>
      <x:c r="T18" s="321"/>
    </x:row>
    <x:row r="19">
      <x:c r="A19" s="321"/>
      <x:c r="B19" s="321"/>
      <x:c r="C19" s="321"/>
      <x:c r="D19" s="321"/>
      <x:c r="E19" s="321"/>
      <x:c r="F19" s="321"/>
      <x:c r="G19" s="321"/>
      <x:c r="H19" s="321"/>
      <x:c r="I19" s="321"/>
      <x:c r="J19" s="321"/>
      <x:c r="K19" s="321"/>
      <x:c r="L19" s="321"/>
      <x:c r="M19" s="321"/>
      <x:c r="N19" s="321"/>
      <x:c r="O19" s="321"/>
      <x:c r="P19" s="321"/>
      <x:c r="Q19" s="321"/>
      <x:c r="R19" s="321"/>
      <x:c r="S19" s="321"/>
      <x:c r="T19" s="321"/>
    </x:row>
    <x:row r="20">
      <x:c r="A20" s="321"/>
      <x:c r="B20" s="321"/>
      <x:c r="C20" s="321"/>
      <x:c r="D20" s="321"/>
      <x:c r="E20" s="321"/>
      <x:c r="F20" s="321"/>
      <x:c r="G20" s="321"/>
      <x:c r="H20" s="321"/>
      <x:c r="I20" s="321"/>
      <x:c r="J20" s="321"/>
      <x:c r="K20" s="321"/>
      <x:c r="L20" s="321"/>
      <x:c r="M20" s="321"/>
      <x:c r="N20" s="321"/>
      <x:c r="O20" s="321"/>
      <x:c r="P20" s="321"/>
      <x:c r="Q20" s="321"/>
      <x:c r="R20" s="321"/>
      <x:c r="S20" s="321"/>
      <x:c r="T20" s="321"/>
    </x:row>
    <x:row r="21">
      <x:c r="A21" s="321"/>
      <x:c r="B21" s="321"/>
      <x:c r="C21" s="321"/>
      <x:c r="D21" s="321"/>
      <x:c r="E21" s="321"/>
      <x:c r="F21" s="321"/>
      <x:c r="G21" s="321"/>
      <x:c r="H21" s="321"/>
      <x:c r="I21" s="321"/>
      <x:c r="J21" s="321"/>
      <x:c r="K21" s="321"/>
      <x:c r="L21" s="321"/>
      <x:c r="M21" s="321"/>
      <x:c r="N21" s="321"/>
      <x:c r="O21" s="321"/>
      <x:c r="P21" s="321"/>
      <x:c r="Q21" s="321"/>
      <x:c r="R21" s="321"/>
      <x:c r="S21" s="321"/>
      <x:c r="T21" s="321"/>
    </x:row>
    <x:row r="22">
      <x:c r="A22" s="321"/>
      <x:c r="B22" s="321"/>
      <x:c r="C22" s="321"/>
      <x:c r="D22" s="321"/>
      <x:c r="E22" s="321"/>
      <x:c r="F22" s="321"/>
      <x:c r="G22" s="321"/>
      <x:c r="H22" s="321"/>
      <x:c r="I22" s="321"/>
      <x:c r="J22" s="321"/>
      <x:c r="K22" s="321"/>
      <x:c r="L22" s="321"/>
      <x:c r="M22" s="321"/>
      <x:c r="N22" s="321"/>
      <x:c r="O22" s="321"/>
      <x:c r="P22" s="321"/>
      <x:c r="Q22" s="321"/>
      <x:c r="R22" s="321"/>
      <x:c r="S22" s="321"/>
      <x:c r="T22" s="321"/>
    </x:row>
    <x:row r="23">
      <x:c r="A23" s="321"/>
      <x:c r="B23" s="321"/>
      <x:c r="C23" s="321"/>
      <x:c r="D23" s="321"/>
      <x:c r="E23" s="321"/>
      <x:c r="F23" s="321"/>
      <x:c r="G23" s="321"/>
      <x:c r="H23" s="321"/>
      <x:c r="I23" s="321"/>
      <x:c r="J23" s="321"/>
      <x:c r="K23" s="321"/>
      <x:c r="L23" s="321"/>
      <x:c r="M23" s="321"/>
      <x:c r="N23" s="321"/>
      <x:c r="O23" s="321"/>
      <x:c r="P23" s="321"/>
      <x:c r="Q23" s="321"/>
      <x:c r="R23" s="321"/>
      <x:c r="S23" s="321"/>
      <x:c r="T23" s="321"/>
    </x:row>
    <x:row r="24">
      <x:c r="A24" s="321"/>
      <x:c r="B24" s="321"/>
      <x:c r="C24" s="321"/>
      <x:c r="D24" s="321"/>
      <x:c r="E24" s="321"/>
      <x:c r="F24" s="321"/>
      <x:c r="G24" s="321"/>
      <x:c r="H24" s="321"/>
      <x:c r="I24" s="321"/>
      <x:c r="J24" s="321"/>
      <x:c r="K24" s="321"/>
      <x:c r="L24" s="321"/>
      <x:c r="M24" s="321"/>
      <x:c r="N24" s="321"/>
      <x:c r="O24" s="321"/>
      <x:c r="P24" s="321"/>
      <x:c r="Q24" s="321"/>
      <x:c r="R24" s="321"/>
      <x:c r="S24" s="321"/>
      <x:c r="T24" s="321"/>
    </x:row>
    <x:row r="25">
      <x:c r="A25" s="321"/>
      <x:c r="B25" s="321"/>
      <x:c r="C25" s="321"/>
      <x:c r="D25" s="321"/>
      <x:c r="E25" s="321"/>
      <x:c r="F25" s="321"/>
      <x:c r="G25" s="321"/>
      <x:c r="H25" s="321"/>
      <x:c r="I25" s="321"/>
      <x:c r="J25" s="321"/>
      <x:c r="K25" s="321"/>
      <x:c r="L25" s="321"/>
      <x:c r="M25" s="321"/>
      <x:c r="N25" s="321"/>
      <x:c r="O25" s="321"/>
      <x:c r="P25" s="321"/>
      <x:c r="Q25" s="321"/>
      <x:c r="R25" s="321"/>
      <x:c r="S25" s="321"/>
      <x:c r="T25" s="321"/>
    </x:row>
    <x:row r="26">
      <x:c r="A26" s="321"/>
      <x:c r="B26" s="321"/>
      <x:c r="C26" s="321"/>
      <x:c r="D26" s="321"/>
      <x:c r="E26" s="321"/>
      <x:c r="F26" s="321"/>
      <x:c r="G26" s="321"/>
      <x:c r="H26" s="321"/>
      <x:c r="I26" s="321"/>
      <x:c r="J26" s="321"/>
      <x:c r="K26" s="321"/>
      <x:c r="L26" s="321"/>
      <x:c r="M26" s="321"/>
      <x:c r="N26" s="321"/>
      <x:c r="O26" s="321"/>
      <x:c r="P26" s="321"/>
      <x:c r="Q26" s="321"/>
      <x:c r="R26" s="321"/>
      <x:c r="S26" s="321"/>
      <x:c r="T26" s="321"/>
    </x:row>
    <x:row r="27">
      <x:c r="A27" s="321"/>
      <x:c r="B27" s="321"/>
      <x:c r="C27" s="321"/>
      <x:c r="D27" s="321"/>
      <x:c r="E27" s="321"/>
      <x:c r="F27" s="321"/>
      <x:c r="G27" s="321"/>
      <x:c r="H27" s="321"/>
      <x:c r="I27" s="321"/>
      <x:c r="J27" s="321"/>
      <x:c r="K27" s="321"/>
      <x:c r="L27" s="321"/>
      <x:c r="M27" s="321"/>
      <x:c r="N27" s="321"/>
      <x:c r="O27" s="321"/>
      <x:c r="P27" s="321"/>
      <x:c r="Q27" s="321"/>
      <x:c r="R27" s="321"/>
      <x:c r="S27" s="321"/>
      <x:c r="T27" s="321"/>
    </x:row>
    <x:row r="28">
      <x:c r="A28" s="321"/>
      <x:c r="B28" s="321"/>
      <x:c r="C28" s="321"/>
      <x:c r="D28" s="321"/>
      <x:c r="E28" s="321"/>
      <x:c r="F28" s="321"/>
      <x:c r="G28" s="321"/>
      <x:c r="H28" s="321"/>
      <x:c r="I28" s="321"/>
      <x:c r="J28" s="321"/>
      <x:c r="K28" s="321"/>
      <x:c r="L28" s="321"/>
      <x:c r="M28" s="321"/>
      <x:c r="N28" s="321"/>
      <x:c r="O28" s="321"/>
      <x:c r="P28" s="321"/>
      <x:c r="Q28" s="321"/>
      <x:c r="R28" s="321"/>
      <x:c r="S28" s="321"/>
      <x:c r="T28" s="321"/>
    </x:row>
    <x:row r="29">
      <x:c r="A29" s="321"/>
      <x:c r="B29" s="321"/>
      <x:c r="C29" s="321"/>
      <x:c r="D29" s="321"/>
      <x:c r="E29" s="321"/>
      <x:c r="F29" s="321"/>
      <x:c r="G29" s="321"/>
      <x:c r="H29" s="321"/>
      <x:c r="I29" s="321"/>
      <x:c r="J29" s="321"/>
      <x:c r="K29" s="321"/>
      <x:c r="L29" s="321"/>
      <x:c r="M29" s="321"/>
      <x:c r="N29" s="321"/>
      <x:c r="O29" s="321"/>
      <x:c r="P29" s="321"/>
      <x:c r="Q29" s="321"/>
      <x:c r="R29" s="321"/>
      <x:c r="S29" s="321"/>
      <x:c r="T29" s="321"/>
    </x:row>
    <x:row r="30">
      <x:c r="A30" s="321"/>
      <x:c r="B30" s="321"/>
      <x:c r="C30" s="321"/>
      <x:c r="D30" s="321"/>
      <x:c r="E30" s="321"/>
      <x:c r="F30" s="321"/>
      <x:c r="G30" s="321"/>
      <x:c r="H30" s="321"/>
      <x:c r="I30" s="321"/>
      <x:c r="J30" s="321"/>
      <x:c r="K30" s="321"/>
      <x:c r="L30" s="321"/>
      <x:c r="M30" s="321"/>
      <x:c r="N30" s="321"/>
      <x:c r="O30" s="321"/>
      <x:c r="P30" s="321"/>
      <x:c r="Q30" s="321"/>
      <x:c r="R30" s="321"/>
      <x:c r="S30" s="321"/>
      <x:c r="T30" s="321"/>
    </x:row>
    <x:row r="31">
      <x:c r="A31" s="321"/>
      <x:c r="B31" s="321"/>
      <x:c r="C31" s="321"/>
      <x:c r="D31" s="321"/>
      <x:c r="E31" s="321"/>
      <x:c r="F31" s="321"/>
      <x:c r="G31" s="321"/>
      <x:c r="H31" s="321"/>
      <x:c r="I31" s="321"/>
      <x:c r="J31" s="321"/>
      <x:c r="K31" s="321"/>
      <x:c r="L31" s="321"/>
      <x:c r="M31" s="321"/>
      <x:c r="N31" s="321"/>
      <x:c r="O31" s="321"/>
      <x:c r="P31" s="321"/>
      <x:c r="Q31" s="321"/>
      <x:c r="R31" s="321"/>
      <x:c r="S31" s="321"/>
      <x:c r="T31" s="321"/>
    </x:row>
    <x:row r="32">
      <x:c r="A32" s="321"/>
      <x:c r="B32" s="321"/>
      <x:c r="C32" s="321"/>
      <x:c r="D32" s="321"/>
      <x:c r="E32" s="321"/>
      <x:c r="F32" s="321"/>
      <x:c r="G32" s="321"/>
      <x:c r="H32" s="321"/>
      <x:c r="I32" s="321"/>
      <x:c r="J32" s="321"/>
      <x:c r="K32" s="321"/>
      <x:c r="L32" s="321"/>
      <x:c r="M32" s="321"/>
      <x:c r="N32" s="321"/>
      <x:c r="O32" s="321"/>
      <x:c r="P32" s="321"/>
      <x:c r="Q32" s="321"/>
      <x:c r="R32" s="321"/>
      <x:c r="S32" s="321"/>
      <x:c r="T32" s="321"/>
    </x:row>
    <x:row r="33">
      <x:c r="A33" s="321"/>
      <x:c r="B33" s="321"/>
      <x:c r="C33" s="321"/>
      <x:c r="D33" s="321"/>
      <x:c r="E33" s="321"/>
      <x:c r="F33" s="321"/>
      <x:c r="G33" s="321"/>
      <x:c r="H33" s="321"/>
      <x:c r="I33" s="321"/>
      <x:c r="J33" s="321"/>
      <x:c r="K33" s="321"/>
      <x:c r="L33" s="321"/>
      <x:c r="M33" s="321"/>
      <x:c r="N33" s="321"/>
      <x:c r="O33" s="321"/>
      <x:c r="P33" s="321"/>
      <x:c r="Q33" s="321"/>
      <x:c r="R33" s="321"/>
      <x:c r="S33" s="321"/>
      <x:c r="T33" s="321"/>
    </x:row>
    <x:row r="34">
      <x:c r="A34" s="321"/>
      <x:c r="B34" s="321"/>
      <x:c r="C34" s="321"/>
      <x:c r="D34" s="321"/>
      <x:c r="E34" s="321"/>
      <x:c r="F34" s="321"/>
      <x:c r="G34" s="321"/>
      <x:c r="H34" s="321"/>
      <x:c r="I34" s="321"/>
      <x:c r="J34" s="321"/>
      <x:c r="K34" s="321"/>
      <x:c r="L34" s="321"/>
      <x:c r="M34" s="321"/>
      <x:c r="N34" s="321"/>
      <x:c r="O34" s="321"/>
      <x:c r="P34" s="321"/>
      <x:c r="Q34" s="321"/>
      <x:c r="R34" s="321"/>
      <x:c r="S34" s="321"/>
      <x:c r="T34" s="321"/>
    </x:row>
    <x:row r="35">
      <x:c r="A35" s="321"/>
      <x:c r="B35" s="321"/>
      <x:c r="C35" s="321"/>
      <x:c r="D35" s="321"/>
      <x:c r="E35" s="321"/>
      <x:c r="F35" s="321"/>
      <x:c r="G35" s="321"/>
      <x:c r="H35" s="321"/>
      <x:c r="I35" s="321"/>
      <x:c r="J35" s="321"/>
      <x:c r="K35" s="321"/>
      <x:c r="L35" s="321"/>
      <x:c r="M35" s="321"/>
      <x:c r="N35" s="321"/>
      <x:c r="O35" s="321"/>
      <x:c r="P35" s="321"/>
      <x:c r="Q35" s="321"/>
      <x:c r="R35" s="321"/>
      <x:c r="S35" s="321"/>
      <x:c r="T35" s="321"/>
    </x:row>
    <x:row r="36">
      <x:c r="A36" s="321"/>
      <x:c r="B36" s="321"/>
      <x:c r="C36" s="321"/>
      <x:c r="D36" s="321"/>
      <x:c r="E36" s="321"/>
      <x:c r="F36" s="321"/>
      <x:c r="G36" s="321"/>
      <x:c r="H36" s="321"/>
      <x:c r="I36" s="321"/>
      <x:c r="J36" s="321"/>
      <x:c r="K36" s="321"/>
      <x:c r="L36" s="321"/>
      <x:c r="M36" s="321"/>
      <x:c r="N36" s="321"/>
      <x:c r="O36" s="321"/>
      <x:c r="P36" s="321"/>
      <x:c r="Q36" s="321"/>
      <x:c r="R36" s="321"/>
      <x:c r="S36" s="321"/>
      <x:c r="T36" s="321"/>
    </x:row>
    <x:row r="37">
      <x:c r="A37" s="321"/>
      <x:c r="B37" s="321"/>
      <x:c r="C37" s="321"/>
      <x:c r="D37" s="321"/>
      <x:c r="E37" s="321"/>
      <x:c r="F37" s="321"/>
      <x:c r="G37" s="321"/>
      <x:c r="H37" s="321"/>
      <x:c r="I37" s="321"/>
      <x:c r="J37" s="321"/>
      <x:c r="K37" s="321"/>
      <x:c r="L37" s="321"/>
      <x:c r="M37" s="321"/>
      <x:c r="N37" s="321"/>
      <x:c r="O37" s="321"/>
      <x:c r="P37" s="321"/>
      <x:c r="Q37" s="321"/>
      <x:c r="R37" s="321"/>
      <x:c r="S37" s="321"/>
      <x:c r="T37" s="321"/>
    </x:row>
    <x:row r="38">
      <x:c r="A38" s="321"/>
      <x:c r="B38" s="321"/>
      <x:c r="C38" s="321"/>
      <x:c r="D38" s="321"/>
      <x:c r="E38" s="321"/>
      <x:c r="F38" s="321"/>
      <x:c r="G38" s="321"/>
      <x:c r="H38" s="321"/>
      <x:c r="I38" s="321"/>
      <x:c r="J38" s="321"/>
      <x:c r="K38" s="321"/>
      <x:c r="L38" s="321"/>
      <x:c r="M38" s="321"/>
      <x:c r="N38" s="321"/>
      <x:c r="O38" s="321"/>
      <x:c r="P38" s="321"/>
      <x:c r="Q38" s="321"/>
      <x:c r="R38" s="321"/>
      <x:c r="S38" s="321"/>
      <x:c r="T38" s="321"/>
    </x:row>
    <x:row r="39">
      <x:c r="A39" s="321"/>
      <x:c r="B39" s="321"/>
      <x:c r="C39" s="321"/>
      <x:c r="D39" s="321"/>
      <x:c r="E39" s="321"/>
      <x:c r="F39" s="321"/>
      <x:c r="G39" s="321"/>
      <x:c r="H39" s="321"/>
      <x:c r="I39" s="321"/>
      <x:c r="J39" s="321"/>
      <x:c r="K39" s="321"/>
      <x:c r="L39" s="321"/>
      <x:c r="M39" s="321"/>
      <x:c r="N39" s="321"/>
      <x:c r="O39" s="321"/>
      <x:c r="P39" s="321"/>
      <x:c r="Q39" s="321"/>
      <x:c r="R39" s="321"/>
      <x:c r="S39" s="321"/>
      <x:c r="T39" s="321"/>
    </x:row>
    <x:row r="40">
      <x:c r="A40" s="321"/>
      <x:c r="B40" s="321"/>
      <x:c r="C40" s="321"/>
      <x:c r="D40" s="321"/>
      <x:c r="E40" s="321"/>
      <x:c r="F40" s="321"/>
      <x:c r="G40" s="321"/>
      <x:c r="H40" s="321"/>
      <x:c r="I40" s="321"/>
      <x:c r="J40" s="321"/>
      <x:c r="K40" s="321"/>
      <x:c r="L40" s="321"/>
      <x:c r="M40" s="321"/>
      <x:c r="N40" s="321"/>
      <x:c r="O40" s="321"/>
      <x:c r="P40" s="321"/>
      <x:c r="Q40" s="321"/>
      <x:c r="R40" s="321"/>
      <x:c r="S40" s="321"/>
      <x:c r="T40" s="321"/>
    </x:row>
    <x:row r="41">
      <x:c r="A41" s="321"/>
      <x:c r="B41" s="321"/>
      <x:c r="C41" s="321"/>
      <x:c r="D41" s="321"/>
      <x:c r="E41" s="321"/>
      <x:c r="F41" s="321"/>
      <x:c r="G41" s="321"/>
      <x:c r="H41" s="321"/>
      <x:c r="I41" s="321"/>
      <x:c r="J41" s="321"/>
      <x:c r="K41" s="321"/>
      <x:c r="L41" s="321"/>
      <x:c r="M41" s="321"/>
      <x:c r="N41" s="321"/>
      <x:c r="O41" s="321"/>
      <x:c r="P41" s="321"/>
      <x:c r="Q41" s="321"/>
      <x:c r="R41" s="321"/>
      <x:c r="S41" s="321"/>
      <x:c r="T41" s="321"/>
    </x:row>
    <x:row r="42">
      <x:c r="A42" s="321"/>
      <x:c r="B42" s="321"/>
      <x:c r="C42" s="321"/>
      <x:c r="D42" s="321"/>
      <x:c r="E42" s="321"/>
      <x:c r="F42" s="321"/>
      <x:c r="G42" s="321"/>
      <x:c r="H42" s="321"/>
      <x:c r="I42" s="321"/>
      <x:c r="J42" s="321"/>
      <x:c r="K42" s="321"/>
      <x:c r="L42" s="321"/>
      <x:c r="M42" s="321"/>
      <x:c r="N42" s="321"/>
      <x:c r="O42" s="321"/>
      <x:c r="P42" s="321"/>
      <x:c r="Q42" s="321"/>
      <x:c r="R42" s="321"/>
      <x:c r="S42" s="321"/>
      <x:c r="T42" s="321"/>
    </x:row>
    <x:row r="43">
      <x:c r="A43" s="321"/>
      <x:c r="B43" s="321"/>
      <x:c r="C43" s="321"/>
      <x:c r="D43" s="321"/>
      <x:c r="E43" s="321"/>
      <x:c r="F43" s="321"/>
      <x:c r="G43" s="321"/>
      <x:c r="H43" s="321"/>
      <x:c r="I43" s="321"/>
      <x:c r="J43" s="321"/>
      <x:c r="K43" s="321"/>
      <x:c r="L43" s="321"/>
      <x:c r="M43" s="321"/>
      <x:c r="N43" s="321"/>
      <x:c r="O43" s="321"/>
      <x:c r="P43" s="321"/>
      <x:c r="Q43" s="321"/>
      <x:c r="R43" s="321"/>
      <x:c r="S43" s="321"/>
      <x:c r="T43" s="321"/>
    </x:row>
    <x:row r="44">
      <x:c r="A44" s="321"/>
      <x:c r="B44" s="321"/>
      <x:c r="C44" s="321"/>
      <x:c r="D44" s="321"/>
      <x:c r="E44" s="321"/>
      <x:c r="F44" s="321"/>
      <x:c r="G44" s="321"/>
      <x:c r="H44" s="321"/>
      <x:c r="I44" s="321"/>
      <x:c r="J44" s="321"/>
      <x:c r="K44" s="321"/>
      <x:c r="L44" s="321"/>
      <x:c r="M44" s="321"/>
      <x:c r="N44" s="321"/>
      <x:c r="O44" s="321"/>
      <x:c r="P44" s="321"/>
      <x:c r="Q44" s="321"/>
      <x:c r="R44" s="321"/>
      <x:c r="S44" s="321"/>
      <x:c r="T44" s="321"/>
    </x:row>
    <x:row r="45">
      <x:c r="A45" s="321"/>
      <x:c r="B45" s="321"/>
      <x:c r="C45" s="321"/>
      <x:c r="D45" s="321"/>
      <x:c r="E45" s="321"/>
      <x:c r="F45" s="321"/>
      <x:c r="G45" s="321"/>
      <x:c r="H45" s="321"/>
      <x:c r="I45" s="321"/>
      <x:c r="J45" s="321"/>
      <x:c r="K45" s="321"/>
      <x:c r="L45" s="321"/>
      <x:c r="M45" s="321"/>
      <x:c r="N45" s="321"/>
      <x:c r="O45" s="321"/>
      <x:c r="P45" s="321"/>
      <x:c r="Q45" s="321"/>
      <x:c r="R45" s="321"/>
      <x:c r="S45" s="321"/>
      <x:c r="T45" s="321"/>
    </x:row>
    <x:row r="46">
      <x:c r="A46" s="321"/>
      <x:c r="B46" s="321"/>
      <x:c r="C46" s="321"/>
      <x:c r="D46" s="321"/>
      <x:c r="E46" s="321"/>
      <x:c r="F46" s="321"/>
      <x:c r="G46" s="321"/>
      <x:c r="H46" s="321"/>
      <x:c r="I46" s="321"/>
      <x:c r="J46" s="321"/>
      <x:c r="K46" s="321"/>
      <x:c r="L46" s="321"/>
      <x:c r="M46" s="321"/>
      <x:c r="N46" s="321"/>
      <x:c r="O46" s="321"/>
      <x:c r="P46" s="321"/>
      <x:c r="Q46" s="321"/>
      <x:c r="R46" s="321"/>
      <x:c r="S46" s="321"/>
      <x:c r="T46" s="321"/>
    </x:row>
    <x:row r="47">
      <x:c r="A47" s="321"/>
      <x:c r="B47" s="321"/>
      <x:c r="C47" s="321"/>
      <x:c r="D47" s="321"/>
      <x:c r="E47" s="321"/>
      <x:c r="F47" s="321"/>
      <x:c r="G47" s="321"/>
      <x:c r="H47" s="321"/>
      <x:c r="I47" s="321"/>
      <x:c r="J47" s="321"/>
      <x:c r="K47" s="321"/>
      <x:c r="L47" s="321"/>
      <x:c r="M47" s="321"/>
      <x:c r="N47" s="321"/>
      <x:c r="O47" s="321"/>
      <x:c r="P47" s="321"/>
      <x:c r="Q47" s="321"/>
      <x:c r="R47" s="321"/>
      <x:c r="S47" s="321"/>
      <x:c r="T47" s="321"/>
    </x:row>
    <x:row r="48">
      <x:c r="A48" s="321"/>
      <x:c r="B48" s="321"/>
      <x:c r="C48" s="321"/>
      <x:c r="D48" s="321"/>
      <x:c r="E48" s="321"/>
      <x:c r="F48" s="321"/>
      <x:c r="G48" s="321"/>
      <x:c r="H48" s="321"/>
      <x:c r="I48" s="321"/>
      <x:c r="J48" s="321"/>
      <x:c r="K48" s="321"/>
      <x:c r="L48" s="321"/>
      <x:c r="M48" s="321"/>
      <x:c r="N48" s="321"/>
      <x:c r="O48" s="321"/>
      <x:c r="P48" s="321"/>
      <x:c r="Q48" s="321"/>
      <x:c r="R48" s="321"/>
      <x:c r="S48" s="321"/>
      <x:c r="T48" s="321"/>
    </x:row>
    <x:row r="49">
      <x:c r="A49" s="321"/>
      <x:c r="B49" s="321"/>
      <x:c r="C49" s="321"/>
      <x:c r="D49" s="321"/>
      <x:c r="E49" s="321"/>
      <x:c r="F49" s="321"/>
      <x:c r="G49" s="321"/>
      <x:c r="H49" s="321"/>
      <x:c r="I49" s="321"/>
      <x:c r="J49" s="321"/>
      <x:c r="K49" s="321"/>
      <x:c r="L49" s="321"/>
      <x:c r="M49" s="321"/>
      <x:c r="N49" s="321"/>
      <x:c r="O49" s="321"/>
      <x:c r="P49" s="321"/>
      <x:c r="Q49" s="321"/>
      <x:c r="R49" s="321"/>
      <x:c r="S49" s="321"/>
      <x:c r="T49" s="321"/>
    </x:row>
    <x:row r="50">
      <x:c r="A50" s="321"/>
      <x:c r="B50" s="321"/>
      <x:c r="C50" s="321"/>
      <x:c r="D50" s="321"/>
      <x:c r="E50" s="321"/>
      <x:c r="F50" s="321"/>
      <x:c r="G50" s="321"/>
      <x:c r="H50" s="321"/>
      <x:c r="I50" s="321"/>
      <x:c r="J50" s="321"/>
      <x:c r="K50" s="321"/>
      <x:c r="L50" s="321"/>
      <x:c r="M50" s="321"/>
      <x:c r="N50" s="321"/>
      <x:c r="O50" s="321"/>
      <x:c r="P50" s="321"/>
      <x:c r="Q50" s="321"/>
      <x:c r="R50" s="321"/>
      <x:c r="S50" s="321"/>
      <x:c r="T50" s="321"/>
    </x:row>
    <x:row r="51">
      <x:c r="A51" s="321"/>
      <x:c r="B51" s="321"/>
      <x:c r="C51" s="321"/>
      <x:c r="D51" s="321"/>
      <x:c r="E51" s="321"/>
      <x:c r="F51" s="321"/>
      <x:c r="G51" s="321"/>
      <x:c r="H51" s="321"/>
      <x:c r="I51" s="321"/>
      <x:c r="J51" s="321"/>
      <x:c r="K51" s="321"/>
      <x:c r="L51" s="321"/>
      <x:c r="M51" s="321"/>
      <x:c r="N51" s="321"/>
      <x:c r="O51" s="321"/>
      <x:c r="P51" s="321"/>
      <x:c r="Q51" s="321"/>
      <x:c r="R51" s="321"/>
      <x:c r="S51" s="321"/>
      <x:c r="T51" s="321"/>
    </x:row>
    <x:row r="52">
      <x:c r="A52" s="321"/>
      <x:c r="B52" s="321"/>
      <x:c r="C52" s="321"/>
      <x:c r="D52" s="321"/>
      <x:c r="E52" s="321"/>
      <x:c r="F52" s="321"/>
      <x:c r="G52" s="321"/>
      <x:c r="H52" s="321"/>
      <x:c r="I52" s="321"/>
      <x:c r="J52" s="321"/>
      <x:c r="K52" s="321"/>
      <x:c r="L52" s="321"/>
      <x:c r="M52" s="321"/>
      <x:c r="N52" s="321"/>
      <x:c r="O52" s="321"/>
      <x:c r="P52" s="321"/>
      <x:c r="Q52" s="321"/>
      <x:c r="R52" s="321"/>
      <x:c r="S52" s="321"/>
      <x:c r="T52" s="321"/>
    </x:row>
    <x:row r="53">
      <x:c r="A53" s="321"/>
      <x:c r="B53" s="321"/>
      <x:c r="C53" s="321"/>
      <x:c r="D53" s="321"/>
      <x:c r="E53" s="321"/>
      <x:c r="F53" s="321"/>
      <x:c r="G53" s="321"/>
      <x:c r="H53" s="321"/>
      <x:c r="I53" s="321"/>
      <x:c r="J53" s="321"/>
      <x:c r="K53" s="321"/>
      <x:c r="L53" s="321"/>
      <x:c r="M53" s="321"/>
      <x:c r="N53" s="321"/>
      <x:c r="O53" s="321"/>
      <x:c r="P53" s="321"/>
      <x:c r="Q53" s="321"/>
      <x:c r="R53" s="321"/>
      <x:c r="S53" s="321"/>
      <x:c r="T53" s="321"/>
    </x:row>
    <x:row r="54">
      <x:c r="A54" s="321"/>
      <x:c r="B54" s="321"/>
      <x:c r="C54" s="321"/>
      <x:c r="D54" s="321"/>
      <x:c r="E54" s="321"/>
      <x:c r="F54" s="321"/>
      <x:c r="G54" s="321"/>
      <x:c r="H54" s="321"/>
      <x:c r="I54" s="321"/>
      <x:c r="J54" s="321"/>
      <x:c r="K54" s="321"/>
      <x:c r="L54" s="321"/>
      <x:c r="M54" s="321"/>
      <x:c r="N54" s="321"/>
      <x:c r="O54" s="321"/>
      <x:c r="P54" s="321"/>
      <x:c r="Q54" s="321"/>
      <x:c r="R54" s="321"/>
      <x:c r="S54" s="321"/>
      <x:c r="T54" s="321"/>
    </x:row>
    <x:row r="55">
      <x:c r="A55" s="321"/>
      <x:c r="B55" s="321"/>
      <x:c r="C55" s="321"/>
      <x:c r="D55" s="321"/>
      <x:c r="E55" s="321"/>
      <x:c r="F55" s="321"/>
      <x:c r="G55" s="321"/>
      <x:c r="H55" s="321"/>
      <x:c r="I55" s="321"/>
      <x:c r="J55" s="321"/>
      <x:c r="K55" s="321"/>
      <x:c r="L55" s="321"/>
      <x:c r="M55" s="321"/>
      <x:c r="N55" s="321"/>
      <x:c r="O55" s="321"/>
      <x:c r="P55" s="321"/>
      <x:c r="Q55" s="321"/>
      <x:c r="R55" s="321"/>
      <x:c r="S55" s="321"/>
      <x:c r="T55" s="321"/>
    </x:row>
    <x:row r="56">
      <x:c r="A56" s="321"/>
      <x:c r="B56" s="321"/>
      <x:c r="C56" s="321"/>
      <x:c r="D56" s="321"/>
      <x:c r="E56" s="321"/>
      <x:c r="F56" s="321"/>
      <x:c r="G56" s="321"/>
      <x:c r="H56" s="321"/>
      <x:c r="I56" s="321"/>
      <x:c r="J56" s="321"/>
      <x:c r="K56" s="321"/>
      <x:c r="L56" s="321"/>
      <x:c r="M56" s="321"/>
      <x:c r="N56" s="321"/>
      <x:c r="O56" s="321"/>
      <x:c r="P56" s="321"/>
      <x:c r="Q56" s="321"/>
      <x:c r="R56" s="321"/>
      <x:c r="S56" s="321"/>
      <x:c r="T56" s="321"/>
    </x:row>
    <x:row r="57">
      <x:c r="A57" s="321"/>
      <x:c r="B57" s="321"/>
      <x:c r="C57" s="321"/>
      <x:c r="D57" s="321"/>
      <x:c r="E57" s="321"/>
      <x:c r="F57" s="321"/>
      <x:c r="G57" s="321"/>
      <x:c r="H57" s="321"/>
      <x:c r="I57" s="321"/>
      <x:c r="J57" s="321"/>
      <x:c r="K57" s="321"/>
      <x:c r="L57" s="321"/>
      <x:c r="M57" s="321"/>
      <x:c r="N57" s="321"/>
      <x:c r="O57" s="321"/>
      <x:c r="P57" s="321"/>
      <x:c r="Q57" s="321"/>
      <x:c r="R57" s="321"/>
      <x:c r="S57" s="321"/>
      <x:c r="T57" s="321"/>
    </x:row>
    <x:row r="58">
      <x:c r="A58" s="321"/>
      <x:c r="B58" s="321"/>
      <x:c r="C58" s="321"/>
      <x:c r="D58" s="321"/>
      <x:c r="E58" s="321"/>
      <x:c r="F58" s="321"/>
      <x:c r="G58" s="321"/>
      <x:c r="H58" s="321"/>
      <x:c r="I58" s="321"/>
      <x:c r="J58" s="321"/>
      <x:c r="K58" s="321"/>
      <x:c r="L58" s="321"/>
      <x:c r="M58" s="321"/>
      <x:c r="N58" s="321"/>
      <x:c r="O58" s="321"/>
      <x:c r="P58" s="321"/>
      <x:c r="Q58" s="321"/>
      <x:c r="R58" s="321"/>
      <x:c r="S58" s="321"/>
      <x:c r="T58" s="321"/>
    </x:row>
    <x:row r="59">
      <x:c r="A59" s="321"/>
      <x:c r="B59" s="321"/>
      <x:c r="C59" s="321"/>
      <x:c r="D59" s="321"/>
      <x:c r="E59" s="321"/>
      <x:c r="F59" s="321"/>
      <x:c r="G59" s="321"/>
      <x:c r="H59" s="321"/>
      <x:c r="I59" s="321"/>
      <x:c r="J59" s="321"/>
      <x:c r="K59" s="321"/>
      <x:c r="L59" s="321"/>
      <x:c r="M59" s="321"/>
      <x:c r="N59" s="321"/>
      <x:c r="O59" s="321"/>
      <x:c r="P59" s="321"/>
      <x:c r="Q59" s="321"/>
      <x:c r="R59" s="321"/>
      <x:c r="S59" s="321"/>
      <x:c r="T59" s="321"/>
    </x:row>
    <x:row r="60">
      <x:c r="A60" s="321"/>
      <x:c r="B60" s="321"/>
      <x:c r="C60" s="321"/>
      <x:c r="D60" s="321"/>
      <x:c r="E60" s="321"/>
      <x:c r="F60" s="321"/>
      <x:c r="G60" s="321"/>
      <x:c r="H60" s="321"/>
      <x:c r="I60" s="321"/>
      <x:c r="J60" s="321"/>
      <x:c r="K60" s="321"/>
      <x:c r="L60" s="321"/>
      <x:c r="M60" s="321"/>
      <x:c r="N60" s="321"/>
      <x:c r="O60" s="321"/>
      <x:c r="P60" s="321"/>
      <x:c r="Q60" s="321"/>
      <x:c r="R60" s="321"/>
      <x:c r="S60" s="321"/>
      <x:c r="T60" s="321"/>
    </x:row>
  </x:sheetData>
  <x:mergeCells>
    <x:mergeCell ref="A1:H2"/>
    <x:mergeCell ref="A3:H3"/>
  </x:mergeCells>
  <x:pageMargins left="0.7" right="0.7" top="0.75" bottom="0.75" header="0.3" footer="0.3"/>
</x:worksheet>
</file>

<file path=xl/worksheets/sheet10.xml><?xml version="1.0" encoding="utf-8"?>
<x:worksheet xmlns:x="http://schemas.openxmlformats.org/spreadsheetml/2006/main">
  <x:sheetFormatPr defaultRowHeight="15"/>
  <x:cols>
    <x:col min="1" max="1" width="20" hidden="0" customWidth="1"/>
    <x:col min="2" max="2" width="16" hidden="0" customWidth="1"/>
    <x:col min="3" max="3" width="16" hidden="0" customWidth="1"/>
    <x:col min="4" max="4" width="16" hidden="0" customWidth="1"/>
    <x:col min="5" max="5" width="16" hidden="0" customWidth="1"/>
    <x:col min="6" max="6" width="16" hidden="0" customWidth="1"/>
    <x:col min="7" max="7" width="16" hidden="0" customWidth="1"/>
    <x:col min="8" max="8" width="16" hidden="0" customWidth="1"/>
    <x:col min="9" max="9" width="16" hidden="0" customWidth="1"/>
    <x:col min="10" max="10" width="16" hidden="0" customWidth="1"/>
    <x:col min="11" max="11" width="16" hidden="0" customWidth="1"/>
    <x:col min="12" max="12" width="30" hidden="0" customWidth="1"/>
  </x:cols>
  <x:sheetData>
    <x:row r="1" ht="30" customHeight="1">
      <x:c r="A1" s="501" t="str">
        <x:v>SUIVI DES CRÉANCES CLIENTS</x:v>
      </x:c>
      <x:c r="B1" s="501"/>
      <x:c r="C1" s="501"/>
      <x:c r="D1" s="501"/>
      <x:c r="E1" s="501"/>
      <x:c r="F1" s="501"/>
      <x:c r="G1" s="501"/>
      <x:c r="H1" s="501"/>
      <x:c r="I1" s="501"/>
      <x:c r="J1" s="501"/>
      <x:c r="K1" s="501"/>
      <x:c r="L1" s="501"/>
      <x:c r="M1" s="321"/>
      <x:c r="N1" s="321"/>
      <x:c r="O1" s="321"/>
      <x:c r="P1" s="321"/>
      <x:c r="Q1" s="321"/>
      <x:c r="R1" s="321"/>
      <x:c r="S1" s="321"/>
      <x:c r="T1" s="321"/>
    </x:row>
    <x:row r="2" ht="30" customHeight="1">
      <x:c r="A2" s="501"/>
      <x:c r="B2" s="501"/>
      <x:c r="C2" s="501"/>
      <x:c r="D2" s="501"/>
      <x:c r="E2" s="501"/>
      <x:c r="F2" s="501"/>
      <x:c r="G2" s="501"/>
      <x:c r="H2" s="501"/>
      <x:c r="I2" s="501"/>
      <x:c r="J2" s="501"/>
      <x:c r="K2" s="501"/>
      <x:c r="L2" s="501"/>
      <x:c r="M2" s="321"/>
      <x:c r="N2" s="321"/>
      <x:c r="O2" s="321"/>
      <x:c r="P2" s="321"/>
      <x:c r="Q2" s="321"/>
      <x:c r="R2" s="321"/>
      <x:c r="S2" s="321"/>
      <x:c r="T2" s="321"/>
    </x:row>
    <x:row r="3" ht="22" customHeight="1">
      <x:c r="A3" s="509" t="str">
        <x:v>Échéances, retards de paiement, encaissements prévus et risque client</x:v>
      </x:c>
      <x:c r="B3" s="509"/>
      <x:c r="C3" s="509"/>
      <x:c r="D3" s="509"/>
      <x:c r="E3" s="509"/>
      <x:c r="F3" s="509"/>
      <x:c r="G3" s="509"/>
      <x:c r="H3" s="509"/>
      <x:c r="I3" s="509"/>
      <x:c r="J3" s="509"/>
      <x:c r="K3" s="509"/>
      <x:c r="L3" s="509"/>
      <x:c r="M3" s="321"/>
      <x:c r="N3" s="321"/>
      <x:c r="O3" s="321"/>
      <x:c r="P3" s="321"/>
      <x:c r="Q3" s="321"/>
      <x:c r="R3" s="321"/>
      <x:c r="S3" s="321"/>
      <x:c r="T3" s="321"/>
    </x:row>
    <x:row r="4">
      <x:c r="A4" s="321"/>
      <x:c r="B4" s="321"/>
      <x:c r="C4" s="321"/>
      <x:c r="D4" s="321"/>
      <x:c r="E4" s="321"/>
      <x:c r="F4" s="321"/>
      <x:c r="G4" s="321"/>
      <x:c r="H4" s="321"/>
      <x:c r="I4" s="321"/>
      <x:c r="J4" s="321"/>
      <x:c r="K4" s="321"/>
      <x:c r="L4" s="321"/>
      <x:c r="M4" s="321"/>
      <x:c r="N4" s="321"/>
      <x:c r="O4" s="321"/>
      <x:c r="P4" s="321"/>
      <x:c r="Q4" s="321"/>
      <x:c r="R4" s="321"/>
      <x:c r="S4" s="321"/>
      <x:c r="T4" s="321"/>
    </x:row>
    <x:row r="5" ht="24" customHeight="1">
      <x:c r="A5" s="503" t="str">
        <x:v>Client</x:v>
      </x:c>
      <x:c r="B5" s="503" t="str">
        <x:v>Facture</x:v>
      </x:c>
      <x:c r="C5" s="503" t="str">
        <x:v>Date facture</x:v>
      </x:c>
      <x:c r="D5" s="503" t="str">
        <x:v>Échéance</x:v>
      </x:c>
      <x:c r="E5" s="503" t="str">
        <x:v>Montant TTC</x:v>
      </x:c>
      <x:c r="F5" s="503" t="str">
        <x:v>Encaissé</x:v>
      </x:c>
      <x:c r="G5" s="503" t="str">
        <x:v>Reste dû</x:v>
      </x:c>
      <x:c r="H5" s="503" t="str">
        <x:v>Jours de retard</x:v>
      </x:c>
      <x:c r="I5" s="503" t="str">
        <x:v>Risque</x:v>
      </x:c>
      <x:c r="J5" s="503" t="str">
        <x:v>Mois prévu</x:v>
      </x:c>
      <x:c r="K5" s="503" t="str">
        <x:v>Statut</x:v>
      </x:c>
      <x:c r="L5" s="503" t="str">
        <x:v>Commentaire</x:v>
      </x:c>
      <x:c r="M5" s="321"/>
      <x:c r="N5" s="321"/>
      <x:c r="O5" s="321"/>
      <x:c r="P5" s="321"/>
      <x:c r="Q5" s="321"/>
      <x:c r="R5" s="321"/>
      <x:c r="S5" s="321"/>
      <x:c r="T5" s="321"/>
    </x:row>
    <x:row r="6">
      <x:c r="A6" s="321" t="str">
        <x:v>Client Alpha</x:v>
      </x:c>
      <x:c r="B6" s="321" t="str">
        <x:v>FA-2026-001</x:v>
      </x:c>
      <x:c r="C6" s="367" t="n">
        <x:v>46032</x:v>
      </x:c>
      <x:c r="D6" s="367" t="n">
        <x:v>46062</x:v>
      </x:c>
      <x:c r="E6" s="357" t="n">
        <x:v>28000</x:v>
      </x:c>
      <x:c r="F6" s="510" t="n">
        <x:v>18000</x:v>
      </x:c>
      <x:c r="G6" s="357" t="n">
        <x:f>MAX(0,E6-F6)</x:f>
        <x:v>10000</x:v>
      </x:c>
      <x:c r="H6" s="511" t="n">
        <x:f>MAX(0,TODAY()-D6)</x:f>
        <x:v>157</x:v>
      </x:c>
      <x:c r="I6" s="512" t="str">
        <x:v>Faible</x:v>
      </x:c>
      <x:c r="J6" s="512" t="str">
        <x:v>Février</x:v>
      </x:c>
      <x:c r="K6" s="321" t="str">
        <x:f>IF(G6=0,"Réglé",IF(H6&gt;60,"Critique",IF(H6&gt;30,"En retard","À recevoir")))</x:f>
        <x:v>Critique</x:v>
      </x:c>
      <x:c r="L6" s="512" t="str">
        <x:v>Paiement partiel</x:v>
      </x:c>
      <x:c r="M6" s="321"/>
      <x:c r="N6" s="321"/>
      <x:c r="O6" s="321"/>
      <x:c r="P6" s="321"/>
      <x:c r="Q6" s="321"/>
      <x:c r="R6" s="321"/>
      <x:c r="S6" s="321"/>
      <x:c r="T6" s="321"/>
    </x:row>
    <x:row r="7">
      <x:c r="A7" s="321" t="str">
        <x:v>Client Beta</x:v>
      </x:c>
      <x:c r="B7" s="321" t="str">
        <x:v>FA-2026-014</x:v>
      </x:c>
      <x:c r="C7" s="367" t="n">
        <x:v>46067</x:v>
      </x:c>
      <x:c r="D7" s="367" t="n">
        <x:v>46097</x:v>
      </x:c>
      <x:c r="E7" s="357" t="n">
        <x:v>32000</x:v>
      </x:c>
      <x:c r="F7" s="510" t="n">
        <x:v>32000</x:v>
      </x:c>
      <x:c r="G7" s="357" t="n">
        <x:f>MAX(0,E7-F7)</x:f>
        <x:v>0</x:v>
      </x:c>
      <x:c r="H7" s="511" t="n">
        <x:f>MAX(0,TODAY()-D7)</x:f>
        <x:v>122</x:v>
      </x:c>
      <x:c r="I7" s="512" t="str">
        <x:v>Faible</x:v>
      </x:c>
      <x:c r="J7" s="512" t="str">
        <x:v>Mars</x:v>
      </x:c>
      <x:c r="K7" s="321" t="str">
        <x:f>IF(G7=0,"Réglé",IF(H7&gt;60,"Critique",IF(H7&gt;30,"En retard","À recevoir")))</x:f>
        <x:v>Réglé</x:v>
      </x:c>
      <x:c r="L7" s="512" t="str">
        <x:v>Réglé</x:v>
      </x:c>
      <x:c r="M7" s="321"/>
      <x:c r="N7" s="321"/>
      <x:c r="O7" s="321"/>
      <x:c r="P7" s="321"/>
      <x:c r="Q7" s="321"/>
      <x:c r="R7" s="321"/>
      <x:c r="S7" s="321"/>
      <x:c r="T7" s="321"/>
    </x:row>
    <x:row r="8">
      <x:c r="A8" s="321" t="str">
        <x:v>Client Gamma</x:v>
      </x:c>
      <x:c r="B8" s="321" t="str">
        <x:v>FA-2026-027</x:v>
      </x:c>
      <x:c r="C8" s="367" t="n">
        <x:v>46086</x:v>
      </x:c>
      <x:c r="D8" s="367" t="n">
        <x:v>46116</x:v>
      </x:c>
      <x:c r="E8" s="357" t="n">
        <x:v>24000</x:v>
      </x:c>
      <x:c r="F8" s="510" t="n">
        <x:v>12000</x:v>
      </x:c>
      <x:c r="G8" s="357" t="n">
        <x:f>MAX(0,E8-F8)</x:f>
        <x:v>12000</x:v>
      </x:c>
      <x:c r="H8" s="511" t="n">
        <x:f>MAX(0,TODAY()-D8)</x:f>
        <x:v>103</x:v>
      </x:c>
      <x:c r="I8" s="512" t="str">
        <x:v>Moyen</x:v>
      </x:c>
      <x:c r="J8" s="512" t="str">
        <x:v>Avril</x:v>
      </x:c>
      <x:c r="K8" s="321" t="str">
        <x:f>IF(G8=0,"Réglé",IF(H8&gt;60,"Critique",IF(H8&gt;30,"En retard","À recevoir")))</x:f>
        <x:v>Critique</x:v>
      </x:c>
      <x:c r="L8" s="512" t="str">
        <x:v>Relance en cours</x:v>
      </x:c>
      <x:c r="M8" s="321"/>
      <x:c r="N8" s="321"/>
      <x:c r="O8" s="321"/>
      <x:c r="P8" s="321"/>
      <x:c r="Q8" s="321"/>
      <x:c r="R8" s="321"/>
      <x:c r="S8" s="321"/>
      <x:c r="T8" s="321"/>
    </x:row>
    <x:row r="9">
      <x:c r="A9" s="321" t="str">
        <x:v>Client Delta</x:v>
      </x:c>
      <x:c r="B9" s="321" t="str">
        <x:v>FA-2026-039</x:v>
      </x:c>
      <x:c r="C9" s="367" t="n">
        <x:v>46130</x:v>
      </x:c>
      <x:c r="D9" s="367" t="n">
        <x:v>46160</x:v>
      </x:c>
      <x:c r="E9" s="357" t="n">
        <x:v>41000</x:v>
      </x:c>
      <x:c r="F9" s="510" t="n">
        <x:v>25000</x:v>
      </x:c>
      <x:c r="G9" s="357" t="n">
        <x:f>MAX(0,E9-F9)</x:f>
        <x:v>16000</x:v>
      </x:c>
      <x:c r="H9" s="511" t="n">
        <x:f>MAX(0,TODAY()-D9)</x:f>
        <x:v>59</x:v>
      </x:c>
      <x:c r="I9" s="512" t="str">
        <x:v>Moyen</x:v>
      </x:c>
      <x:c r="J9" s="512" t="str">
        <x:v>Mai</x:v>
      </x:c>
      <x:c r="K9" s="321" t="str">
        <x:f>IF(G9=0,"Réglé",IF(H9&gt;60,"Critique",IF(H9&gt;30,"En retard","À recevoir")))</x:f>
        <x:v>En retard</x:v>
      </x:c>
      <x:c r="L9" s="512" t="str">
        <x:v>Solde à recevoir</x:v>
      </x:c>
      <x:c r="M9" s="321"/>
      <x:c r="N9" s="321"/>
      <x:c r="O9" s="321"/>
      <x:c r="P9" s="321"/>
      <x:c r="Q9" s="321"/>
      <x:c r="R9" s="321"/>
      <x:c r="S9" s="321"/>
      <x:c r="T9" s="321"/>
    </x:row>
    <x:row r="10">
      <x:c r="A10" s="321" t="str">
        <x:v>Client Epsilon</x:v>
      </x:c>
      <x:c r="B10" s="321" t="str">
        <x:v>FA-2026-052</x:v>
      </x:c>
      <x:c r="C10" s="367" t="n">
        <x:v>46164</x:v>
      </x:c>
      <x:c r="D10" s="367" t="n">
        <x:v>46194</x:v>
      </x:c>
      <x:c r="E10" s="357" t="n">
        <x:v>19000</x:v>
      </x:c>
      <x:c r="F10" s="510" t="n">
        <x:v>0</x:v>
      </x:c>
      <x:c r="G10" s="357" t="n">
        <x:f>MAX(0,E10-F10)</x:f>
        <x:v>19000</x:v>
      </x:c>
      <x:c r="H10" s="511" t="n">
        <x:f>MAX(0,TODAY()-D10)</x:f>
        <x:v>25</x:v>
      </x:c>
      <x:c r="I10" s="512" t="str">
        <x:v>Élevé</x:v>
      </x:c>
      <x:c r="J10" s="512" t="str">
        <x:v>Juin</x:v>
      </x:c>
      <x:c r="K10" s="321" t="str">
        <x:f>IF(G10=0,"Réglé",IF(H10&gt;60,"Critique",IF(H10&gt;30,"En retard","À recevoir")))</x:f>
        <x:v>À recevoir</x:v>
      </x:c>
      <x:c r="L10" s="512" t="str">
        <x:v>Dossier sensible</x:v>
      </x:c>
      <x:c r="M10" s="321"/>
      <x:c r="N10" s="321"/>
      <x:c r="O10" s="321"/>
      <x:c r="P10" s="321"/>
      <x:c r="Q10" s="321"/>
      <x:c r="R10" s="321"/>
      <x:c r="S10" s="321"/>
      <x:c r="T10" s="321"/>
    </x:row>
    <x:row r="11">
      <x:c r="A11" s="321" t="str">
        <x:v>Client Zeta</x:v>
      </x:c>
      <x:c r="B11" s="321" t="str">
        <x:v>FA-2026-063</x:v>
      </x:c>
      <x:c r="C11" s="367" t="n">
        <x:v>46181</x:v>
      </x:c>
      <x:c r="D11" s="367" t="n">
        <x:v>46211</x:v>
      </x:c>
      <x:c r="E11" s="357" t="n">
        <x:v>36000</x:v>
      </x:c>
      <x:c r="F11" s="510" t="n">
        <x:v>18000</x:v>
      </x:c>
      <x:c r="G11" s="357" t="n">
        <x:f>MAX(0,E11-F11)</x:f>
        <x:v>18000</x:v>
      </x:c>
      <x:c r="H11" s="511" t="n">
        <x:f>MAX(0,TODAY()-D11)</x:f>
        <x:v>8</x:v>
      </x:c>
      <x:c r="I11" s="512" t="str">
        <x:v>Faible</x:v>
      </x:c>
      <x:c r="J11" s="512" t="str">
        <x:v>Juillet</x:v>
      </x:c>
      <x:c r="K11" s="321" t="str">
        <x:f>IF(G11=0,"Réglé",IF(H11&gt;60,"Critique",IF(H11&gt;30,"En retard","À recevoir")))</x:f>
        <x:v>À recevoir</x:v>
      </x:c>
      <x:c r="L11" s="512" t="str">
        <x:v>Paiement fractionné</x:v>
      </x:c>
      <x:c r="M11" s="321"/>
      <x:c r="N11" s="321"/>
      <x:c r="O11" s="321"/>
      <x:c r="P11" s="321"/>
      <x:c r="Q11" s="321"/>
      <x:c r="R11" s="321"/>
      <x:c r="S11" s="321"/>
      <x:c r="T11" s="321"/>
    </x:row>
    <x:row r="12">
      <x:c r="A12" s="321" t="str">
        <x:v>Client Eta</x:v>
      </x:c>
      <x:c r="B12" s="321" t="str">
        <x:v>FA-2026-078</x:v>
      </x:c>
      <x:c r="C12" s="367" t="n">
        <x:v>46215</x:v>
      </x:c>
      <x:c r="D12" s="367" t="n">
        <x:v>46245</x:v>
      </x:c>
      <x:c r="E12" s="357" t="n">
        <x:v>27000</x:v>
      </x:c>
      <x:c r="F12" s="510" t="n">
        <x:v>0</x:v>
      </x:c>
      <x:c r="G12" s="357" t="n">
        <x:f>MAX(0,E12-F12)</x:f>
        <x:v>27000</x:v>
      </x:c>
      <x:c r="H12" s="511" t="n">
        <x:f>MAX(0,TODAY()-D12)</x:f>
        <x:v>0</x:v>
      </x:c>
      <x:c r="I12" s="512" t="str">
        <x:v>Moyen</x:v>
      </x:c>
      <x:c r="J12" s="512" t="str">
        <x:v>Août</x:v>
      </x:c>
      <x:c r="K12" s="321" t="str">
        <x:f>IF(G12=0,"Réglé",IF(H12&gt;60,"Critique",IF(H12&gt;30,"En retard","À recevoir")))</x:f>
        <x:v>À recevoir</x:v>
      </x:c>
      <x:c r="L12" s="512" t="str">
        <x:v>À surveiller</x:v>
      </x:c>
      <x:c r="M12" s="321"/>
      <x:c r="N12" s="321"/>
      <x:c r="O12" s="321"/>
      <x:c r="P12" s="321"/>
      <x:c r="Q12" s="321"/>
      <x:c r="R12" s="321"/>
      <x:c r="S12" s="321"/>
      <x:c r="T12" s="321"/>
    </x:row>
    <x:row r="13">
      <x:c r="A13" s="321" t="str">
        <x:v>Client Theta</x:v>
      </x:c>
      <x:c r="B13" s="321" t="str">
        <x:v>FA-2026-089</x:v>
      </x:c>
      <x:c r="C13" s="367" t="n">
        <x:v>46249</x:v>
      </x:c>
      <x:c r="D13" s="367" t="n">
        <x:v>46279</x:v>
      </x:c>
      <x:c r="E13" s="357" t="n">
        <x:v>46000</x:v>
      </x:c>
      <x:c r="F13" s="510" t="n">
        <x:v>22000</x:v>
      </x:c>
      <x:c r="G13" s="357" t="n">
        <x:f>MAX(0,E13-F13)</x:f>
        <x:v>24000</x:v>
      </x:c>
      <x:c r="H13" s="511" t="n">
        <x:f>MAX(0,TODAY()-D13)</x:f>
        <x:v>0</x:v>
      </x:c>
      <x:c r="I13" s="512" t="str">
        <x:v>Faible</x:v>
      </x:c>
      <x:c r="J13" s="512" t="str">
        <x:v>Septembre</x:v>
      </x:c>
      <x:c r="K13" s="321" t="str">
        <x:f>IF(G13=0,"Réglé",IF(H13&gt;60,"Critique",IF(H13&gt;30,"En retard","À recevoir")))</x:f>
        <x:v>À recevoir</x:v>
      </x:c>
      <x:c r="L13" s="512" t="str">
        <x:v>Échéancier accepté</x:v>
      </x:c>
      <x:c r="M13" s="321"/>
      <x:c r="N13" s="321"/>
      <x:c r="O13" s="321"/>
      <x:c r="P13" s="321"/>
      <x:c r="Q13" s="321"/>
      <x:c r="R13" s="321"/>
      <x:c r="S13" s="321"/>
      <x:c r="T13" s="321"/>
    </x:row>
    <x:row r="14">
      <x:c r="A14" s="321" t="str">
        <x:v>Client Iota</x:v>
      </x:c>
      <x:c r="B14" s="321" t="str">
        <x:v>FA-2026-101</x:v>
      </x:c>
      <x:c r="C14" s="367" t="n">
        <x:v>46272</x:v>
      </x:c>
      <x:c r="D14" s="367" t="n">
        <x:v>46302</x:v>
      </x:c>
      <x:c r="E14" s="357" t="n">
        <x:v>33000</x:v>
      </x:c>
      <x:c r="F14" s="510" t="n">
        <x:v>0</x:v>
      </x:c>
      <x:c r="G14" s="357" t="n">
        <x:f>MAX(0,E14-F14)</x:f>
        <x:v>33000</x:v>
      </x:c>
      <x:c r="H14" s="511" t="n">
        <x:f>MAX(0,TODAY()-D14)</x:f>
        <x:v>0</x:v>
      </x:c>
      <x:c r="I14" s="512" t="str">
        <x:v>Moyen</x:v>
      </x:c>
      <x:c r="J14" s="512" t="str">
        <x:v>Octobre</x:v>
      </x:c>
      <x:c r="K14" s="321" t="str">
        <x:f>IF(G14=0,"Réglé",IF(H14&gt;60,"Critique",IF(H14&gt;30,"En retard","À recevoir")))</x:f>
        <x:v>À recevoir</x:v>
      </x:c>
      <x:c r="L14" s="512" t="str">
        <x:v>Relance automatique</x:v>
      </x:c>
      <x:c r="M14" s="321"/>
      <x:c r="N14" s="321"/>
      <x:c r="O14" s="321"/>
      <x:c r="P14" s="321"/>
      <x:c r="Q14" s="321"/>
      <x:c r="R14" s="321"/>
      <x:c r="S14" s="321"/>
      <x:c r="T14" s="321"/>
    </x:row>
    <x:row r="15">
      <x:c r="A15" s="321" t="str">
        <x:v>Client Kappa</x:v>
      </x:c>
      <x:c r="B15" s="321" t="str">
        <x:v>FA-2026-116</x:v>
      </x:c>
      <x:c r="C15" s="367" t="n">
        <x:v>46306</x:v>
      </x:c>
      <x:c r="D15" s="367" t="n">
        <x:v>46336</x:v>
      </x:c>
      <x:c r="E15" s="357" t="n">
        <x:v>39000</x:v>
      </x:c>
      <x:c r="F15" s="510" t="n">
        <x:v>0</x:v>
      </x:c>
      <x:c r="G15" s="357" t="n">
        <x:f>MAX(0,E15-F15)</x:f>
        <x:v>39000</x:v>
      </x:c>
      <x:c r="H15" s="511" t="n">
        <x:f>MAX(0,TODAY()-D15)</x:f>
        <x:v>0</x:v>
      </x:c>
      <x:c r="I15" s="512" t="str">
        <x:v>Faible</x:v>
      </x:c>
      <x:c r="J15" s="512" t="str">
        <x:v>Novembre</x:v>
      </x:c>
      <x:c r="K15" s="321" t="str">
        <x:f>IF(G15=0,"Réglé",IF(H15&gt;60,"Critique",IF(H15&gt;30,"En retard","À recevoir")))</x:f>
        <x:v>À recevoir</x:v>
      </x:c>
      <x:c r="L15" s="512" t="str">
        <x:v>À venir</x:v>
      </x:c>
      <x:c r="M15" s="321"/>
      <x:c r="N15" s="321"/>
      <x:c r="O15" s="321"/>
      <x:c r="P15" s="321"/>
      <x:c r="Q15" s="321"/>
      <x:c r="R15" s="321"/>
      <x:c r="S15" s="321"/>
      <x:c r="T15" s="321"/>
    </x:row>
    <x:row r="16">
      <x:c r="A16" s="321"/>
      <x:c r="B16" s="321"/>
      <x:c r="C16" s="321"/>
      <x:c r="D16" s="321"/>
      <x:c r="E16" s="321"/>
      <x:c r="F16" s="321"/>
      <x:c r="G16" s="321"/>
      <x:c r="H16" s="321"/>
      <x:c r="I16" s="321"/>
      <x:c r="J16" s="321"/>
      <x:c r="K16" s="321"/>
      <x:c r="L16" s="321"/>
      <x:c r="M16" s="321"/>
      <x:c r="N16" s="321"/>
      <x:c r="O16" s="321"/>
      <x:c r="P16" s="321"/>
      <x:c r="Q16" s="321"/>
      <x:c r="R16" s="321"/>
      <x:c r="S16" s="321"/>
      <x:c r="T16" s="321"/>
    </x:row>
    <x:row r="17">
      <x:c r="A17" s="321"/>
      <x:c r="B17" s="321"/>
      <x:c r="C17" s="321"/>
      <x:c r="D17" s="321"/>
      <x:c r="E17" s="321"/>
      <x:c r="F17" s="321"/>
      <x:c r="G17" s="321"/>
      <x:c r="H17" s="321"/>
      <x:c r="I17" s="321"/>
      <x:c r="J17" s="321"/>
      <x:c r="K17" s="321"/>
      <x:c r="L17" s="321"/>
      <x:c r="M17" s="321"/>
      <x:c r="N17" s="321"/>
      <x:c r="O17" s="321"/>
      <x:c r="P17" s="321"/>
      <x:c r="Q17" s="321"/>
      <x:c r="R17" s="321"/>
      <x:c r="S17" s="321"/>
      <x:c r="T17" s="321"/>
    </x:row>
    <x:row r="18" ht="22" customHeight="1">
      <x:c r="A18" s="428" t="str">
        <x:v>Synthèse des créances</x:v>
      </x:c>
      <x:c r="B18" s="428"/>
      <x:c r="C18" s="428"/>
      <x:c r="D18" s="428"/>
      <x:c r="E18" s="428"/>
      <x:c r="F18" s="428"/>
      <x:c r="G18" s="428"/>
      <x:c r="H18" s="428"/>
      <x:c r="I18" s="428"/>
      <x:c r="J18" s="428"/>
      <x:c r="K18" s="428"/>
      <x:c r="L18" s="428"/>
      <x:c r="M18" s="321"/>
      <x:c r="N18" s="321"/>
      <x:c r="O18" s="321"/>
      <x:c r="P18" s="321"/>
      <x:c r="Q18" s="321"/>
      <x:c r="R18" s="321"/>
      <x:c r="S18" s="321"/>
      <x:c r="T18" s="321"/>
    </x:row>
    <x:row r="19" ht="24" customHeight="1">
      <x:c r="A19" s="508" t="str">
        <x:v>Indicateur</x:v>
      </x:c>
      <x:c r="B19" s="508" t="str">
        <x:v>Valeur</x:v>
      </x:c>
      <x:c r="C19" s="508" t="str">
        <x:v>Objectif</x:v>
      </x:c>
      <x:c r="D19" s="508" t="str">
        <x:v>Écart</x:v>
      </x:c>
      <x:c r="E19" s="508" t="str">
        <x:v>Statut</x:v>
      </x:c>
      <x:c r="F19" s="508" t="str">
        <x:v>Commentaire</x:v>
      </x:c>
      <x:c r="G19" s="321"/>
      <x:c r="H19" s="321"/>
      <x:c r="I19" s="321"/>
      <x:c r="J19" s="321"/>
      <x:c r="K19" s="321"/>
      <x:c r="L19" s="321"/>
      <x:c r="M19" s="321"/>
      <x:c r="N19" s="321"/>
      <x:c r="O19" s="321"/>
      <x:c r="P19" s="321"/>
      <x:c r="Q19" s="321"/>
      <x:c r="R19" s="321"/>
      <x:c r="S19" s="321"/>
      <x:c r="T19" s="321"/>
    </x:row>
    <x:row r="20">
      <x:c r="A20" s="321" t="str">
        <x:v>Créances totales</x:v>
      </x:c>
      <x:c r="B20" s="357" t="n">
        <x:f>SUM(E6:E15)</x:f>
        <x:v>325000</x:v>
      </x:c>
      <x:c r="C20" s="321"/>
      <x:c r="D20" s="321" t="n">
        <x:f>B20-C20</x:f>
        <x:v>325000</x:v>
      </x:c>
      <x:c r="E20" s="321" t="str">
        <x:f>IF(OR(A20="Taux d'encaissement",A20="Créances totales"),IF(B20&gt;=C20,"Conforme","À surveiller"),IF(B20&lt;=C20,"Conforme","À surveiller"))</x:f>
        <x:v>Conforme</x:v>
      </x:c>
      <x:c r="F20" s="321" t="str"/>
      <x:c r="G20" s="321"/>
      <x:c r="H20" s="321"/>
      <x:c r="I20" s="321"/>
      <x:c r="J20" s="321"/>
      <x:c r="K20" s="321"/>
      <x:c r="L20" s="321"/>
      <x:c r="M20" s="321"/>
      <x:c r="N20" s="321"/>
      <x:c r="O20" s="321"/>
      <x:c r="P20" s="321"/>
      <x:c r="Q20" s="321"/>
      <x:c r="R20" s="321"/>
      <x:c r="S20" s="321"/>
      <x:c r="T20" s="321"/>
    </x:row>
    <x:row r="21">
      <x:c r="A21" s="321" t="str">
        <x:v>Reste dû</x:v>
      </x:c>
      <x:c r="B21" s="357" t="n">
        <x:f>SUM(G6:G15)</x:f>
        <x:v>198000</x:v>
      </x:c>
      <x:c r="C21" s="321"/>
      <x:c r="D21" s="321" t="n">
        <x:f>B21-C21</x:f>
        <x:v>198000</x:v>
      </x:c>
      <x:c r="E21" s="321" t="str">
        <x:f>IF(OR(A21="Taux d'encaissement",A21="Créances totales"),IF(B21&gt;=C21,"Conforme","À surveiller"),IF(B21&lt;=C21,"Conforme","À surveiller"))</x:f>
        <x:v>À surveiller</x:v>
      </x:c>
      <x:c r="F21" s="321" t="str"/>
      <x:c r="G21" s="321"/>
      <x:c r="H21" s="321"/>
      <x:c r="I21" s="321"/>
      <x:c r="J21" s="321"/>
      <x:c r="K21" s="321"/>
      <x:c r="L21" s="321"/>
      <x:c r="M21" s="321"/>
      <x:c r="N21" s="321"/>
      <x:c r="O21" s="321"/>
      <x:c r="P21" s="321"/>
      <x:c r="Q21" s="321"/>
      <x:c r="R21" s="321"/>
      <x:c r="S21" s="321"/>
      <x:c r="T21" s="321"/>
    </x:row>
    <x:row r="22">
      <x:c r="A22" s="321" t="str">
        <x:v>Taux d'encaissement</x:v>
      </x:c>
      <x:c r="B22" s="358" t="n">
        <x:f>IFERROR(SUM(F6:F15)/SUM(E6:E15),0)</x:f>
        <x:v>0.39076923076923076</x:v>
      </x:c>
      <x:c r="C22" s="358" t="n">
        <x:v>0.85</x:v>
      </x:c>
      <x:c r="D22" s="321" t="n">
        <x:f>B22-C22</x:f>
        <x:v>-0.4592307692307692</x:v>
      </x:c>
      <x:c r="E22" s="321" t="str">
        <x:f>IF(OR(A22="Taux d'encaissement",A22="Créances totales"),IF(B22&gt;=C22,"Conforme","À surveiller"),IF(B22&lt;=C22,"Conforme","À surveiller"))</x:f>
        <x:v>À surveiller</x:v>
      </x:c>
      <x:c r="F22" s="321" t="str"/>
      <x:c r="G22" s="321"/>
      <x:c r="H22" s="321"/>
      <x:c r="I22" s="321"/>
      <x:c r="J22" s="321"/>
      <x:c r="K22" s="321"/>
      <x:c r="L22" s="321"/>
      <x:c r="M22" s="321"/>
      <x:c r="N22" s="321"/>
      <x:c r="O22" s="321"/>
      <x:c r="P22" s="321"/>
      <x:c r="Q22" s="321"/>
      <x:c r="R22" s="321"/>
      <x:c r="S22" s="321"/>
      <x:c r="T22" s="321"/>
    </x:row>
    <x:row r="23">
      <x:c r="A23" s="321" t="str">
        <x:v>Créances en retard</x:v>
      </x:c>
      <x:c r="B23" s="321" t="n">
        <x:f>COUNTIF(K6:K15,"En retard")+COUNTIF(K6:K15,"Critique")</x:f>
        <x:v>3</x:v>
      </x:c>
      <x:c r="C23" s="321" t="n">
        <x:v>0</x:v>
      </x:c>
      <x:c r="D23" s="321" t="n">
        <x:f>B23-C23</x:f>
        <x:v>3</x:v>
      </x:c>
      <x:c r="E23" s="321" t="str">
        <x:f>IF(OR(A23="Taux d'encaissement",A23="Créances totales"),IF(B23&gt;=C23,"Conforme","À surveiller"),IF(B23&lt;=C23,"Conforme","À surveiller"))</x:f>
        <x:v>À surveiller</x:v>
      </x:c>
      <x:c r="F23" s="321" t="str"/>
      <x:c r="G23" s="321"/>
      <x:c r="H23" s="321"/>
      <x:c r="I23" s="321"/>
      <x:c r="J23" s="321"/>
      <x:c r="K23" s="321"/>
      <x:c r="L23" s="321"/>
      <x:c r="M23" s="321"/>
      <x:c r="N23" s="321"/>
      <x:c r="O23" s="321"/>
      <x:c r="P23" s="321"/>
      <x:c r="Q23" s="321"/>
      <x:c r="R23" s="321"/>
      <x:c r="S23" s="321"/>
      <x:c r="T23" s="321"/>
    </x:row>
    <x:row r="24">
      <x:c r="A24" s="321" t="str">
        <x:v>Risque élevé</x:v>
      </x:c>
      <x:c r="B24" s="321" t="n">
        <x:f>COUNTIF(I6:I15,"Élevé")</x:f>
        <x:v>1</x:v>
      </x:c>
      <x:c r="C24" s="321" t="n">
        <x:v>0</x:v>
      </x:c>
      <x:c r="D24" s="321" t="n">
        <x:f>B24-C24</x:f>
        <x:v>1</x:v>
      </x:c>
      <x:c r="E24" s="321" t="str">
        <x:f>IF(OR(A24="Taux d'encaissement",A24="Créances totales"),IF(B24&gt;=C24,"Conforme","À surveiller"),IF(B24&lt;=C24,"Conforme","À surveiller"))</x:f>
        <x:v>À surveiller</x:v>
      </x:c>
      <x:c r="F24" s="321" t="str"/>
      <x:c r="G24" s="321"/>
      <x:c r="H24" s="321"/>
      <x:c r="I24" s="321"/>
      <x:c r="J24" s="321"/>
      <x:c r="K24" s="321"/>
      <x:c r="L24" s="321"/>
      <x:c r="M24" s="321"/>
      <x:c r="N24" s="321"/>
      <x:c r="O24" s="321"/>
      <x:c r="P24" s="321"/>
      <x:c r="Q24" s="321"/>
      <x:c r="R24" s="321"/>
      <x:c r="S24" s="321"/>
      <x:c r="T24" s="321"/>
    </x:row>
    <x:row r="25">
      <x:c r="A25" s="321"/>
      <x:c r="B25" s="321"/>
      <x:c r="C25" s="321"/>
      <x:c r="D25" s="321"/>
      <x:c r="E25" s="321"/>
      <x:c r="F25" s="321"/>
      <x:c r="G25" s="321"/>
      <x:c r="H25" s="321"/>
      <x:c r="I25" s="321"/>
      <x:c r="J25" s="321"/>
      <x:c r="K25" s="321"/>
      <x:c r="L25" s="321"/>
      <x:c r="M25" s="321"/>
      <x:c r="N25" s="321"/>
      <x:c r="O25" s="321"/>
      <x:c r="P25" s="321"/>
      <x:c r="Q25" s="321"/>
      <x:c r="R25" s="321"/>
      <x:c r="S25" s="321"/>
      <x:c r="T25" s="321"/>
    </x:row>
    <x:row r="26">
      <x:c r="A26" s="321"/>
      <x:c r="B26" s="321"/>
      <x:c r="C26" s="321"/>
      <x:c r="D26" s="321"/>
      <x:c r="E26" s="321"/>
      <x:c r="F26" s="321"/>
      <x:c r="G26" s="321"/>
      <x:c r="H26" s="321"/>
      <x:c r="I26" s="321"/>
      <x:c r="J26" s="321"/>
      <x:c r="K26" s="321"/>
      <x:c r="L26" s="321"/>
      <x:c r="M26" s="321"/>
      <x:c r="N26" s="321"/>
      <x:c r="O26" s="321"/>
      <x:c r="P26" s="321"/>
      <x:c r="Q26" s="321"/>
      <x:c r="R26" s="321"/>
      <x:c r="S26" s="321"/>
      <x:c r="T26" s="321"/>
    </x:row>
    <x:row r="27">
      <x:c r="A27" s="321"/>
      <x:c r="B27" s="321"/>
      <x:c r="C27" s="321"/>
      <x:c r="D27" s="321"/>
      <x:c r="E27" s="321"/>
      <x:c r="F27" s="321"/>
      <x:c r="G27" s="321"/>
      <x:c r="H27" s="321"/>
      <x:c r="I27" s="321"/>
      <x:c r="J27" s="321"/>
      <x:c r="K27" s="321"/>
      <x:c r="L27" s="321"/>
      <x:c r="M27" s="321"/>
      <x:c r="N27" s="321"/>
      <x:c r="O27" s="321"/>
      <x:c r="P27" s="321"/>
      <x:c r="Q27" s="321"/>
      <x:c r="R27" s="321"/>
      <x:c r="S27" s="321"/>
      <x:c r="T27" s="321"/>
    </x:row>
    <x:row r="28">
      <x:c r="A28" s="321"/>
      <x:c r="B28" s="321"/>
      <x:c r="C28" s="321"/>
      <x:c r="D28" s="321"/>
      <x:c r="E28" s="321"/>
      <x:c r="F28" s="321"/>
      <x:c r="G28" s="321"/>
      <x:c r="H28" s="321"/>
      <x:c r="I28" s="321"/>
      <x:c r="J28" s="321"/>
      <x:c r="K28" s="321"/>
      <x:c r="L28" s="321"/>
      <x:c r="M28" s="321"/>
      <x:c r="N28" s="321"/>
      <x:c r="O28" s="321"/>
      <x:c r="P28" s="321"/>
      <x:c r="Q28" s="321"/>
      <x:c r="R28" s="321"/>
      <x:c r="S28" s="321"/>
      <x:c r="T28" s="321"/>
    </x:row>
    <x:row r="29">
      <x:c r="A29" s="321"/>
      <x:c r="B29" s="321"/>
      <x:c r="C29" s="321"/>
      <x:c r="D29" s="321"/>
      <x:c r="E29" s="321"/>
      <x:c r="F29" s="321"/>
      <x:c r="G29" s="321"/>
      <x:c r="H29" s="321"/>
      <x:c r="I29" s="321"/>
      <x:c r="J29" s="321"/>
      <x:c r="K29" s="321"/>
      <x:c r="L29" s="321"/>
      <x:c r="M29" s="321"/>
      <x:c r="N29" s="321"/>
      <x:c r="O29" s="321"/>
      <x:c r="P29" s="321"/>
      <x:c r="Q29" s="321"/>
      <x:c r="R29" s="321"/>
      <x:c r="S29" s="321"/>
      <x:c r="T29" s="321"/>
    </x:row>
    <x:row r="30">
      <x:c r="A30" s="321"/>
      <x:c r="B30" s="321"/>
      <x:c r="C30" s="321"/>
      <x:c r="D30" s="321"/>
      <x:c r="E30" s="321"/>
      <x:c r="F30" s="321"/>
      <x:c r="G30" s="321"/>
      <x:c r="H30" s="321"/>
      <x:c r="I30" s="321"/>
      <x:c r="J30" s="321"/>
      <x:c r="K30" s="321"/>
      <x:c r="L30" s="321"/>
      <x:c r="M30" s="321"/>
      <x:c r="N30" s="321"/>
      <x:c r="O30" s="321"/>
      <x:c r="P30" s="321"/>
      <x:c r="Q30" s="321"/>
      <x:c r="R30" s="321"/>
      <x:c r="S30" s="321"/>
      <x:c r="T30" s="321"/>
    </x:row>
    <x:row r="31">
      <x:c r="A31" s="321"/>
      <x:c r="B31" s="321"/>
      <x:c r="C31" s="321"/>
      <x:c r="D31" s="321"/>
      <x:c r="E31" s="321"/>
      <x:c r="F31" s="321"/>
      <x:c r="G31" s="321"/>
      <x:c r="H31" s="321"/>
      <x:c r="I31" s="321"/>
      <x:c r="J31" s="321"/>
      <x:c r="K31" s="321"/>
      <x:c r="L31" s="321"/>
      <x:c r="M31" s="321"/>
      <x:c r="N31" s="321"/>
      <x:c r="O31" s="321"/>
      <x:c r="P31" s="321"/>
      <x:c r="Q31" s="321"/>
      <x:c r="R31" s="321"/>
      <x:c r="S31" s="321"/>
      <x:c r="T31" s="321"/>
    </x:row>
    <x:row r="32">
      <x:c r="A32" s="321"/>
      <x:c r="B32" s="321"/>
      <x:c r="C32" s="321"/>
      <x:c r="D32" s="321"/>
      <x:c r="E32" s="321"/>
      <x:c r="F32" s="321"/>
      <x:c r="G32" s="321"/>
      <x:c r="H32" s="321"/>
      <x:c r="I32" s="321"/>
      <x:c r="J32" s="321"/>
      <x:c r="K32" s="321"/>
      <x:c r="L32" s="321"/>
      <x:c r="M32" s="321"/>
      <x:c r="N32" s="321"/>
      <x:c r="O32" s="321"/>
      <x:c r="P32" s="321"/>
      <x:c r="Q32" s="321"/>
      <x:c r="R32" s="321"/>
      <x:c r="S32" s="321"/>
      <x:c r="T32" s="321"/>
    </x:row>
    <x:row r="33">
      <x:c r="A33" s="321"/>
      <x:c r="B33" s="321"/>
      <x:c r="C33" s="321"/>
      <x:c r="D33" s="321"/>
      <x:c r="E33" s="321"/>
      <x:c r="F33" s="321"/>
      <x:c r="G33" s="321"/>
      <x:c r="H33" s="321"/>
      <x:c r="I33" s="321"/>
      <x:c r="J33" s="321"/>
      <x:c r="K33" s="321"/>
      <x:c r="L33" s="321"/>
      <x:c r="M33" s="321"/>
      <x:c r="N33" s="321"/>
      <x:c r="O33" s="321"/>
      <x:c r="P33" s="321"/>
      <x:c r="Q33" s="321"/>
      <x:c r="R33" s="321"/>
      <x:c r="S33" s="321"/>
      <x:c r="T33" s="321"/>
    </x:row>
    <x:row r="34">
      <x:c r="A34" s="321"/>
      <x:c r="B34" s="321"/>
      <x:c r="C34" s="321"/>
      <x:c r="D34" s="321"/>
      <x:c r="E34" s="321"/>
      <x:c r="F34" s="321"/>
      <x:c r="G34" s="321"/>
      <x:c r="H34" s="321"/>
      <x:c r="I34" s="321"/>
      <x:c r="J34" s="321"/>
      <x:c r="K34" s="321"/>
      <x:c r="L34" s="321"/>
      <x:c r="M34" s="321"/>
      <x:c r="N34" s="321"/>
      <x:c r="O34" s="321"/>
      <x:c r="P34" s="321"/>
      <x:c r="Q34" s="321"/>
      <x:c r="R34" s="321"/>
      <x:c r="S34" s="321"/>
      <x:c r="T34" s="321"/>
    </x:row>
    <x:row r="35">
      <x:c r="A35" s="321"/>
      <x:c r="B35" s="321"/>
      <x:c r="C35" s="321"/>
      <x:c r="D35" s="321"/>
      <x:c r="E35" s="321"/>
      <x:c r="F35" s="321"/>
      <x:c r="G35" s="321"/>
      <x:c r="H35" s="321"/>
      <x:c r="I35" s="321"/>
      <x:c r="J35" s="321"/>
      <x:c r="K35" s="321"/>
      <x:c r="L35" s="321"/>
      <x:c r="M35" s="321"/>
      <x:c r="N35" s="321"/>
      <x:c r="O35" s="321"/>
      <x:c r="P35" s="321"/>
      <x:c r="Q35" s="321"/>
      <x:c r="R35" s="321"/>
      <x:c r="S35" s="321"/>
      <x:c r="T35" s="321"/>
    </x:row>
    <x:row r="36">
      <x:c r="A36" s="321"/>
      <x:c r="B36" s="321"/>
      <x:c r="C36" s="321"/>
      <x:c r="D36" s="321"/>
      <x:c r="E36" s="321"/>
      <x:c r="F36" s="321"/>
      <x:c r="G36" s="321"/>
      <x:c r="H36" s="321"/>
      <x:c r="I36" s="321"/>
      <x:c r="J36" s="321"/>
      <x:c r="K36" s="321"/>
      <x:c r="L36" s="321"/>
      <x:c r="M36" s="321"/>
      <x:c r="N36" s="321"/>
      <x:c r="O36" s="321"/>
      <x:c r="P36" s="321"/>
      <x:c r="Q36" s="321"/>
      <x:c r="R36" s="321"/>
      <x:c r="S36" s="321"/>
      <x:c r="T36" s="321"/>
    </x:row>
    <x:row r="37">
      <x:c r="A37" s="321"/>
      <x:c r="B37" s="321"/>
      <x:c r="C37" s="321"/>
      <x:c r="D37" s="321"/>
      <x:c r="E37" s="321"/>
      <x:c r="F37" s="321"/>
      <x:c r="G37" s="321"/>
      <x:c r="H37" s="321"/>
      <x:c r="I37" s="321"/>
      <x:c r="J37" s="321"/>
      <x:c r="K37" s="321"/>
      <x:c r="L37" s="321"/>
      <x:c r="M37" s="321"/>
      <x:c r="N37" s="321"/>
      <x:c r="O37" s="321"/>
      <x:c r="P37" s="321"/>
      <x:c r="Q37" s="321"/>
      <x:c r="R37" s="321"/>
      <x:c r="S37" s="321"/>
      <x:c r="T37" s="321"/>
    </x:row>
    <x:row r="38">
      <x:c r="A38" s="321"/>
      <x:c r="B38" s="321"/>
      <x:c r="C38" s="321"/>
      <x:c r="D38" s="321"/>
      <x:c r="E38" s="321"/>
      <x:c r="F38" s="321"/>
      <x:c r="G38" s="321"/>
      <x:c r="H38" s="321"/>
      <x:c r="I38" s="321"/>
      <x:c r="J38" s="321"/>
      <x:c r="K38" s="321"/>
      <x:c r="L38" s="321"/>
      <x:c r="M38" s="321"/>
      <x:c r="N38" s="321"/>
      <x:c r="O38" s="321"/>
      <x:c r="P38" s="321"/>
      <x:c r="Q38" s="321"/>
      <x:c r="R38" s="321"/>
      <x:c r="S38" s="321"/>
      <x:c r="T38" s="321"/>
    </x:row>
    <x:row r="39">
      <x:c r="A39" s="321"/>
      <x:c r="B39" s="321"/>
      <x:c r="C39" s="321"/>
      <x:c r="D39" s="321"/>
      <x:c r="E39" s="321"/>
      <x:c r="F39" s="321"/>
      <x:c r="G39" s="321"/>
      <x:c r="H39" s="321"/>
      <x:c r="I39" s="321"/>
      <x:c r="J39" s="321"/>
      <x:c r="K39" s="321"/>
      <x:c r="L39" s="321"/>
      <x:c r="M39" s="321"/>
      <x:c r="N39" s="321"/>
      <x:c r="O39" s="321"/>
      <x:c r="P39" s="321"/>
      <x:c r="Q39" s="321"/>
      <x:c r="R39" s="321"/>
      <x:c r="S39" s="321"/>
      <x:c r="T39" s="321"/>
    </x:row>
    <x:row r="40">
      <x:c r="A40" s="321"/>
      <x:c r="B40" s="321"/>
      <x:c r="C40" s="321"/>
      <x:c r="D40" s="321"/>
      <x:c r="E40" s="321"/>
      <x:c r="F40" s="321"/>
      <x:c r="G40" s="321"/>
      <x:c r="H40" s="321"/>
      <x:c r="I40" s="321"/>
      <x:c r="J40" s="321"/>
      <x:c r="K40" s="321"/>
      <x:c r="L40" s="321"/>
      <x:c r="M40" s="321"/>
      <x:c r="N40" s="321"/>
      <x:c r="O40" s="321"/>
      <x:c r="P40" s="321"/>
      <x:c r="Q40" s="321"/>
      <x:c r="R40" s="321"/>
      <x:c r="S40" s="321"/>
      <x:c r="T40" s="321"/>
    </x:row>
    <x:row r="41">
      <x:c r="A41" s="321"/>
      <x:c r="B41" s="321"/>
      <x:c r="C41" s="321"/>
      <x:c r="D41" s="321"/>
      <x:c r="E41" s="321"/>
      <x:c r="F41" s="321"/>
      <x:c r="G41" s="321"/>
      <x:c r="H41" s="321"/>
      <x:c r="I41" s="321"/>
      <x:c r="J41" s="321"/>
      <x:c r="K41" s="321"/>
      <x:c r="L41" s="321"/>
      <x:c r="M41" s="321"/>
      <x:c r="N41" s="321"/>
      <x:c r="O41" s="321"/>
      <x:c r="P41" s="321"/>
      <x:c r="Q41" s="321"/>
      <x:c r="R41" s="321"/>
      <x:c r="S41" s="321"/>
      <x:c r="T41" s="321"/>
    </x:row>
    <x:row r="42">
      <x:c r="A42" s="321"/>
      <x:c r="B42" s="321"/>
      <x:c r="C42" s="321"/>
      <x:c r="D42" s="321"/>
      <x:c r="E42" s="321"/>
      <x:c r="F42" s="321"/>
      <x:c r="G42" s="321"/>
      <x:c r="H42" s="321"/>
      <x:c r="I42" s="321"/>
      <x:c r="J42" s="321"/>
      <x:c r="K42" s="321"/>
      <x:c r="L42" s="321"/>
      <x:c r="M42" s="321"/>
      <x:c r="N42" s="321"/>
      <x:c r="O42" s="321"/>
      <x:c r="P42" s="321"/>
      <x:c r="Q42" s="321"/>
      <x:c r="R42" s="321"/>
      <x:c r="S42" s="321"/>
      <x:c r="T42" s="321"/>
    </x:row>
    <x:row r="43">
      <x:c r="A43" s="321"/>
      <x:c r="B43" s="321"/>
      <x:c r="C43" s="321"/>
      <x:c r="D43" s="321"/>
      <x:c r="E43" s="321"/>
      <x:c r="F43" s="321"/>
      <x:c r="G43" s="321"/>
      <x:c r="H43" s="321"/>
      <x:c r="I43" s="321"/>
      <x:c r="J43" s="321"/>
      <x:c r="K43" s="321"/>
      <x:c r="L43" s="321"/>
      <x:c r="M43" s="321"/>
      <x:c r="N43" s="321"/>
      <x:c r="O43" s="321"/>
      <x:c r="P43" s="321"/>
      <x:c r="Q43" s="321"/>
      <x:c r="R43" s="321"/>
      <x:c r="S43" s="321"/>
      <x:c r="T43" s="321"/>
    </x:row>
    <x:row r="44">
      <x:c r="A44" s="321"/>
      <x:c r="B44" s="321"/>
      <x:c r="C44" s="321"/>
      <x:c r="D44" s="321"/>
      <x:c r="E44" s="321"/>
      <x:c r="F44" s="321"/>
      <x:c r="G44" s="321"/>
      <x:c r="H44" s="321"/>
      <x:c r="I44" s="321"/>
      <x:c r="J44" s="321"/>
      <x:c r="K44" s="321"/>
      <x:c r="L44" s="321"/>
      <x:c r="M44" s="321"/>
      <x:c r="N44" s="321"/>
      <x:c r="O44" s="321"/>
      <x:c r="P44" s="321"/>
      <x:c r="Q44" s="321"/>
      <x:c r="R44" s="321"/>
      <x:c r="S44" s="321"/>
      <x:c r="T44" s="321"/>
    </x:row>
    <x:row r="45">
      <x:c r="A45" s="321"/>
      <x:c r="B45" s="321"/>
      <x:c r="C45" s="321"/>
      <x:c r="D45" s="321"/>
      <x:c r="E45" s="321"/>
      <x:c r="F45" s="321"/>
      <x:c r="G45" s="321"/>
      <x:c r="H45" s="321"/>
      <x:c r="I45" s="321"/>
      <x:c r="J45" s="321"/>
      <x:c r="K45" s="321"/>
      <x:c r="L45" s="321"/>
      <x:c r="M45" s="321"/>
      <x:c r="N45" s="321"/>
      <x:c r="O45" s="321"/>
      <x:c r="P45" s="321"/>
      <x:c r="Q45" s="321"/>
      <x:c r="R45" s="321"/>
      <x:c r="S45" s="321"/>
      <x:c r="T45" s="321"/>
    </x:row>
    <x:row r="46">
      <x:c r="A46" s="321"/>
      <x:c r="B46" s="321"/>
      <x:c r="C46" s="321"/>
      <x:c r="D46" s="321"/>
      <x:c r="E46" s="321"/>
      <x:c r="F46" s="321"/>
      <x:c r="G46" s="321"/>
      <x:c r="H46" s="321"/>
      <x:c r="I46" s="321"/>
      <x:c r="J46" s="321"/>
      <x:c r="K46" s="321"/>
      <x:c r="L46" s="321"/>
      <x:c r="M46" s="321"/>
      <x:c r="N46" s="321"/>
      <x:c r="O46" s="321"/>
      <x:c r="P46" s="321"/>
      <x:c r="Q46" s="321"/>
      <x:c r="R46" s="321"/>
      <x:c r="S46" s="321"/>
      <x:c r="T46" s="321"/>
    </x:row>
    <x:row r="47">
      <x:c r="A47" s="321"/>
      <x:c r="B47" s="321"/>
      <x:c r="C47" s="321"/>
      <x:c r="D47" s="321"/>
      <x:c r="E47" s="321"/>
      <x:c r="F47" s="321"/>
      <x:c r="G47" s="321"/>
      <x:c r="H47" s="321"/>
      <x:c r="I47" s="321"/>
      <x:c r="J47" s="321"/>
      <x:c r="K47" s="321"/>
      <x:c r="L47" s="321"/>
      <x:c r="M47" s="321"/>
      <x:c r="N47" s="321"/>
      <x:c r="O47" s="321"/>
      <x:c r="P47" s="321"/>
      <x:c r="Q47" s="321"/>
      <x:c r="R47" s="321"/>
      <x:c r="S47" s="321"/>
      <x:c r="T47" s="321"/>
    </x:row>
    <x:row r="48">
      <x:c r="A48" s="321"/>
      <x:c r="B48" s="321"/>
      <x:c r="C48" s="321"/>
      <x:c r="D48" s="321"/>
      <x:c r="E48" s="321"/>
      <x:c r="F48" s="321"/>
      <x:c r="G48" s="321"/>
      <x:c r="H48" s="321"/>
      <x:c r="I48" s="321"/>
      <x:c r="J48" s="321"/>
      <x:c r="K48" s="321"/>
      <x:c r="L48" s="321"/>
      <x:c r="M48" s="321"/>
      <x:c r="N48" s="321"/>
      <x:c r="O48" s="321"/>
      <x:c r="P48" s="321"/>
      <x:c r="Q48" s="321"/>
      <x:c r="R48" s="321"/>
      <x:c r="S48" s="321"/>
      <x:c r="T48" s="321"/>
    </x:row>
    <x:row r="49">
      <x:c r="A49" s="321"/>
      <x:c r="B49" s="321"/>
      <x:c r="C49" s="321"/>
      <x:c r="D49" s="321"/>
      <x:c r="E49" s="321"/>
      <x:c r="F49" s="321"/>
      <x:c r="G49" s="321"/>
      <x:c r="H49" s="321"/>
      <x:c r="I49" s="321"/>
      <x:c r="J49" s="321"/>
      <x:c r="K49" s="321"/>
      <x:c r="L49" s="321"/>
      <x:c r="M49" s="321"/>
      <x:c r="N49" s="321"/>
      <x:c r="O49" s="321"/>
      <x:c r="P49" s="321"/>
      <x:c r="Q49" s="321"/>
      <x:c r="R49" s="321"/>
      <x:c r="S49" s="321"/>
      <x:c r="T49" s="321"/>
    </x:row>
    <x:row r="50">
      <x:c r="A50" s="321"/>
      <x:c r="B50" s="321"/>
      <x:c r="C50" s="321"/>
      <x:c r="D50" s="321"/>
      <x:c r="E50" s="321"/>
      <x:c r="F50" s="321"/>
      <x:c r="G50" s="321"/>
      <x:c r="H50" s="321"/>
      <x:c r="I50" s="321"/>
      <x:c r="J50" s="321"/>
      <x:c r="K50" s="321"/>
      <x:c r="L50" s="321"/>
      <x:c r="M50" s="321"/>
      <x:c r="N50" s="321"/>
      <x:c r="O50" s="321"/>
      <x:c r="P50" s="321"/>
      <x:c r="Q50" s="321"/>
      <x:c r="R50" s="321"/>
      <x:c r="S50" s="321"/>
      <x:c r="T50" s="321"/>
    </x:row>
    <x:row r="51">
      <x:c r="A51" s="321"/>
      <x:c r="B51" s="321"/>
      <x:c r="C51" s="321"/>
      <x:c r="D51" s="321"/>
      <x:c r="E51" s="321"/>
      <x:c r="F51" s="321"/>
      <x:c r="G51" s="321"/>
      <x:c r="H51" s="321"/>
      <x:c r="I51" s="321"/>
      <x:c r="J51" s="321"/>
      <x:c r="K51" s="321"/>
      <x:c r="L51" s="321"/>
      <x:c r="M51" s="321"/>
      <x:c r="N51" s="321"/>
      <x:c r="O51" s="321"/>
      <x:c r="P51" s="321"/>
      <x:c r="Q51" s="321"/>
      <x:c r="R51" s="321"/>
      <x:c r="S51" s="321"/>
      <x:c r="T51" s="321"/>
    </x:row>
    <x:row r="52">
      <x:c r="A52" s="321"/>
      <x:c r="B52" s="321"/>
      <x:c r="C52" s="321"/>
      <x:c r="D52" s="321"/>
      <x:c r="E52" s="321"/>
      <x:c r="F52" s="321"/>
      <x:c r="G52" s="321"/>
      <x:c r="H52" s="321"/>
      <x:c r="I52" s="321"/>
      <x:c r="J52" s="321"/>
      <x:c r="K52" s="321"/>
      <x:c r="L52" s="321"/>
      <x:c r="M52" s="321"/>
      <x:c r="N52" s="321"/>
      <x:c r="O52" s="321"/>
      <x:c r="P52" s="321"/>
      <x:c r="Q52" s="321"/>
      <x:c r="R52" s="321"/>
      <x:c r="S52" s="321"/>
      <x:c r="T52" s="321"/>
    </x:row>
    <x:row r="53">
      <x:c r="A53" s="321"/>
      <x:c r="B53" s="321"/>
      <x:c r="C53" s="321"/>
      <x:c r="D53" s="321"/>
      <x:c r="E53" s="321"/>
      <x:c r="F53" s="321"/>
      <x:c r="G53" s="321"/>
      <x:c r="H53" s="321"/>
      <x:c r="I53" s="321"/>
      <x:c r="J53" s="321"/>
      <x:c r="K53" s="321"/>
      <x:c r="L53" s="321"/>
      <x:c r="M53" s="321"/>
      <x:c r="N53" s="321"/>
      <x:c r="O53" s="321"/>
      <x:c r="P53" s="321"/>
      <x:c r="Q53" s="321"/>
      <x:c r="R53" s="321"/>
      <x:c r="S53" s="321"/>
      <x:c r="T53" s="321"/>
    </x:row>
    <x:row r="54">
      <x:c r="A54" s="321"/>
      <x:c r="B54" s="321"/>
      <x:c r="C54" s="321"/>
      <x:c r="D54" s="321"/>
      <x:c r="E54" s="321"/>
      <x:c r="F54" s="321"/>
      <x:c r="G54" s="321"/>
      <x:c r="H54" s="321"/>
      <x:c r="I54" s="321"/>
      <x:c r="J54" s="321"/>
      <x:c r="K54" s="321"/>
      <x:c r="L54" s="321"/>
      <x:c r="M54" s="321"/>
      <x:c r="N54" s="321"/>
      <x:c r="O54" s="321"/>
      <x:c r="P54" s="321"/>
      <x:c r="Q54" s="321"/>
      <x:c r="R54" s="321"/>
      <x:c r="S54" s="321"/>
      <x:c r="T54" s="321"/>
    </x:row>
    <x:row r="55">
      <x:c r="A55" s="321"/>
      <x:c r="B55" s="321"/>
      <x:c r="C55" s="321"/>
      <x:c r="D55" s="321"/>
      <x:c r="E55" s="321"/>
      <x:c r="F55" s="321"/>
      <x:c r="G55" s="321"/>
      <x:c r="H55" s="321"/>
      <x:c r="I55" s="321"/>
      <x:c r="J55" s="321"/>
      <x:c r="K55" s="321"/>
      <x:c r="L55" s="321"/>
      <x:c r="M55" s="321"/>
      <x:c r="N55" s="321"/>
      <x:c r="O55" s="321"/>
      <x:c r="P55" s="321"/>
      <x:c r="Q55" s="321"/>
      <x:c r="R55" s="321"/>
      <x:c r="S55" s="321"/>
      <x:c r="T55" s="321"/>
    </x:row>
    <x:row r="56">
      <x:c r="A56" s="321"/>
      <x:c r="B56" s="321"/>
      <x:c r="C56" s="321"/>
      <x:c r="D56" s="321"/>
      <x:c r="E56" s="321"/>
      <x:c r="F56" s="321"/>
      <x:c r="G56" s="321"/>
      <x:c r="H56" s="321"/>
      <x:c r="I56" s="321"/>
      <x:c r="J56" s="321"/>
      <x:c r="K56" s="321"/>
      <x:c r="L56" s="321"/>
      <x:c r="M56" s="321"/>
      <x:c r="N56" s="321"/>
      <x:c r="O56" s="321"/>
      <x:c r="P56" s="321"/>
      <x:c r="Q56" s="321"/>
      <x:c r="R56" s="321"/>
      <x:c r="S56" s="321"/>
      <x:c r="T56" s="321"/>
    </x:row>
    <x:row r="57">
      <x:c r="A57" s="321"/>
      <x:c r="B57" s="321"/>
      <x:c r="C57" s="321"/>
      <x:c r="D57" s="321"/>
      <x:c r="E57" s="321"/>
      <x:c r="F57" s="321"/>
      <x:c r="G57" s="321"/>
      <x:c r="H57" s="321"/>
      <x:c r="I57" s="321"/>
      <x:c r="J57" s="321"/>
      <x:c r="K57" s="321"/>
      <x:c r="L57" s="321"/>
      <x:c r="M57" s="321"/>
      <x:c r="N57" s="321"/>
      <x:c r="O57" s="321"/>
      <x:c r="P57" s="321"/>
      <x:c r="Q57" s="321"/>
      <x:c r="R57" s="321"/>
      <x:c r="S57" s="321"/>
      <x:c r="T57" s="321"/>
    </x:row>
    <x:row r="58">
      <x:c r="A58" s="321"/>
      <x:c r="B58" s="321"/>
      <x:c r="C58" s="321"/>
      <x:c r="D58" s="321"/>
      <x:c r="E58" s="321"/>
      <x:c r="F58" s="321"/>
      <x:c r="G58" s="321"/>
      <x:c r="H58" s="321"/>
      <x:c r="I58" s="321"/>
      <x:c r="J58" s="321"/>
      <x:c r="K58" s="321"/>
      <x:c r="L58" s="321"/>
      <x:c r="M58" s="321"/>
      <x:c r="N58" s="321"/>
      <x:c r="O58" s="321"/>
      <x:c r="P58" s="321"/>
      <x:c r="Q58" s="321"/>
      <x:c r="R58" s="321"/>
      <x:c r="S58" s="321"/>
      <x:c r="T58" s="321"/>
    </x:row>
    <x:row r="59">
      <x:c r="A59" s="321"/>
      <x:c r="B59" s="321"/>
      <x:c r="C59" s="321"/>
      <x:c r="D59" s="321"/>
      <x:c r="E59" s="321"/>
      <x:c r="F59" s="321"/>
      <x:c r="G59" s="321"/>
      <x:c r="H59" s="321"/>
      <x:c r="I59" s="321"/>
      <x:c r="J59" s="321"/>
      <x:c r="K59" s="321"/>
      <x:c r="L59" s="321"/>
      <x:c r="M59" s="321"/>
      <x:c r="N59" s="321"/>
      <x:c r="O59" s="321"/>
      <x:c r="P59" s="321"/>
      <x:c r="Q59" s="321"/>
      <x:c r="R59" s="321"/>
      <x:c r="S59" s="321"/>
      <x:c r="T59" s="321"/>
    </x:row>
    <x:row r="60">
      <x:c r="A60" s="321"/>
      <x:c r="B60" s="321"/>
      <x:c r="C60" s="321"/>
      <x:c r="D60" s="321"/>
      <x:c r="E60" s="321"/>
      <x:c r="F60" s="321"/>
      <x:c r="G60" s="321"/>
      <x:c r="H60" s="321"/>
      <x:c r="I60" s="321"/>
      <x:c r="J60" s="321"/>
      <x:c r="K60" s="321"/>
      <x:c r="L60" s="321"/>
      <x:c r="M60" s="321"/>
      <x:c r="N60" s="321"/>
      <x:c r="O60" s="321"/>
      <x:c r="P60" s="321"/>
      <x:c r="Q60" s="321"/>
      <x:c r="R60" s="321"/>
      <x:c r="S60" s="321"/>
      <x:c r="T60" s="321"/>
    </x:row>
    <x:row r="61">
      <x:c r="A61" s="321"/>
      <x:c r="B61" s="321"/>
      <x:c r="C61" s="321"/>
      <x:c r="D61" s="321"/>
      <x:c r="E61" s="321"/>
      <x:c r="F61" s="321"/>
      <x:c r="G61" s="321"/>
      <x:c r="H61" s="321"/>
      <x:c r="I61" s="321"/>
      <x:c r="J61" s="321"/>
      <x:c r="K61" s="321"/>
      <x:c r="L61" s="321"/>
      <x:c r="M61" s="321"/>
      <x:c r="N61" s="321"/>
      <x:c r="O61" s="321"/>
      <x:c r="P61" s="321"/>
      <x:c r="Q61" s="321"/>
      <x:c r="R61" s="321"/>
      <x:c r="S61" s="321"/>
      <x:c r="T61" s="321"/>
    </x:row>
    <x:row r="62">
      <x:c r="A62" s="321"/>
      <x:c r="B62" s="321"/>
      <x:c r="C62" s="321"/>
      <x:c r="D62" s="321"/>
      <x:c r="E62" s="321"/>
      <x:c r="F62" s="321"/>
      <x:c r="G62" s="321"/>
      <x:c r="H62" s="321"/>
      <x:c r="I62" s="321"/>
      <x:c r="J62" s="321"/>
      <x:c r="K62" s="321"/>
      <x:c r="L62" s="321"/>
      <x:c r="M62" s="321"/>
      <x:c r="N62" s="321"/>
      <x:c r="O62" s="321"/>
      <x:c r="P62" s="321"/>
      <x:c r="Q62" s="321"/>
      <x:c r="R62" s="321"/>
      <x:c r="S62" s="321"/>
      <x:c r="T62" s="321"/>
    </x:row>
    <x:row r="63">
      <x:c r="A63" s="321"/>
      <x:c r="B63" s="321"/>
      <x:c r="C63" s="321"/>
      <x:c r="D63" s="321"/>
      <x:c r="E63" s="321"/>
      <x:c r="F63" s="321"/>
      <x:c r="G63" s="321"/>
      <x:c r="H63" s="321"/>
      <x:c r="I63" s="321"/>
      <x:c r="J63" s="321"/>
      <x:c r="K63" s="321"/>
      <x:c r="L63" s="321"/>
      <x:c r="M63" s="321"/>
      <x:c r="N63" s="321"/>
      <x:c r="O63" s="321"/>
      <x:c r="P63" s="321"/>
      <x:c r="Q63" s="321"/>
      <x:c r="R63" s="321"/>
      <x:c r="S63" s="321"/>
      <x:c r="T63" s="321"/>
    </x:row>
    <x:row r="64">
      <x:c r="A64" s="321"/>
      <x:c r="B64" s="321"/>
      <x:c r="C64" s="321"/>
      <x:c r="D64" s="321"/>
      <x:c r="E64" s="321"/>
      <x:c r="F64" s="321"/>
      <x:c r="G64" s="321"/>
      <x:c r="H64" s="321"/>
      <x:c r="I64" s="321"/>
      <x:c r="J64" s="321"/>
      <x:c r="K64" s="321"/>
      <x:c r="L64" s="321"/>
      <x:c r="M64" s="321"/>
      <x:c r="N64" s="321"/>
      <x:c r="O64" s="321"/>
      <x:c r="P64" s="321"/>
      <x:c r="Q64" s="321"/>
      <x:c r="R64" s="321"/>
      <x:c r="S64" s="321"/>
      <x:c r="T64" s="321"/>
    </x:row>
    <x:row r="65">
      <x:c r="A65" s="321"/>
      <x:c r="B65" s="321"/>
      <x:c r="C65" s="321"/>
      <x:c r="D65" s="321"/>
      <x:c r="E65" s="321"/>
      <x:c r="F65" s="321"/>
      <x:c r="G65" s="321"/>
      <x:c r="H65" s="321"/>
      <x:c r="I65" s="321"/>
      <x:c r="J65" s="321"/>
      <x:c r="K65" s="321"/>
      <x:c r="L65" s="321"/>
      <x:c r="M65" s="321"/>
      <x:c r="N65" s="321"/>
      <x:c r="O65" s="321"/>
      <x:c r="P65" s="321"/>
      <x:c r="Q65" s="321"/>
      <x:c r="R65" s="321"/>
      <x:c r="S65" s="321"/>
      <x:c r="T65" s="321"/>
    </x:row>
    <x:row r="66">
      <x:c r="A66" s="321"/>
      <x:c r="B66" s="321"/>
      <x:c r="C66" s="321"/>
      <x:c r="D66" s="321"/>
      <x:c r="E66" s="321"/>
      <x:c r="F66" s="321"/>
      <x:c r="G66" s="321"/>
      <x:c r="H66" s="321"/>
      <x:c r="I66" s="321"/>
      <x:c r="J66" s="321"/>
      <x:c r="K66" s="321"/>
      <x:c r="L66" s="321"/>
      <x:c r="M66" s="321"/>
      <x:c r="N66" s="321"/>
      <x:c r="O66" s="321"/>
      <x:c r="P66" s="321"/>
      <x:c r="Q66" s="321"/>
      <x:c r="R66" s="321"/>
      <x:c r="S66" s="321"/>
      <x:c r="T66" s="321"/>
    </x:row>
    <x:row r="67">
      <x:c r="A67" s="321"/>
      <x:c r="B67" s="321"/>
      <x:c r="C67" s="321"/>
      <x:c r="D67" s="321"/>
      <x:c r="E67" s="321"/>
      <x:c r="F67" s="321"/>
      <x:c r="G67" s="321"/>
      <x:c r="H67" s="321"/>
      <x:c r="I67" s="321"/>
      <x:c r="J67" s="321"/>
      <x:c r="K67" s="321"/>
      <x:c r="L67" s="321"/>
      <x:c r="M67" s="321"/>
      <x:c r="N67" s="321"/>
      <x:c r="O67" s="321"/>
      <x:c r="P67" s="321"/>
      <x:c r="Q67" s="321"/>
      <x:c r="R67" s="321"/>
      <x:c r="S67" s="321"/>
      <x:c r="T67" s="321"/>
    </x:row>
    <x:row r="68">
      <x:c r="A68" s="321"/>
      <x:c r="B68" s="321"/>
      <x:c r="C68" s="321"/>
      <x:c r="D68" s="321"/>
      <x:c r="E68" s="321"/>
      <x:c r="F68" s="321"/>
      <x:c r="G68" s="321"/>
      <x:c r="H68" s="321"/>
      <x:c r="I68" s="321"/>
      <x:c r="J68" s="321"/>
      <x:c r="K68" s="321"/>
      <x:c r="L68" s="321"/>
      <x:c r="M68" s="321"/>
      <x:c r="N68" s="321"/>
      <x:c r="O68" s="321"/>
      <x:c r="P68" s="321"/>
      <x:c r="Q68" s="321"/>
      <x:c r="R68" s="321"/>
      <x:c r="S68" s="321"/>
      <x:c r="T68" s="321"/>
    </x:row>
    <x:row r="69">
      <x:c r="A69" s="321"/>
      <x:c r="B69" s="321"/>
      <x:c r="C69" s="321"/>
      <x:c r="D69" s="321"/>
      <x:c r="E69" s="321"/>
      <x:c r="F69" s="321"/>
      <x:c r="G69" s="321"/>
      <x:c r="H69" s="321"/>
      <x:c r="I69" s="321"/>
      <x:c r="J69" s="321"/>
      <x:c r="K69" s="321"/>
      <x:c r="L69" s="321"/>
      <x:c r="M69" s="321"/>
      <x:c r="N69" s="321"/>
      <x:c r="O69" s="321"/>
      <x:c r="P69" s="321"/>
      <x:c r="Q69" s="321"/>
      <x:c r="R69" s="321"/>
      <x:c r="S69" s="321"/>
      <x:c r="T69" s="321"/>
    </x:row>
    <x:row r="70">
      <x:c r="A70" s="321"/>
      <x:c r="B70" s="321"/>
      <x:c r="C70" s="321"/>
      <x:c r="D70" s="321"/>
      <x:c r="E70" s="321"/>
      <x:c r="F70" s="321"/>
      <x:c r="G70" s="321"/>
      <x:c r="H70" s="321"/>
      <x:c r="I70" s="321"/>
      <x:c r="J70" s="321"/>
      <x:c r="K70" s="321"/>
      <x:c r="L70" s="321"/>
      <x:c r="M70" s="321"/>
      <x:c r="N70" s="321"/>
      <x:c r="O70" s="321"/>
      <x:c r="P70" s="321"/>
      <x:c r="Q70" s="321"/>
      <x:c r="R70" s="321"/>
      <x:c r="S70" s="321"/>
      <x:c r="T70" s="321"/>
    </x:row>
  </x:sheetData>
  <x:mergeCells>
    <x:mergeCell ref="A1:L2"/>
    <x:mergeCell ref="A3:L3"/>
    <x:mergeCell ref="A18:L18"/>
  </x:mergeCells>
  <x:conditionalFormatting sqref="K6:K15">
    <x:cfRule type="expression" dxfId="12" priority="1">
      <x:formula>K6="Réglé"</x:formula>
    </x:cfRule>
    <x:cfRule type="expression" dxfId="13" priority="2">
      <x:formula>K6="À recevoir"</x:formula>
    </x:cfRule>
    <x:cfRule type="expression" dxfId="14" priority="3">
      <x:formula>K6="En retard"</x:formula>
    </x:cfRule>
    <x:cfRule type="expression" dxfId="15" priority="4">
      <x:formula>K6="Critique"</x:formula>
    </x:cfRule>
  </x:conditionalFormatting>
  <x:dataValidations count="2">
    <x:dataValidation type="list" sqref="I6:I15">
      <x:formula1>"Faible,Moyen,Élevé"</x:formula1>
    </x:dataValidation>
    <x:dataValidation type="list" sqref="J6:J15">
      <x:formula1>"Janvier,Février,Mars,Avril,Mai,Juin,Juillet,Août,Septembre,Octobre,Novembre,Décembre"</x:formula1>
    </x:dataValidation>
  </x:dataValidations>
  <x:pageMargins left="0.7" right="0.7" top="0.75" bottom="0.75" header="0.3" footer="0.3"/>
</x:worksheet>
</file>

<file path=xl/worksheets/sheet11.xml><?xml version="1.0" encoding="utf-8"?>
<x:worksheet xmlns:x="http://schemas.openxmlformats.org/spreadsheetml/2006/main">
  <x:sheetFormatPr defaultRowHeight="15"/>
  <x:cols>
    <x:col min="1" max="1" width="22" hidden="0" customWidth="1"/>
    <x:col min="2" max="2" width="16" hidden="0" customWidth="1"/>
    <x:col min="3" max="3" width="16" hidden="0" customWidth="1"/>
    <x:col min="4" max="4" width="16" hidden="0" customWidth="1"/>
    <x:col min="5" max="5" width="16" hidden="0" customWidth="1"/>
    <x:col min="6" max="6" width="16" hidden="0" customWidth="1"/>
    <x:col min="7" max="7" width="16" hidden="0" customWidth="1"/>
    <x:col min="8" max="8" width="16" hidden="0" customWidth="1"/>
    <x:col min="9" max="9" width="16" hidden="0" customWidth="1"/>
    <x:col min="10" max="10" width="16" hidden="0" customWidth="1"/>
    <x:col min="11" max="11" width="16" hidden="0" customWidth="1"/>
    <x:col min="12" max="12" width="30" hidden="0" customWidth="1"/>
  </x:cols>
  <x:sheetData>
    <x:row r="1" ht="30" customHeight="1">
      <x:c r="A1" s="501" t="str">
        <x:v>SUIVI DES DETTES FOURNISSEURS</x:v>
      </x:c>
      <x:c r="B1" s="501"/>
      <x:c r="C1" s="501"/>
      <x:c r="D1" s="501"/>
      <x:c r="E1" s="501"/>
      <x:c r="F1" s="501"/>
      <x:c r="G1" s="501"/>
      <x:c r="H1" s="501"/>
      <x:c r="I1" s="501"/>
      <x:c r="J1" s="501"/>
      <x:c r="K1" s="501"/>
      <x:c r="L1" s="501"/>
      <x:c r="M1" s="321"/>
      <x:c r="N1" s="321"/>
      <x:c r="O1" s="321"/>
      <x:c r="P1" s="321"/>
      <x:c r="Q1" s="321"/>
      <x:c r="R1" s="321"/>
      <x:c r="S1" s="321"/>
      <x:c r="T1" s="321"/>
    </x:row>
    <x:row r="2" ht="30" customHeight="1">
      <x:c r="A2" s="501"/>
      <x:c r="B2" s="501"/>
      <x:c r="C2" s="501"/>
      <x:c r="D2" s="501"/>
      <x:c r="E2" s="501"/>
      <x:c r="F2" s="501"/>
      <x:c r="G2" s="501"/>
      <x:c r="H2" s="501"/>
      <x:c r="I2" s="501"/>
      <x:c r="J2" s="501"/>
      <x:c r="K2" s="501"/>
      <x:c r="L2" s="501"/>
      <x:c r="M2" s="321"/>
      <x:c r="N2" s="321"/>
      <x:c r="O2" s="321"/>
      <x:c r="P2" s="321"/>
      <x:c r="Q2" s="321"/>
      <x:c r="R2" s="321"/>
      <x:c r="S2" s="321"/>
      <x:c r="T2" s="321"/>
    </x:row>
    <x:row r="3" ht="22" customHeight="1">
      <x:c r="A3" s="509" t="str">
        <x:v>Factures, échéances, paiements planifiés et priorisation</x:v>
      </x:c>
      <x:c r="B3" s="509"/>
      <x:c r="C3" s="509"/>
      <x:c r="D3" s="509"/>
      <x:c r="E3" s="509"/>
      <x:c r="F3" s="509"/>
      <x:c r="G3" s="509"/>
      <x:c r="H3" s="509"/>
      <x:c r="I3" s="509"/>
      <x:c r="J3" s="509"/>
      <x:c r="K3" s="509"/>
      <x:c r="L3" s="509"/>
      <x:c r="M3" s="321"/>
      <x:c r="N3" s="321"/>
      <x:c r="O3" s="321"/>
      <x:c r="P3" s="321"/>
      <x:c r="Q3" s="321"/>
      <x:c r="R3" s="321"/>
      <x:c r="S3" s="321"/>
      <x:c r="T3" s="321"/>
    </x:row>
    <x:row r="4">
      <x:c r="A4" s="321"/>
      <x:c r="B4" s="321"/>
      <x:c r="C4" s="321"/>
      <x:c r="D4" s="321"/>
      <x:c r="E4" s="321"/>
      <x:c r="F4" s="321"/>
      <x:c r="G4" s="321"/>
      <x:c r="H4" s="321"/>
      <x:c r="I4" s="321"/>
      <x:c r="J4" s="321"/>
      <x:c r="K4" s="321"/>
      <x:c r="L4" s="321"/>
      <x:c r="M4" s="321"/>
      <x:c r="N4" s="321"/>
      <x:c r="O4" s="321"/>
      <x:c r="P4" s="321"/>
      <x:c r="Q4" s="321"/>
      <x:c r="R4" s="321"/>
      <x:c r="S4" s="321"/>
      <x:c r="T4" s="321"/>
    </x:row>
    <x:row r="5" ht="24" customHeight="1">
      <x:c r="A5" s="513" t="str">
        <x:v>Fournisseur</x:v>
      </x:c>
      <x:c r="B5" s="513" t="str">
        <x:v>Facture</x:v>
      </x:c>
      <x:c r="C5" s="513" t="str">
        <x:v>Date facture</x:v>
      </x:c>
      <x:c r="D5" s="513" t="str">
        <x:v>Échéance</x:v>
      </x:c>
      <x:c r="E5" s="513" t="str">
        <x:v>Montant TTC</x:v>
      </x:c>
      <x:c r="F5" s="513" t="str">
        <x:v>Déjà payé</x:v>
      </x:c>
      <x:c r="G5" s="513" t="str">
        <x:v>Reste à payer</x:v>
      </x:c>
      <x:c r="H5" s="513" t="str">
        <x:v>Mois prévu</x:v>
      </x:c>
      <x:c r="I5" s="513" t="str">
        <x:v>Priorité</x:v>
      </x:c>
      <x:c r="J5" s="513" t="str">
        <x:v>Statut</x:v>
      </x:c>
      <x:c r="K5" s="513" t="str">
        <x:v>Mode paiement</x:v>
      </x:c>
      <x:c r="L5" s="513" t="str">
        <x:v>Commentaire</x:v>
      </x:c>
      <x:c r="M5" s="321"/>
      <x:c r="N5" s="321"/>
      <x:c r="O5" s="321"/>
      <x:c r="P5" s="321"/>
      <x:c r="Q5" s="321"/>
      <x:c r="R5" s="321"/>
      <x:c r="S5" s="321"/>
      <x:c r="T5" s="321"/>
    </x:row>
    <x:row r="6">
      <x:c r="A6" s="321" t="str">
        <x:v>Fournisseur A</x:v>
      </x:c>
      <x:c r="B6" s="321" t="str">
        <x:v>FF-001</x:v>
      </x:c>
      <x:c r="C6" s="367" t="n">
        <x:v>46030</x:v>
      </x:c>
      <x:c r="D6" s="367" t="n">
        <x:v>46060</x:v>
      </x:c>
      <x:c r="E6" s="357" t="n">
        <x:v>22000</x:v>
      </x:c>
      <x:c r="F6" s="510" t="n">
        <x:v>12000</x:v>
      </x:c>
      <x:c r="G6" s="357" t="n">
        <x:f>MAX(0,E6-F6)</x:f>
        <x:v>10000</x:v>
      </x:c>
      <x:c r="H6" s="512" t="str">
        <x:v>Février</x:v>
      </x:c>
      <x:c r="I6" s="512" t="str">
        <x:v>Haute</x:v>
      </x:c>
      <x:c r="J6" s="321" t="str">
        <x:f>IF(G6=0,"Réglé",IF(TODAY()&gt;D6,"En retard","À payer"))</x:f>
        <x:v>En retard</x:v>
      </x:c>
      <x:c r="K6" s="512" t="str">
        <x:v>Virement</x:v>
      </x:c>
      <x:c r="L6" s="512" t="str">
        <x:v>Matières premières</x:v>
      </x:c>
      <x:c r="M6" s="321"/>
      <x:c r="N6" s="321"/>
      <x:c r="O6" s="321"/>
      <x:c r="P6" s="321"/>
      <x:c r="Q6" s="321"/>
      <x:c r="R6" s="321"/>
      <x:c r="S6" s="321"/>
      <x:c r="T6" s="321"/>
    </x:row>
    <x:row r="7">
      <x:c r="A7" s="321" t="str">
        <x:v>Fournisseur B</x:v>
      </x:c>
      <x:c r="B7" s="321" t="str">
        <x:v>FF-014</x:v>
      </x:c>
      <x:c r="C7" s="367" t="n">
        <x:v>46065</x:v>
      </x:c>
      <x:c r="D7" s="367" t="n">
        <x:v>46095</x:v>
      </x:c>
      <x:c r="E7" s="357" t="n">
        <x:v>18000</x:v>
      </x:c>
      <x:c r="F7" s="510" t="n">
        <x:v>18000</x:v>
      </x:c>
      <x:c r="G7" s="357" t="n">
        <x:f>MAX(0,E7-F7)</x:f>
        <x:v>0</x:v>
      </x:c>
      <x:c r="H7" s="512" t="str">
        <x:v>Mars</x:v>
      </x:c>
      <x:c r="I7" s="512" t="str">
        <x:v>Moyenne</x:v>
      </x:c>
      <x:c r="J7" s="321" t="str">
        <x:f>IF(G7=0,"Réglé",IF(TODAY()&gt;D7,"En retard","À payer"))</x:f>
        <x:v>Réglé</x:v>
      </x:c>
      <x:c r="K7" s="512" t="str">
        <x:v>Prélèvement</x:v>
      </x:c>
      <x:c r="L7" s="512" t="str">
        <x:v>Réglé</x:v>
      </x:c>
      <x:c r="M7" s="321"/>
      <x:c r="N7" s="321"/>
      <x:c r="O7" s="321"/>
      <x:c r="P7" s="321"/>
      <x:c r="Q7" s="321"/>
      <x:c r="R7" s="321"/>
      <x:c r="S7" s="321"/>
      <x:c r="T7" s="321"/>
    </x:row>
    <x:row r="8">
      <x:c r="A8" s="321" t="str">
        <x:v>Fournisseur C</x:v>
      </x:c>
      <x:c r="B8" s="321" t="str">
        <x:v>FF-025</x:v>
      </x:c>
      <x:c r="C8" s="367" t="n">
        <x:v>46098</x:v>
      </x:c>
      <x:c r="D8" s="367" t="n">
        <x:v>46128</x:v>
      </x:c>
      <x:c r="E8" s="357" t="n">
        <x:v>26000</x:v>
      </x:c>
      <x:c r="F8" s="510" t="n">
        <x:v>13000</x:v>
      </x:c>
      <x:c r="G8" s="357" t="n">
        <x:f>MAX(0,E8-F8)</x:f>
        <x:v>13000</x:v>
      </x:c>
      <x:c r="H8" s="512" t="str">
        <x:v>Avril</x:v>
      </x:c>
      <x:c r="I8" s="512" t="str">
        <x:v>Haute</x:v>
      </x:c>
      <x:c r="J8" s="321" t="str">
        <x:f>IF(G8=0,"Réglé",IF(TODAY()&gt;D8,"En retard","À payer"))</x:f>
        <x:v>En retard</x:v>
      </x:c>
      <x:c r="K8" s="512" t="str">
        <x:v>Virement</x:v>
      </x:c>
      <x:c r="L8" s="512" t="str">
        <x:v>Paiement partiel</x:v>
      </x:c>
      <x:c r="M8" s="321"/>
      <x:c r="N8" s="321"/>
      <x:c r="O8" s="321"/>
      <x:c r="P8" s="321"/>
      <x:c r="Q8" s="321"/>
      <x:c r="R8" s="321"/>
      <x:c r="S8" s="321"/>
      <x:c r="T8" s="321"/>
    </x:row>
    <x:row r="9">
      <x:c r="A9" s="321" t="str">
        <x:v>Fournisseur D</x:v>
      </x:c>
      <x:c r="B9" s="321" t="str">
        <x:v>FF-038</x:v>
      </x:c>
      <x:c r="C9" s="367" t="n">
        <x:v>46132</x:v>
      </x:c>
      <x:c r="D9" s="367" t="n">
        <x:v>46162</x:v>
      </x:c>
      <x:c r="E9" s="357" t="n">
        <x:v>31000</x:v>
      </x:c>
      <x:c r="F9" s="510" t="n">
        <x:v>15000</x:v>
      </x:c>
      <x:c r="G9" s="357" t="n">
        <x:f>MAX(0,E9-F9)</x:f>
        <x:v>16000</x:v>
      </x:c>
      <x:c r="H9" s="512" t="str">
        <x:v>Mai</x:v>
      </x:c>
      <x:c r="I9" s="512" t="str">
        <x:v>Haute</x:v>
      </x:c>
      <x:c r="J9" s="321" t="str">
        <x:f>IF(G9=0,"Réglé",IF(TODAY()&gt;D9,"En retard","À payer"))</x:f>
        <x:v>En retard</x:v>
      </x:c>
      <x:c r="K9" s="512" t="str">
        <x:v>Virement</x:v>
      </x:c>
      <x:c r="L9" s="512" t="str">
        <x:v>À planifier</x:v>
      </x:c>
      <x:c r="M9" s="321"/>
      <x:c r="N9" s="321"/>
      <x:c r="O9" s="321"/>
      <x:c r="P9" s="321"/>
      <x:c r="Q9" s="321"/>
      <x:c r="R9" s="321"/>
      <x:c r="S9" s="321"/>
      <x:c r="T9" s="321"/>
    </x:row>
    <x:row r="10">
      <x:c r="A10" s="321" t="str">
        <x:v>Fournisseur E</x:v>
      </x:c>
      <x:c r="B10" s="321" t="str">
        <x:v>FF-049</x:v>
      </x:c>
      <x:c r="C10" s="367" t="n">
        <x:v>46153</x:v>
      </x:c>
      <x:c r="D10" s="367" t="n">
        <x:v>46183</x:v>
      </x:c>
      <x:c r="E10" s="357" t="n">
        <x:v>14500</x:v>
      </x:c>
      <x:c r="F10" s="510" t="n">
        <x:v>0</x:v>
      </x:c>
      <x:c r="G10" s="357" t="n">
        <x:f>MAX(0,E10-F10)</x:f>
        <x:v>14500</x:v>
      </x:c>
      <x:c r="H10" s="512" t="str">
        <x:v>Juin</x:v>
      </x:c>
      <x:c r="I10" s="512" t="str">
        <x:v>Moyenne</x:v>
      </x:c>
      <x:c r="J10" s="321" t="str">
        <x:f>IF(G10=0,"Réglé",IF(TODAY()&gt;D10,"En retard","À payer"))</x:f>
        <x:v>En retard</x:v>
      </x:c>
      <x:c r="K10" s="512" t="str">
        <x:v>Chèque</x:v>
      </x:c>
      <x:c r="L10" s="512" t="str">
        <x:v>À régler</x:v>
      </x:c>
      <x:c r="M10" s="321"/>
      <x:c r="N10" s="321"/>
      <x:c r="O10" s="321"/>
      <x:c r="P10" s="321"/>
      <x:c r="Q10" s="321"/>
      <x:c r="R10" s="321"/>
      <x:c r="S10" s="321"/>
      <x:c r="T10" s="321"/>
    </x:row>
    <x:row r="11">
      <x:c r="A11" s="321" t="str">
        <x:v>Fournisseur F</x:v>
      </x:c>
      <x:c r="B11" s="321" t="str">
        <x:v>FF-061</x:v>
      </x:c>
      <x:c r="C11" s="367" t="n">
        <x:v>46180</x:v>
      </x:c>
      <x:c r="D11" s="367" t="n">
        <x:v>46210</x:v>
      </x:c>
      <x:c r="E11" s="357" t="n">
        <x:v>28000</x:v>
      </x:c>
      <x:c r="F11" s="510" t="n">
        <x:v>14000</x:v>
      </x:c>
      <x:c r="G11" s="357" t="n">
        <x:f>MAX(0,E11-F11)</x:f>
        <x:v>14000</x:v>
      </x:c>
      <x:c r="H11" s="512" t="str">
        <x:v>Juillet</x:v>
      </x:c>
      <x:c r="I11" s="512" t="str">
        <x:v>Haute</x:v>
      </x:c>
      <x:c r="J11" s="321" t="str">
        <x:f>IF(G11=0,"Réglé",IF(TODAY()&gt;D11,"En retard","À payer"))</x:f>
        <x:v>En retard</x:v>
      </x:c>
      <x:c r="K11" s="512" t="str">
        <x:v>Virement</x:v>
      </x:c>
      <x:c r="L11" s="512" t="str">
        <x:v>Échéancier</x:v>
      </x:c>
      <x:c r="M11" s="321"/>
      <x:c r="N11" s="321"/>
      <x:c r="O11" s="321"/>
      <x:c r="P11" s="321"/>
      <x:c r="Q11" s="321"/>
      <x:c r="R11" s="321"/>
      <x:c r="S11" s="321"/>
      <x:c r="T11" s="321"/>
    </x:row>
    <x:row r="12">
      <x:c r="A12" s="321" t="str">
        <x:v>Fournisseur G</x:v>
      </x:c>
      <x:c r="B12" s="321" t="str">
        <x:v>FF-072</x:v>
      </x:c>
      <x:c r="C12" s="367" t="n">
        <x:v>46212</x:v>
      </x:c>
      <x:c r="D12" s="367" t="n">
        <x:v>46242</x:v>
      </x:c>
      <x:c r="E12" s="357" t="n">
        <x:v>17000</x:v>
      </x:c>
      <x:c r="F12" s="510" t="n">
        <x:v>0</x:v>
      </x:c>
      <x:c r="G12" s="357" t="n">
        <x:f>MAX(0,E12-F12)</x:f>
        <x:v>17000</x:v>
      </x:c>
      <x:c r="H12" s="512" t="str">
        <x:v>Août</x:v>
      </x:c>
      <x:c r="I12" s="512" t="str">
        <x:v>Basse</x:v>
      </x:c>
      <x:c r="J12" s="321" t="str">
        <x:f>IF(G12=0,"Réglé",IF(TODAY()&gt;D12,"En retard","À payer"))</x:f>
        <x:v>À payer</x:v>
      </x:c>
      <x:c r="K12" s="512" t="str">
        <x:v>Prélèvement</x:v>
      </x:c>
      <x:c r="L12" s="512" t="str">
        <x:v>À venir</x:v>
      </x:c>
      <x:c r="M12" s="321"/>
      <x:c r="N12" s="321"/>
      <x:c r="O12" s="321"/>
      <x:c r="P12" s="321"/>
      <x:c r="Q12" s="321"/>
      <x:c r="R12" s="321"/>
      <x:c r="S12" s="321"/>
      <x:c r="T12" s="321"/>
    </x:row>
    <x:row r="13">
      <x:c r="A13" s="321" t="str">
        <x:v>Fournisseur H</x:v>
      </x:c>
      <x:c r="B13" s="321" t="str">
        <x:v>FF-086</x:v>
      </x:c>
      <x:c r="C13" s="367" t="n">
        <x:v>46247</x:v>
      </x:c>
      <x:c r="D13" s="367" t="n">
        <x:v>46277</x:v>
      </x:c>
      <x:c r="E13" s="357" t="n">
        <x:v>23500</x:v>
      </x:c>
      <x:c r="F13" s="510" t="n">
        <x:v>10000</x:v>
      </x:c>
      <x:c r="G13" s="357" t="n">
        <x:f>MAX(0,E13-F13)</x:f>
        <x:v>13500</x:v>
      </x:c>
      <x:c r="H13" s="512" t="str">
        <x:v>Septembre</x:v>
      </x:c>
      <x:c r="I13" s="512" t="str">
        <x:v>Moyenne</x:v>
      </x:c>
      <x:c r="J13" s="321" t="str">
        <x:f>IF(G13=0,"Réglé",IF(TODAY()&gt;D13,"En retard","À payer"))</x:f>
        <x:v>À payer</x:v>
      </x:c>
      <x:c r="K13" s="512" t="str">
        <x:v>Virement</x:v>
      </x:c>
      <x:c r="L13" s="512" t="str">
        <x:v>Contrat annuel</x:v>
      </x:c>
      <x:c r="M13" s="321"/>
      <x:c r="N13" s="321"/>
      <x:c r="O13" s="321"/>
      <x:c r="P13" s="321"/>
      <x:c r="Q13" s="321"/>
      <x:c r="R13" s="321"/>
      <x:c r="S13" s="321"/>
      <x:c r="T13" s="321"/>
    </x:row>
    <x:row r="14">
      <x:c r="A14" s="321" t="str">
        <x:v>Fournisseur I</x:v>
      </x:c>
      <x:c r="B14" s="321" t="str">
        <x:v>FF-097</x:v>
      </x:c>
      <x:c r="C14" s="367" t="n">
        <x:v>46283</x:v>
      </x:c>
      <x:c r="D14" s="367" t="n">
        <x:v>46313</x:v>
      </x:c>
      <x:c r="E14" s="357" t="n">
        <x:v>29500</x:v>
      </x:c>
      <x:c r="F14" s="510" t="n">
        <x:v>0</x:v>
      </x:c>
      <x:c r="G14" s="357" t="n">
        <x:f>MAX(0,E14-F14)</x:f>
        <x:v>29500</x:v>
      </x:c>
      <x:c r="H14" s="512" t="str">
        <x:v>Octobre</x:v>
      </x:c>
      <x:c r="I14" s="512" t="str">
        <x:v>Haute</x:v>
      </x:c>
      <x:c r="J14" s="321" t="str">
        <x:f>IF(G14=0,"Réglé",IF(TODAY()&gt;D14,"En retard","À payer"))</x:f>
        <x:v>À payer</x:v>
      </x:c>
      <x:c r="K14" s="512" t="str">
        <x:v>Virement</x:v>
      </x:c>
      <x:c r="L14" s="512" t="str">
        <x:v>À négocier</x:v>
      </x:c>
      <x:c r="M14" s="321"/>
      <x:c r="N14" s="321"/>
      <x:c r="O14" s="321"/>
      <x:c r="P14" s="321"/>
      <x:c r="Q14" s="321"/>
      <x:c r="R14" s="321"/>
      <x:c r="S14" s="321"/>
      <x:c r="T14" s="321"/>
    </x:row>
    <x:row r="15">
      <x:c r="A15" s="321" t="str">
        <x:v>Fournisseur J</x:v>
      </x:c>
      <x:c r="B15" s="321" t="str">
        <x:v>FF-109</x:v>
      </x:c>
      <x:c r="C15" s="367" t="n">
        <x:v>46316</x:v>
      </x:c>
      <x:c r="D15" s="367" t="n">
        <x:v>46346</x:v>
      </x:c>
      <x:c r="E15" s="357" t="n">
        <x:v>16000</x:v>
      </x:c>
      <x:c r="F15" s="510" t="n">
        <x:v>0</x:v>
      </x:c>
      <x:c r="G15" s="357" t="n">
        <x:f>MAX(0,E15-F15)</x:f>
        <x:v>16000</x:v>
      </x:c>
      <x:c r="H15" s="512" t="str">
        <x:v>Novembre</x:v>
      </x:c>
      <x:c r="I15" s="512" t="str">
        <x:v>Basse</x:v>
      </x:c>
      <x:c r="J15" s="321" t="str">
        <x:f>IF(G15=0,"Réglé",IF(TODAY()&gt;D15,"En retard","À payer"))</x:f>
        <x:v>À payer</x:v>
      </x:c>
      <x:c r="K15" s="512" t="str">
        <x:v>Chèque</x:v>
      </x:c>
      <x:c r="L15" s="512" t="str">
        <x:v>À venir</x:v>
      </x:c>
      <x:c r="M15" s="321"/>
      <x:c r="N15" s="321"/>
      <x:c r="O15" s="321"/>
      <x:c r="P15" s="321"/>
      <x:c r="Q15" s="321"/>
      <x:c r="R15" s="321"/>
      <x:c r="S15" s="321"/>
      <x:c r="T15" s="321"/>
    </x:row>
    <x:row r="16">
      <x:c r="A16" s="321"/>
      <x:c r="B16" s="321"/>
      <x:c r="C16" s="321"/>
      <x:c r="D16" s="321"/>
      <x:c r="E16" s="321"/>
      <x:c r="F16" s="321"/>
      <x:c r="G16" s="321"/>
      <x:c r="H16" s="321"/>
      <x:c r="I16" s="321"/>
      <x:c r="J16" s="321"/>
      <x:c r="K16" s="321"/>
      <x:c r="L16" s="321"/>
      <x:c r="M16" s="321"/>
      <x:c r="N16" s="321"/>
      <x:c r="O16" s="321"/>
      <x:c r="P16" s="321"/>
      <x:c r="Q16" s="321"/>
      <x:c r="R16" s="321"/>
      <x:c r="S16" s="321"/>
      <x:c r="T16" s="321"/>
    </x:row>
    <x:row r="17">
      <x:c r="A17" s="321"/>
      <x:c r="B17" s="321"/>
      <x:c r="C17" s="321"/>
      <x:c r="D17" s="321"/>
      <x:c r="E17" s="321"/>
      <x:c r="F17" s="321"/>
      <x:c r="G17" s="321"/>
      <x:c r="H17" s="321"/>
      <x:c r="I17" s="321"/>
      <x:c r="J17" s="321"/>
      <x:c r="K17" s="321"/>
      <x:c r="L17" s="321"/>
      <x:c r="M17" s="321"/>
      <x:c r="N17" s="321"/>
      <x:c r="O17" s="321"/>
      <x:c r="P17" s="321"/>
      <x:c r="Q17" s="321"/>
      <x:c r="R17" s="321"/>
      <x:c r="S17" s="321"/>
      <x:c r="T17" s="321"/>
    </x:row>
    <x:row r="18" ht="22" customHeight="1">
      <x:c r="A18" s="428" t="str">
        <x:v>Synthèse fournisseurs</x:v>
      </x:c>
      <x:c r="B18" s="428"/>
      <x:c r="C18" s="428"/>
      <x:c r="D18" s="428"/>
      <x:c r="E18" s="428"/>
      <x:c r="F18" s="428"/>
      <x:c r="G18" s="428"/>
      <x:c r="H18" s="428"/>
      <x:c r="I18" s="428"/>
      <x:c r="J18" s="428"/>
      <x:c r="K18" s="428"/>
      <x:c r="L18" s="428"/>
      <x:c r="M18" s="321"/>
      <x:c r="N18" s="321"/>
      <x:c r="O18" s="321"/>
      <x:c r="P18" s="321"/>
      <x:c r="Q18" s="321"/>
      <x:c r="R18" s="321"/>
      <x:c r="S18" s="321"/>
      <x:c r="T18" s="321"/>
    </x:row>
    <x:row r="19" ht="24" customHeight="1">
      <x:c r="A19" s="508" t="str">
        <x:v>Indicateur</x:v>
      </x:c>
      <x:c r="B19" s="508" t="str">
        <x:v>Valeur</x:v>
      </x:c>
      <x:c r="C19" s="508" t="str">
        <x:v>Objectif</x:v>
      </x:c>
      <x:c r="D19" s="508" t="str">
        <x:v>Écart</x:v>
      </x:c>
      <x:c r="E19" s="508" t="str">
        <x:v>Statut</x:v>
      </x:c>
      <x:c r="F19" s="508" t="str">
        <x:v>Commentaire</x:v>
      </x:c>
      <x:c r="G19" s="321"/>
      <x:c r="H19" s="321"/>
      <x:c r="I19" s="321"/>
      <x:c r="J19" s="321"/>
      <x:c r="K19" s="321"/>
      <x:c r="L19" s="321"/>
      <x:c r="M19" s="321"/>
      <x:c r="N19" s="321"/>
      <x:c r="O19" s="321"/>
      <x:c r="P19" s="321"/>
      <x:c r="Q19" s="321"/>
      <x:c r="R19" s="321"/>
      <x:c r="S19" s="321"/>
      <x:c r="T19" s="321"/>
    </x:row>
    <x:row r="20">
      <x:c r="A20" s="321" t="str">
        <x:v>Dettes fournisseurs</x:v>
      </x:c>
      <x:c r="B20" s="357" t="n">
        <x:f>SUM(E6:E15)</x:f>
        <x:v>225500</x:v>
      </x:c>
      <x:c r="C20" s="321"/>
      <x:c r="D20" s="321" t="n">
        <x:f>B20-C20</x:f>
        <x:v>225500</x:v>
      </x:c>
      <x:c r="E20" s="321"/>
      <x:c r="F20" s="321" t="str"/>
      <x:c r="G20" s="321"/>
      <x:c r="H20" s="321"/>
      <x:c r="I20" s="321"/>
      <x:c r="J20" s="321"/>
      <x:c r="K20" s="321"/>
      <x:c r="L20" s="321"/>
      <x:c r="M20" s="321"/>
      <x:c r="N20" s="321"/>
      <x:c r="O20" s="321"/>
      <x:c r="P20" s="321"/>
      <x:c r="Q20" s="321"/>
      <x:c r="R20" s="321"/>
      <x:c r="S20" s="321"/>
      <x:c r="T20" s="321"/>
    </x:row>
    <x:row r="21">
      <x:c r="A21" s="321" t="str">
        <x:v>Reste à payer</x:v>
      </x:c>
      <x:c r="B21" s="357" t="n">
        <x:f>SUM(G6:G15)</x:f>
        <x:v>143500</x:v>
      </x:c>
      <x:c r="C21" s="321"/>
      <x:c r="D21" s="321" t="n">
        <x:f>B21-C21</x:f>
        <x:v>143500</x:v>
      </x:c>
      <x:c r="E21" s="321"/>
      <x:c r="F21" s="321" t="str"/>
      <x:c r="G21" s="321"/>
      <x:c r="H21" s="321"/>
      <x:c r="I21" s="321"/>
      <x:c r="J21" s="321"/>
      <x:c r="K21" s="321"/>
      <x:c r="L21" s="321"/>
      <x:c r="M21" s="321"/>
      <x:c r="N21" s="321"/>
      <x:c r="O21" s="321"/>
      <x:c r="P21" s="321"/>
      <x:c r="Q21" s="321"/>
      <x:c r="R21" s="321"/>
      <x:c r="S21" s="321"/>
      <x:c r="T21" s="321"/>
    </x:row>
    <x:row r="22">
      <x:c r="A22" s="321" t="str">
        <x:v>Taux de paiement</x:v>
      </x:c>
      <x:c r="B22" s="358" t="n">
        <x:f>IFERROR(SUM(F6:F15)/SUM(E6:E15),0)</x:f>
        <x:v>0.36363636363636365</x:v>
      </x:c>
      <x:c r="C22" s="358" t="n">
        <x:v>0.8</x:v>
      </x:c>
      <x:c r="D22" s="321" t="n">
        <x:f>B22-C22</x:f>
        <x:v>-0.4363636363636364</x:v>
      </x:c>
      <x:c r="E22" s="321"/>
      <x:c r="F22" s="321" t="str"/>
      <x:c r="G22" s="321"/>
      <x:c r="H22" s="321"/>
      <x:c r="I22" s="321"/>
      <x:c r="J22" s="321"/>
      <x:c r="K22" s="321"/>
      <x:c r="L22" s="321"/>
      <x:c r="M22" s="321"/>
      <x:c r="N22" s="321"/>
      <x:c r="O22" s="321"/>
      <x:c r="P22" s="321"/>
      <x:c r="Q22" s="321"/>
      <x:c r="R22" s="321"/>
      <x:c r="S22" s="321"/>
      <x:c r="T22" s="321"/>
    </x:row>
    <x:row r="23">
      <x:c r="A23" s="321" t="str">
        <x:v>Factures en retard</x:v>
      </x:c>
      <x:c r="B23" s="321" t="n">
        <x:f>COUNTIF(J6:J15,"En retard")</x:f>
        <x:v>5</x:v>
      </x:c>
      <x:c r="C23" s="321" t="n">
        <x:v>0</x:v>
      </x:c>
      <x:c r="D23" s="321" t="n">
        <x:f>B23-C23</x:f>
        <x:v>5</x:v>
      </x:c>
      <x:c r="E23" s="321"/>
      <x:c r="F23" s="321" t="str"/>
      <x:c r="G23" s="321"/>
      <x:c r="H23" s="321"/>
      <x:c r="I23" s="321"/>
      <x:c r="J23" s="321"/>
      <x:c r="K23" s="321"/>
      <x:c r="L23" s="321"/>
      <x:c r="M23" s="321"/>
      <x:c r="N23" s="321"/>
      <x:c r="O23" s="321"/>
      <x:c r="P23" s="321"/>
      <x:c r="Q23" s="321"/>
      <x:c r="R23" s="321"/>
      <x:c r="S23" s="321"/>
      <x:c r="T23" s="321"/>
    </x:row>
    <x:row r="24">
      <x:c r="A24" s="321"/>
      <x:c r="B24" s="321"/>
      <x:c r="C24" s="321"/>
      <x:c r="D24" s="321"/>
      <x:c r="E24" s="321"/>
      <x:c r="F24" s="321"/>
      <x:c r="G24" s="321"/>
      <x:c r="H24" s="321"/>
      <x:c r="I24" s="321"/>
      <x:c r="J24" s="321"/>
      <x:c r="K24" s="321"/>
      <x:c r="L24" s="321"/>
      <x:c r="M24" s="321"/>
      <x:c r="N24" s="321"/>
      <x:c r="O24" s="321"/>
      <x:c r="P24" s="321"/>
      <x:c r="Q24" s="321"/>
      <x:c r="R24" s="321"/>
      <x:c r="S24" s="321"/>
      <x:c r="T24" s="321"/>
    </x:row>
    <x:row r="25">
      <x:c r="A25" s="321"/>
      <x:c r="B25" s="321"/>
      <x:c r="C25" s="321"/>
      <x:c r="D25" s="321"/>
      <x:c r="E25" s="321"/>
      <x:c r="F25" s="321"/>
      <x:c r="G25" s="321"/>
      <x:c r="H25" s="321"/>
      <x:c r="I25" s="321"/>
      <x:c r="J25" s="321"/>
      <x:c r="K25" s="321"/>
      <x:c r="L25" s="321"/>
      <x:c r="M25" s="321"/>
      <x:c r="N25" s="321"/>
      <x:c r="O25" s="321"/>
      <x:c r="P25" s="321"/>
      <x:c r="Q25" s="321"/>
      <x:c r="R25" s="321"/>
      <x:c r="S25" s="321"/>
      <x:c r="T25" s="321"/>
    </x:row>
    <x:row r="26">
      <x:c r="A26" s="321"/>
      <x:c r="B26" s="321"/>
      <x:c r="C26" s="321"/>
      <x:c r="D26" s="321"/>
      <x:c r="E26" s="321"/>
      <x:c r="F26" s="321"/>
      <x:c r="G26" s="321"/>
      <x:c r="H26" s="321"/>
      <x:c r="I26" s="321"/>
      <x:c r="J26" s="321"/>
      <x:c r="K26" s="321"/>
      <x:c r="L26" s="321"/>
      <x:c r="M26" s="321"/>
      <x:c r="N26" s="321"/>
      <x:c r="O26" s="321"/>
      <x:c r="P26" s="321"/>
      <x:c r="Q26" s="321"/>
      <x:c r="R26" s="321"/>
      <x:c r="S26" s="321"/>
      <x:c r="T26" s="321"/>
    </x:row>
    <x:row r="27">
      <x:c r="A27" s="321"/>
      <x:c r="B27" s="321"/>
      <x:c r="C27" s="321"/>
      <x:c r="D27" s="321"/>
      <x:c r="E27" s="321"/>
      <x:c r="F27" s="321"/>
      <x:c r="G27" s="321"/>
      <x:c r="H27" s="321"/>
      <x:c r="I27" s="321"/>
      <x:c r="J27" s="321"/>
      <x:c r="K27" s="321"/>
      <x:c r="L27" s="321"/>
      <x:c r="M27" s="321"/>
      <x:c r="N27" s="321"/>
      <x:c r="O27" s="321"/>
      <x:c r="P27" s="321"/>
      <x:c r="Q27" s="321"/>
      <x:c r="R27" s="321"/>
      <x:c r="S27" s="321"/>
      <x:c r="T27" s="321"/>
    </x:row>
    <x:row r="28">
      <x:c r="A28" s="321"/>
      <x:c r="B28" s="321"/>
      <x:c r="C28" s="321"/>
      <x:c r="D28" s="321"/>
      <x:c r="E28" s="321"/>
      <x:c r="F28" s="321"/>
      <x:c r="G28" s="321"/>
      <x:c r="H28" s="321"/>
      <x:c r="I28" s="321"/>
      <x:c r="J28" s="321"/>
      <x:c r="K28" s="321"/>
      <x:c r="L28" s="321"/>
      <x:c r="M28" s="321"/>
      <x:c r="N28" s="321"/>
      <x:c r="O28" s="321"/>
      <x:c r="P28" s="321"/>
      <x:c r="Q28" s="321"/>
      <x:c r="R28" s="321"/>
      <x:c r="S28" s="321"/>
      <x:c r="T28" s="321"/>
    </x:row>
    <x:row r="29">
      <x:c r="A29" s="321"/>
      <x:c r="B29" s="321"/>
      <x:c r="C29" s="321"/>
      <x:c r="D29" s="321"/>
      <x:c r="E29" s="321"/>
      <x:c r="F29" s="321"/>
      <x:c r="G29" s="321"/>
      <x:c r="H29" s="321"/>
      <x:c r="I29" s="321"/>
      <x:c r="J29" s="321"/>
      <x:c r="K29" s="321"/>
      <x:c r="L29" s="321"/>
      <x:c r="M29" s="321"/>
      <x:c r="N29" s="321"/>
      <x:c r="O29" s="321"/>
      <x:c r="P29" s="321"/>
      <x:c r="Q29" s="321"/>
      <x:c r="R29" s="321"/>
      <x:c r="S29" s="321"/>
      <x:c r="T29" s="321"/>
    </x:row>
    <x:row r="30">
      <x:c r="A30" s="321"/>
      <x:c r="B30" s="321"/>
      <x:c r="C30" s="321"/>
      <x:c r="D30" s="321"/>
      <x:c r="E30" s="321"/>
      <x:c r="F30" s="321"/>
      <x:c r="G30" s="321"/>
      <x:c r="H30" s="321"/>
      <x:c r="I30" s="321"/>
      <x:c r="J30" s="321"/>
      <x:c r="K30" s="321"/>
      <x:c r="L30" s="321"/>
      <x:c r="M30" s="321"/>
      <x:c r="N30" s="321"/>
      <x:c r="O30" s="321"/>
      <x:c r="P30" s="321"/>
      <x:c r="Q30" s="321"/>
      <x:c r="R30" s="321"/>
      <x:c r="S30" s="321"/>
      <x:c r="T30" s="321"/>
    </x:row>
    <x:row r="31">
      <x:c r="A31" s="321"/>
      <x:c r="B31" s="321"/>
      <x:c r="C31" s="321"/>
      <x:c r="D31" s="321"/>
      <x:c r="E31" s="321"/>
      <x:c r="F31" s="321"/>
      <x:c r="G31" s="321"/>
      <x:c r="H31" s="321"/>
      <x:c r="I31" s="321"/>
      <x:c r="J31" s="321"/>
      <x:c r="K31" s="321"/>
      <x:c r="L31" s="321"/>
      <x:c r="M31" s="321"/>
      <x:c r="N31" s="321"/>
      <x:c r="O31" s="321"/>
      <x:c r="P31" s="321"/>
      <x:c r="Q31" s="321"/>
      <x:c r="R31" s="321"/>
      <x:c r="S31" s="321"/>
      <x:c r="T31" s="321"/>
    </x:row>
    <x:row r="32">
      <x:c r="A32" s="321"/>
      <x:c r="B32" s="321"/>
      <x:c r="C32" s="321"/>
      <x:c r="D32" s="321"/>
      <x:c r="E32" s="321"/>
      <x:c r="F32" s="321"/>
      <x:c r="G32" s="321"/>
      <x:c r="H32" s="321"/>
      <x:c r="I32" s="321"/>
      <x:c r="J32" s="321"/>
      <x:c r="K32" s="321"/>
      <x:c r="L32" s="321"/>
      <x:c r="M32" s="321"/>
      <x:c r="N32" s="321"/>
      <x:c r="O32" s="321"/>
      <x:c r="P32" s="321"/>
      <x:c r="Q32" s="321"/>
      <x:c r="R32" s="321"/>
      <x:c r="S32" s="321"/>
      <x:c r="T32" s="321"/>
    </x:row>
    <x:row r="33">
      <x:c r="A33" s="321"/>
      <x:c r="B33" s="321"/>
      <x:c r="C33" s="321"/>
      <x:c r="D33" s="321"/>
      <x:c r="E33" s="321"/>
      <x:c r="F33" s="321"/>
      <x:c r="G33" s="321"/>
      <x:c r="H33" s="321"/>
      <x:c r="I33" s="321"/>
      <x:c r="J33" s="321"/>
      <x:c r="K33" s="321"/>
      <x:c r="L33" s="321"/>
      <x:c r="M33" s="321"/>
      <x:c r="N33" s="321"/>
      <x:c r="O33" s="321"/>
      <x:c r="P33" s="321"/>
      <x:c r="Q33" s="321"/>
      <x:c r="R33" s="321"/>
      <x:c r="S33" s="321"/>
      <x:c r="T33" s="321"/>
    </x:row>
    <x:row r="34">
      <x:c r="A34" s="321"/>
      <x:c r="B34" s="321"/>
      <x:c r="C34" s="321"/>
      <x:c r="D34" s="321"/>
      <x:c r="E34" s="321"/>
      <x:c r="F34" s="321"/>
      <x:c r="G34" s="321"/>
      <x:c r="H34" s="321"/>
      <x:c r="I34" s="321"/>
      <x:c r="J34" s="321"/>
      <x:c r="K34" s="321"/>
      <x:c r="L34" s="321"/>
      <x:c r="M34" s="321"/>
      <x:c r="N34" s="321"/>
      <x:c r="O34" s="321"/>
      <x:c r="P34" s="321"/>
      <x:c r="Q34" s="321"/>
      <x:c r="R34" s="321"/>
      <x:c r="S34" s="321"/>
      <x:c r="T34" s="321"/>
    </x:row>
    <x:row r="35">
      <x:c r="A35" s="321"/>
      <x:c r="B35" s="321"/>
      <x:c r="C35" s="321"/>
      <x:c r="D35" s="321"/>
      <x:c r="E35" s="321"/>
      <x:c r="F35" s="321"/>
      <x:c r="G35" s="321"/>
      <x:c r="H35" s="321"/>
      <x:c r="I35" s="321"/>
      <x:c r="J35" s="321"/>
      <x:c r="K35" s="321"/>
      <x:c r="L35" s="321"/>
      <x:c r="M35" s="321"/>
      <x:c r="N35" s="321"/>
      <x:c r="O35" s="321"/>
      <x:c r="P35" s="321"/>
      <x:c r="Q35" s="321"/>
      <x:c r="R35" s="321"/>
      <x:c r="S35" s="321"/>
      <x:c r="T35" s="321"/>
    </x:row>
    <x:row r="36">
      <x:c r="A36" s="321"/>
      <x:c r="B36" s="321"/>
      <x:c r="C36" s="321"/>
      <x:c r="D36" s="321"/>
      <x:c r="E36" s="321"/>
      <x:c r="F36" s="321"/>
      <x:c r="G36" s="321"/>
      <x:c r="H36" s="321"/>
      <x:c r="I36" s="321"/>
      <x:c r="J36" s="321"/>
      <x:c r="K36" s="321"/>
      <x:c r="L36" s="321"/>
      <x:c r="M36" s="321"/>
      <x:c r="N36" s="321"/>
      <x:c r="O36" s="321"/>
      <x:c r="P36" s="321"/>
      <x:c r="Q36" s="321"/>
      <x:c r="R36" s="321"/>
      <x:c r="S36" s="321"/>
      <x:c r="T36" s="321"/>
    </x:row>
    <x:row r="37">
      <x:c r="A37" s="321"/>
      <x:c r="B37" s="321"/>
      <x:c r="C37" s="321"/>
      <x:c r="D37" s="321"/>
      <x:c r="E37" s="321"/>
      <x:c r="F37" s="321"/>
      <x:c r="G37" s="321"/>
      <x:c r="H37" s="321"/>
      <x:c r="I37" s="321"/>
      <x:c r="J37" s="321"/>
      <x:c r="K37" s="321"/>
      <x:c r="L37" s="321"/>
      <x:c r="M37" s="321"/>
      <x:c r="N37" s="321"/>
      <x:c r="O37" s="321"/>
      <x:c r="P37" s="321"/>
      <x:c r="Q37" s="321"/>
      <x:c r="R37" s="321"/>
      <x:c r="S37" s="321"/>
      <x:c r="T37" s="321"/>
    </x:row>
    <x:row r="38">
      <x:c r="A38" s="321"/>
      <x:c r="B38" s="321"/>
      <x:c r="C38" s="321"/>
      <x:c r="D38" s="321"/>
      <x:c r="E38" s="321"/>
      <x:c r="F38" s="321"/>
      <x:c r="G38" s="321"/>
      <x:c r="H38" s="321"/>
      <x:c r="I38" s="321"/>
      <x:c r="J38" s="321"/>
      <x:c r="K38" s="321"/>
      <x:c r="L38" s="321"/>
      <x:c r="M38" s="321"/>
      <x:c r="N38" s="321"/>
      <x:c r="O38" s="321"/>
      <x:c r="P38" s="321"/>
      <x:c r="Q38" s="321"/>
      <x:c r="R38" s="321"/>
      <x:c r="S38" s="321"/>
      <x:c r="T38" s="321"/>
    </x:row>
    <x:row r="39">
      <x:c r="A39" s="321"/>
      <x:c r="B39" s="321"/>
      <x:c r="C39" s="321"/>
      <x:c r="D39" s="321"/>
      <x:c r="E39" s="321"/>
      <x:c r="F39" s="321"/>
      <x:c r="G39" s="321"/>
      <x:c r="H39" s="321"/>
      <x:c r="I39" s="321"/>
      <x:c r="J39" s="321"/>
      <x:c r="K39" s="321"/>
      <x:c r="L39" s="321"/>
      <x:c r="M39" s="321"/>
      <x:c r="N39" s="321"/>
      <x:c r="O39" s="321"/>
      <x:c r="P39" s="321"/>
      <x:c r="Q39" s="321"/>
      <x:c r="R39" s="321"/>
      <x:c r="S39" s="321"/>
      <x:c r="T39" s="321"/>
    </x:row>
    <x:row r="40">
      <x:c r="A40" s="321"/>
      <x:c r="B40" s="321"/>
      <x:c r="C40" s="321"/>
      <x:c r="D40" s="321"/>
      <x:c r="E40" s="321"/>
      <x:c r="F40" s="321"/>
      <x:c r="G40" s="321"/>
      <x:c r="H40" s="321"/>
      <x:c r="I40" s="321"/>
      <x:c r="J40" s="321"/>
      <x:c r="K40" s="321"/>
      <x:c r="L40" s="321"/>
      <x:c r="M40" s="321"/>
      <x:c r="N40" s="321"/>
      <x:c r="O40" s="321"/>
      <x:c r="P40" s="321"/>
      <x:c r="Q40" s="321"/>
      <x:c r="R40" s="321"/>
      <x:c r="S40" s="321"/>
      <x:c r="T40" s="321"/>
    </x:row>
    <x:row r="41">
      <x:c r="A41" s="321"/>
      <x:c r="B41" s="321"/>
      <x:c r="C41" s="321"/>
      <x:c r="D41" s="321"/>
      <x:c r="E41" s="321"/>
      <x:c r="F41" s="321"/>
      <x:c r="G41" s="321"/>
      <x:c r="H41" s="321"/>
      <x:c r="I41" s="321"/>
      <x:c r="J41" s="321"/>
      <x:c r="K41" s="321"/>
      <x:c r="L41" s="321"/>
      <x:c r="M41" s="321"/>
      <x:c r="N41" s="321"/>
      <x:c r="O41" s="321"/>
      <x:c r="P41" s="321"/>
      <x:c r="Q41" s="321"/>
      <x:c r="R41" s="321"/>
      <x:c r="S41" s="321"/>
      <x:c r="T41" s="321"/>
    </x:row>
    <x:row r="42">
      <x:c r="A42" s="321"/>
      <x:c r="B42" s="321"/>
      <x:c r="C42" s="321"/>
      <x:c r="D42" s="321"/>
      <x:c r="E42" s="321"/>
      <x:c r="F42" s="321"/>
      <x:c r="G42" s="321"/>
      <x:c r="H42" s="321"/>
      <x:c r="I42" s="321"/>
      <x:c r="J42" s="321"/>
      <x:c r="K42" s="321"/>
      <x:c r="L42" s="321"/>
      <x:c r="M42" s="321"/>
      <x:c r="N42" s="321"/>
      <x:c r="O42" s="321"/>
      <x:c r="P42" s="321"/>
      <x:c r="Q42" s="321"/>
      <x:c r="R42" s="321"/>
      <x:c r="S42" s="321"/>
      <x:c r="T42" s="321"/>
    </x:row>
    <x:row r="43">
      <x:c r="A43" s="321"/>
      <x:c r="B43" s="321"/>
      <x:c r="C43" s="321"/>
      <x:c r="D43" s="321"/>
      <x:c r="E43" s="321"/>
      <x:c r="F43" s="321"/>
      <x:c r="G43" s="321"/>
      <x:c r="H43" s="321"/>
      <x:c r="I43" s="321"/>
      <x:c r="J43" s="321"/>
      <x:c r="K43" s="321"/>
      <x:c r="L43" s="321"/>
      <x:c r="M43" s="321"/>
      <x:c r="N43" s="321"/>
      <x:c r="O43" s="321"/>
      <x:c r="P43" s="321"/>
      <x:c r="Q43" s="321"/>
      <x:c r="R43" s="321"/>
      <x:c r="S43" s="321"/>
      <x:c r="T43" s="321"/>
    </x:row>
    <x:row r="44">
      <x:c r="A44" s="321"/>
      <x:c r="B44" s="321"/>
      <x:c r="C44" s="321"/>
      <x:c r="D44" s="321"/>
      <x:c r="E44" s="321"/>
      <x:c r="F44" s="321"/>
      <x:c r="G44" s="321"/>
      <x:c r="H44" s="321"/>
      <x:c r="I44" s="321"/>
      <x:c r="J44" s="321"/>
      <x:c r="K44" s="321"/>
      <x:c r="L44" s="321"/>
      <x:c r="M44" s="321"/>
      <x:c r="N44" s="321"/>
      <x:c r="O44" s="321"/>
      <x:c r="P44" s="321"/>
      <x:c r="Q44" s="321"/>
      <x:c r="R44" s="321"/>
      <x:c r="S44" s="321"/>
      <x:c r="T44" s="321"/>
    </x:row>
    <x:row r="45">
      <x:c r="A45" s="321"/>
      <x:c r="B45" s="321"/>
      <x:c r="C45" s="321"/>
      <x:c r="D45" s="321"/>
      <x:c r="E45" s="321"/>
      <x:c r="F45" s="321"/>
      <x:c r="G45" s="321"/>
      <x:c r="H45" s="321"/>
      <x:c r="I45" s="321"/>
      <x:c r="J45" s="321"/>
      <x:c r="K45" s="321"/>
      <x:c r="L45" s="321"/>
      <x:c r="M45" s="321"/>
      <x:c r="N45" s="321"/>
      <x:c r="O45" s="321"/>
      <x:c r="P45" s="321"/>
      <x:c r="Q45" s="321"/>
      <x:c r="R45" s="321"/>
      <x:c r="S45" s="321"/>
      <x:c r="T45" s="321"/>
    </x:row>
    <x:row r="46">
      <x:c r="A46" s="321"/>
      <x:c r="B46" s="321"/>
      <x:c r="C46" s="321"/>
      <x:c r="D46" s="321"/>
      <x:c r="E46" s="321"/>
      <x:c r="F46" s="321"/>
      <x:c r="G46" s="321"/>
      <x:c r="H46" s="321"/>
      <x:c r="I46" s="321"/>
      <x:c r="J46" s="321"/>
      <x:c r="K46" s="321"/>
      <x:c r="L46" s="321"/>
      <x:c r="M46" s="321"/>
      <x:c r="N46" s="321"/>
      <x:c r="O46" s="321"/>
      <x:c r="P46" s="321"/>
      <x:c r="Q46" s="321"/>
      <x:c r="R46" s="321"/>
      <x:c r="S46" s="321"/>
      <x:c r="T46" s="321"/>
    </x:row>
    <x:row r="47">
      <x:c r="A47" s="321"/>
      <x:c r="B47" s="321"/>
      <x:c r="C47" s="321"/>
      <x:c r="D47" s="321"/>
      <x:c r="E47" s="321"/>
      <x:c r="F47" s="321"/>
      <x:c r="G47" s="321"/>
      <x:c r="H47" s="321"/>
      <x:c r="I47" s="321"/>
      <x:c r="J47" s="321"/>
      <x:c r="K47" s="321"/>
      <x:c r="L47" s="321"/>
      <x:c r="M47" s="321"/>
      <x:c r="N47" s="321"/>
      <x:c r="O47" s="321"/>
      <x:c r="P47" s="321"/>
      <x:c r="Q47" s="321"/>
      <x:c r="R47" s="321"/>
      <x:c r="S47" s="321"/>
      <x:c r="T47" s="321"/>
    </x:row>
    <x:row r="48">
      <x:c r="A48" s="321"/>
      <x:c r="B48" s="321"/>
      <x:c r="C48" s="321"/>
      <x:c r="D48" s="321"/>
      <x:c r="E48" s="321"/>
      <x:c r="F48" s="321"/>
      <x:c r="G48" s="321"/>
      <x:c r="H48" s="321"/>
      <x:c r="I48" s="321"/>
      <x:c r="J48" s="321"/>
      <x:c r="K48" s="321"/>
      <x:c r="L48" s="321"/>
      <x:c r="M48" s="321"/>
      <x:c r="N48" s="321"/>
      <x:c r="O48" s="321"/>
      <x:c r="P48" s="321"/>
      <x:c r="Q48" s="321"/>
      <x:c r="R48" s="321"/>
      <x:c r="S48" s="321"/>
      <x:c r="T48" s="321"/>
    </x:row>
    <x:row r="49">
      <x:c r="A49" s="321"/>
      <x:c r="B49" s="321"/>
      <x:c r="C49" s="321"/>
      <x:c r="D49" s="321"/>
      <x:c r="E49" s="321"/>
      <x:c r="F49" s="321"/>
      <x:c r="G49" s="321"/>
      <x:c r="H49" s="321"/>
      <x:c r="I49" s="321"/>
      <x:c r="J49" s="321"/>
      <x:c r="K49" s="321"/>
      <x:c r="L49" s="321"/>
      <x:c r="M49" s="321"/>
      <x:c r="N49" s="321"/>
      <x:c r="O49" s="321"/>
      <x:c r="P49" s="321"/>
      <x:c r="Q49" s="321"/>
      <x:c r="R49" s="321"/>
      <x:c r="S49" s="321"/>
      <x:c r="T49" s="321"/>
    </x:row>
    <x:row r="50">
      <x:c r="A50" s="321"/>
      <x:c r="B50" s="321"/>
      <x:c r="C50" s="321"/>
      <x:c r="D50" s="321"/>
      <x:c r="E50" s="321"/>
      <x:c r="F50" s="321"/>
      <x:c r="G50" s="321"/>
      <x:c r="H50" s="321"/>
      <x:c r="I50" s="321"/>
      <x:c r="J50" s="321"/>
      <x:c r="K50" s="321"/>
      <x:c r="L50" s="321"/>
      <x:c r="M50" s="321"/>
      <x:c r="N50" s="321"/>
      <x:c r="O50" s="321"/>
      <x:c r="P50" s="321"/>
      <x:c r="Q50" s="321"/>
      <x:c r="R50" s="321"/>
      <x:c r="S50" s="321"/>
      <x:c r="T50" s="321"/>
    </x:row>
    <x:row r="51">
      <x:c r="A51" s="321"/>
      <x:c r="B51" s="321"/>
      <x:c r="C51" s="321"/>
      <x:c r="D51" s="321"/>
      <x:c r="E51" s="321"/>
      <x:c r="F51" s="321"/>
      <x:c r="G51" s="321"/>
      <x:c r="H51" s="321"/>
      <x:c r="I51" s="321"/>
      <x:c r="J51" s="321"/>
      <x:c r="K51" s="321"/>
      <x:c r="L51" s="321"/>
      <x:c r="M51" s="321"/>
      <x:c r="N51" s="321"/>
      <x:c r="O51" s="321"/>
      <x:c r="P51" s="321"/>
      <x:c r="Q51" s="321"/>
      <x:c r="R51" s="321"/>
      <x:c r="S51" s="321"/>
      <x:c r="T51" s="321"/>
    </x:row>
    <x:row r="52">
      <x:c r="A52" s="321"/>
      <x:c r="B52" s="321"/>
      <x:c r="C52" s="321"/>
      <x:c r="D52" s="321"/>
      <x:c r="E52" s="321"/>
      <x:c r="F52" s="321"/>
      <x:c r="G52" s="321"/>
      <x:c r="H52" s="321"/>
      <x:c r="I52" s="321"/>
      <x:c r="J52" s="321"/>
      <x:c r="K52" s="321"/>
      <x:c r="L52" s="321"/>
      <x:c r="M52" s="321"/>
      <x:c r="N52" s="321"/>
      <x:c r="O52" s="321"/>
      <x:c r="P52" s="321"/>
      <x:c r="Q52" s="321"/>
      <x:c r="R52" s="321"/>
      <x:c r="S52" s="321"/>
      <x:c r="T52" s="321"/>
    </x:row>
    <x:row r="53">
      <x:c r="A53" s="321"/>
      <x:c r="B53" s="321"/>
      <x:c r="C53" s="321"/>
      <x:c r="D53" s="321"/>
      <x:c r="E53" s="321"/>
      <x:c r="F53" s="321"/>
      <x:c r="G53" s="321"/>
      <x:c r="H53" s="321"/>
      <x:c r="I53" s="321"/>
      <x:c r="J53" s="321"/>
      <x:c r="K53" s="321"/>
      <x:c r="L53" s="321"/>
      <x:c r="M53" s="321"/>
      <x:c r="N53" s="321"/>
      <x:c r="O53" s="321"/>
      <x:c r="P53" s="321"/>
      <x:c r="Q53" s="321"/>
      <x:c r="R53" s="321"/>
      <x:c r="S53" s="321"/>
      <x:c r="T53" s="321"/>
    </x:row>
    <x:row r="54">
      <x:c r="A54" s="321"/>
      <x:c r="B54" s="321"/>
      <x:c r="C54" s="321"/>
      <x:c r="D54" s="321"/>
      <x:c r="E54" s="321"/>
      <x:c r="F54" s="321"/>
      <x:c r="G54" s="321"/>
      <x:c r="H54" s="321"/>
      <x:c r="I54" s="321"/>
      <x:c r="J54" s="321"/>
      <x:c r="K54" s="321"/>
      <x:c r="L54" s="321"/>
      <x:c r="M54" s="321"/>
      <x:c r="N54" s="321"/>
      <x:c r="O54" s="321"/>
      <x:c r="P54" s="321"/>
      <x:c r="Q54" s="321"/>
      <x:c r="R54" s="321"/>
      <x:c r="S54" s="321"/>
      <x:c r="T54" s="321"/>
    </x:row>
    <x:row r="55">
      <x:c r="A55" s="321"/>
      <x:c r="B55" s="321"/>
      <x:c r="C55" s="321"/>
      <x:c r="D55" s="321"/>
      <x:c r="E55" s="321"/>
      <x:c r="F55" s="321"/>
      <x:c r="G55" s="321"/>
      <x:c r="H55" s="321"/>
      <x:c r="I55" s="321"/>
      <x:c r="J55" s="321"/>
      <x:c r="K55" s="321"/>
      <x:c r="L55" s="321"/>
      <x:c r="M55" s="321"/>
      <x:c r="N55" s="321"/>
      <x:c r="O55" s="321"/>
      <x:c r="P55" s="321"/>
      <x:c r="Q55" s="321"/>
      <x:c r="R55" s="321"/>
      <x:c r="S55" s="321"/>
      <x:c r="T55" s="321"/>
    </x:row>
    <x:row r="56">
      <x:c r="A56" s="321"/>
      <x:c r="B56" s="321"/>
      <x:c r="C56" s="321"/>
      <x:c r="D56" s="321"/>
      <x:c r="E56" s="321"/>
      <x:c r="F56" s="321"/>
      <x:c r="G56" s="321"/>
      <x:c r="H56" s="321"/>
      <x:c r="I56" s="321"/>
      <x:c r="J56" s="321"/>
      <x:c r="K56" s="321"/>
      <x:c r="L56" s="321"/>
      <x:c r="M56" s="321"/>
      <x:c r="N56" s="321"/>
      <x:c r="O56" s="321"/>
      <x:c r="P56" s="321"/>
      <x:c r="Q56" s="321"/>
      <x:c r="R56" s="321"/>
      <x:c r="S56" s="321"/>
      <x:c r="T56" s="321"/>
    </x:row>
    <x:row r="57">
      <x:c r="A57" s="321"/>
      <x:c r="B57" s="321"/>
      <x:c r="C57" s="321"/>
      <x:c r="D57" s="321"/>
      <x:c r="E57" s="321"/>
      <x:c r="F57" s="321"/>
      <x:c r="G57" s="321"/>
      <x:c r="H57" s="321"/>
      <x:c r="I57" s="321"/>
      <x:c r="J57" s="321"/>
      <x:c r="K57" s="321"/>
      <x:c r="L57" s="321"/>
      <x:c r="M57" s="321"/>
      <x:c r="N57" s="321"/>
      <x:c r="O57" s="321"/>
      <x:c r="P57" s="321"/>
      <x:c r="Q57" s="321"/>
      <x:c r="R57" s="321"/>
      <x:c r="S57" s="321"/>
      <x:c r="T57" s="321"/>
    </x:row>
    <x:row r="58">
      <x:c r="A58" s="321"/>
      <x:c r="B58" s="321"/>
      <x:c r="C58" s="321"/>
      <x:c r="D58" s="321"/>
      <x:c r="E58" s="321"/>
      <x:c r="F58" s="321"/>
      <x:c r="G58" s="321"/>
      <x:c r="H58" s="321"/>
      <x:c r="I58" s="321"/>
      <x:c r="J58" s="321"/>
      <x:c r="K58" s="321"/>
      <x:c r="L58" s="321"/>
      <x:c r="M58" s="321"/>
      <x:c r="N58" s="321"/>
      <x:c r="O58" s="321"/>
      <x:c r="P58" s="321"/>
      <x:c r="Q58" s="321"/>
      <x:c r="R58" s="321"/>
      <x:c r="S58" s="321"/>
      <x:c r="T58" s="321"/>
    </x:row>
    <x:row r="59">
      <x:c r="A59" s="321"/>
      <x:c r="B59" s="321"/>
      <x:c r="C59" s="321"/>
      <x:c r="D59" s="321"/>
      <x:c r="E59" s="321"/>
      <x:c r="F59" s="321"/>
      <x:c r="G59" s="321"/>
      <x:c r="H59" s="321"/>
      <x:c r="I59" s="321"/>
      <x:c r="J59" s="321"/>
      <x:c r="K59" s="321"/>
      <x:c r="L59" s="321"/>
      <x:c r="M59" s="321"/>
      <x:c r="N59" s="321"/>
      <x:c r="O59" s="321"/>
      <x:c r="P59" s="321"/>
      <x:c r="Q59" s="321"/>
      <x:c r="R59" s="321"/>
      <x:c r="S59" s="321"/>
      <x:c r="T59" s="321"/>
    </x:row>
    <x:row r="60">
      <x:c r="A60" s="321"/>
      <x:c r="B60" s="321"/>
      <x:c r="C60" s="321"/>
      <x:c r="D60" s="321"/>
      <x:c r="E60" s="321"/>
      <x:c r="F60" s="321"/>
      <x:c r="G60" s="321"/>
      <x:c r="H60" s="321"/>
      <x:c r="I60" s="321"/>
      <x:c r="J60" s="321"/>
      <x:c r="K60" s="321"/>
      <x:c r="L60" s="321"/>
      <x:c r="M60" s="321"/>
      <x:c r="N60" s="321"/>
      <x:c r="O60" s="321"/>
      <x:c r="P60" s="321"/>
      <x:c r="Q60" s="321"/>
      <x:c r="R60" s="321"/>
      <x:c r="S60" s="321"/>
      <x:c r="T60" s="321"/>
    </x:row>
    <x:row r="61">
      <x:c r="A61" s="321"/>
      <x:c r="B61" s="321"/>
      <x:c r="C61" s="321"/>
      <x:c r="D61" s="321"/>
      <x:c r="E61" s="321"/>
      <x:c r="F61" s="321"/>
      <x:c r="G61" s="321"/>
      <x:c r="H61" s="321"/>
      <x:c r="I61" s="321"/>
      <x:c r="J61" s="321"/>
      <x:c r="K61" s="321"/>
      <x:c r="L61" s="321"/>
      <x:c r="M61" s="321"/>
      <x:c r="N61" s="321"/>
      <x:c r="O61" s="321"/>
      <x:c r="P61" s="321"/>
      <x:c r="Q61" s="321"/>
      <x:c r="R61" s="321"/>
      <x:c r="S61" s="321"/>
      <x:c r="T61" s="321"/>
    </x:row>
    <x:row r="62">
      <x:c r="A62" s="321"/>
      <x:c r="B62" s="321"/>
      <x:c r="C62" s="321"/>
      <x:c r="D62" s="321"/>
      <x:c r="E62" s="321"/>
      <x:c r="F62" s="321"/>
      <x:c r="G62" s="321"/>
      <x:c r="H62" s="321"/>
      <x:c r="I62" s="321"/>
      <x:c r="J62" s="321"/>
      <x:c r="K62" s="321"/>
      <x:c r="L62" s="321"/>
      <x:c r="M62" s="321"/>
      <x:c r="N62" s="321"/>
      <x:c r="O62" s="321"/>
      <x:c r="P62" s="321"/>
      <x:c r="Q62" s="321"/>
      <x:c r="R62" s="321"/>
      <x:c r="S62" s="321"/>
      <x:c r="T62" s="321"/>
    </x:row>
    <x:row r="63">
      <x:c r="A63" s="321"/>
      <x:c r="B63" s="321"/>
      <x:c r="C63" s="321"/>
      <x:c r="D63" s="321"/>
      <x:c r="E63" s="321"/>
      <x:c r="F63" s="321"/>
      <x:c r="G63" s="321"/>
      <x:c r="H63" s="321"/>
      <x:c r="I63" s="321"/>
      <x:c r="J63" s="321"/>
      <x:c r="K63" s="321"/>
      <x:c r="L63" s="321"/>
      <x:c r="M63" s="321"/>
      <x:c r="N63" s="321"/>
      <x:c r="O63" s="321"/>
      <x:c r="P63" s="321"/>
      <x:c r="Q63" s="321"/>
      <x:c r="R63" s="321"/>
      <x:c r="S63" s="321"/>
      <x:c r="T63" s="321"/>
    </x:row>
    <x:row r="64">
      <x:c r="A64" s="321"/>
      <x:c r="B64" s="321"/>
      <x:c r="C64" s="321"/>
      <x:c r="D64" s="321"/>
      <x:c r="E64" s="321"/>
      <x:c r="F64" s="321"/>
      <x:c r="G64" s="321"/>
      <x:c r="H64" s="321"/>
      <x:c r="I64" s="321"/>
      <x:c r="J64" s="321"/>
      <x:c r="K64" s="321"/>
      <x:c r="L64" s="321"/>
      <x:c r="M64" s="321"/>
      <x:c r="N64" s="321"/>
      <x:c r="O64" s="321"/>
      <x:c r="P64" s="321"/>
      <x:c r="Q64" s="321"/>
      <x:c r="R64" s="321"/>
      <x:c r="S64" s="321"/>
      <x:c r="T64" s="321"/>
    </x:row>
    <x:row r="65">
      <x:c r="A65" s="321"/>
      <x:c r="B65" s="321"/>
      <x:c r="C65" s="321"/>
      <x:c r="D65" s="321"/>
      <x:c r="E65" s="321"/>
      <x:c r="F65" s="321"/>
      <x:c r="G65" s="321"/>
      <x:c r="H65" s="321"/>
      <x:c r="I65" s="321"/>
      <x:c r="J65" s="321"/>
      <x:c r="K65" s="321"/>
      <x:c r="L65" s="321"/>
      <x:c r="M65" s="321"/>
      <x:c r="N65" s="321"/>
      <x:c r="O65" s="321"/>
      <x:c r="P65" s="321"/>
      <x:c r="Q65" s="321"/>
      <x:c r="R65" s="321"/>
      <x:c r="S65" s="321"/>
      <x:c r="T65" s="321"/>
    </x:row>
    <x:row r="66">
      <x:c r="A66" s="321"/>
      <x:c r="B66" s="321"/>
      <x:c r="C66" s="321"/>
      <x:c r="D66" s="321"/>
      <x:c r="E66" s="321"/>
      <x:c r="F66" s="321"/>
      <x:c r="G66" s="321"/>
      <x:c r="H66" s="321"/>
      <x:c r="I66" s="321"/>
      <x:c r="J66" s="321"/>
      <x:c r="K66" s="321"/>
      <x:c r="L66" s="321"/>
      <x:c r="M66" s="321"/>
      <x:c r="N66" s="321"/>
      <x:c r="O66" s="321"/>
      <x:c r="P66" s="321"/>
      <x:c r="Q66" s="321"/>
      <x:c r="R66" s="321"/>
      <x:c r="S66" s="321"/>
      <x:c r="T66" s="321"/>
    </x:row>
    <x:row r="67">
      <x:c r="A67" s="321"/>
      <x:c r="B67" s="321"/>
      <x:c r="C67" s="321"/>
      <x:c r="D67" s="321"/>
      <x:c r="E67" s="321"/>
      <x:c r="F67" s="321"/>
      <x:c r="G67" s="321"/>
      <x:c r="H67" s="321"/>
      <x:c r="I67" s="321"/>
      <x:c r="J67" s="321"/>
      <x:c r="K67" s="321"/>
      <x:c r="L67" s="321"/>
      <x:c r="M67" s="321"/>
      <x:c r="N67" s="321"/>
      <x:c r="O67" s="321"/>
      <x:c r="P67" s="321"/>
      <x:c r="Q67" s="321"/>
      <x:c r="R67" s="321"/>
      <x:c r="S67" s="321"/>
      <x:c r="T67" s="321"/>
    </x:row>
    <x:row r="68">
      <x:c r="A68" s="321"/>
      <x:c r="B68" s="321"/>
      <x:c r="C68" s="321"/>
      <x:c r="D68" s="321"/>
      <x:c r="E68" s="321"/>
      <x:c r="F68" s="321"/>
      <x:c r="G68" s="321"/>
      <x:c r="H68" s="321"/>
      <x:c r="I68" s="321"/>
      <x:c r="J68" s="321"/>
      <x:c r="K68" s="321"/>
      <x:c r="L68" s="321"/>
      <x:c r="M68" s="321"/>
      <x:c r="N68" s="321"/>
      <x:c r="O68" s="321"/>
      <x:c r="P68" s="321"/>
      <x:c r="Q68" s="321"/>
      <x:c r="R68" s="321"/>
      <x:c r="S68" s="321"/>
      <x:c r="T68" s="321"/>
    </x:row>
    <x:row r="69">
      <x:c r="A69" s="321"/>
      <x:c r="B69" s="321"/>
      <x:c r="C69" s="321"/>
      <x:c r="D69" s="321"/>
      <x:c r="E69" s="321"/>
      <x:c r="F69" s="321"/>
      <x:c r="G69" s="321"/>
      <x:c r="H69" s="321"/>
      <x:c r="I69" s="321"/>
      <x:c r="J69" s="321"/>
      <x:c r="K69" s="321"/>
      <x:c r="L69" s="321"/>
      <x:c r="M69" s="321"/>
      <x:c r="N69" s="321"/>
      <x:c r="O69" s="321"/>
      <x:c r="P69" s="321"/>
      <x:c r="Q69" s="321"/>
      <x:c r="R69" s="321"/>
      <x:c r="S69" s="321"/>
      <x:c r="T69" s="321"/>
    </x:row>
    <x:row r="70">
      <x:c r="A70" s="321"/>
      <x:c r="B70" s="321"/>
      <x:c r="C70" s="321"/>
      <x:c r="D70" s="321"/>
      <x:c r="E70" s="321"/>
      <x:c r="F70" s="321"/>
      <x:c r="G70" s="321"/>
      <x:c r="H70" s="321"/>
      <x:c r="I70" s="321"/>
      <x:c r="J70" s="321"/>
      <x:c r="K70" s="321"/>
      <x:c r="L70" s="321"/>
      <x:c r="M70" s="321"/>
      <x:c r="N70" s="321"/>
      <x:c r="O70" s="321"/>
      <x:c r="P70" s="321"/>
      <x:c r="Q70" s="321"/>
      <x:c r="R70" s="321"/>
      <x:c r="S70" s="321"/>
      <x:c r="T70" s="321"/>
    </x:row>
  </x:sheetData>
  <x:mergeCells>
    <x:mergeCell ref="A1:L2"/>
    <x:mergeCell ref="A3:L3"/>
    <x:mergeCell ref="A18:L18"/>
  </x:mergeCells>
  <x:conditionalFormatting sqref="J6:J15">
    <x:cfRule type="expression" dxfId="16" priority="1">
      <x:formula>J6="Réglé"</x:formula>
    </x:cfRule>
    <x:cfRule type="expression" dxfId="17" priority="2">
      <x:formula>J6="À payer"</x:formula>
    </x:cfRule>
    <x:cfRule type="expression" dxfId="18" priority="3">
      <x:formula>J6="En retard"</x:formula>
    </x:cfRule>
  </x:conditionalFormatting>
  <x:dataValidations count="2">
    <x:dataValidation type="list" sqref="H6:H15">
      <x:formula1>"Janvier,Février,Mars,Avril,Mai,Juin,Juillet,Août,Septembre,Octobre,Novembre,Décembre"</x:formula1>
    </x:dataValidation>
    <x:dataValidation type="list" sqref="I6:I15">
      <x:formula1>"Haute,Moyenne,Basse"</x:formula1>
    </x:dataValidation>
  </x:dataValidations>
  <x:pageMargins left="0.7" right="0.7" top="0.75" bottom="0.75" header="0.3" footer="0.3"/>
</x:worksheet>
</file>

<file path=xl/worksheets/sheet12.xml><?xml version="1.0" encoding="utf-8"?>
<x:worksheet xmlns:x="http://schemas.openxmlformats.org/spreadsheetml/2006/main">
  <x:sheetFormatPr defaultRowHeight="15"/>
  <x:cols>
    <x:col min="1" max="1" width="1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 min="8" max="8" width="18" hidden="0" customWidth="1"/>
    <x:col min="9" max="9" width="18" hidden="0" customWidth="1"/>
    <x:col min="10" max="10" width="30" hidden="0" customWidth="1"/>
  </x:cols>
  <x:sheetData>
    <x:row r="1" ht="30" customHeight="1">
      <x:c r="A1" s="501" t="str">
        <x:v>RAPPROCHEMENT BANCAIRE</x:v>
      </x:c>
      <x:c r="B1" s="501"/>
      <x:c r="C1" s="501"/>
      <x:c r="D1" s="501"/>
      <x:c r="E1" s="501"/>
      <x:c r="F1" s="501"/>
      <x:c r="G1" s="501"/>
      <x:c r="H1" s="501"/>
      <x:c r="I1" s="501"/>
      <x:c r="J1" s="501"/>
      <x:c r="K1" s="321"/>
      <x:c r="L1" s="321"/>
      <x:c r="M1" s="321"/>
      <x:c r="N1" s="321"/>
      <x:c r="O1" s="321"/>
      <x:c r="P1" s="321"/>
      <x:c r="Q1" s="321"/>
      <x:c r="R1" s="321"/>
      <x:c r="S1" s="321"/>
      <x:c r="T1" s="321"/>
    </x:row>
    <x:row r="2" ht="30" customHeight="1">
      <x:c r="A2" s="501"/>
      <x:c r="B2" s="501"/>
      <x:c r="C2" s="501"/>
      <x:c r="D2" s="501"/>
      <x:c r="E2" s="501"/>
      <x:c r="F2" s="501"/>
      <x:c r="G2" s="501"/>
      <x:c r="H2" s="501"/>
      <x:c r="I2" s="501"/>
      <x:c r="J2" s="501"/>
      <x:c r="K2" s="321"/>
      <x:c r="L2" s="321"/>
      <x:c r="M2" s="321"/>
      <x:c r="N2" s="321"/>
      <x:c r="O2" s="321"/>
      <x:c r="P2" s="321"/>
      <x:c r="Q2" s="321"/>
      <x:c r="R2" s="321"/>
      <x:c r="S2" s="321"/>
      <x:c r="T2" s="321"/>
    </x:row>
    <x:row r="3" ht="22" customHeight="1">
      <x:c r="A3" s="509" t="str">
        <x:v>Comparaison du solde comptable, du relevé bancaire et des écritures en circulation</x:v>
      </x:c>
      <x:c r="B3" s="509"/>
      <x:c r="C3" s="509"/>
      <x:c r="D3" s="509"/>
      <x:c r="E3" s="509"/>
      <x:c r="F3" s="509"/>
      <x:c r="G3" s="509"/>
      <x:c r="H3" s="509"/>
      <x:c r="I3" s="509"/>
      <x:c r="J3" s="509"/>
      <x:c r="K3" s="321"/>
      <x:c r="L3" s="321"/>
      <x:c r="M3" s="321"/>
      <x:c r="N3" s="321"/>
      <x:c r="O3" s="321"/>
      <x:c r="P3" s="321"/>
      <x:c r="Q3" s="321"/>
      <x:c r="R3" s="321"/>
      <x:c r="S3" s="321"/>
      <x:c r="T3" s="321"/>
    </x:row>
    <x:row r="4">
      <x:c r="A4" s="321"/>
      <x:c r="B4" s="321"/>
      <x:c r="C4" s="321"/>
      <x:c r="D4" s="321"/>
      <x:c r="E4" s="321"/>
      <x:c r="F4" s="321"/>
      <x:c r="G4" s="321"/>
      <x:c r="H4" s="321"/>
      <x:c r="I4" s="321"/>
      <x:c r="J4" s="321"/>
      <x:c r="K4" s="321"/>
      <x:c r="L4" s="321"/>
      <x:c r="M4" s="321"/>
      <x:c r="N4" s="321"/>
      <x:c r="O4" s="321"/>
      <x:c r="P4" s="321"/>
      <x:c r="Q4" s="321"/>
      <x:c r="R4" s="321"/>
      <x:c r="S4" s="321"/>
      <x:c r="T4" s="321"/>
    </x:row>
    <x:row r="5" ht="24" customHeight="1">
      <x:c r="A5" s="514" t="str">
        <x:v>Mois</x:v>
      </x:c>
      <x:c r="B5" s="514" t="str">
        <x:v>Solde comptable</x:v>
      </x:c>
      <x:c r="C5" s="514" t="str">
        <x:v>Solde relevé bancaire</x:v>
      </x:c>
      <x:c r="D5" s="514" t="str">
        <x:v>Chèques non débités</x:v>
      </x:c>
      <x:c r="E5" s="514" t="str">
        <x:v>Virements en transit</x:v>
      </x:c>
      <x:c r="F5" s="514" t="str">
        <x:v>Frais bancaires non comptabilisés</x:v>
      </x:c>
      <x:c r="G5" s="514" t="str">
        <x:v>Solde rapproché</x:v>
      </x:c>
      <x:c r="H5" s="514" t="str">
        <x:v>Écart final</x:v>
      </x:c>
      <x:c r="I5" s="514" t="str">
        <x:v>Statut</x:v>
      </x:c>
      <x:c r="J5" s="514" t="str">
        <x:v>Commentaire</x:v>
      </x:c>
      <x:c r="K5" s="321"/>
      <x:c r="L5" s="321"/>
      <x:c r="M5" s="321"/>
      <x:c r="N5" s="321"/>
      <x:c r="O5" s="321"/>
      <x:c r="P5" s="321"/>
      <x:c r="Q5" s="321"/>
      <x:c r="R5" s="321"/>
      <x:c r="S5" s="321"/>
      <x:c r="T5" s="321"/>
    </x:row>
    <x:row r="6">
      <x:c r="A6" s="321" t="str">
        <x:v>Janvier</x:v>
      </x:c>
      <x:c r="B6" s="357" t="n">
        <x:f>'Trésorerie 12 mois'!F6</x:f>
        <x:v>89980</x:v>
      </x:c>
      <x:c r="C6" s="510" t="n">
        <x:f>B6+IF(MOD(ROW(),3)=0,250,-120)</x:f>
        <x:v>90230</x:v>
      </x:c>
      <x:c r="D6" s="510" t="n">
        <x:v>0</x:v>
      </x:c>
      <x:c r="E6" s="510" t="n">
        <x:v>0</x:v>
      </x:c>
      <x:c r="F6" s="510" t="n">
        <x:v>35</x:v>
      </x:c>
      <x:c r="G6" s="357" t="n">
        <x:f>C6+D6-E6-F6</x:f>
        <x:v>90195</x:v>
      </x:c>
      <x:c r="H6" s="357" t="n">
        <x:f>B6-G6</x:f>
        <x:v>-215</x:v>
      </x:c>
      <x:c r="I6" s="321" t="str">
        <x:f>IF(ABS(H6)&lt;=10,"Rapproché",IF(ABS(H6)&lt;=500,"À vérifier","Écart significatif"))</x:f>
        <x:v>À vérifier</x:v>
      </x:c>
      <x:c r="J6" s="512" t="str"/>
      <x:c r="K6" s="321"/>
      <x:c r="L6" s="321"/>
      <x:c r="M6" s="321"/>
      <x:c r="N6" s="321"/>
      <x:c r="O6" s="321"/>
      <x:c r="P6" s="321"/>
      <x:c r="Q6" s="321"/>
      <x:c r="R6" s="321"/>
      <x:c r="S6" s="321"/>
      <x:c r="T6" s="321"/>
    </x:row>
    <x:row r="7">
      <x:c r="A7" s="321" t="str">
        <x:v>Février</x:v>
      </x:c>
      <x:c r="B7" s="357" t="n">
        <x:f>'Trésorerie 12 mois'!F7</x:f>
        <x:v>64290</x:v>
      </x:c>
      <x:c r="C7" s="510" t="n">
        <x:f>B7+IF(MOD(ROW(),3)=0,250,-120)</x:f>
        <x:v>64170</x:v>
      </x:c>
      <x:c r="D7" s="510" t="n">
        <x:v>250</x:v>
      </x:c>
      <x:c r="E7" s="510" t="n">
        <x:v>0</x:v>
      </x:c>
      <x:c r="F7" s="510" t="n">
        <x:v>0</x:v>
      </x:c>
      <x:c r="G7" s="357" t="n">
        <x:f>C7+D7-E7-F7</x:f>
        <x:v>64420</x:v>
      </x:c>
      <x:c r="H7" s="357" t="n">
        <x:f>B7-G7</x:f>
        <x:v>-130</x:v>
      </x:c>
      <x:c r="I7" s="321" t="str">
        <x:f>IF(ABS(H7)&lt;=10,"Rapproché",IF(ABS(H7)&lt;=500,"À vérifier","Écart significatif"))</x:f>
        <x:v>À vérifier</x:v>
      </x:c>
      <x:c r="J7" s="512" t="str"/>
      <x:c r="K7" s="321"/>
      <x:c r="L7" s="321"/>
      <x:c r="M7" s="321"/>
      <x:c r="N7" s="321"/>
      <x:c r="O7" s="321"/>
      <x:c r="P7" s="321"/>
      <x:c r="Q7" s="321"/>
      <x:c r="R7" s="321"/>
      <x:c r="S7" s="321"/>
      <x:c r="T7" s="321"/>
    </x:row>
    <x:row r="8">
      <x:c r="A8" s="321" t="str">
        <x:v>Mars</x:v>
      </x:c>
      <x:c r="B8" s="357" t="n">
        <x:f>'Trésorerie 12 mois'!F8</x:f>
        <x:v>67130</x:v>
      </x:c>
      <x:c r="C8" s="510" t="n">
        <x:f>B8+IF(MOD(ROW(),3)=0,250,-120)</x:f>
        <x:v>67010</x:v>
      </x:c>
      <x:c r="D8" s="510" t="n">
        <x:v>0</x:v>
      </x:c>
      <x:c r="E8" s="510" t="n">
        <x:v>120</x:v>
      </x:c>
      <x:c r="F8" s="510" t="n">
        <x:v>0</x:v>
      </x:c>
      <x:c r="G8" s="357" t="n">
        <x:f>C8+D8-E8-F8</x:f>
        <x:v>66890</x:v>
      </x:c>
      <x:c r="H8" s="357" t="n">
        <x:f>B8-G8</x:f>
        <x:v>240</x:v>
      </x:c>
      <x:c r="I8" s="321" t="str">
        <x:f>IF(ABS(H8)&lt;=10,"Rapproché",IF(ABS(H8)&lt;=500,"À vérifier","Écart significatif"))</x:f>
        <x:v>À vérifier</x:v>
      </x:c>
      <x:c r="J8" s="512" t="str"/>
      <x:c r="K8" s="321"/>
      <x:c r="L8" s="321"/>
      <x:c r="M8" s="321"/>
      <x:c r="N8" s="321"/>
      <x:c r="O8" s="321"/>
      <x:c r="P8" s="321"/>
      <x:c r="Q8" s="321"/>
      <x:c r="R8" s="321"/>
      <x:c r="S8" s="321"/>
      <x:c r="T8" s="321"/>
    </x:row>
    <x:row r="9">
      <x:c r="A9" s="321" t="str">
        <x:v>Avril</x:v>
      </x:c>
      <x:c r="B9" s="357" t="n">
        <x:f>'Trésorerie 12 mois'!F9</x:f>
        <x:v>82600</x:v>
      </x:c>
      <x:c r="C9" s="510" t="n">
        <x:f>B9+IF(MOD(ROW(),3)=0,250,-120)</x:f>
        <x:v>82850</x:v>
      </x:c>
      <x:c r="D9" s="510" t="n">
        <x:v>0</x:v>
      </x:c>
      <x:c r="E9" s="510" t="n">
        <x:v>0</x:v>
      </x:c>
      <x:c r="F9" s="510" t="n">
        <x:v>35</x:v>
      </x:c>
      <x:c r="G9" s="357" t="n">
        <x:f>C9+D9-E9-F9</x:f>
        <x:v>82815</x:v>
      </x:c>
      <x:c r="H9" s="357" t="n">
        <x:f>B9-G9</x:f>
        <x:v>-215</x:v>
      </x:c>
      <x:c r="I9" s="321" t="str">
        <x:f>IF(ABS(H9)&lt;=10,"Rapproché",IF(ABS(H9)&lt;=500,"À vérifier","Écart significatif"))</x:f>
        <x:v>À vérifier</x:v>
      </x:c>
      <x:c r="J9" s="512" t="str"/>
      <x:c r="K9" s="321"/>
      <x:c r="L9" s="321"/>
      <x:c r="M9" s="321"/>
      <x:c r="N9" s="321"/>
      <x:c r="O9" s="321"/>
      <x:c r="P9" s="321"/>
      <x:c r="Q9" s="321"/>
      <x:c r="R9" s="321"/>
      <x:c r="S9" s="321"/>
      <x:c r="T9" s="321"/>
    </x:row>
    <x:row r="10">
      <x:c r="A10" s="321" t="str">
        <x:v>Mai</x:v>
      </x:c>
      <x:c r="B10" s="357" t="n">
        <x:f>'Trésorerie 12 mois'!F10</x:f>
        <x:v>81900</x:v>
      </x:c>
      <x:c r="C10" s="510" t="n">
        <x:f>B10+IF(MOD(ROW(),3)=0,250,-120)</x:f>
        <x:v>81780</x:v>
      </x:c>
      <x:c r="D10" s="510" t="n">
        <x:v>250</x:v>
      </x:c>
      <x:c r="E10" s="510" t="n">
        <x:v>0</x:v>
      </x:c>
      <x:c r="F10" s="510" t="n">
        <x:v>0</x:v>
      </x:c>
      <x:c r="G10" s="357" t="n">
        <x:f>C10+D10-E10-F10</x:f>
        <x:v>82030</x:v>
      </x:c>
      <x:c r="H10" s="357" t="n">
        <x:f>B10-G10</x:f>
        <x:v>-130</x:v>
      </x:c>
      <x:c r="I10" s="321" t="str">
        <x:f>IF(ABS(H10)&lt;=10,"Rapproché",IF(ABS(H10)&lt;=500,"À vérifier","Écart significatif"))</x:f>
        <x:v>À vérifier</x:v>
      </x:c>
      <x:c r="J10" s="512" t="str"/>
      <x:c r="K10" s="321"/>
      <x:c r="L10" s="321"/>
      <x:c r="M10" s="321"/>
      <x:c r="N10" s="321"/>
      <x:c r="O10" s="321"/>
      <x:c r="P10" s="321"/>
      <x:c r="Q10" s="321"/>
      <x:c r="R10" s="321"/>
      <x:c r="S10" s="321"/>
      <x:c r="T10" s="321"/>
    </x:row>
    <x:row r="11">
      <x:c r="A11" s="321" t="str">
        <x:v>Juin</x:v>
      </x:c>
      <x:c r="B11" s="357" t="n">
        <x:f>'Trésorerie 12 mois'!F11</x:f>
        <x:v>88530</x:v>
      </x:c>
      <x:c r="C11" s="510" t="n">
        <x:f>B11+IF(MOD(ROW(),3)=0,250,-120)</x:f>
        <x:v>88410</x:v>
      </x:c>
      <x:c r="D11" s="510" t="n">
        <x:v>0</x:v>
      </x:c>
      <x:c r="E11" s="510" t="n">
        <x:v>0</x:v>
      </x:c>
      <x:c r="F11" s="510" t="n">
        <x:v>0</x:v>
      </x:c>
      <x:c r="G11" s="357" t="n">
        <x:f>C11+D11-E11-F11</x:f>
        <x:v>88410</x:v>
      </x:c>
      <x:c r="H11" s="357" t="n">
        <x:f>B11-G11</x:f>
        <x:v>120</x:v>
      </x:c>
      <x:c r="I11" s="321" t="str">
        <x:f>IF(ABS(H11)&lt;=10,"Rapproché",IF(ABS(H11)&lt;=500,"À vérifier","Écart significatif"))</x:f>
        <x:v>À vérifier</x:v>
      </x:c>
      <x:c r="J11" s="512" t="str"/>
      <x:c r="K11" s="321"/>
      <x:c r="L11" s="321"/>
      <x:c r="M11" s="321"/>
      <x:c r="N11" s="321"/>
      <x:c r="O11" s="321"/>
      <x:c r="P11" s="321"/>
      <x:c r="Q11" s="321"/>
      <x:c r="R11" s="321"/>
      <x:c r="S11" s="321"/>
      <x:c r="T11" s="321"/>
    </x:row>
    <x:row r="12">
      <x:c r="A12" s="321" t="str">
        <x:v>Juillet</x:v>
      </x:c>
      <x:c r="B12" s="357" t="n">
        <x:f>'Trésorerie 12 mois'!F12</x:f>
        <x:v>83860</x:v>
      </x:c>
      <x:c r="C12" s="510" t="n">
        <x:f>B12+IF(MOD(ROW(),3)=0,250,-120)</x:f>
        <x:v>84110</x:v>
      </x:c>
      <x:c r="D12" s="510" t="n">
        <x:v>0</x:v>
      </x:c>
      <x:c r="E12" s="510" t="n">
        <x:v>120</x:v>
      </x:c>
      <x:c r="F12" s="510" t="n">
        <x:v>0</x:v>
      </x:c>
      <x:c r="G12" s="357" t="n">
        <x:f>C12+D12-E12-F12</x:f>
        <x:v>83990</x:v>
      </x:c>
      <x:c r="H12" s="357" t="n">
        <x:f>B12-G12</x:f>
        <x:v>-130</x:v>
      </x:c>
      <x:c r="I12" s="321" t="str">
        <x:f>IF(ABS(H12)&lt;=10,"Rapproché",IF(ABS(H12)&lt;=500,"À vérifier","Écart significatif"))</x:f>
        <x:v>À vérifier</x:v>
      </x:c>
      <x:c r="J12" s="512" t="str"/>
      <x:c r="K12" s="321"/>
      <x:c r="L12" s="321"/>
      <x:c r="M12" s="321"/>
      <x:c r="N12" s="321"/>
      <x:c r="O12" s="321"/>
      <x:c r="P12" s="321"/>
      <x:c r="Q12" s="321"/>
      <x:c r="R12" s="321"/>
      <x:c r="S12" s="321"/>
      <x:c r="T12" s="321"/>
    </x:row>
    <x:row r="13">
      <x:c r="A13" s="321" t="str">
        <x:v>Août</x:v>
      </x:c>
      <x:c r="B13" s="357" t="n">
        <x:f>'Trésorerie 12 mois'!F13</x:f>
        <x:v>70020</x:v>
      </x:c>
      <x:c r="C13" s="510" t="n">
        <x:f>B13+IF(MOD(ROW(),3)=0,250,-120)</x:f>
        <x:v>69900</x:v>
      </x:c>
      <x:c r="D13" s="510" t="n">
        <x:v>0</x:v>
      </x:c>
      <x:c r="E13" s="510" t="n">
        <x:v>0</x:v>
      </x:c>
      <x:c r="F13" s="510" t="n">
        <x:v>35</x:v>
      </x:c>
      <x:c r="G13" s="357" t="n">
        <x:f>C13+D13-E13-F13</x:f>
        <x:v>69865</x:v>
      </x:c>
      <x:c r="H13" s="357" t="n">
        <x:f>B13-G13</x:f>
        <x:v>155</x:v>
      </x:c>
      <x:c r="I13" s="321" t="str">
        <x:f>IF(ABS(H13)&lt;=10,"Rapproché",IF(ABS(H13)&lt;=500,"À vérifier","Écart significatif"))</x:f>
        <x:v>À vérifier</x:v>
      </x:c>
      <x:c r="J13" s="512" t="str"/>
      <x:c r="K13" s="321"/>
      <x:c r="L13" s="321"/>
      <x:c r="M13" s="321"/>
      <x:c r="N13" s="321"/>
      <x:c r="O13" s="321"/>
      <x:c r="P13" s="321"/>
      <x:c r="Q13" s="321"/>
      <x:c r="R13" s="321"/>
      <x:c r="S13" s="321"/>
      <x:c r="T13" s="321"/>
    </x:row>
    <x:row r="14">
      <x:c r="A14" s="321" t="str">
        <x:v>Septembre</x:v>
      </x:c>
      <x:c r="B14" s="357" t="n">
        <x:f>'Trésorerie 12 mois'!F14</x:f>
        <x:v>84710</x:v>
      </x:c>
      <x:c r="C14" s="510" t="n">
        <x:f>B14+IF(MOD(ROW(),3)=0,250,-120)</x:f>
        <x:v>84590</x:v>
      </x:c>
      <x:c r="D14" s="510" t="n">
        <x:v>250</x:v>
      </x:c>
      <x:c r="E14" s="510" t="n">
        <x:v>0</x:v>
      </x:c>
      <x:c r="F14" s="510" t="n">
        <x:v>0</x:v>
      </x:c>
      <x:c r="G14" s="357" t="n">
        <x:f>C14+D14-E14-F14</x:f>
        <x:v>84840</x:v>
      </x:c>
      <x:c r="H14" s="357" t="n">
        <x:f>B14-G14</x:f>
        <x:v>-130</x:v>
      </x:c>
      <x:c r="I14" s="321" t="str">
        <x:f>IF(ABS(H14)&lt;=10,"Rapproché",IF(ABS(H14)&lt;=500,"À vérifier","Écart significatif"))</x:f>
        <x:v>À vérifier</x:v>
      </x:c>
      <x:c r="J14" s="512" t="str"/>
      <x:c r="K14" s="321"/>
      <x:c r="L14" s="321"/>
      <x:c r="M14" s="321"/>
      <x:c r="N14" s="321"/>
      <x:c r="O14" s="321"/>
      <x:c r="P14" s="321"/>
      <x:c r="Q14" s="321"/>
      <x:c r="R14" s="321"/>
      <x:c r="S14" s="321"/>
      <x:c r="T14" s="321"/>
    </x:row>
    <x:row r="15">
      <x:c r="A15" s="321" t="str">
        <x:v>Octobre</x:v>
      </x:c>
      <x:c r="B15" s="357" t="n">
        <x:f>'Trésorerie 12 mois'!F15</x:f>
        <x:v>87030</x:v>
      </x:c>
      <x:c r="C15" s="510" t="n">
        <x:f>B15+IF(MOD(ROW(),3)=0,250,-120)</x:f>
        <x:v>87280</x:v>
      </x:c>
      <x:c r="D15" s="510" t="n">
        <x:v>0</x:v>
      </x:c>
      <x:c r="E15" s="510" t="n">
        <x:v>0</x:v>
      </x:c>
      <x:c r="F15" s="510" t="n">
        <x:v>0</x:v>
      </x:c>
      <x:c r="G15" s="357" t="n">
        <x:f>C15+D15-E15-F15</x:f>
        <x:v>87280</x:v>
      </x:c>
      <x:c r="H15" s="357" t="n">
        <x:f>B15-G15</x:f>
        <x:v>-250</x:v>
      </x:c>
      <x:c r="I15" s="321" t="str">
        <x:f>IF(ABS(H15)&lt;=10,"Rapproché",IF(ABS(H15)&lt;=500,"À vérifier","Écart significatif"))</x:f>
        <x:v>À vérifier</x:v>
      </x:c>
      <x:c r="J15" s="512" t="str"/>
      <x:c r="K15" s="321"/>
      <x:c r="L15" s="321"/>
      <x:c r="M15" s="321"/>
      <x:c r="N15" s="321"/>
      <x:c r="O15" s="321"/>
      <x:c r="P15" s="321"/>
      <x:c r="Q15" s="321"/>
      <x:c r="R15" s="321"/>
      <x:c r="S15" s="321"/>
      <x:c r="T15" s="321"/>
    </x:row>
    <x:row r="16">
      <x:c r="A16" s="321" t="str">
        <x:v>Novembre</x:v>
      </x:c>
      <x:c r="B16" s="357" t="n">
        <x:f>'Trésorerie 12 mois'!F16</x:f>
        <x:v>103180</x:v>
      </x:c>
      <x:c r="C16" s="510" t="n">
        <x:f>B16+IF(MOD(ROW(),3)=0,250,-120)</x:f>
        <x:v>103060</x:v>
      </x:c>
      <x:c r="D16" s="510" t="n">
        <x:v>0</x:v>
      </x:c>
      <x:c r="E16" s="510" t="n">
        <x:v>120</x:v>
      </x:c>
      <x:c r="F16" s="510" t="n">
        <x:v>0</x:v>
      </x:c>
      <x:c r="G16" s="357" t="n">
        <x:f>C16+D16-E16-F16</x:f>
        <x:v>102940</x:v>
      </x:c>
      <x:c r="H16" s="357" t="n">
        <x:f>B16-G16</x:f>
        <x:v>240</x:v>
      </x:c>
      <x:c r="I16" s="321" t="str">
        <x:f>IF(ABS(H16)&lt;=10,"Rapproché",IF(ABS(H16)&lt;=500,"À vérifier","Écart significatif"))</x:f>
        <x:v>À vérifier</x:v>
      </x:c>
      <x:c r="J16" s="512" t="str"/>
      <x:c r="K16" s="321"/>
      <x:c r="L16" s="321"/>
      <x:c r="M16" s="321"/>
      <x:c r="N16" s="321"/>
      <x:c r="O16" s="321"/>
      <x:c r="P16" s="321"/>
      <x:c r="Q16" s="321"/>
      <x:c r="R16" s="321"/>
      <x:c r="S16" s="321"/>
      <x:c r="T16" s="321"/>
    </x:row>
    <x:row r="17">
      <x:c r="A17" s="321" t="str">
        <x:v>Décembre</x:v>
      </x:c>
      <x:c r="B17" s="357" t="n">
        <x:f>'Trésorerie 12 mois'!F17</x:f>
        <x:v>110160</x:v>
      </x:c>
      <x:c r="C17" s="510" t="n">
        <x:f>B17+IF(MOD(ROW(),3)=0,250,-120)</x:f>
        <x:v>110040</x:v>
      </x:c>
      <x:c r="D17" s="510" t="n">
        <x:v>0</x:v>
      </x:c>
      <x:c r="E17" s="510" t="n">
        <x:v>0</x:v>
      </x:c>
      <x:c r="F17" s="510" t="n">
        <x:v>35</x:v>
      </x:c>
      <x:c r="G17" s="357" t="n">
        <x:f>C17+D17-E17-F17</x:f>
        <x:v>110005</x:v>
      </x:c>
      <x:c r="H17" s="357" t="n">
        <x:f>B17-G17</x:f>
        <x:v>155</x:v>
      </x:c>
      <x:c r="I17" s="321" t="str">
        <x:f>IF(ABS(H17)&lt;=10,"Rapproché",IF(ABS(H17)&lt;=500,"À vérifier","Écart significatif"))</x:f>
        <x:v>À vérifier</x:v>
      </x:c>
      <x:c r="J17" s="512" t="str"/>
      <x:c r="K17" s="321"/>
      <x:c r="L17" s="321"/>
      <x:c r="M17" s="321"/>
      <x:c r="N17" s="321"/>
      <x:c r="O17" s="321"/>
      <x:c r="P17" s="321"/>
      <x:c r="Q17" s="321"/>
      <x:c r="R17" s="321"/>
      <x:c r="S17" s="321"/>
      <x:c r="T17" s="321"/>
    </x:row>
    <x:row r="18">
      <x:c r="A18" s="321"/>
      <x:c r="B18" s="321"/>
      <x:c r="C18" s="321"/>
      <x:c r="D18" s="321"/>
      <x:c r="E18" s="321"/>
      <x:c r="F18" s="321"/>
      <x:c r="G18" s="321"/>
      <x:c r="H18" s="321"/>
      <x:c r="I18" s="321"/>
      <x:c r="J18" s="321"/>
      <x:c r="K18" s="321"/>
      <x:c r="L18" s="321"/>
      <x:c r="M18" s="321"/>
      <x:c r="N18" s="321"/>
      <x:c r="O18" s="321"/>
      <x:c r="P18" s="321"/>
      <x:c r="Q18" s="321"/>
      <x:c r="R18" s="321"/>
      <x:c r="S18" s="321"/>
      <x:c r="T18" s="321"/>
    </x:row>
    <x:row r="19">
      <x:c r="A19" s="321"/>
      <x:c r="B19" s="321"/>
      <x:c r="C19" s="321"/>
      <x:c r="D19" s="321"/>
      <x:c r="E19" s="321"/>
      <x:c r="F19" s="321"/>
      <x:c r="G19" s="321"/>
      <x:c r="H19" s="321"/>
      <x:c r="I19" s="321"/>
      <x:c r="J19" s="321"/>
      <x:c r="K19" s="321"/>
      <x:c r="L19" s="321"/>
      <x:c r="M19" s="321"/>
      <x:c r="N19" s="321"/>
      <x:c r="O19" s="321"/>
      <x:c r="P19" s="321"/>
      <x:c r="Q19" s="321"/>
      <x:c r="R19" s="321"/>
      <x:c r="S19" s="321"/>
      <x:c r="T19" s="321"/>
    </x:row>
    <x:row r="20">
      <x:c r="A20" s="321"/>
      <x:c r="B20" s="321"/>
      <x:c r="C20" s="321"/>
      <x:c r="D20" s="321"/>
      <x:c r="E20" s="321"/>
      <x:c r="F20" s="321"/>
      <x:c r="G20" s="321"/>
      <x:c r="H20" s="321"/>
      <x:c r="I20" s="321"/>
      <x:c r="J20" s="321"/>
      <x:c r="K20" s="321"/>
      <x:c r="L20" s="321"/>
      <x:c r="M20" s="321"/>
      <x:c r="N20" s="321"/>
      <x:c r="O20" s="321"/>
      <x:c r="P20" s="321"/>
      <x:c r="Q20" s="321"/>
      <x:c r="R20" s="321"/>
      <x:c r="S20" s="321"/>
      <x:c r="T20" s="321"/>
    </x:row>
    <x:row r="21">
      <x:c r="A21" s="321"/>
      <x:c r="B21" s="321"/>
      <x:c r="C21" s="321"/>
      <x:c r="D21" s="321"/>
      <x:c r="E21" s="321"/>
      <x:c r="F21" s="321"/>
      <x:c r="G21" s="321"/>
      <x:c r="H21" s="321"/>
      <x:c r="I21" s="321"/>
      <x:c r="J21" s="321"/>
      <x:c r="K21" s="321"/>
      <x:c r="L21" s="321"/>
      <x:c r="M21" s="321"/>
      <x:c r="N21" s="321"/>
      <x:c r="O21" s="321"/>
      <x:c r="P21" s="321"/>
      <x:c r="Q21" s="321"/>
      <x:c r="R21" s="321"/>
      <x:c r="S21" s="321"/>
      <x:c r="T21" s="321"/>
    </x:row>
    <x:row r="22">
      <x:c r="A22" s="321"/>
      <x:c r="B22" s="321"/>
      <x:c r="C22" s="321"/>
      <x:c r="D22" s="321"/>
      <x:c r="E22" s="321"/>
      <x:c r="F22" s="321"/>
      <x:c r="G22" s="321"/>
      <x:c r="H22" s="321"/>
      <x:c r="I22" s="321"/>
      <x:c r="J22" s="321"/>
      <x:c r="K22" s="321"/>
      <x:c r="L22" s="321"/>
      <x:c r="M22" s="321"/>
      <x:c r="N22" s="321"/>
      <x:c r="O22" s="321"/>
      <x:c r="P22" s="321"/>
      <x:c r="Q22" s="321"/>
      <x:c r="R22" s="321"/>
      <x:c r="S22" s="321"/>
      <x:c r="T22" s="321"/>
    </x:row>
    <x:row r="23">
      <x:c r="A23" s="321"/>
      <x:c r="B23" s="321"/>
      <x:c r="C23" s="321"/>
      <x:c r="D23" s="321"/>
      <x:c r="E23" s="321"/>
      <x:c r="F23" s="321"/>
      <x:c r="G23" s="321"/>
      <x:c r="H23" s="321"/>
      <x:c r="I23" s="321"/>
      <x:c r="J23" s="321"/>
      <x:c r="K23" s="321"/>
      <x:c r="L23" s="321"/>
      <x:c r="M23" s="321"/>
      <x:c r="N23" s="321"/>
      <x:c r="O23" s="321"/>
      <x:c r="P23" s="321"/>
      <x:c r="Q23" s="321"/>
      <x:c r="R23" s="321"/>
      <x:c r="S23" s="321"/>
      <x:c r="T23" s="321"/>
    </x:row>
    <x:row r="24">
      <x:c r="A24" s="321"/>
      <x:c r="B24" s="321"/>
      <x:c r="C24" s="321"/>
      <x:c r="D24" s="321"/>
      <x:c r="E24" s="321"/>
      <x:c r="F24" s="321"/>
      <x:c r="G24" s="321"/>
      <x:c r="H24" s="321"/>
      <x:c r="I24" s="321"/>
      <x:c r="J24" s="321"/>
      <x:c r="K24" s="321"/>
      <x:c r="L24" s="321"/>
      <x:c r="M24" s="321"/>
      <x:c r="N24" s="321"/>
      <x:c r="O24" s="321"/>
      <x:c r="P24" s="321"/>
      <x:c r="Q24" s="321"/>
      <x:c r="R24" s="321"/>
      <x:c r="S24" s="321"/>
      <x:c r="T24" s="321"/>
    </x:row>
    <x:row r="25">
      <x:c r="A25" s="321"/>
      <x:c r="B25" s="321"/>
      <x:c r="C25" s="321"/>
      <x:c r="D25" s="321"/>
      <x:c r="E25" s="321"/>
      <x:c r="F25" s="321"/>
      <x:c r="G25" s="321"/>
      <x:c r="H25" s="321"/>
      <x:c r="I25" s="321"/>
      <x:c r="J25" s="321"/>
      <x:c r="K25" s="321"/>
      <x:c r="L25" s="321"/>
      <x:c r="M25" s="321"/>
      <x:c r="N25" s="321"/>
      <x:c r="O25" s="321"/>
      <x:c r="P25" s="321"/>
      <x:c r="Q25" s="321"/>
      <x:c r="R25" s="321"/>
      <x:c r="S25" s="321"/>
      <x:c r="T25" s="321"/>
    </x:row>
    <x:row r="26">
      <x:c r="A26" s="321"/>
      <x:c r="B26" s="321"/>
      <x:c r="C26" s="321"/>
      <x:c r="D26" s="321"/>
      <x:c r="E26" s="321"/>
      <x:c r="F26" s="321"/>
      <x:c r="G26" s="321"/>
      <x:c r="H26" s="321"/>
      <x:c r="I26" s="321"/>
      <x:c r="J26" s="321"/>
      <x:c r="K26" s="321"/>
      <x:c r="L26" s="321"/>
      <x:c r="M26" s="321"/>
      <x:c r="N26" s="321"/>
      <x:c r="O26" s="321"/>
      <x:c r="P26" s="321"/>
      <x:c r="Q26" s="321"/>
      <x:c r="R26" s="321"/>
      <x:c r="S26" s="321"/>
      <x:c r="T26" s="321"/>
    </x:row>
    <x:row r="27">
      <x:c r="A27" s="321"/>
      <x:c r="B27" s="321"/>
      <x:c r="C27" s="321"/>
      <x:c r="D27" s="321"/>
      <x:c r="E27" s="321"/>
      <x:c r="F27" s="321"/>
      <x:c r="G27" s="321"/>
      <x:c r="H27" s="321"/>
      <x:c r="I27" s="321"/>
      <x:c r="J27" s="321"/>
      <x:c r="K27" s="321"/>
      <x:c r="L27" s="321"/>
      <x:c r="M27" s="321"/>
      <x:c r="N27" s="321"/>
      <x:c r="O27" s="321"/>
      <x:c r="P27" s="321"/>
      <x:c r="Q27" s="321"/>
      <x:c r="R27" s="321"/>
      <x:c r="S27" s="321"/>
      <x:c r="T27" s="321"/>
    </x:row>
    <x:row r="28">
      <x:c r="A28" s="321"/>
      <x:c r="B28" s="321"/>
      <x:c r="C28" s="321"/>
      <x:c r="D28" s="321"/>
      <x:c r="E28" s="321"/>
      <x:c r="F28" s="321"/>
      <x:c r="G28" s="321"/>
      <x:c r="H28" s="321"/>
      <x:c r="I28" s="321"/>
      <x:c r="J28" s="321"/>
      <x:c r="K28" s="321"/>
      <x:c r="L28" s="321"/>
      <x:c r="M28" s="321"/>
      <x:c r="N28" s="321"/>
      <x:c r="O28" s="321"/>
      <x:c r="P28" s="321"/>
      <x:c r="Q28" s="321"/>
      <x:c r="R28" s="321"/>
      <x:c r="S28" s="321"/>
      <x:c r="T28" s="321"/>
    </x:row>
    <x:row r="29">
      <x:c r="A29" s="321"/>
      <x:c r="B29" s="321"/>
      <x:c r="C29" s="321"/>
      <x:c r="D29" s="321"/>
      <x:c r="E29" s="321"/>
      <x:c r="F29" s="321"/>
      <x:c r="G29" s="321"/>
      <x:c r="H29" s="321"/>
      <x:c r="I29" s="321"/>
      <x:c r="J29" s="321"/>
      <x:c r="K29" s="321"/>
      <x:c r="L29" s="321"/>
      <x:c r="M29" s="321"/>
      <x:c r="N29" s="321"/>
      <x:c r="O29" s="321"/>
      <x:c r="P29" s="321"/>
      <x:c r="Q29" s="321"/>
      <x:c r="R29" s="321"/>
      <x:c r="S29" s="321"/>
      <x:c r="T29" s="321"/>
    </x:row>
    <x:row r="30">
      <x:c r="A30" s="321"/>
      <x:c r="B30" s="321"/>
      <x:c r="C30" s="321"/>
      <x:c r="D30" s="321"/>
      <x:c r="E30" s="321"/>
      <x:c r="F30" s="321"/>
      <x:c r="G30" s="321"/>
      <x:c r="H30" s="321"/>
      <x:c r="I30" s="321"/>
      <x:c r="J30" s="321"/>
      <x:c r="K30" s="321"/>
      <x:c r="L30" s="321"/>
      <x:c r="M30" s="321"/>
      <x:c r="N30" s="321"/>
      <x:c r="O30" s="321"/>
      <x:c r="P30" s="321"/>
      <x:c r="Q30" s="321"/>
      <x:c r="R30" s="321"/>
      <x:c r="S30" s="321"/>
      <x:c r="T30" s="321"/>
    </x:row>
    <x:row r="31">
      <x:c r="A31" s="321"/>
      <x:c r="B31" s="321"/>
      <x:c r="C31" s="321"/>
      <x:c r="D31" s="321"/>
      <x:c r="E31" s="321"/>
      <x:c r="F31" s="321"/>
      <x:c r="G31" s="321"/>
      <x:c r="H31" s="321"/>
      <x:c r="I31" s="321"/>
      <x:c r="J31" s="321"/>
      <x:c r="K31" s="321"/>
      <x:c r="L31" s="321"/>
      <x:c r="M31" s="321"/>
      <x:c r="N31" s="321"/>
      <x:c r="O31" s="321"/>
      <x:c r="P31" s="321"/>
      <x:c r="Q31" s="321"/>
      <x:c r="R31" s="321"/>
      <x:c r="S31" s="321"/>
      <x:c r="T31" s="321"/>
    </x:row>
    <x:row r="32">
      <x:c r="A32" s="321"/>
      <x:c r="B32" s="321"/>
      <x:c r="C32" s="321"/>
      <x:c r="D32" s="321"/>
      <x:c r="E32" s="321"/>
      <x:c r="F32" s="321"/>
      <x:c r="G32" s="321"/>
      <x:c r="H32" s="321"/>
      <x:c r="I32" s="321"/>
      <x:c r="J32" s="321"/>
      <x:c r="K32" s="321"/>
      <x:c r="L32" s="321"/>
      <x:c r="M32" s="321"/>
      <x:c r="N32" s="321"/>
      <x:c r="O32" s="321"/>
      <x:c r="P32" s="321"/>
      <x:c r="Q32" s="321"/>
      <x:c r="R32" s="321"/>
      <x:c r="S32" s="321"/>
      <x:c r="T32" s="321"/>
    </x:row>
    <x:row r="33">
      <x:c r="A33" s="321"/>
      <x:c r="B33" s="321"/>
      <x:c r="C33" s="321"/>
      <x:c r="D33" s="321"/>
      <x:c r="E33" s="321"/>
      <x:c r="F33" s="321"/>
      <x:c r="G33" s="321"/>
      <x:c r="H33" s="321"/>
      <x:c r="I33" s="321"/>
      <x:c r="J33" s="321"/>
      <x:c r="K33" s="321"/>
      <x:c r="L33" s="321"/>
      <x:c r="M33" s="321"/>
      <x:c r="N33" s="321"/>
      <x:c r="O33" s="321"/>
      <x:c r="P33" s="321"/>
      <x:c r="Q33" s="321"/>
      <x:c r="R33" s="321"/>
      <x:c r="S33" s="321"/>
      <x:c r="T33" s="321"/>
    </x:row>
    <x:row r="34">
      <x:c r="A34" s="321"/>
      <x:c r="B34" s="321"/>
      <x:c r="C34" s="321"/>
      <x:c r="D34" s="321"/>
      <x:c r="E34" s="321"/>
      <x:c r="F34" s="321"/>
      <x:c r="G34" s="321"/>
      <x:c r="H34" s="321"/>
      <x:c r="I34" s="321"/>
      <x:c r="J34" s="321"/>
      <x:c r="K34" s="321"/>
      <x:c r="L34" s="321"/>
      <x:c r="M34" s="321"/>
      <x:c r="N34" s="321"/>
      <x:c r="O34" s="321"/>
      <x:c r="P34" s="321"/>
      <x:c r="Q34" s="321"/>
      <x:c r="R34" s="321"/>
      <x:c r="S34" s="321"/>
      <x:c r="T34" s="321"/>
    </x:row>
    <x:row r="35">
      <x:c r="A35" s="321"/>
      <x:c r="B35" s="321"/>
      <x:c r="C35" s="321"/>
      <x:c r="D35" s="321"/>
      <x:c r="E35" s="321"/>
      <x:c r="F35" s="321"/>
      <x:c r="G35" s="321"/>
      <x:c r="H35" s="321"/>
      <x:c r="I35" s="321"/>
      <x:c r="J35" s="321"/>
      <x:c r="K35" s="321"/>
      <x:c r="L35" s="321"/>
      <x:c r="M35" s="321"/>
      <x:c r="N35" s="321"/>
      <x:c r="O35" s="321"/>
      <x:c r="P35" s="321"/>
      <x:c r="Q35" s="321"/>
      <x:c r="R35" s="321"/>
      <x:c r="S35" s="321"/>
      <x:c r="T35" s="321"/>
    </x:row>
    <x:row r="36">
      <x:c r="A36" s="321"/>
      <x:c r="B36" s="321"/>
      <x:c r="C36" s="321"/>
      <x:c r="D36" s="321"/>
      <x:c r="E36" s="321"/>
      <x:c r="F36" s="321"/>
      <x:c r="G36" s="321"/>
      <x:c r="H36" s="321"/>
      <x:c r="I36" s="321"/>
      <x:c r="J36" s="321"/>
      <x:c r="K36" s="321"/>
      <x:c r="L36" s="321"/>
      <x:c r="M36" s="321"/>
      <x:c r="N36" s="321"/>
      <x:c r="O36" s="321"/>
      <x:c r="P36" s="321"/>
      <x:c r="Q36" s="321"/>
      <x:c r="R36" s="321"/>
      <x:c r="S36" s="321"/>
      <x:c r="T36" s="321"/>
    </x:row>
    <x:row r="37">
      <x:c r="A37" s="321"/>
      <x:c r="B37" s="321"/>
      <x:c r="C37" s="321"/>
      <x:c r="D37" s="321"/>
      <x:c r="E37" s="321"/>
      <x:c r="F37" s="321"/>
      <x:c r="G37" s="321"/>
      <x:c r="H37" s="321"/>
      <x:c r="I37" s="321"/>
      <x:c r="J37" s="321"/>
      <x:c r="K37" s="321"/>
      <x:c r="L37" s="321"/>
      <x:c r="M37" s="321"/>
      <x:c r="N37" s="321"/>
      <x:c r="O37" s="321"/>
      <x:c r="P37" s="321"/>
      <x:c r="Q37" s="321"/>
      <x:c r="R37" s="321"/>
      <x:c r="S37" s="321"/>
      <x:c r="T37" s="321"/>
    </x:row>
    <x:row r="38">
      <x:c r="A38" s="321"/>
      <x:c r="B38" s="321"/>
      <x:c r="C38" s="321"/>
      <x:c r="D38" s="321"/>
      <x:c r="E38" s="321"/>
      <x:c r="F38" s="321"/>
      <x:c r="G38" s="321"/>
      <x:c r="H38" s="321"/>
      <x:c r="I38" s="321"/>
      <x:c r="J38" s="321"/>
      <x:c r="K38" s="321"/>
      <x:c r="L38" s="321"/>
      <x:c r="M38" s="321"/>
      <x:c r="N38" s="321"/>
      <x:c r="O38" s="321"/>
      <x:c r="P38" s="321"/>
      <x:c r="Q38" s="321"/>
      <x:c r="R38" s="321"/>
      <x:c r="S38" s="321"/>
      <x:c r="T38" s="321"/>
    </x:row>
    <x:row r="39">
      <x:c r="A39" s="321"/>
      <x:c r="B39" s="321"/>
      <x:c r="C39" s="321"/>
      <x:c r="D39" s="321"/>
      <x:c r="E39" s="321"/>
      <x:c r="F39" s="321"/>
      <x:c r="G39" s="321"/>
      <x:c r="H39" s="321"/>
      <x:c r="I39" s="321"/>
      <x:c r="J39" s="321"/>
      <x:c r="K39" s="321"/>
      <x:c r="L39" s="321"/>
      <x:c r="M39" s="321"/>
      <x:c r="N39" s="321"/>
      <x:c r="O39" s="321"/>
      <x:c r="P39" s="321"/>
      <x:c r="Q39" s="321"/>
      <x:c r="R39" s="321"/>
      <x:c r="S39" s="321"/>
      <x:c r="T39" s="321"/>
    </x:row>
    <x:row r="40">
      <x:c r="A40" s="321"/>
      <x:c r="B40" s="321"/>
      <x:c r="C40" s="321"/>
      <x:c r="D40" s="321"/>
      <x:c r="E40" s="321"/>
      <x:c r="F40" s="321"/>
      <x:c r="G40" s="321"/>
      <x:c r="H40" s="321"/>
      <x:c r="I40" s="321"/>
      <x:c r="J40" s="321"/>
      <x:c r="K40" s="321"/>
      <x:c r="L40" s="321"/>
      <x:c r="M40" s="321"/>
      <x:c r="N40" s="321"/>
      <x:c r="O40" s="321"/>
      <x:c r="P40" s="321"/>
      <x:c r="Q40" s="321"/>
      <x:c r="R40" s="321"/>
      <x:c r="S40" s="321"/>
      <x:c r="T40" s="321"/>
    </x:row>
    <x:row r="41">
      <x:c r="A41" s="321"/>
      <x:c r="B41" s="321"/>
      <x:c r="C41" s="321"/>
      <x:c r="D41" s="321"/>
      <x:c r="E41" s="321"/>
      <x:c r="F41" s="321"/>
      <x:c r="G41" s="321"/>
      <x:c r="H41" s="321"/>
      <x:c r="I41" s="321"/>
      <x:c r="J41" s="321"/>
      <x:c r="K41" s="321"/>
      <x:c r="L41" s="321"/>
      <x:c r="M41" s="321"/>
      <x:c r="N41" s="321"/>
      <x:c r="O41" s="321"/>
      <x:c r="P41" s="321"/>
      <x:c r="Q41" s="321"/>
      <x:c r="R41" s="321"/>
      <x:c r="S41" s="321"/>
      <x:c r="T41" s="321"/>
    </x:row>
    <x:row r="42">
      <x:c r="A42" s="321"/>
      <x:c r="B42" s="321"/>
      <x:c r="C42" s="321"/>
      <x:c r="D42" s="321"/>
      <x:c r="E42" s="321"/>
      <x:c r="F42" s="321"/>
      <x:c r="G42" s="321"/>
      <x:c r="H42" s="321"/>
      <x:c r="I42" s="321"/>
      <x:c r="J42" s="321"/>
      <x:c r="K42" s="321"/>
      <x:c r="L42" s="321"/>
      <x:c r="M42" s="321"/>
      <x:c r="N42" s="321"/>
      <x:c r="O42" s="321"/>
      <x:c r="P42" s="321"/>
      <x:c r="Q42" s="321"/>
      <x:c r="R42" s="321"/>
      <x:c r="S42" s="321"/>
      <x:c r="T42" s="321"/>
    </x:row>
    <x:row r="43">
      <x:c r="A43" s="321"/>
      <x:c r="B43" s="321"/>
      <x:c r="C43" s="321"/>
      <x:c r="D43" s="321"/>
      <x:c r="E43" s="321"/>
      <x:c r="F43" s="321"/>
      <x:c r="G43" s="321"/>
      <x:c r="H43" s="321"/>
      <x:c r="I43" s="321"/>
      <x:c r="J43" s="321"/>
      <x:c r="K43" s="321"/>
      <x:c r="L43" s="321"/>
      <x:c r="M43" s="321"/>
      <x:c r="N43" s="321"/>
      <x:c r="O43" s="321"/>
      <x:c r="P43" s="321"/>
      <x:c r="Q43" s="321"/>
      <x:c r="R43" s="321"/>
      <x:c r="S43" s="321"/>
      <x:c r="T43" s="321"/>
    </x:row>
    <x:row r="44">
      <x:c r="A44" s="321"/>
      <x:c r="B44" s="321"/>
      <x:c r="C44" s="321"/>
      <x:c r="D44" s="321"/>
      <x:c r="E44" s="321"/>
      <x:c r="F44" s="321"/>
      <x:c r="G44" s="321"/>
      <x:c r="H44" s="321"/>
      <x:c r="I44" s="321"/>
      <x:c r="J44" s="321"/>
      <x:c r="K44" s="321"/>
      <x:c r="L44" s="321"/>
      <x:c r="M44" s="321"/>
      <x:c r="N44" s="321"/>
      <x:c r="O44" s="321"/>
      <x:c r="P44" s="321"/>
      <x:c r="Q44" s="321"/>
      <x:c r="R44" s="321"/>
      <x:c r="S44" s="321"/>
      <x:c r="T44" s="321"/>
    </x:row>
    <x:row r="45">
      <x:c r="A45" s="321"/>
      <x:c r="B45" s="321"/>
      <x:c r="C45" s="321"/>
      <x:c r="D45" s="321"/>
      <x:c r="E45" s="321"/>
      <x:c r="F45" s="321"/>
      <x:c r="G45" s="321"/>
      <x:c r="H45" s="321"/>
      <x:c r="I45" s="321"/>
      <x:c r="J45" s="321"/>
      <x:c r="K45" s="321"/>
      <x:c r="L45" s="321"/>
      <x:c r="M45" s="321"/>
      <x:c r="N45" s="321"/>
      <x:c r="O45" s="321"/>
      <x:c r="P45" s="321"/>
      <x:c r="Q45" s="321"/>
      <x:c r="R45" s="321"/>
      <x:c r="S45" s="321"/>
      <x:c r="T45" s="321"/>
    </x:row>
    <x:row r="46">
      <x:c r="A46" s="321"/>
      <x:c r="B46" s="321"/>
      <x:c r="C46" s="321"/>
      <x:c r="D46" s="321"/>
      <x:c r="E46" s="321"/>
      <x:c r="F46" s="321"/>
      <x:c r="G46" s="321"/>
      <x:c r="H46" s="321"/>
      <x:c r="I46" s="321"/>
      <x:c r="J46" s="321"/>
      <x:c r="K46" s="321"/>
      <x:c r="L46" s="321"/>
      <x:c r="M46" s="321"/>
      <x:c r="N46" s="321"/>
      <x:c r="O46" s="321"/>
      <x:c r="P46" s="321"/>
      <x:c r="Q46" s="321"/>
      <x:c r="R46" s="321"/>
      <x:c r="S46" s="321"/>
      <x:c r="T46" s="321"/>
    </x:row>
    <x:row r="47">
      <x:c r="A47" s="321"/>
      <x:c r="B47" s="321"/>
      <x:c r="C47" s="321"/>
      <x:c r="D47" s="321"/>
      <x:c r="E47" s="321"/>
      <x:c r="F47" s="321"/>
      <x:c r="G47" s="321"/>
      <x:c r="H47" s="321"/>
      <x:c r="I47" s="321"/>
      <x:c r="J47" s="321"/>
      <x:c r="K47" s="321"/>
      <x:c r="L47" s="321"/>
      <x:c r="M47" s="321"/>
      <x:c r="N47" s="321"/>
      <x:c r="O47" s="321"/>
      <x:c r="P47" s="321"/>
      <x:c r="Q47" s="321"/>
      <x:c r="R47" s="321"/>
      <x:c r="S47" s="321"/>
      <x:c r="T47" s="321"/>
    </x:row>
    <x:row r="48">
      <x:c r="A48" s="321"/>
      <x:c r="B48" s="321"/>
      <x:c r="C48" s="321"/>
      <x:c r="D48" s="321"/>
      <x:c r="E48" s="321"/>
      <x:c r="F48" s="321"/>
      <x:c r="G48" s="321"/>
      <x:c r="H48" s="321"/>
      <x:c r="I48" s="321"/>
      <x:c r="J48" s="321"/>
      <x:c r="K48" s="321"/>
      <x:c r="L48" s="321"/>
      <x:c r="M48" s="321"/>
      <x:c r="N48" s="321"/>
      <x:c r="O48" s="321"/>
      <x:c r="P48" s="321"/>
      <x:c r="Q48" s="321"/>
      <x:c r="R48" s="321"/>
      <x:c r="S48" s="321"/>
      <x:c r="T48" s="321"/>
    </x:row>
    <x:row r="49">
      <x:c r="A49" s="321"/>
      <x:c r="B49" s="321"/>
      <x:c r="C49" s="321"/>
      <x:c r="D49" s="321"/>
      <x:c r="E49" s="321"/>
      <x:c r="F49" s="321"/>
      <x:c r="G49" s="321"/>
      <x:c r="H49" s="321"/>
      <x:c r="I49" s="321"/>
      <x:c r="J49" s="321"/>
      <x:c r="K49" s="321"/>
      <x:c r="L49" s="321"/>
      <x:c r="M49" s="321"/>
      <x:c r="N49" s="321"/>
      <x:c r="O49" s="321"/>
      <x:c r="P49" s="321"/>
      <x:c r="Q49" s="321"/>
      <x:c r="R49" s="321"/>
      <x:c r="S49" s="321"/>
      <x:c r="T49" s="321"/>
    </x:row>
    <x:row r="50">
      <x:c r="A50" s="321"/>
      <x:c r="B50" s="321"/>
      <x:c r="C50" s="321"/>
      <x:c r="D50" s="321"/>
      <x:c r="E50" s="321"/>
      <x:c r="F50" s="321"/>
      <x:c r="G50" s="321"/>
      <x:c r="H50" s="321"/>
      <x:c r="I50" s="321"/>
      <x:c r="J50" s="321"/>
      <x:c r="K50" s="321"/>
      <x:c r="L50" s="321"/>
      <x:c r="M50" s="321"/>
      <x:c r="N50" s="321"/>
      <x:c r="O50" s="321"/>
      <x:c r="P50" s="321"/>
      <x:c r="Q50" s="321"/>
      <x:c r="R50" s="321"/>
      <x:c r="S50" s="321"/>
      <x:c r="T50" s="321"/>
    </x:row>
    <x:row r="51">
      <x:c r="A51" s="321"/>
      <x:c r="B51" s="321"/>
      <x:c r="C51" s="321"/>
      <x:c r="D51" s="321"/>
      <x:c r="E51" s="321"/>
      <x:c r="F51" s="321"/>
      <x:c r="G51" s="321"/>
      <x:c r="H51" s="321"/>
      <x:c r="I51" s="321"/>
      <x:c r="J51" s="321"/>
      <x:c r="K51" s="321"/>
      <x:c r="L51" s="321"/>
      <x:c r="M51" s="321"/>
      <x:c r="N51" s="321"/>
      <x:c r="O51" s="321"/>
      <x:c r="P51" s="321"/>
      <x:c r="Q51" s="321"/>
      <x:c r="R51" s="321"/>
      <x:c r="S51" s="321"/>
      <x:c r="T51" s="321"/>
    </x:row>
    <x:row r="52">
      <x:c r="A52" s="321"/>
      <x:c r="B52" s="321"/>
      <x:c r="C52" s="321"/>
      <x:c r="D52" s="321"/>
      <x:c r="E52" s="321"/>
      <x:c r="F52" s="321"/>
      <x:c r="G52" s="321"/>
      <x:c r="H52" s="321"/>
      <x:c r="I52" s="321"/>
      <x:c r="J52" s="321"/>
      <x:c r="K52" s="321"/>
      <x:c r="L52" s="321"/>
      <x:c r="M52" s="321"/>
      <x:c r="N52" s="321"/>
      <x:c r="O52" s="321"/>
      <x:c r="P52" s="321"/>
      <x:c r="Q52" s="321"/>
      <x:c r="R52" s="321"/>
      <x:c r="S52" s="321"/>
      <x:c r="T52" s="321"/>
    </x:row>
    <x:row r="53">
      <x:c r="A53" s="321"/>
      <x:c r="B53" s="321"/>
      <x:c r="C53" s="321"/>
      <x:c r="D53" s="321"/>
      <x:c r="E53" s="321"/>
      <x:c r="F53" s="321"/>
      <x:c r="G53" s="321"/>
      <x:c r="H53" s="321"/>
      <x:c r="I53" s="321"/>
      <x:c r="J53" s="321"/>
      <x:c r="K53" s="321"/>
      <x:c r="L53" s="321"/>
      <x:c r="M53" s="321"/>
      <x:c r="N53" s="321"/>
      <x:c r="O53" s="321"/>
      <x:c r="P53" s="321"/>
      <x:c r="Q53" s="321"/>
      <x:c r="R53" s="321"/>
      <x:c r="S53" s="321"/>
      <x:c r="T53" s="321"/>
    </x:row>
    <x:row r="54">
      <x:c r="A54" s="321"/>
      <x:c r="B54" s="321"/>
      <x:c r="C54" s="321"/>
      <x:c r="D54" s="321"/>
      <x:c r="E54" s="321"/>
      <x:c r="F54" s="321"/>
      <x:c r="G54" s="321"/>
      <x:c r="H54" s="321"/>
      <x:c r="I54" s="321"/>
      <x:c r="J54" s="321"/>
      <x:c r="K54" s="321"/>
      <x:c r="L54" s="321"/>
      <x:c r="M54" s="321"/>
      <x:c r="N54" s="321"/>
      <x:c r="O54" s="321"/>
      <x:c r="P54" s="321"/>
      <x:c r="Q54" s="321"/>
      <x:c r="R54" s="321"/>
      <x:c r="S54" s="321"/>
      <x:c r="T54" s="321"/>
    </x:row>
    <x:row r="55">
      <x:c r="A55" s="321"/>
      <x:c r="B55" s="321"/>
      <x:c r="C55" s="321"/>
      <x:c r="D55" s="321"/>
      <x:c r="E55" s="321"/>
      <x:c r="F55" s="321"/>
      <x:c r="G55" s="321"/>
      <x:c r="H55" s="321"/>
      <x:c r="I55" s="321"/>
      <x:c r="J55" s="321"/>
      <x:c r="K55" s="321"/>
      <x:c r="L55" s="321"/>
      <x:c r="M55" s="321"/>
      <x:c r="N55" s="321"/>
      <x:c r="O55" s="321"/>
      <x:c r="P55" s="321"/>
      <x:c r="Q55" s="321"/>
      <x:c r="R55" s="321"/>
      <x:c r="S55" s="321"/>
      <x:c r="T55" s="321"/>
    </x:row>
    <x:row r="56">
      <x:c r="A56" s="321"/>
      <x:c r="B56" s="321"/>
      <x:c r="C56" s="321"/>
      <x:c r="D56" s="321"/>
      <x:c r="E56" s="321"/>
      <x:c r="F56" s="321"/>
      <x:c r="G56" s="321"/>
      <x:c r="H56" s="321"/>
      <x:c r="I56" s="321"/>
      <x:c r="J56" s="321"/>
      <x:c r="K56" s="321"/>
      <x:c r="L56" s="321"/>
      <x:c r="M56" s="321"/>
      <x:c r="N56" s="321"/>
      <x:c r="O56" s="321"/>
      <x:c r="P56" s="321"/>
      <x:c r="Q56" s="321"/>
      <x:c r="R56" s="321"/>
      <x:c r="S56" s="321"/>
      <x:c r="T56" s="321"/>
    </x:row>
    <x:row r="57">
      <x:c r="A57" s="321"/>
      <x:c r="B57" s="321"/>
      <x:c r="C57" s="321"/>
      <x:c r="D57" s="321"/>
      <x:c r="E57" s="321"/>
      <x:c r="F57" s="321"/>
      <x:c r="G57" s="321"/>
      <x:c r="H57" s="321"/>
      <x:c r="I57" s="321"/>
      <x:c r="J57" s="321"/>
      <x:c r="K57" s="321"/>
      <x:c r="L57" s="321"/>
      <x:c r="M57" s="321"/>
      <x:c r="N57" s="321"/>
      <x:c r="O57" s="321"/>
      <x:c r="P57" s="321"/>
      <x:c r="Q57" s="321"/>
      <x:c r="R57" s="321"/>
      <x:c r="S57" s="321"/>
      <x:c r="T57" s="321"/>
    </x:row>
    <x:row r="58">
      <x:c r="A58" s="321"/>
      <x:c r="B58" s="321"/>
      <x:c r="C58" s="321"/>
      <x:c r="D58" s="321"/>
      <x:c r="E58" s="321"/>
      <x:c r="F58" s="321"/>
      <x:c r="G58" s="321"/>
      <x:c r="H58" s="321"/>
      <x:c r="I58" s="321"/>
      <x:c r="J58" s="321"/>
      <x:c r="K58" s="321"/>
      <x:c r="L58" s="321"/>
      <x:c r="M58" s="321"/>
      <x:c r="N58" s="321"/>
      <x:c r="O58" s="321"/>
      <x:c r="P58" s="321"/>
      <x:c r="Q58" s="321"/>
      <x:c r="R58" s="321"/>
      <x:c r="S58" s="321"/>
      <x:c r="T58" s="321"/>
    </x:row>
    <x:row r="59">
      <x:c r="A59" s="321"/>
      <x:c r="B59" s="321"/>
      <x:c r="C59" s="321"/>
      <x:c r="D59" s="321"/>
      <x:c r="E59" s="321"/>
      <x:c r="F59" s="321"/>
      <x:c r="G59" s="321"/>
      <x:c r="H59" s="321"/>
      <x:c r="I59" s="321"/>
      <x:c r="J59" s="321"/>
      <x:c r="K59" s="321"/>
      <x:c r="L59" s="321"/>
      <x:c r="M59" s="321"/>
      <x:c r="N59" s="321"/>
      <x:c r="O59" s="321"/>
      <x:c r="P59" s="321"/>
      <x:c r="Q59" s="321"/>
      <x:c r="R59" s="321"/>
      <x:c r="S59" s="321"/>
      <x:c r="T59" s="321"/>
    </x:row>
    <x:row r="60">
      <x:c r="A60" s="321"/>
      <x:c r="B60" s="321"/>
      <x:c r="C60" s="321"/>
      <x:c r="D60" s="321"/>
      <x:c r="E60" s="321"/>
      <x:c r="F60" s="321"/>
      <x:c r="G60" s="321"/>
      <x:c r="H60" s="321"/>
      <x:c r="I60" s="321"/>
      <x:c r="J60" s="321"/>
      <x:c r="K60" s="321"/>
      <x:c r="L60" s="321"/>
      <x:c r="M60" s="321"/>
      <x:c r="N60" s="321"/>
      <x:c r="O60" s="321"/>
      <x:c r="P60" s="321"/>
      <x:c r="Q60" s="321"/>
      <x:c r="R60" s="321"/>
      <x:c r="S60" s="321"/>
      <x:c r="T60" s="321"/>
    </x:row>
    <x:row r="61">
      <x:c r="A61" s="321"/>
      <x:c r="B61" s="321"/>
      <x:c r="C61" s="321"/>
      <x:c r="D61" s="321"/>
      <x:c r="E61" s="321"/>
      <x:c r="F61" s="321"/>
      <x:c r="G61" s="321"/>
      <x:c r="H61" s="321"/>
      <x:c r="I61" s="321"/>
      <x:c r="J61" s="321"/>
      <x:c r="K61" s="321"/>
      <x:c r="L61" s="321"/>
      <x:c r="M61" s="321"/>
      <x:c r="N61" s="321"/>
      <x:c r="O61" s="321"/>
      <x:c r="P61" s="321"/>
      <x:c r="Q61" s="321"/>
      <x:c r="R61" s="321"/>
      <x:c r="S61" s="321"/>
      <x:c r="T61" s="321"/>
    </x:row>
    <x:row r="62">
      <x:c r="A62" s="321"/>
      <x:c r="B62" s="321"/>
      <x:c r="C62" s="321"/>
      <x:c r="D62" s="321"/>
      <x:c r="E62" s="321"/>
      <x:c r="F62" s="321"/>
      <x:c r="G62" s="321"/>
      <x:c r="H62" s="321"/>
      <x:c r="I62" s="321"/>
      <x:c r="J62" s="321"/>
      <x:c r="K62" s="321"/>
      <x:c r="L62" s="321"/>
      <x:c r="M62" s="321"/>
      <x:c r="N62" s="321"/>
      <x:c r="O62" s="321"/>
      <x:c r="P62" s="321"/>
      <x:c r="Q62" s="321"/>
      <x:c r="R62" s="321"/>
      <x:c r="S62" s="321"/>
      <x:c r="T62" s="321"/>
    </x:row>
    <x:row r="63">
      <x:c r="A63" s="321"/>
      <x:c r="B63" s="321"/>
      <x:c r="C63" s="321"/>
      <x:c r="D63" s="321"/>
      <x:c r="E63" s="321"/>
      <x:c r="F63" s="321"/>
      <x:c r="G63" s="321"/>
      <x:c r="H63" s="321"/>
      <x:c r="I63" s="321"/>
      <x:c r="J63" s="321"/>
      <x:c r="K63" s="321"/>
      <x:c r="L63" s="321"/>
      <x:c r="M63" s="321"/>
      <x:c r="N63" s="321"/>
      <x:c r="O63" s="321"/>
      <x:c r="P63" s="321"/>
      <x:c r="Q63" s="321"/>
      <x:c r="R63" s="321"/>
      <x:c r="S63" s="321"/>
      <x:c r="T63" s="321"/>
    </x:row>
    <x:row r="64">
      <x:c r="A64" s="321"/>
      <x:c r="B64" s="321"/>
      <x:c r="C64" s="321"/>
      <x:c r="D64" s="321"/>
      <x:c r="E64" s="321"/>
      <x:c r="F64" s="321"/>
      <x:c r="G64" s="321"/>
      <x:c r="H64" s="321"/>
      <x:c r="I64" s="321"/>
      <x:c r="J64" s="321"/>
      <x:c r="K64" s="321"/>
      <x:c r="L64" s="321"/>
      <x:c r="M64" s="321"/>
      <x:c r="N64" s="321"/>
      <x:c r="O64" s="321"/>
      <x:c r="P64" s="321"/>
      <x:c r="Q64" s="321"/>
      <x:c r="R64" s="321"/>
      <x:c r="S64" s="321"/>
      <x:c r="T64" s="321"/>
    </x:row>
    <x:row r="65">
      <x:c r="A65" s="321"/>
      <x:c r="B65" s="321"/>
      <x:c r="C65" s="321"/>
      <x:c r="D65" s="321"/>
      <x:c r="E65" s="321"/>
      <x:c r="F65" s="321"/>
      <x:c r="G65" s="321"/>
      <x:c r="H65" s="321"/>
      <x:c r="I65" s="321"/>
      <x:c r="J65" s="321"/>
      <x:c r="K65" s="321"/>
      <x:c r="L65" s="321"/>
      <x:c r="M65" s="321"/>
      <x:c r="N65" s="321"/>
      <x:c r="O65" s="321"/>
      <x:c r="P65" s="321"/>
      <x:c r="Q65" s="321"/>
      <x:c r="R65" s="321"/>
      <x:c r="S65" s="321"/>
      <x:c r="T65" s="321"/>
    </x:row>
    <x:row r="66">
      <x:c r="A66" s="321"/>
      <x:c r="B66" s="321"/>
      <x:c r="C66" s="321"/>
      <x:c r="D66" s="321"/>
      <x:c r="E66" s="321"/>
      <x:c r="F66" s="321"/>
      <x:c r="G66" s="321"/>
      <x:c r="H66" s="321"/>
      <x:c r="I66" s="321"/>
      <x:c r="J66" s="321"/>
      <x:c r="K66" s="321"/>
      <x:c r="L66" s="321"/>
      <x:c r="M66" s="321"/>
      <x:c r="N66" s="321"/>
      <x:c r="O66" s="321"/>
      <x:c r="P66" s="321"/>
      <x:c r="Q66" s="321"/>
      <x:c r="R66" s="321"/>
      <x:c r="S66" s="321"/>
      <x:c r="T66" s="321"/>
    </x:row>
    <x:row r="67">
      <x:c r="A67" s="321"/>
      <x:c r="B67" s="321"/>
      <x:c r="C67" s="321"/>
      <x:c r="D67" s="321"/>
      <x:c r="E67" s="321"/>
      <x:c r="F67" s="321"/>
      <x:c r="G67" s="321"/>
      <x:c r="H67" s="321"/>
      <x:c r="I67" s="321"/>
      <x:c r="J67" s="321"/>
      <x:c r="K67" s="321"/>
      <x:c r="L67" s="321"/>
      <x:c r="M67" s="321"/>
      <x:c r="N67" s="321"/>
      <x:c r="O67" s="321"/>
      <x:c r="P67" s="321"/>
      <x:c r="Q67" s="321"/>
      <x:c r="R67" s="321"/>
      <x:c r="S67" s="321"/>
      <x:c r="T67" s="321"/>
    </x:row>
    <x:row r="68">
      <x:c r="A68" s="321"/>
      <x:c r="B68" s="321"/>
      <x:c r="C68" s="321"/>
      <x:c r="D68" s="321"/>
      <x:c r="E68" s="321"/>
      <x:c r="F68" s="321"/>
      <x:c r="G68" s="321"/>
      <x:c r="H68" s="321"/>
      <x:c r="I68" s="321"/>
      <x:c r="J68" s="321"/>
      <x:c r="K68" s="321"/>
      <x:c r="L68" s="321"/>
      <x:c r="M68" s="321"/>
      <x:c r="N68" s="321"/>
      <x:c r="O68" s="321"/>
      <x:c r="P68" s="321"/>
      <x:c r="Q68" s="321"/>
      <x:c r="R68" s="321"/>
      <x:c r="S68" s="321"/>
      <x:c r="T68" s="321"/>
    </x:row>
    <x:row r="69">
      <x:c r="A69" s="321"/>
      <x:c r="B69" s="321"/>
      <x:c r="C69" s="321"/>
      <x:c r="D69" s="321"/>
      <x:c r="E69" s="321"/>
      <x:c r="F69" s="321"/>
      <x:c r="G69" s="321"/>
      <x:c r="H69" s="321"/>
      <x:c r="I69" s="321"/>
      <x:c r="J69" s="321"/>
      <x:c r="K69" s="321"/>
      <x:c r="L69" s="321"/>
      <x:c r="M69" s="321"/>
      <x:c r="N69" s="321"/>
      <x:c r="O69" s="321"/>
      <x:c r="P69" s="321"/>
      <x:c r="Q69" s="321"/>
      <x:c r="R69" s="321"/>
      <x:c r="S69" s="321"/>
      <x:c r="T69" s="321"/>
    </x:row>
    <x:row r="70">
      <x:c r="A70" s="321"/>
      <x:c r="B70" s="321"/>
      <x:c r="C70" s="321"/>
      <x:c r="D70" s="321"/>
      <x:c r="E70" s="321"/>
      <x:c r="F70" s="321"/>
      <x:c r="G70" s="321"/>
      <x:c r="H70" s="321"/>
      <x:c r="I70" s="321"/>
      <x:c r="J70" s="321"/>
      <x:c r="K70" s="321"/>
      <x:c r="L70" s="321"/>
      <x:c r="M70" s="321"/>
      <x:c r="N70" s="321"/>
      <x:c r="O70" s="321"/>
      <x:c r="P70" s="321"/>
      <x:c r="Q70" s="321"/>
      <x:c r="R70" s="321"/>
      <x:c r="S70" s="321"/>
      <x:c r="T70" s="321"/>
    </x:row>
  </x:sheetData>
  <x:mergeCells>
    <x:mergeCell ref="A1:J2"/>
    <x:mergeCell ref="A3:J3"/>
  </x:mergeCells>
  <x:conditionalFormatting sqref="I6:I17">
    <x:cfRule type="expression" dxfId="19" priority="1">
      <x:formula>I6="Rapproché"</x:formula>
    </x:cfRule>
    <x:cfRule type="expression" dxfId="20" priority="2">
      <x:formula>I6="À vérifier"</x:formula>
    </x:cfRule>
    <x:cfRule type="expression" dxfId="21" priority="3">
      <x:formula>I6="Écart significatif"</x:formula>
    </x:cfRule>
  </x:conditionalFormatting>
  <x:pageMargins left="0.7" right="0.7" top="0.75" bottom="0.75" header="0.3" footer="0.3"/>
</x:worksheet>
</file>

<file path=xl/worksheets/sheet13.xml><?xml version="1.0" encoding="utf-8"?>
<x:worksheet xmlns:x="http://schemas.openxmlformats.org/spreadsheetml/2006/main">
  <x:sheetFormatPr defaultRowHeight="15"/>
  <x:cols>
    <x:col min="1" max="1" width="30" hidden="0" customWidth="1"/>
    <x:col min="2" max="2" width="17" hidden="0" customWidth="1"/>
    <x:col min="3" max="3" width="17" hidden="0" customWidth="1"/>
    <x:col min="4" max="4" width="17" hidden="0" customWidth="1"/>
    <x:col min="5" max="5" width="17" hidden="0" customWidth="1"/>
    <x:col min="6" max="6" width="17" hidden="0" customWidth="1"/>
    <x:col min="7" max="7" width="17" hidden="0" customWidth="1"/>
    <x:col min="8" max="8" width="17" hidden="0" customWidth="1"/>
    <x:col min="9" max="9" width="17" hidden="0" customWidth="1"/>
    <x:col min="10" max="10" width="32" hidden="0" customWidth="1"/>
  </x:cols>
  <x:sheetData>
    <x:row r="1" ht="30" customHeight="1">
      <x:c r="A1" s="501" t="str">
        <x:v>PLAN D'ACTION TRÉSORERIE</x:v>
      </x:c>
      <x:c r="B1" s="501"/>
      <x:c r="C1" s="501"/>
      <x:c r="D1" s="501"/>
      <x:c r="E1" s="501"/>
      <x:c r="F1" s="501"/>
      <x:c r="G1" s="501"/>
      <x:c r="H1" s="501"/>
      <x:c r="I1" s="501"/>
      <x:c r="J1" s="501"/>
      <x:c r="K1" s="321"/>
      <x:c r="L1" s="321"/>
      <x:c r="M1" s="321"/>
      <x:c r="N1" s="321"/>
      <x:c r="O1" s="321"/>
      <x:c r="P1" s="321"/>
      <x:c r="Q1" s="321"/>
      <x:c r="R1" s="321"/>
      <x:c r="S1" s="321"/>
      <x:c r="T1" s="321"/>
    </x:row>
    <x:row r="2" ht="30" customHeight="1">
      <x:c r="A2" s="501"/>
      <x:c r="B2" s="501"/>
      <x:c r="C2" s="501"/>
      <x:c r="D2" s="501"/>
      <x:c r="E2" s="501"/>
      <x:c r="F2" s="501"/>
      <x:c r="G2" s="501"/>
      <x:c r="H2" s="501"/>
      <x:c r="I2" s="501"/>
      <x:c r="J2" s="501"/>
      <x:c r="K2" s="321"/>
      <x:c r="L2" s="321"/>
      <x:c r="M2" s="321"/>
      <x:c r="N2" s="321"/>
      <x:c r="O2" s="321"/>
      <x:c r="P2" s="321"/>
      <x:c r="Q2" s="321"/>
      <x:c r="R2" s="321"/>
      <x:c r="S2" s="321"/>
      <x:c r="T2" s="321"/>
    </x:row>
    <x:row r="3" ht="22" customHeight="1">
      <x:c r="A3" s="509" t="str">
        <x:v>Actions correctives, responsables, gains attendus et suivi d'avancement</x:v>
      </x:c>
      <x:c r="B3" s="509"/>
      <x:c r="C3" s="509"/>
      <x:c r="D3" s="509"/>
      <x:c r="E3" s="509"/>
      <x:c r="F3" s="509"/>
      <x:c r="G3" s="509"/>
      <x:c r="H3" s="509"/>
      <x:c r="I3" s="509"/>
      <x:c r="J3" s="509"/>
      <x:c r="K3" s="321"/>
      <x:c r="L3" s="321"/>
      <x:c r="M3" s="321"/>
      <x:c r="N3" s="321"/>
      <x:c r="O3" s="321"/>
      <x:c r="P3" s="321"/>
      <x:c r="Q3" s="321"/>
      <x:c r="R3" s="321"/>
      <x:c r="S3" s="321"/>
      <x:c r="T3" s="321"/>
    </x:row>
    <x:row r="4">
      <x:c r="A4" s="321"/>
      <x:c r="B4" s="321"/>
      <x:c r="C4" s="321"/>
      <x:c r="D4" s="321"/>
      <x:c r="E4" s="321"/>
      <x:c r="F4" s="321"/>
      <x:c r="G4" s="321"/>
      <x:c r="H4" s="321"/>
      <x:c r="I4" s="321"/>
      <x:c r="J4" s="321"/>
      <x:c r="K4" s="321"/>
      <x:c r="L4" s="321"/>
      <x:c r="M4" s="321"/>
      <x:c r="N4" s="321"/>
      <x:c r="O4" s="321"/>
      <x:c r="P4" s="321"/>
      <x:c r="Q4" s="321"/>
      <x:c r="R4" s="321"/>
      <x:c r="S4" s="321"/>
      <x:c r="T4" s="321"/>
    </x:row>
    <x:row r="5" ht="24" customHeight="1">
      <x:c r="A5" s="515" t="str">
        <x:v>Action</x:v>
      </x:c>
      <x:c r="B5" s="515" t="str">
        <x:v>Problème ciblé</x:v>
      </x:c>
      <x:c r="C5" s="515" t="str">
        <x:v>Responsable</x:v>
      </x:c>
      <x:c r="D5" s="515" t="str">
        <x:v>Échéance</x:v>
      </x:c>
      <x:c r="E5" s="515" t="str">
        <x:v>Priorité</x:v>
      </x:c>
      <x:c r="F5" s="515" t="str">
        <x:v>Statut</x:v>
      </x:c>
      <x:c r="G5" s="515" t="str">
        <x:v>Gain de trésorerie</x:v>
      </x:c>
      <x:c r="H5" s="515" t="str">
        <x:v>Coût</x:v>
      </x:c>
      <x:c r="I5" s="515" t="str">
        <x:v>Avancement</x:v>
      </x:c>
      <x:c r="J5" s="515" t="str">
        <x:v>Commentaire</x:v>
      </x:c>
      <x:c r="K5" s="321"/>
      <x:c r="L5" s="321"/>
      <x:c r="M5" s="321"/>
      <x:c r="N5" s="321"/>
      <x:c r="O5" s="321"/>
      <x:c r="P5" s="321"/>
      <x:c r="Q5" s="321"/>
      <x:c r="R5" s="321"/>
      <x:c r="S5" s="321"/>
      <x:c r="T5" s="321"/>
    </x:row>
    <x:row r="6">
      <x:c r="A6" s="321" t="str">
        <x:v>Relancer les créances &gt; 30 jours</x:v>
      </x:c>
      <x:c r="B6" s="321" t="str">
        <x:v>Retards clients</x:v>
      </x:c>
      <x:c r="C6" s="512" t="str">
        <x:v>Finance</x:v>
      </x:c>
      <x:c r="D6" s="517" t="n">
        <x:v>46249</x:v>
      </x:c>
      <x:c r="E6" s="512" t="str">
        <x:v>Haute</x:v>
      </x:c>
      <x:c r="F6" s="512" t="str">
        <x:v>En cours</x:v>
      </x:c>
      <x:c r="G6" s="357" t="n">
        <x:v>22000</x:v>
      </x:c>
      <x:c r="H6" s="357" t="n">
        <x:v>1500</x:v>
      </x:c>
      <x:c r="I6" s="358" t="n">
        <x:v>0.45</x:v>
      </x:c>
      <x:c r="J6" s="512" t="str">
        <x:v>Campagne de relance</x:v>
      </x:c>
      <x:c r="K6" s="321"/>
      <x:c r="L6" s="321"/>
      <x:c r="M6" s="321"/>
      <x:c r="N6" s="321"/>
      <x:c r="O6" s="321"/>
      <x:c r="P6" s="321"/>
      <x:c r="Q6" s="321"/>
      <x:c r="R6" s="321"/>
      <x:c r="S6" s="321"/>
      <x:c r="T6" s="321"/>
    </x:row>
    <x:row r="7">
      <x:c r="A7" s="321" t="str">
        <x:v>Négocier un étalement fournisseur</x:v>
      </x:c>
      <x:c r="B7" s="321" t="str">
        <x:v>Pic de décaissements</x:v>
      </x:c>
      <x:c r="C7" s="512" t="str">
        <x:v>Achats</x:v>
      </x:c>
      <x:c r="D7" s="517" t="n">
        <x:v>46265</x:v>
      </x:c>
      <x:c r="E7" s="512" t="str">
        <x:v>Haute</x:v>
      </x:c>
      <x:c r="F7" s="512" t="str">
        <x:v>À lancer</x:v>
      </x:c>
      <x:c r="G7" s="357" t="n">
        <x:v>18000</x:v>
      </x:c>
      <x:c r="H7" s="357" t="n">
        <x:v>500</x:v>
      </x:c>
      <x:c r="I7" s="358" t="n">
        <x:v>0.1</x:v>
      </x:c>
      <x:c r="J7" s="512" t="str">
        <x:v>Cibler 3 fournisseurs</x:v>
      </x:c>
      <x:c r="K7" s="321"/>
      <x:c r="L7" s="321"/>
      <x:c r="M7" s="321"/>
      <x:c r="N7" s="321"/>
      <x:c r="O7" s="321"/>
      <x:c r="P7" s="321"/>
      <x:c r="Q7" s="321"/>
      <x:c r="R7" s="321"/>
      <x:c r="S7" s="321"/>
      <x:c r="T7" s="321"/>
    </x:row>
    <x:row r="8">
      <x:c r="A8" s="321" t="str">
        <x:v>Réduire les stocks lents</x:v>
      </x:c>
      <x:c r="B8" s="321" t="str">
        <x:v>BFR élevé</x:v>
      </x:c>
      <x:c r="C8" s="512" t="str">
        <x:v>Logistique</x:v>
      </x:c>
      <x:c r="D8" s="517" t="n">
        <x:v>46295</x:v>
      </x:c>
      <x:c r="E8" s="512" t="str">
        <x:v>Moyenne</x:v>
      </x:c>
      <x:c r="F8" s="512" t="str">
        <x:v>Planifié</x:v>
      </x:c>
      <x:c r="G8" s="357" t="n">
        <x:v>15000</x:v>
      </x:c>
      <x:c r="H8" s="357" t="n">
        <x:v>3000</x:v>
      </x:c>
      <x:c r="I8" s="358" t="n">
        <x:v>0.2</x:v>
      </x:c>
      <x:c r="J8" s="512" t="str">
        <x:v>Déstockage promotionnel</x:v>
      </x:c>
      <x:c r="K8" s="321"/>
      <x:c r="L8" s="321"/>
      <x:c r="M8" s="321"/>
      <x:c r="N8" s="321"/>
      <x:c r="O8" s="321"/>
      <x:c r="P8" s="321"/>
      <x:c r="Q8" s="321"/>
      <x:c r="R8" s="321"/>
      <x:c r="S8" s="321"/>
      <x:c r="T8" s="321"/>
    </x:row>
    <x:row r="9">
      <x:c r="A9" s="321" t="str">
        <x:v>Décaler un investissement</x:v>
      </x:c>
      <x:c r="B9" s="321" t="str">
        <x:v>Solde minimum</x:v>
      </x:c>
      <x:c r="C9" s="512" t="str">
        <x:v>Direction</x:v>
      </x:c>
      <x:c r="D9" s="517" t="n">
        <x:v>46234</x:v>
      </x:c>
      <x:c r="E9" s="512" t="str">
        <x:v>Haute</x:v>
      </x:c>
      <x:c r="F9" s="512" t="str">
        <x:v>Terminé</x:v>
      </x:c>
      <x:c r="G9" s="357" t="n">
        <x:v>18000</x:v>
      </x:c>
      <x:c r="H9" s="357" t="n">
        <x:v>0</x:v>
      </x:c>
      <x:c r="I9" s="358" t="n">
        <x:v>1</x:v>
      </x:c>
      <x:c r="J9" s="512" t="str">
        <x:v>Investissement reporté</x:v>
      </x:c>
      <x:c r="K9" s="321"/>
      <x:c r="L9" s="321"/>
      <x:c r="M9" s="321"/>
      <x:c r="N9" s="321"/>
      <x:c r="O9" s="321"/>
      <x:c r="P9" s="321"/>
      <x:c r="Q9" s="321"/>
      <x:c r="R9" s="321"/>
      <x:c r="S9" s="321"/>
      <x:c r="T9" s="321"/>
    </x:row>
    <x:row r="10">
      <x:c r="A10" s="321" t="str">
        <x:v>Mettre en place l'affacturage</x:v>
      </x:c>
      <x:c r="B10" s="321" t="str">
        <x:v>DSO élevé</x:v>
      </x:c>
      <x:c r="C10" s="512" t="str">
        <x:v>DAF</x:v>
      </x:c>
      <x:c r="D10" s="517" t="n">
        <x:v>46326</x:v>
      </x:c>
      <x:c r="E10" s="512" t="str">
        <x:v>Moyenne</x:v>
      </x:c>
      <x:c r="F10" s="512" t="str">
        <x:v>À étudier</x:v>
      </x:c>
      <x:c r="G10" s="357" t="n">
        <x:v>30000</x:v>
      </x:c>
      <x:c r="H10" s="357" t="n">
        <x:v>4500</x:v>
      </x:c>
      <x:c r="I10" s="358" t="n">
        <x:v>0.05</x:v>
      </x:c>
      <x:c r="J10" s="512" t="str">
        <x:v>Simulation en cours</x:v>
      </x:c>
      <x:c r="K10" s="321"/>
      <x:c r="L10" s="321"/>
      <x:c r="M10" s="321"/>
      <x:c r="N10" s="321"/>
      <x:c r="O10" s="321"/>
      <x:c r="P10" s="321"/>
      <x:c r="Q10" s="321"/>
      <x:c r="R10" s="321"/>
      <x:c r="S10" s="321"/>
      <x:c r="T10" s="321"/>
    </x:row>
    <x:row r="11">
      <x:c r="A11" s="321" t="str">
        <x:v>Réduire les dépenses marketing</x:v>
      </x:c>
      <x:c r="B11" s="321" t="str">
        <x:v>Charges variables</x:v>
      </x:c>
      <x:c r="C11" s="512" t="str">
        <x:v>Marketing</x:v>
      </x:c>
      <x:c r="D11" s="517" t="n">
        <x:v>46280</x:v>
      </x:c>
      <x:c r="E11" s="512" t="str">
        <x:v>Moyenne</x:v>
      </x:c>
      <x:c r="F11" s="512" t="str">
        <x:v>En cours</x:v>
      </x:c>
      <x:c r="G11" s="357" t="n">
        <x:v>9000</x:v>
      </x:c>
      <x:c r="H11" s="357" t="n">
        <x:v>1000</x:v>
      </x:c>
      <x:c r="I11" s="358" t="n">
        <x:v>0.35</x:v>
      </x:c>
      <x:c r="J11" s="512" t="str">
        <x:v>Campagnes non rentables</x:v>
      </x:c>
      <x:c r="K11" s="321"/>
      <x:c r="L11" s="321"/>
      <x:c r="M11" s="321"/>
      <x:c r="N11" s="321"/>
      <x:c r="O11" s="321"/>
      <x:c r="P11" s="321"/>
      <x:c r="Q11" s="321"/>
      <x:c r="R11" s="321"/>
      <x:c r="S11" s="321"/>
      <x:c r="T11" s="321"/>
    </x:row>
    <x:row r="12">
      <x:c r="A12" s="321" t="str">
        <x:v>Sécuriser une ligne de trésorerie</x:v>
      </x:c>
      <x:c r="B12" s="321" t="str">
        <x:v>Risque de tension</x:v>
      </x:c>
      <x:c r="C12" s="512" t="str">
        <x:v>Direction</x:v>
      </x:c>
      <x:c r="D12" s="517" t="n">
        <x:v>46254</x:v>
      </x:c>
      <x:c r="E12" s="512" t="str">
        <x:v>Haute</x:v>
      </x:c>
      <x:c r="F12" s="512" t="str">
        <x:v>À lancer</x:v>
      </x:c>
      <x:c r="G12" s="357" t="n">
        <x:v>50000</x:v>
      </x:c>
      <x:c r="H12" s="357" t="n">
        <x:v>2500</x:v>
      </x:c>
      <x:c r="I12" s="358" t="n">
        <x:v>0.15</x:v>
      </x:c>
      <x:c r="J12" s="512" t="str">
        <x:v>Dossier bancaire</x:v>
      </x:c>
      <x:c r="K12" s="321"/>
      <x:c r="L12" s="321"/>
      <x:c r="M12" s="321"/>
      <x:c r="N12" s="321"/>
      <x:c r="O12" s="321"/>
      <x:c r="P12" s="321"/>
      <x:c r="Q12" s="321"/>
      <x:c r="R12" s="321"/>
      <x:c r="S12" s="321"/>
      <x:c r="T12" s="321"/>
    </x:row>
    <x:row r="13">
      <x:c r="A13" s="321" t="str">
        <x:v>Automatiser le rapprochement</x:v>
      </x:c>
      <x:c r="B13" s="321" t="str">
        <x:v>Qualité des données</x:v>
      </x:c>
      <x:c r="C13" s="512" t="str">
        <x:v>Comptabilité</x:v>
      </x:c>
      <x:c r="D13" s="517" t="n">
        <x:v>46356</x:v>
      </x:c>
      <x:c r="E13" s="512" t="str">
        <x:v>Basse</x:v>
      </x:c>
      <x:c r="F13" s="512" t="str">
        <x:v>Planifié</x:v>
      </x:c>
      <x:c r="G13" s="357" t="n">
        <x:v>5000</x:v>
      </x:c>
      <x:c r="H13" s="357" t="n">
        <x:v>3000</x:v>
      </x:c>
      <x:c r="I13" s="358" t="n">
        <x:v>0.1</x:v>
      </x:c>
      <x:c r="J13" s="512" t="str">
        <x:v>Connexion bancaire</x:v>
      </x:c>
      <x:c r="K13" s="321"/>
      <x:c r="L13" s="321"/>
      <x:c r="M13" s="321"/>
      <x:c r="N13" s="321"/>
      <x:c r="O13" s="321"/>
      <x:c r="P13" s="321"/>
      <x:c r="Q13" s="321"/>
      <x:c r="R13" s="321"/>
      <x:c r="S13" s="321"/>
      <x:c r="T13" s="321"/>
    </x:row>
    <x:row r="14">
      <x:c r="A14" s="321"/>
      <x:c r="B14" s="321"/>
      <x:c r="C14" s="512"/>
      <x:c r="D14" s="517"/>
      <x:c r="E14" s="512"/>
      <x:c r="F14" s="512"/>
      <x:c r="G14" s="357"/>
      <x:c r="H14" s="357"/>
      <x:c r="I14" s="358"/>
      <x:c r="J14" s="512"/>
      <x:c r="K14" s="321"/>
      <x:c r="L14" s="321"/>
      <x:c r="M14" s="321"/>
      <x:c r="N14" s="321"/>
      <x:c r="O14" s="321"/>
      <x:c r="P14" s="321"/>
      <x:c r="Q14" s="321"/>
      <x:c r="R14" s="321"/>
      <x:c r="S14" s="321"/>
      <x:c r="T14" s="321"/>
    </x:row>
    <x:row r="15">
      <x:c r="A15" s="321"/>
      <x:c r="B15" s="321"/>
      <x:c r="C15" s="321"/>
      <x:c r="D15" s="321"/>
      <x:c r="E15" s="321"/>
      <x:c r="F15" s="321"/>
      <x:c r="G15" s="321"/>
      <x:c r="H15" s="321"/>
      <x:c r="I15" s="321"/>
      <x:c r="J15" s="321"/>
      <x:c r="K15" s="321"/>
      <x:c r="L15" s="321"/>
      <x:c r="M15" s="321"/>
      <x:c r="N15" s="321"/>
      <x:c r="O15" s="321"/>
      <x:c r="P15" s="321"/>
      <x:c r="Q15" s="321"/>
      <x:c r="R15" s="321"/>
      <x:c r="S15" s="321"/>
      <x:c r="T15" s="321"/>
    </x:row>
    <x:row r="16">
      <x:c r="A16" s="321"/>
      <x:c r="B16" s="321"/>
      <x:c r="C16" s="321"/>
      <x:c r="D16" s="321"/>
      <x:c r="E16" s="321"/>
      <x:c r="F16" s="321"/>
      <x:c r="G16" s="321"/>
      <x:c r="H16" s="321"/>
      <x:c r="I16" s="321"/>
      <x:c r="J16" s="321"/>
      <x:c r="K16" s="321"/>
      <x:c r="L16" s="321"/>
      <x:c r="M16" s="321"/>
      <x:c r="N16" s="321"/>
      <x:c r="O16" s="321"/>
      <x:c r="P16" s="321"/>
      <x:c r="Q16" s="321"/>
      <x:c r="R16" s="321"/>
      <x:c r="S16" s="321"/>
      <x:c r="T16" s="321"/>
    </x:row>
    <x:row r="17" ht="22" customHeight="1">
      <x:c r="A17" s="428" t="str">
        <x:v>Synthèse du plan d'action</x:v>
      </x:c>
      <x:c r="B17" s="428"/>
      <x:c r="C17" s="428"/>
      <x:c r="D17" s="428"/>
      <x:c r="E17" s="428"/>
      <x:c r="F17" s="428"/>
      <x:c r="G17" s="428"/>
      <x:c r="H17" s="428"/>
      <x:c r="I17" s="428"/>
      <x:c r="J17" s="428"/>
      <x:c r="K17" s="321"/>
      <x:c r="L17" s="321"/>
      <x:c r="M17" s="321"/>
      <x:c r="N17" s="321"/>
      <x:c r="O17" s="321"/>
      <x:c r="P17" s="321"/>
      <x:c r="Q17" s="321"/>
      <x:c r="R17" s="321"/>
      <x:c r="S17" s="321"/>
      <x:c r="T17" s="321"/>
    </x:row>
    <x:row r="18" ht="24" customHeight="1">
      <x:c r="A18" s="508" t="str">
        <x:v>Indicateur</x:v>
      </x:c>
      <x:c r="B18" s="508" t="str">
        <x:v>Valeur</x:v>
      </x:c>
      <x:c r="C18" s="508" t="str">
        <x:v>Objectif</x:v>
      </x:c>
      <x:c r="D18" s="508" t="str">
        <x:v>Écart</x:v>
      </x:c>
      <x:c r="E18" s="508" t="str">
        <x:v>Statut</x:v>
      </x:c>
      <x:c r="F18" s="321"/>
      <x:c r="G18" s="321"/>
      <x:c r="H18" s="321"/>
      <x:c r="I18" s="321"/>
      <x:c r="J18" s="321"/>
      <x:c r="K18" s="321"/>
      <x:c r="L18" s="321"/>
      <x:c r="M18" s="321"/>
      <x:c r="N18" s="321"/>
      <x:c r="O18" s="321"/>
      <x:c r="P18" s="321"/>
      <x:c r="Q18" s="321"/>
      <x:c r="R18" s="321"/>
      <x:c r="S18" s="321"/>
      <x:c r="T18" s="321"/>
    </x:row>
    <x:row r="19">
      <x:c r="A19" s="321" t="str">
        <x:v>Gains attendus</x:v>
      </x:c>
      <x:c r="B19" s="357" t="n">
        <x:f>SUM(G6:G14)</x:f>
        <x:v>167000</x:v>
      </x:c>
      <x:c r="C19" s="357" t="n">
        <x:v>100000</x:v>
      </x:c>
      <x:c r="D19" s="357" t="n">
        <x:f>B19-C19</x:f>
        <x:v>67000</x:v>
      </x:c>
      <x:c r="E19" s="321"/>
      <x:c r="F19" s="321"/>
      <x:c r="G19" s="321"/>
      <x:c r="H19" s="321"/>
      <x:c r="I19" s="321"/>
      <x:c r="J19" s="321"/>
      <x:c r="K19" s="321"/>
      <x:c r="L19" s="321"/>
      <x:c r="M19" s="321"/>
      <x:c r="N19" s="321"/>
      <x:c r="O19" s="321"/>
      <x:c r="P19" s="321"/>
      <x:c r="Q19" s="321"/>
      <x:c r="R19" s="321"/>
      <x:c r="S19" s="321"/>
      <x:c r="T19" s="321"/>
    </x:row>
    <x:row r="20">
      <x:c r="A20" s="321" t="str">
        <x:v>Coûts estimés</x:v>
      </x:c>
      <x:c r="B20" s="357" t="n">
        <x:f>SUM(H6:H14)</x:f>
        <x:v>16000</x:v>
      </x:c>
      <x:c r="C20" s="357" t="n">
        <x:v>20000</x:v>
      </x:c>
      <x:c r="D20" s="357" t="n">
        <x:f>B20-C20</x:f>
        <x:v>-4000</x:v>
      </x:c>
      <x:c r="E20" s="321"/>
      <x:c r="F20" s="321"/>
      <x:c r="G20" s="321"/>
      <x:c r="H20" s="321"/>
      <x:c r="I20" s="321"/>
      <x:c r="J20" s="321"/>
      <x:c r="K20" s="321"/>
      <x:c r="L20" s="321"/>
      <x:c r="M20" s="321"/>
      <x:c r="N20" s="321"/>
      <x:c r="O20" s="321"/>
      <x:c r="P20" s="321"/>
      <x:c r="Q20" s="321"/>
      <x:c r="R20" s="321"/>
      <x:c r="S20" s="321"/>
      <x:c r="T20" s="321"/>
    </x:row>
    <x:row r="21">
      <x:c r="A21" s="321" t="str">
        <x:v>Actions terminées</x:v>
      </x:c>
      <x:c r="B21" s="321" t="n">
        <x:f>COUNTIF(F6:F14,"Terminé")</x:f>
        <x:v>1</x:v>
      </x:c>
      <x:c r="C21" s="321" t="n">
        <x:v>4</x:v>
      </x:c>
      <x:c r="D21" s="321" t="n">
        <x:f>B21-C21</x:f>
        <x:v>-3</x:v>
      </x:c>
      <x:c r="E21" s="321"/>
      <x:c r="F21" s="321"/>
      <x:c r="G21" s="321"/>
      <x:c r="H21" s="321"/>
      <x:c r="I21" s="321"/>
      <x:c r="J21" s="321"/>
      <x:c r="K21" s="321"/>
      <x:c r="L21" s="321"/>
      <x:c r="M21" s="321"/>
      <x:c r="N21" s="321"/>
      <x:c r="O21" s="321"/>
      <x:c r="P21" s="321"/>
      <x:c r="Q21" s="321"/>
      <x:c r="R21" s="321"/>
      <x:c r="S21" s="321"/>
      <x:c r="T21" s="321"/>
    </x:row>
    <x:row r="22">
      <x:c r="A22" s="321" t="str">
        <x:v>Avancement moyen</x:v>
      </x:c>
      <x:c r="B22" s="358" t="n">
        <x:f>AVERAGE(I6:I14)</x:f>
        <x:v>0.3</x:v>
      </x:c>
      <x:c r="C22" s="358" t="n">
        <x:v>0.5</x:v>
      </x:c>
      <x:c r="D22" s="321" t="n">
        <x:f>B22-C22</x:f>
        <x:v>-0.2</x:v>
      </x:c>
      <x:c r="E22" s="321"/>
      <x:c r="F22" s="321"/>
      <x:c r="G22" s="321"/>
      <x:c r="H22" s="321"/>
      <x:c r="I22" s="321"/>
      <x:c r="J22" s="321"/>
      <x:c r="K22" s="321"/>
      <x:c r="L22" s="321"/>
      <x:c r="M22" s="321"/>
      <x:c r="N22" s="321"/>
      <x:c r="O22" s="321"/>
      <x:c r="P22" s="321"/>
      <x:c r="Q22" s="321"/>
      <x:c r="R22" s="321"/>
      <x:c r="S22" s="321"/>
      <x:c r="T22" s="321"/>
    </x:row>
    <x:row r="23">
      <x:c r="A23" s="321"/>
      <x:c r="B23" s="321"/>
      <x:c r="C23" s="321"/>
      <x:c r="D23" s="321"/>
      <x:c r="E23" s="321"/>
      <x:c r="F23" s="321"/>
      <x:c r="G23" s="321"/>
      <x:c r="H23" s="321"/>
      <x:c r="I23" s="321"/>
      <x:c r="J23" s="321"/>
      <x:c r="K23" s="321"/>
      <x:c r="L23" s="321"/>
      <x:c r="M23" s="321"/>
      <x:c r="N23" s="321"/>
      <x:c r="O23" s="321"/>
      <x:c r="P23" s="321"/>
      <x:c r="Q23" s="321"/>
      <x:c r="R23" s="321"/>
      <x:c r="S23" s="321"/>
      <x:c r="T23" s="321"/>
    </x:row>
    <x:row r="24">
      <x:c r="A24" s="321"/>
      <x:c r="B24" s="321"/>
      <x:c r="C24" s="321"/>
      <x:c r="D24" s="321"/>
      <x:c r="E24" s="321"/>
      <x:c r="F24" s="321"/>
      <x:c r="G24" s="321"/>
      <x:c r="H24" s="321"/>
      <x:c r="I24" s="321"/>
      <x:c r="J24" s="321"/>
      <x:c r="K24" s="321"/>
      <x:c r="L24" s="321"/>
      <x:c r="M24" s="321"/>
      <x:c r="N24" s="321"/>
      <x:c r="O24" s="321"/>
      <x:c r="P24" s="321"/>
      <x:c r="Q24" s="321"/>
      <x:c r="R24" s="321"/>
      <x:c r="S24" s="321"/>
      <x:c r="T24" s="321"/>
    </x:row>
    <x:row r="25">
      <x:c r="A25" s="321"/>
      <x:c r="B25" s="321"/>
      <x:c r="C25" s="321"/>
      <x:c r="D25" s="321"/>
      <x:c r="E25" s="321"/>
      <x:c r="F25" s="321"/>
      <x:c r="G25" s="321"/>
      <x:c r="H25" s="321"/>
      <x:c r="I25" s="321"/>
      <x:c r="J25" s="321"/>
      <x:c r="K25" s="321"/>
      <x:c r="L25" s="321"/>
      <x:c r="M25" s="321"/>
      <x:c r="N25" s="321"/>
      <x:c r="O25" s="321"/>
      <x:c r="P25" s="321"/>
      <x:c r="Q25" s="321"/>
      <x:c r="R25" s="321"/>
      <x:c r="S25" s="321"/>
      <x:c r="T25" s="321"/>
    </x:row>
    <x:row r="26">
      <x:c r="A26" s="321"/>
      <x:c r="B26" s="321"/>
      <x:c r="C26" s="321"/>
      <x:c r="D26" s="321"/>
      <x:c r="E26" s="321"/>
      <x:c r="F26" s="321"/>
      <x:c r="G26" s="321"/>
      <x:c r="H26" s="321"/>
      <x:c r="I26" s="321"/>
      <x:c r="J26" s="321"/>
      <x:c r="K26" s="321"/>
      <x:c r="L26" s="321"/>
      <x:c r="M26" s="321"/>
      <x:c r="N26" s="321"/>
      <x:c r="O26" s="321"/>
      <x:c r="P26" s="321"/>
      <x:c r="Q26" s="321"/>
      <x:c r="R26" s="321"/>
      <x:c r="S26" s="321"/>
      <x:c r="T26" s="321"/>
    </x:row>
    <x:row r="27">
      <x:c r="A27" s="321"/>
      <x:c r="B27" s="321"/>
      <x:c r="C27" s="321"/>
      <x:c r="D27" s="321"/>
      <x:c r="E27" s="321"/>
      <x:c r="F27" s="321"/>
      <x:c r="G27" s="321"/>
      <x:c r="H27" s="321"/>
      <x:c r="I27" s="321"/>
      <x:c r="J27" s="321"/>
      <x:c r="K27" s="321"/>
      <x:c r="L27" s="321"/>
      <x:c r="M27" s="321"/>
      <x:c r="N27" s="321"/>
      <x:c r="O27" s="321"/>
      <x:c r="P27" s="321"/>
      <x:c r="Q27" s="321"/>
      <x:c r="R27" s="321"/>
      <x:c r="S27" s="321"/>
      <x:c r="T27" s="321"/>
    </x:row>
    <x:row r="28">
      <x:c r="A28" s="321"/>
      <x:c r="B28" s="321"/>
      <x:c r="C28" s="321"/>
      <x:c r="D28" s="321"/>
      <x:c r="E28" s="321"/>
      <x:c r="F28" s="321"/>
      <x:c r="G28" s="321"/>
      <x:c r="H28" s="321"/>
      <x:c r="I28" s="321"/>
      <x:c r="J28" s="321"/>
      <x:c r="K28" s="321"/>
      <x:c r="L28" s="321"/>
      <x:c r="M28" s="321"/>
      <x:c r="N28" s="321"/>
      <x:c r="O28" s="321"/>
      <x:c r="P28" s="321"/>
      <x:c r="Q28" s="321"/>
      <x:c r="R28" s="321"/>
      <x:c r="S28" s="321"/>
      <x:c r="T28" s="321"/>
    </x:row>
    <x:row r="29">
      <x:c r="A29" s="321"/>
      <x:c r="B29" s="321"/>
      <x:c r="C29" s="321"/>
      <x:c r="D29" s="321"/>
      <x:c r="E29" s="321"/>
      <x:c r="F29" s="321"/>
      <x:c r="G29" s="321"/>
      <x:c r="H29" s="321"/>
      <x:c r="I29" s="321"/>
      <x:c r="J29" s="321"/>
      <x:c r="K29" s="321"/>
      <x:c r="L29" s="321"/>
      <x:c r="M29" s="321"/>
      <x:c r="N29" s="321"/>
      <x:c r="O29" s="321"/>
      <x:c r="P29" s="321"/>
      <x:c r="Q29" s="321"/>
      <x:c r="R29" s="321"/>
      <x:c r="S29" s="321"/>
      <x:c r="T29" s="321"/>
    </x:row>
    <x:row r="30">
      <x:c r="A30" s="321"/>
      <x:c r="B30" s="321"/>
      <x:c r="C30" s="321"/>
      <x:c r="D30" s="321"/>
      <x:c r="E30" s="321"/>
      <x:c r="F30" s="321"/>
      <x:c r="G30" s="321"/>
      <x:c r="H30" s="321"/>
      <x:c r="I30" s="321"/>
      <x:c r="J30" s="321"/>
      <x:c r="K30" s="321"/>
      <x:c r="L30" s="321"/>
      <x:c r="M30" s="321"/>
      <x:c r="N30" s="321"/>
      <x:c r="O30" s="321"/>
      <x:c r="P30" s="321"/>
      <x:c r="Q30" s="321"/>
      <x:c r="R30" s="321"/>
      <x:c r="S30" s="321"/>
      <x:c r="T30" s="321"/>
    </x:row>
    <x:row r="31">
      <x:c r="A31" s="321"/>
      <x:c r="B31" s="321"/>
      <x:c r="C31" s="321"/>
      <x:c r="D31" s="321"/>
      <x:c r="E31" s="321"/>
      <x:c r="F31" s="321"/>
      <x:c r="G31" s="321"/>
      <x:c r="H31" s="321"/>
      <x:c r="I31" s="321"/>
      <x:c r="J31" s="321"/>
      <x:c r="K31" s="321"/>
      <x:c r="L31" s="321"/>
      <x:c r="M31" s="321"/>
      <x:c r="N31" s="321"/>
      <x:c r="O31" s="321"/>
      <x:c r="P31" s="321"/>
      <x:c r="Q31" s="321"/>
      <x:c r="R31" s="321"/>
      <x:c r="S31" s="321"/>
      <x:c r="T31" s="321"/>
    </x:row>
    <x:row r="32">
      <x:c r="A32" s="321"/>
      <x:c r="B32" s="321"/>
      <x:c r="C32" s="321"/>
      <x:c r="D32" s="321"/>
      <x:c r="E32" s="321"/>
      <x:c r="F32" s="321"/>
      <x:c r="G32" s="321"/>
      <x:c r="H32" s="321"/>
      <x:c r="I32" s="321"/>
      <x:c r="J32" s="321"/>
      <x:c r="K32" s="321"/>
      <x:c r="L32" s="321"/>
      <x:c r="M32" s="321"/>
      <x:c r="N32" s="321"/>
      <x:c r="O32" s="321"/>
      <x:c r="P32" s="321"/>
      <x:c r="Q32" s="321"/>
      <x:c r="R32" s="321"/>
      <x:c r="S32" s="321"/>
      <x:c r="T32" s="321"/>
    </x:row>
    <x:row r="33">
      <x:c r="A33" s="321"/>
      <x:c r="B33" s="321"/>
      <x:c r="C33" s="321"/>
      <x:c r="D33" s="321"/>
      <x:c r="E33" s="321"/>
      <x:c r="F33" s="321"/>
      <x:c r="G33" s="321"/>
      <x:c r="H33" s="321"/>
      <x:c r="I33" s="321"/>
      <x:c r="J33" s="321"/>
      <x:c r="K33" s="321"/>
      <x:c r="L33" s="321"/>
      <x:c r="M33" s="321"/>
      <x:c r="N33" s="321"/>
      <x:c r="O33" s="321"/>
      <x:c r="P33" s="321"/>
      <x:c r="Q33" s="321"/>
      <x:c r="R33" s="321"/>
      <x:c r="S33" s="321"/>
      <x:c r="T33" s="321"/>
    </x:row>
    <x:row r="34">
      <x:c r="A34" s="321"/>
      <x:c r="B34" s="321"/>
      <x:c r="C34" s="321"/>
      <x:c r="D34" s="321"/>
      <x:c r="E34" s="321"/>
      <x:c r="F34" s="321"/>
      <x:c r="G34" s="321"/>
      <x:c r="H34" s="321"/>
      <x:c r="I34" s="321"/>
      <x:c r="J34" s="321"/>
      <x:c r="K34" s="321"/>
      <x:c r="L34" s="321"/>
      <x:c r="M34" s="321"/>
      <x:c r="N34" s="321"/>
      <x:c r="O34" s="321"/>
      <x:c r="P34" s="321"/>
      <x:c r="Q34" s="321"/>
      <x:c r="R34" s="321"/>
      <x:c r="S34" s="321"/>
      <x:c r="T34" s="321"/>
    </x:row>
    <x:row r="35">
      <x:c r="A35" s="321"/>
      <x:c r="B35" s="321"/>
      <x:c r="C35" s="321"/>
      <x:c r="D35" s="321"/>
      <x:c r="E35" s="321"/>
      <x:c r="F35" s="321"/>
      <x:c r="G35" s="321"/>
      <x:c r="H35" s="321"/>
      <x:c r="I35" s="321"/>
      <x:c r="J35" s="321"/>
      <x:c r="K35" s="321"/>
      <x:c r="L35" s="321"/>
      <x:c r="M35" s="321"/>
      <x:c r="N35" s="321"/>
      <x:c r="O35" s="321"/>
      <x:c r="P35" s="321"/>
      <x:c r="Q35" s="321"/>
      <x:c r="R35" s="321"/>
      <x:c r="S35" s="321"/>
      <x:c r="T35" s="321"/>
    </x:row>
    <x:row r="36">
      <x:c r="A36" s="321"/>
      <x:c r="B36" s="321"/>
      <x:c r="C36" s="321"/>
      <x:c r="D36" s="321"/>
      <x:c r="E36" s="321"/>
      <x:c r="F36" s="321"/>
      <x:c r="G36" s="321"/>
      <x:c r="H36" s="321"/>
      <x:c r="I36" s="321"/>
      <x:c r="J36" s="321"/>
      <x:c r="K36" s="321"/>
      <x:c r="L36" s="321"/>
      <x:c r="M36" s="321"/>
      <x:c r="N36" s="321"/>
      <x:c r="O36" s="321"/>
      <x:c r="P36" s="321"/>
      <x:c r="Q36" s="321"/>
      <x:c r="R36" s="321"/>
      <x:c r="S36" s="321"/>
      <x:c r="T36" s="321"/>
    </x:row>
    <x:row r="37">
      <x:c r="A37" s="321"/>
      <x:c r="B37" s="321"/>
      <x:c r="C37" s="321"/>
      <x:c r="D37" s="321"/>
      <x:c r="E37" s="321"/>
      <x:c r="F37" s="321"/>
      <x:c r="G37" s="321"/>
      <x:c r="H37" s="321"/>
      <x:c r="I37" s="321"/>
      <x:c r="J37" s="321"/>
      <x:c r="K37" s="321"/>
      <x:c r="L37" s="321"/>
      <x:c r="M37" s="321"/>
      <x:c r="N37" s="321"/>
      <x:c r="O37" s="321"/>
      <x:c r="P37" s="321"/>
      <x:c r="Q37" s="321"/>
      <x:c r="R37" s="321"/>
      <x:c r="S37" s="321"/>
      <x:c r="T37" s="321"/>
    </x:row>
    <x:row r="38">
      <x:c r="A38" s="321"/>
      <x:c r="B38" s="321"/>
      <x:c r="C38" s="321"/>
      <x:c r="D38" s="321"/>
      <x:c r="E38" s="321"/>
      <x:c r="F38" s="321"/>
      <x:c r="G38" s="321"/>
      <x:c r="H38" s="321"/>
      <x:c r="I38" s="321"/>
      <x:c r="J38" s="321"/>
      <x:c r="K38" s="321"/>
      <x:c r="L38" s="321"/>
      <x:c r="M38" s="321"/>
      <x:c r="N38" s="321"/>
      <x:c r="O38" s="321"/>
      <x:c r="P38" s="321"/>
      <x:c r="Q38" s="321"/>
      <x:c r="R38" s="321"/>
      <x:c r="S38" s="321"/>
      <x:c r="T38" s="321"/>
    </x:row>
    <x:row r="39">
      <x:c r="A39" s="321"/>
      <x:c r="B39" s="321"/>
      <x:c r="C39" s="321"/>
      <x:c r="D39" s="321"/>
      <x:c r="E39" s="321"/>
      <x:c r="F39" s="321"/>
      <x:c r="G39" s="321"/>
      <x:c r="H39" s="321"/>
      <x:c r="I39" s="321"/>
      <x:c r="J39" s="321"/>
      <x:c r="K39" s="321"/>
      <x:c r="L39" s="321"/>
      <x:c r="M39" s="321"/>
      <x:c r="N39" s="321"/>
      <x:c r="O39" s="321"/>
      <x:c r="P39" s="321"/>
      <x:c r="Q39" s="321"/>
      <x:c r="R39" s="321"/>
      <x:c r="S39" s="321"/>
      <x:c r="T39" s="321"/>
    </x:row>
    <x:row r="40">
      <x:c r="A40" s="321"/>
      <x:c r="B40" s="321"/>
      <x:c r="C40" s="321"/>
      <x:c r="D40" s="321"/>
      <x:c r="E40" s="321"/>
      <x:c r="F40" s="321"/>
      <x:c r="G40" s="321"/>
      <x:c r="H40" s="321"/>
      <x:c r="I40" s="321"/>
      <x:c r="J40" s="321"/>
      <x:c r="K40" s="321"/>
      <x:c r="L40" s="321"/>
      <x:c r="M40" s="321"/>
      <x:c r="N40" s="321"/>
      <x:c r="O40" s="321"/>
      <x:c r="P40" s="321"/>
      <x:c r="Q40" s="321"/>
      <x:c r="R40" s="321"/>
      <x:c r="S40" s="321"/>
      <x:c r="T40" s="321"/>
    </x:row>
    <x:row r="41">
      <x:c r="A41" s="321"/>
      <x:c r="B41" s="321"/>
      <x:c r="C41" s="321"/>
      <x:c r="D41" s="321"/>
      <x:c r="E41" s="321"/>
      <x:c r="F41" s="321"/>
      <x:c r="G41" s="321"/>
      <x:c r="H41" s="321"/>
      <x:c r="I41" s="321"/>
      <x:c r="J41" s="321"/>
      <x:c r="K41" s="321"/>
      <x:c r="L41" s="321"/>
      <x:c r="M41" s="321"/>
      <x:c r="N41" s="321"/>
      <x:c r="O41" s="321"/>
      <x:c r="P41" s="321"/>
      <x:c r="Q41" s="321"/>
      <x:c r="R41" s="321"/>
      <x:c r="S41" s="321"/>
      <x:c r="T41" s="321"/>
    </x:row>
    <x:row r="42">
      <x:c r="A42" s="321"/>
      <x:c r="B42" s="321"/>
      <x:c r="C42" s="321"/>
      <x:c r="D42" s="321"/>
      <x:c r="E42" s="321"/>
      <x:c r="F42" s="321"/>
      <x:c r="G42" s="321"/>
      <x:c r="H42" s="321"/>
      <x:c r="I42" s="321"/>
      <x:c r="J42" s="321"/>
      <x:c r="K42" s="321"/>
      <x:c r="L42" s="321"/>
      <x:c r="M42" s="321"/>
      <x:c r="N42" s="321"/>
      <x:c r="O42" s="321"/>
      <x:c r="P42" s="321"/>
      <x:c r="Q42" s="321"/>
      <x:c r="R42" s="321"/>
      <x:c r="S42" s="321"/>
      <x:c r="T42" s="321"/>
    </x:row>
    <x:row r="43">
      <x:c r="A43" s="321"/>
      <x:c r="B43" s="321"/>
      <x:c r="C43" s="321"/>
      <x:c r="D43" s="321"/>
      <x:c r="E43" s="321"/>
      <x:c r="F43" s="321"/>
      <x:c r="G43" s="321"/>
      <x:c r="H43" s="321"/>
      <x:c r="I43" s="321"/>
      <x:c r="J43" s="321"/>
      <x:c r="K43" s="321"/>
      <x:c r="L43" s="321"/>
      <x:c r="M43" s="321"/>
      <x:c r="N43" s="321"/>
      <x:c r="O43" s="321"/>
      <x:c r="P43" s="321"/>
      <x:c r="Q43" s="321"/>
      <x:c r="R43" s="321"/>
      <x:c r="S43" s="321"/>
      <x:c r="T43" s="321"/>
    </x:row>
    <x:row r="44">
      <x:c r="A44" s="321"/>
      <x:c r="B44" s="321"/>
      <x:c r="C44" s="321"/>
      <x:c r="D44" s="321"/>
      <x:c r="E44" s="321"/>
      <x:c r="F44" s="321"/>
      <x:c r="G44" s="321"/>
      <x:c r="H44" s="321"/>
      <x:c r="I44" s="321"/>
      <x:c r="J44" s="321"/>
      <x:c r="K44" s="321"/>
      <x:c r="L44" s="321"/>
      <x:c r="M44" s="321"/>
      <x:c r="N44" s="321"/>
      <x:c r="O44" s="321"/>
      <x:c r="P44" s="321"/>
      <x:c r="Q44" s="321"/>
      <x:c r="R44" s="321"/>
      <x:c r="S44" s="321"/>
      <x:c r="T44" s="321"/>
    </x:row>
    <x:row r="45">
      <x:c r="A45" s="321"/>
      <x:c r="B45" s="321"/>
      <x:c r="C45" s="321"/>
      <x:c r="D45" s="321"/>
      <x:c r="E45" s="321"/>
      <x:c r="F45" s="321"/>
      <x:c r="G45" s="321"/>
      <x:c r="H45" s="321"/>
      <x:c r="I45" s="321"/>
      <x:c r="J45" s="321"/>
      <x:c r="K45" s="321"/>
      <x:c r="L45" s="321"/>
      <x:c r="M45" s="321"/>
      <x:c r="N45" s="321"/>
      <x:c r="O45" s="321"/>
      <x:c r="P45" s="321"/>
      <x:c r="Q45" s="321"/>
      <x:c r="R45" s="321"/>
      <x:c r="S45" s="321"/>
      <x:c r="T45" s="321"/>
    </x:row>
    <x:row r="46">
      <x:c r="A46" s="321"/>
      <x:c r="B46" s="321"/>
      <x:c r="C46" s="321"/>
      <x:c r="D46" s="321"/>
      <x:c r="E46" s="321"/>
      <x:c r="F46" s="321"/>
      <x:c r="G46" s="321"/>
      <x:c r="H46" s="321"/>
      <x:c r="I46" s="321"/>
      <x:c r="J46" s="321"/>
      <x:c r="K46" s="321"/>
      <x:c r="L46" s="321"/>
      <x:c r="M46" s="321"/>
      <x:c r="N46" s="321"/>
      <x:c r="O46" s="321"/>
      <x:c r="P46" s="321"/>
      <x:c r="Q46" s="321"/>
      <x:c r="R46" s="321"/>
      <x:c r="S46" s="321"/>
      <x:c r="T46" s="321"/>
    </x:row>
    <x:row r="47">
      <x:c r="A47" s="321"/>
      <x:c r="B47" s="321"/>
      <x:c r="C47" s="321"/>
      <x:c r="D47" s="321"/>
      <x:c r="E47" s="321"/>
      <x:c r="F47" s="321"/>
      <x:c r="G47" s="321"/>
      <x:c r="H47" s="321"/>
      <x:c r="I47" s="321"/>
      <x:c r="J47" s="321"/>
      <x:c r="K47" s="321"/>
      <x:c r="L47" s="321"/>
      <x:c r="M47" s="321"/>
      <x:c r="N47" s="321"/>
      <x:c r="O47" s="321"/>
      <x:c r="P47" s="321"/>
      <x:c r="Q47" s="321"/>
      <x:c r="R47" s="321"/>
      <x:c r="S47" s="321"/>
      <x:c r="T47" s="321"/>
    </x:row>
    <x:row r="48">
      <x:c r="A48" s="321"/>
      <x:c r="B48" s="321"/>
      <x:c r="C48" s="321"/>
      <x:c r="D48" s="321"/>
      <x:c r="E48" s="321"/>
      <x:c r="F48" s="321"/>
      <x:c r="G48" s="321"/>
      <x:c r="H48" s="321"/>
      <x:c r="I48" s="321"/>
      <x:c r="J48" s="321"/>
      <x:c r="K48" s="321"/>
      <x:c r="L48" s="321"/>
      <x:c r="M48" s="321"/>
      <x:c r="N48" s="321"/>
      <x:c r="O48" s="321"/>
      <x:c r="P48" s="321"/>
      <x:c r="Q48" s="321"/>
      <x:c r="R48" s="321"/>
      <x:c r="S48" s="321"/>
      <x:c r="T48" s="321"/>
    </x:row>
    <x:row r="49">
      <x:c r="A49" s="321"/>
      <x:c r="B49" s="321"/>
      <x:c r="C49" s="321"/>
      <x:c r="D49" s="321"/>
      <x:c r="E49" s="321"/>
      <x:c r="F49" s="321"/>
      <x:c r="G49" s="321"/>
      <x:c r="H49" s="321"/>
      <x:c r="I49" s="321"/>
      <x:c r="J49" s="321"/>
      <x:c r="K49" s="321"/>
      <x:c r="L49" s="321"/>
      <x:c r="M49" s="321"/>
      <x:c r="N49" s="321"/>
      <x:c r="O49" s="321"/>
      <x:c r="P49" s="321"/>
      <x:c r="Q49" s="321"/>
      <x:c r="R49" s="321"/>
      <x:c r="S49" s="321"/>
      <x:c r="T49" s="321"/>
    </x:row>
    <x:row r="50">
      <x:c r="A50" s="321"/>
      <x:c r="B50" s="321"/>
      <x:c r="C50" s="321"/>
      <x:c r="D50" s="321"/>
      <x:c r="E50" s="321"/>
      <x:c r="F50" s="321"/>
      <x:c r="G50" s="321"/>
      <x:c r="H50" s="321"/>
      <x:c r="I50" s="321"/>
      <x:c r="J50" s="321"/>
      <x:c r="K50" s="321"/>
      <x:c r="L50" s="321"/>
      <x:c r="M50" s="321"/>
      <x:c r="N50" s="321"/>
      <x:c r="O50" s="321"/>
      <x:c r="P50" s="321"/>
      <x:c r="Q50" s="321"/>
      <x:c r="R50" s="321"/>
      <x:c r="S50" s="321"/>
      <x:c r="T50" s="321"/>
    </x:row>
    <x:row r="51">
      <x:c r="A51" s="321"/>
      <x:c r="B51" s="321"/>
      <x:c r="C51" s="321"/>
      <x:c r="D51" s="321"/>
      <x:c r="E51" s="321"/>
      <x:c r="F51" s="321"/>
      <x:c r="G51" s="321"/>
      <x:c r="H51" s="321"/>
      <x:c r="I51" s="321"/>
      <x:c r="J51" s="321"/>
      <x:c r="K51" s="321"/>
      <x:c r="L51" s="321"/>
      <x:c r="M51" s="321"/>
      <x:c r="N51" s="321"/>
      <x:c r="O51" s="321"/>
      <x:c r="P51" s="321"/>
      <x:c r="Q51" s="321"/>
      <x:c r="R51" s="321"/>
      <x:c r="S51" s="321"/>
      <x:c r="T51" s="321"/>
    </x:row>
    <x:row r="52">
      <x:c r="A52" s="321"/>
      <x:c r="B52" s="321"/>
      <x:c r="C52" s="321"/>
      <x:c r="D52" s="321"/>
      <x:c r="E52" s="321"/>
      <x:c r="F52" s="321"/>
      <x:c r="G52" s="321"/>
      <x:c r="H52" s="321"/>
      <x:c r="I52" s="321"/>
      <x:c r="J52" s="321"/>
      <x:c r="K52" s="321"/>
      <x:c r="L52" s="321"/>
      <x:c r="M52" s="321"/>
      <x:c r="N52" s="321"/>
      <x:c r="O52" s="321"/>
      <x:c r="P52" s="321"/>
      <x:c r="Q52" s="321"/>
      <x:c r="R52" s="321"/>
      <x:c r="S52" s="321"/>
      <x:c r="T52" s="321"/>
    </x:row>
    <x:row r="53">
      <x:c r="A53" s="321"/>
      <x:c r="B53" s="321"/>
      <x:c r="C53" s="321"/>
      <x:c r="D53" s="321"/>
      <x:c r="E53" s="321"/>
      <x:c r="F53" s="321"/>
      <x:c r="G53" s="321"/>
      <x:c r="H53" s="321"/>
      <x:c r="I53" s="321"/>
      <x:c r="J53" s="321"/>
      <x:c r="K53" s="321"/>
      <x:c r="L53" s="321"/>
      <x:c r="M53" s="321"/>
      <x:c r="N53" s="321"/>
      <x:c r="O53" s="321"/>
      <x:c r="P53" s="321"/>
      <x:c r="Q53" s="321"/>
      <x:c r="R53" s="321"/>
      <x:c r="S53" s="321"/>
      <x:c r="T53" s="321"/>
    </x:row>
    <x:row r="54">
      <x:c r="A54" s="321"/>
      <x:c r="B54" s="321"/>
      <x:c r="C54" s="321"/>
      <x:c r="D54" s="321"/>
      <x:c r="E54" s="321"/>
      <x:c r="F54" s="321"/>
      <x:c r="G54" s="321"/>
      <x:c r="H54" s="321"/>
      <x:c r="I54" s="321"/>
      <x:c r="J54" s="321"/>
      <x:c r="K54" s="321"/>
      <x:c r="L54" s="321"/>
      <x:c r="M54" s="321"/>
      <x:c r="N54" s="321"/>
      <x:c r="O54" s="321"/>
      <x:c r="P54" s="321"/>
      <x:c r="Q54" s="321"/>
      <x:c r="R54" s="321"/>
      <x:c r="S54" s="321"/>
      <x:c r="T54" s="321"/>
    </x:row>
    <x:row r="55">
      <x:c r="A55" s="321"/>
      <x:c r="B55" s="321"/>
      <x:c r="C55" s="321"/>
      <x:c r="D55" s="321"/>
      <x:c r="E55" s="321"/>
      <x:c r="F55" s="321"/>
      <x:c r="G55" s="321"/>
      <x:c r="H55" s="321"/>
      <x:c r="I55" s="321"/>
      <x:c r="J55" s="321"/>
      <x:c r="K55" s="321"/>
      <x:c r="L55" s="321"/>
      <x:c r="M55" s="321"/>
      <x:c r="N55" s="321"/>
      <x:c r="O55" s="321"/>
      <x:c r="P55" s="321"/>
      <x:c r="Q55" s="321"/>
      <x:c r="R55" s="321"/>
      <x:c r="S55" s="321"/>
      <x:c r="T55" s="321"/>
    </x:row>
    <x:row r="56">
      <x:c r="A56" s="321"/>
      <x:c r="B56" s="321"/>
      <x:c r="C56" s="321"/>
      <x:c r="D56" s="321"/>
      <x:c r="E56" s="321"/>
      <x:c r="F56" s="321"/>
      <x:c r="G56" s="321"/>
      <x:c r="H56" s="321"/>
      <x:c r="I56" s="321"/>
      <x:c r="J56" s="321"/>
      <x:c r="K56" s="321"/>
      <x:c r="L56" s="321"/>
      <x:c r="M56" s="321"/>
      <x:c r="N56" s="321"/>
      <x:c r="O56" s="321"/>
      <x:c r="P56" s="321"/>
      <x:c r="Q56" s="321"/>
      <x:c r="R56" s="321"/>
      <x:c r="S56" s="321"/>
      <x:c r="T56" s="321"/>
    </x:row>
    <x:row r="57">
      <x:c r="A57" s="321"/>
      <x:c r="B57" s="321"/>
      <x:c r="C57" s="321"/>
      <x:c r="D57" s="321"/>
      <x:c r="E57" s="321"/>
      <x:c r="F57" s="321"/>
      <x:c r="G57" s="321"/>
      <x:c r="H57" s="321"/>
      <x:c r="I57" s="321"/>
      <x:c r="J57" s="321"/>
      <x:c r="K57" s="321"/>
      <x:c r="L57" s="321"/>
      <x:c r="M57" s="321"/>
      <x:c r="N57" s="321"/>
      <x:c r="O57" s="321"/>
      <x:c r="P57" s="321"/>
      <x:c r="Q57" s="321"/>
      <x:c r="R57" s="321"/>
      <x:c r="S57" s="321"/>
      <x:c r="T57" s="321"/>
    </x:row>
    <x:row r="58">
      <x:c r="A58" s="321"/>
      <x:c r="B58" s="321"/>
      <x:c r="C58" s="321"/>
      <x:c r="D58" s="321"/>
      <x:c r="E58" s="321"/>
      <x:c r="F58" s="321"/>
      <x:c r="G58" s="321"/>
      <x:c r="H58" s="321"/>
      <x:c r="I58" s="321"/>
      <x:c r="J58" s="321"/>
      <x:c r="K58" s="321"/>
      <x:c r="L58" s="321"/>
      <x:c r="M58" s="321"/>
      <x:c r="N58" s="321"/>
      <x:c r="O58" s="321"/>
      <x:c r="P58" s="321"/>
      <x:c r="Q58" s="321"/>
      <x:c r="R58" s="321"/>
      <x:c r="S58" s="321"/>
      <x:c r="T58" s="321"/>
    </x:row>
    <x:row r="59">
      <x:c r="A59" s="321"/>
      <x:c r="B59" s="321"/>
      <x:c r="C59" s="321"/>
      <x:c r="D59" s="321"/>
      <x:c r="E59" s="321"/>
      <x:c r="F59" s="321"/>
      <x:c r="G59" s="321"/>
      <x:c r="H59" s="321"/>
      <x:c r="I59" s="321"/>
      <x:c r="J59" s="321"/>
      <x:c r="K59" s="321"/>
      <x:c r="L59" s="321"/>
      <x:c r="M59" s="321"/>
      <x:c r="N59" s="321"/>
      <x:c r="O59" s="321"/>
      <x:c r="P59" s="321"/>
      <x:c r="Q59" s="321"/>
      <x:c r="R59" s="321"/>
      <x:c r="S59" s="321"/>
      <x:c r="T59" s="321"/>
    </x:row>
    <x:row r="60">
      <x:c r="A60" s="321"/>
      <x:c r="B60" s="321"/>
      <x:c r="C60" s="321"/>
      <x:c r="D60" s="321"/>
      <x:c r="E60" s="321"/>
      <x:c r="F60" s="321"/>
      <x:c r="G60" s="321"/>
      <x:c r="H60" s="321"/>
      <x:c r="I60" s="321"/>
      <x:c r="J60" s="321"/>
      <x:c r="K60" s="321"/>
      <x:c r="L60" s="321"/>
      <x:c r="M60" s="321"/>
      <x:c r="N60" s="321"/>
      <x:c r="O60" s="321"/>
      <x:c r="P60" s="321"/>
      <x:c r="Q60" s="321"/>
      <x:c r="R60" s="321"/>
      <x:c r="S60" s="321"/>
      <x:c r="T60" s="321"/>
    </x:row>
    <x:row r="61">
      <x:c r="A61" s="321"/>
      <x:c r="B61" s="321"/>
      <x:c r="C61" s="321"/>
      <x:c r="D61" s="321"/>
      <x:c r="E61" s="321"/>
      <x:c r="F61" s="321"/>
      <x:c r="G61" s="321"/>
      <x:c r="H61" s="321"/>
      <x:c r="I61" s="321"/>
      <x:c r="J61" s="321"/>
      <x:c r="K61" s="321"/>
      <x:c r="L61" s="321"/>
      <x:c r="M61" s="321"/>
      <x:c r="N61" s="321"/>
      <x:c r="O61" s="321"/>
      <x:c r="P61" s="321"/>
      <x:c r="Q61" s="321"/>
      <x:c r="R61" s="321"/>
      <x:c r="S61" s="321"/>
      <x:c r="T61" s="321"/>
    </x:row>
    <x:row r="62">
      <x:c r="A62" s="321"/>
      <x:c r="B62" s="321"/>
      <x:c r="C62" s="321"/>
      <x:c r="D62" s="321"/>
      <x:c r="E62" s="321"/>
      <x:c r="F62" s="321"/>
      <x:c r="G62" s="321"/>
      <x:c r="H62" s="321"/>
      <x:c r="I62" s="321"/>
      <x:c r="J62" s="321"/>
      <x:c r="K62" s="321"/>
      <x:c r="L62" s="321"/>
      <x:c r="M62" s="321"/>
      <x:c r="N62" s="321"/>
      <x:c r="O62" s="321"/>
      <x:c r="P62" s="321"/>
      <x:c r="Q62" s="321"/>
      <x:c r="R62" s="321"/>
      <x:c r="S62" s="321"/>
      <x:c r="T62" s="321"/>
    </x:row>
    <x:row r="63">
      <x:c r="A63" s="321"/>
      <x:c r="B63" s="321"/>
      <x:c r="C63" s="321"/>
      <x:c r="D63" s="321"/>
      <x:c r="E63" s="321"/>
      <x:c r="F63" s="321"/>
      <x:c r="G63" s="321"/>
      <x:c r="H63" s="321"/>
      <x:c r="I63" s="321"/>
      <x:c r="J63" s="321"/>
      <x:c r="K63" s="321"/>
      <x:c r="L63" s="321"/>
      <x:c r="M63" s="321"/>
      <x:c r="N63" s="321"/>
      <x:c r="O63" s="321"/>
      <x:c r="P63" s="321"/>
      <x:c r="Q63" s="321"/>
      <x:c r="R63" s="321"/>
      <x:c r="S63" s="321"/>
      <x:c r="T63" s="321"/>
    </x:row>
    <x:row r="64">
      <x:c r="A64" s="321"/>
      <x:c r="B64" s="321"/>
      <x:c r="C64" s="321"/>
      <x:c r="D64" s="321"/>
      <x:c r="E64" s="321"/>
      <x:c r="F64" s="321"/>
      <x:c r="G64" s="321"/>
      <x:c r="H64" s="321"/>
      <x:c r="I64" s="321"/>
      <x:c r="J64" s="321"/>
      <x:c r="K64" s="321"/>
      <x:c r="L64" s="321"/>
      <x:c r="M64" s="321"/>
      <x:c r="N64" s="321"/>
      <x:c r="O64" s="321"/>
      <x:c r="P64" s="321"/>
      <x:c r="Q64" s="321"/>
      <x:c r="R64" s="321"/>
      <x:c r="S64" s="321"/>
      <x:c r="T64" s="321"/>
    </x:row>
    <x:row r="65">
      <x:c r="A65" s="321"/>
      <x:c r="B65" s="321"/>
      <x:c r="C65" s="321"/>
      <x:c r="D65" s="321"/>
      <x:c r="E65" s="321"/>
      <x:c r="F65" s="321"/>
      <x:c r="G65" s="321"/>
      <x:c r="H65" s="321"/>
      <x:c r="I65" s="321"/>
      <x:c r="J65" s="321"/>
      <x:c r="K65" s="321"/>
      <x:c r="L65" s="321"/>
      <x:c r="M65" s="321"/>
      <x:c r="N65" s="321"/>
      <x:c r="O65" s="321"/>
      <x:c r="P65" s="321"/>
      <x:c r="Q65" s="321"/>
      <x:c r="R65" s="321"/>
      <x:c r="S65" s="321"/>
      <x:c r="T65" s="321"/>
    </x:row>
    <x:row r="66">
      <x:c r="A66" s="321"/>
      <x:c r="B66" s="321"/>
      <x:c r="C66" s="321"/>
      <x:c r="D66" s="321"/>
      <x:c r="E66" s="321"/>
      <x:c r="F66" s="321"/>
      <x:c r="G66" s="321"/>
      <x:c r="H66" s="321"/>
      <x:c r="I66" s="321"/>
      <x:c r="J66" s="321"/>
      <x:c r="K66" s="321"/>
      <x:c r="L66" s="321"/>
      <x:c r="M66" s="321"/>
      <x:c r="N66" s="321"/>
      <x:c r="O66" s="321"/>
      <x:c r="P66" s="321"/>
      <x:c r="Q66" s="321"/>
      <x:c r="R66" s="321"/>
      <x:c r="S66" s="321"/>
      <x:c r="T66" s="321"/>
    </x:row>
    <x:row r="67">
      <x:c r="A67" s="321"/>
      <x:c r="B67" s="321"/>
      <x:c r="C67" s="321"/>
      <x:c r="D67" s="321"/>
      <x:c r="E67" s="321"/>
      <x:c r="F67" s="321"/>
      <x:c r="G67" s="321"/>
      <x:c r="H67" s="321"/>
      <x:c r="I67" s="321"/>
      <x:c r="J67" s="321"/>
      <x:c r="K67" s="321"/>
      <x:c r="L67" s="321"/>
      <x:c r="M67" s="321"/>
      <x:c r="N67" s="321"/>
      <x:c r="O67" s="321"/>
      <x:c r="P67" s="321"/>
      <x:c r="Q67" s="321"/>
      <x:c r="R67" s="321"/>
      <x:c r="S67" s="321"/>
      <x:c r="T67" s="321"/>
    </x:row>
    <x:row r="68">
      <x:c r="A68" s="321"/>
      <x:c r="B68" s="321"/>
      <x:c r="C68" s="321"/>
      <x:c r="D68" s="321"/>
      <x:c r="E68" s="321"/>
      <x:c r="F68" s="321"/>
      <x:c r="G68" s="321"/>
      <x:c r="H68" s="321"/>
      <x:c r="I68" s="321"/>
      <x:c r="J68" s="321"/>
      <x:c r="K68" s="321"/>
      <x:c r="L68" s="321"/>
      <x:c r="M68" s="321"/>
      <x:c r="N68" s="321"/>
      <x:c r="O68" s="321"/>
      <x:c r="P68" s="321"/>
      <x:c r="Q68" s="321"/>
      <x:c r="R68" s="321"/>
      <x:c r="S68" s="321"/>
      <x:c r="T68" s="321"/>
    </x:row>
    <x:row r="69">
      <x:c r="A69" s="321"/>
      <x:c r="B69" s="321"/>
      <x:c r="C69" s="321"/>
      <x:c r="D69" s="321"/>
      <x:c r="E69" s="321"/>
      <x:c r="F69" s="321"/>
      <x:c r="G69" s="321"/>
      <x:c r="H69" s="321"/>
      <x:c r="I69" s="321"/>
      <x:c r="J69" s="321"/>
      <x:c r="K69" s="321"/>
      <x:c r="L69" s="321"/>
      <x:c r="M69" s="321"/>
      <x:c r="N69" s="321"/>
      <x:c r="O69" s="321"/>
      <x:c r="P69" s="321"/>
      <x:c r="Q69" s="321"/>
      <x:c r="R69" s="321"/>
      <x:c r="S69" s="321"/>
      <x:c r="T69" s="321"/>
    </x:row>
    <x:row r="70">
      <x:c r="A70" s="321"/>
      <x:c r="B70" s="321"/>
      <x:c r="C70" s="321"/>
      <x:c r="D70" s="321"/>
      <x:c r="E70" s="321"/>
      <x:c r="F70" s="321"/>
      <x:c r="G70" s="321"/>
      <x:c r="H70" s="321"/>
      <x:c r="I70" s="321"/>
      <x:c r="J70" s="321"/>
      <x:c r="K70" s="321"/>
      <x:c r="L70" s="321"/>
      <x:c r="M70" s="321"/>
      <x:c r="N70" s="321"/>
      <x:c r="O70" s="321"/>
      <x:c r="P70" s="321"/>
      <x:c r="Q70" s="321"/>
      <x:c r="R70" s="321"/>
      <x:c r="S70" s="321"/>
      <x:c r="T70" s="321"/>
    </x:row>
  </x:sheetData>
  <x:mergeCells>
    <x:mergeCell ref="A1:J2"/>
    <x:mergeCell ref="A3:J3"/>
    <x:mergeCell ref="A17:J17"/>
  </x:mergeCells>
  <x:conditionalFormatting sqref="I6:I14">
    <x:cfRule type="dataBar" priority="1">
      <x:dataBar>
        <x:cfvo type="min"/>
        <x:cfvo type="max"/>
        <x:color rgb="FF4472C4"/>
      </x:dataBar>
      <x:extLst>
        <x:ext xmlns:x14="http://schemas.microsoft.com/office/spreadsheetml/2009/9/main" uri="{B025F937-C7B1-47D3-B67F-A62EFF666E3E}">
          <x14:id>{4F58A180-13D4-D7C2-B9CC-9A84CD8108C3}</x14:id>
        </x:ext>
      </x:extLst>
    </x:cfRule>
  </x:conditionalFormatting>
  <x:dataValidations count="2">
    <x:dataValidation type="list" sqref="E6:E14">
      <x:formula1>"Haute,Moyenne,Basse"</x:formula1>
    </x:dataValidation>
    <x:dataValidation type="list" sqref="F6:F14">
      <x:formula1>"À lancer,En cours,Planifié,Terminé,À étudier"</x:formula1>
    </x:dataValidation>
  </x:dataValidations>
  <x:pageMargins left="0.7" right="0.7" top="0.75" bottom="0.75" header="0.3" footer="0.3"/>
  <x:extLst>
    <x:ext xmlns:x14="http://schemas.microsoft.com/office/spreadsheetml/2009/9/main" xmlns:xm="http://schemas.microsoft.com/office/excel/2006/main" uri="{78C0D931-6437-407d-A8EE-F0AAD7539E65}">
      <x14:conditionalFormattings>
        <x14:conditionalFormatting>
          <x14:cfRule type="dataBar" priority="1" id="{4F58A180-13D4-D7C2-B9CC-9A84CD8108C3}">
            <x14:dataBar gradient="1">
              <x14:cfvo type="min"/>
              <x14:cfvo type="max"/>
              <x14:fillColor rgb="FF4472C4"/>
            </x14:dataBar>
          </x14:cfRule>
          <xm:sqref>I6:I14</xm:sqref>
        </x14:conditionalFormatting>
      </x14:conditionalFormattings>
    </x:ext>
  </x:extLst>
</x:worksheet>
</file>