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ables/table1.xml" ContentType="application/vnd.openxmlformats-officedocument.spreadsheetml.table+xml"/>
  <Override PartName="/xl/worksheets/sheet4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charts/chart2.xml" ContentType="application/vnd.openxmlformats-officedocument.drawingml.char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3.xml" ContentType="application/vnd.openxmlformats-officedocument.drawing+xml"/>
  <Override PartName="/xl/drawings/charts/chart3.xml" ContentType="application/vnd.openxmlformats-officedocument.drawingml.chart+xml"/>
  <Override PartName="/xl/drawings/charts/chart4.xml" ContentType="application/vnd.openxmlformats-officedocument.drawingml.chart+xml"/>
  <Override PartName="/xl/drawings/charts/chart5.xml" ContentType="application/vnd.openxmlformats-officedocument.drawingml.chart+xml"/>
  <Override PartName="/xl/worksheets/sheet9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687112d154f4a35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Accueil" sheetId="1" r:id="Rcfeeb83f0dbc4d76"/>
    <x:sheet xmlns:r="http://schemas.openxmlformats.org/officeDocument/2006/relationships" name="Paramètres" sheetId="2" r:id="R77cb4d14205e486d"/>
    <x:sheet xmlns:r="http://schemas.openxmlformats.org/officeDocument/2006/relationships" name="Données" sheetId="3" r:id="R34b2ce462c2f4dec"/>
    <x:sheet xmlns:r="http://schemas.openxmlformats.org/officeDocument/2006/relationships" name="Budget" sheetId="4" r:id="Rc219f44d84894892"/>
    <x:sheet xmlns:r="http://schemas.openxmlformats.org/officeDocument/2006/relationships" name="Trésorerie" sheetId="5" r:id="R25096b2323a642ae"/>
    <x:sheet xmlns:r="http://schemas.openxmlformats.org/officeDocument/2006/relationships" name="États financiers" sheetId="6" r:id="Rf1c88cbcb1144911"/>
    <x:sheet xmlns:r="http://schemas.openxmlformats.org/officeDocument/2006/relationships" name="KPI" sheetId="7" r:id="R913f25019097458d"/>
    <x:sheet xmlns:r="http://schemas.openxmlformats.org/officeDocument/2006/relationships" name="Dashboard" sheetId="8" r:id="R134b693bc2994609"/>
    <x:sheet xmlns:r="http://schemas.openxmlformats.org/officeDocument/2006/relationships" name="Analyse" sheetId="9" r:id="R52921b3213654488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6">
    <x:numFmt numFmtId="200" formatCode="#,##0_);[Red](#,##0);-"/>
    <x:numFmt numFmtId="201" formatCode="0.0%;[Red](0.0%);-"/>
    <x:numFmt numFmtId="202" formatCode="0.0x;[Red](0.0x);-"/>
    <x:numFmt numFmtId="203" formatCode="0.0"/>
    <x:numFmt numFmtId="204" formatCode="0.0x"/>
    <x:numFmt numFmtId="205" formatCode="dd/mm/yyyy"/>
  </x:numFmts>
  <x:fonts count="25">
    <x:font>
      <x:sz val="11"/>
      <x:name val="Carlito"/>
    </x:font>
    <x:font>
      <x:b/>
      <x:sz val="24"/>
      <x:color rgb="FFFFFFFF"/>
      <x:name val="Carlito"/>
    </x:font>
    <x:font>
      <x:i/>
      <x:sz val="11"/>
      <x:color rgb="FFFFFFFF"/>
      <x:name val="Carlito"/>
    </x:font>
    <x:font>
      <x:b/>
      <x:sz val="16"/>
      <x:color rgb="FFFFFFFF"/>
      <x:name val="Carlito"/>
    </x:font>
    <x:font>
      <x:b/>
      <x:sz val="12"/>
      <x:color rgb="FFFFFFFF"/>
      <x:name val="Carlito"/>
    </x:font>
    <x:font>
      <x:b/>
      <x:sz val="11"/>
      <x:color rgb="FF17365D"/>
      <x:name val="Carlito"/>
    </x:font>
    <x:font>
      <x:sz val="11"/>
      <x:color rgb="FF4472C4"/>
      <x:name val="Carlito"/>
    </x:font>
    <x:font>
      <x:sz val="11"/>
      <x:color rgb="FF243447"/>
      <x:name val="Carlito"/>
    </x:font>
    <x:font>
      <x:b/>
      <x:sz val="11"/>
      <x:color rgb="FFFFFFFF"/>
      <x:name val="Carlito"/>
    </x:font>
    <x:font>
      <x:sz val="11"/>
      <x:color rgb="FF0000FF"/>
      <x:name val="Carlito"/>
    </x:font>
    <x:font>
      <x:sz val="11"/>
      <x:color rgb="FF000000"/>
      <x:name val="Carlito"/>
    </x:font>
    <x:font>
      <x:sz val="12"/>
      <x:color rgb="FF243447"/>
      <x:name val="Carlito"/>
    </x:font>
    <x:font>
      <x:b/>
      <x:sz val="24"/>
      <x:color rgb="FFFFFFFF"/>
      <x:name val="Aptos"/>
    </x:font>
    <x:font>
      <x:sz val="11"/>
      <x:name val="Aptos"/>
    </x:font>
    <x:font>
      <x:i/>
      <x:sz val="11"/>
      <x:color rgb="FFFFFFFF"/>
      <x:name val="Aptos"/>
    </x:font>
    <x:font>
      <x:b/>
      <x:sz val="16"/>
      <x:color rgb="FFFFFFFF"/>
      <x:name val="Aptos"/>
    </x:font>
    <x:font>
      <x:b/>
      <x:sz val="12"/>
      <x:color rgb="FFFFFFFF"/>
      <x:name val="Aptos"/>
    </x:font>
    <x:font>
      <x:b/>
      <x:sz val="11"/>
      <x:color rgb="FF17365D"/>
      <x:name val="Aptos"/>
    </x:font>
    <x:font>
      <x:sz val="11"/>
      <x:color rgb="FF4472C4"/>
      <x:name val="Aptos"/>
    </x:font>
    <x:font>
      <x:sz val="11"/>
      <x:color rgb="FF243447"/>
      <x:name val="Aptos"/>
    </x:font>
    <x:font>
      <x:b/>
      <x:sz val="11"/>
      <x:color rgb="FFFFFFFF"/>
      <x:name val="Aptos"/>
    </x:font>
    <x:font>
      <x:sz val="11"/>
      <x:color rgb="FF0000FF"/>
      <x:name val="Aptos"/>
    </x:font>
    <x:font>
      <x:sz val="11"/>
      <x:color rgb="FF000000"/>
      <x:name val="Aptos"/>
    </x:font>
    <x:font>
      <x:sz val="12"/>
      <x:color rgb="FF243447"/>
      <x:name val="Aptos"/>
    </x:font>
    <x:font>
      <x:b/>
      <x:sz val="19"/>
      <x:color rgb="FFFFFFFF"/>
      <x:name val="Aptos"/>
    </x:font>
  </x:fonts>
  <x:fills count="13">
    <x:fill>
      <x:patternFill patternType="none"/>
    </x:fill>
    <x:fill>
      <x:patternFill patternType="gray125"/>
    </x:fill>
    <x:fill>
      <x:patternFill patternType="solid">
        <x:fgColor rgb="FF17365D"/>
      </x:patternFill>
    </x:fill>
    <x:fill>
      <x:patternFill patternType="solid">
        <x:fgColor rgb="FF4472C4"/>
      </x:patternFill>
    </x:fill>
    <x:fill>
      <x:patternFill patternType="solid">
        <x:fgColor rgb="FF00A6A6"/>
      </x:patternFill>
    </x:fill>
    <x:fill>
      <x:patternFill patternType="solid">
        <x:fgColor rgb="FFED7D31"/>
      </x:patternFill>
    </x:fill>
    <x:fill>
      <x:patternFill patternType="solid">
        <x:fgColor rgb="FF7030A0"/>
      </x:patternFill>
    </x:fill>
    <x:fill>
      <x:patternFill patternType="solid">
        <x:fgColor rgb="FF70AD47"/>
      </x:patternFill>
    </x:fill>
    <x:fill>
      <x:patternFill patternType="solid">
        <x:fgColor rgb="FFFFC000"/>
      </x:patternFill>
    </x:fill>
    <x:fill>
      <x:patternFill patternType="solid">
        <x:fgColor rgb="FFC00000"/>
      </x:patternFill>
    </x:fill>
    <x:fill>
      <x:patternFill patternType="solid">
        <x:fgColor rgb="FFD9E2F3"/>
      </x:patternFill>
    </x:fill>
    <x:fill>
      <x:patternFill patternType="solid">
        <x:fgColor rgb="FFFFF2CC"/>
      </x:patternFill>
    </x:fill>
    <x:fill>
      <x:patternFill patternType="solid">
        <x:fgColor rgb="FFF3F6FA"/>
      </x:patternFill>
    </x:fill>
  </x:fills>
  <x:borders count="2">
    <x:border/>
    <x:border/>
  </x:borders>
  <x:cellStyleXfs count="1">
    <x:xf numFmtId="0" fontId="0" fillId="0" borderId="0"/>
  </x:cellStyleXfs>
  <x:cellXfs count="337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horizontal="center" wrapText="1"/>
    </x:xf>
    <x:xf numFmtId="0" fontId="1" fillId="2" borderId="0" xfId="0" applyNumberFormat="1" applyFont="1" applyFill="1" applyBorder="1" applyAlignment="1">
      <x:alignment horizontal="center" vertical="center" wrapText="1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2" fillId="3" borderId="1" xfId="0" applyNumberFormat="1" applyFont="1" applyFill="1" applyBorder="1" applyAlignment="1">
      <x:alignment horizontal="center" vertical="center"/>
    </x:xf>
    <x:xf numFmtId="0" fontId="3" fillId="3" borderId="0" xfId="0" applyNumberFormat="1" applyFont="1" applyFill="1" applyBorder="1"/>
    <x:xf numFmtId="0" fontId="3" fillId="3" borderId="0" xfId="0" applyNumberFormat="1" applyFont="1" applyFill="1" applyBorder="1" applyAlignment="1">
      <x:alignment wrapText="1"/>
    </x:xf>
    <x:xf numFmtId="0" fontId="3" fillId="3" borderId="0" xfId="0" applyNumberFormat="1" applyFont="1" applyFill="1" applyBorder="1" applyAlignment="1">
      <x:alignment horizontal="center" wrapText="1"/>
    </x:xf>
    <x:xf numFmtId="0" fontId="3" fillId="3" borderId="0" xfId="0" applyNumberFormat="1" applyFont="1" applyFill="1" applyBorder="1" applyAlignment="1">
      <x:alignment horizontal="center" vertical="center" wrapText="1"/>
    </x:xf>
    <x:xf numFmtId="0" fontId="3" fillId="3" borderId="1" xfId="0" applyNumberFormat="1" applyFont="1" applyFill="1" applyBorder="1"/>
    <x:xf numFmtId="0" fontId="3" fillId="3" borderId="1" xfId="0" applyNumberFormat="1" applyFont="1" applyFill="1" applyBorder="1" applyAlignment="1">
      <x:alignment wrapText="1"/>
    </x:xf>
    <x:xf numFmtId="0" fontId="3" fillId="3" borderId="1" xfId="0" applyNumberFormat="1" applyFont="1" applyFill="1" applyBorder="1" applyAlignment="1">
      <x:alignment horizontal="center" wrapText="1"/>
    </x:xf>
    <x:xf numFmtId="0" fontId="3" fillId="3" borderId="1" xfId="0" applyNumberFormat="1" applyFont="1" applyFill="1" applyBorder="1" applyAlignment="1">
      <x:alignment horizontal="center" vertical="center"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wrapText="1"/>
    </x:xf>
    <x:xf numFmtId="0" fontId="3" fillId="4" borderId="0" xfId="0" applyNumberFormat="1" applyFont="1" applyFill="1" applyBorder="1" applyAlignment="1">
      <x:alignment horizontal="center" wrapText="1"/>
    </x:xf>
    <x:xf numFmtId="0" fontId="3" fillId="4" borderId="0" xfId="0" applyNumberFormat="1" applyFont="1" applyFill="1" applyBorder="1" applyAlignment="1">
      <x:alignment horizontal="center" vertical="center" wrapText="1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wrapText="1"/>
    </x:xf>
    <x:xf numFmtId="0" fontId="3" fillId="4" borderId="1" xfId="0" applyNumberFormat="1" applyFont="1" applyFill="1" applyBorder="1" applyAlignment="1">
      <x:alignment horizontal="center" wrapText="1"/>
    </x:xf>
    <x:xf numFmtId="0" fontId="3" fillId="4" borderId="1" xfId="0" applyNumberFormat="1" applyFont="1" applyFill="1" applyBorder="1" applyAlignment="1">
      <x:alignment horizontal="center" vertical="center" wrapText="1"/>
    </x:xf>
    <x:xf numFmtId="0" fontId="0" fillId="5" borderId="0" xfId="0" applyNumberFormat="1" applyFont="1" applyFill="1" applyBorder="1"/>
    <x:xf numFmtId="0" fontId="3" fillId="5" borderId="0" xfId="0" applyNumberFormat="1" applyFont="1" applyFill="1" applyBorder="1"/>
    <x:xf numFmtId="0" fontId="3" fillId="5" borderId="0" xfId="0" applyNumberFormat="1" applyFont="1" applyFill="1" applyBorder="1" applyAlignment="1">
      <x:alignment wrapText="1"/>
    </x:xf>
    <x:xf numFmtId="0" fontId="3" fillId="5" borderId="0" xfId="0" applyNumberFormat="1" applyFont="1" applyFill="1" applyBorder="1" applyAlignment="1">
      <x:alignment horizontal="center" wrapText="1"/>
    </x:xf>
    <x:xf numFmtId="0" fontId="3" fillId="5" borderId="0" xfId="0" applyNumberFormat="1" applyFont="1" applyFill="1" applyBorder="1" applyAlignment="1">
      <x:alignment horizontal="center" vertical="center" wrapText="1"/>
    </x:xf>
    <x:xf numFmtId="0" fontId="0" fillId="5" borderId="1" xfId="0" applyNumberFormat="1" applyFont="1" applyFill="1" applyBorder="1"/>
    <x:xf numFmtId="0" fontId="3" fillId="5" borderId="1" xfId="0" applyNumberFormat="1" applyFont="1" applyFill="1" applyBorder="1"/>
    <x:xf numFmtId="0" fontId="3" fillId="5" borderId="1" xfId="0" applyNumberFormat="1" applyFont="1" applyFill="1" applyBorder="1" applyAlignment="1">
      <x:alignment wrapText="1"/>
    </x:xf>
    <x:xf numFmtId="0" fontId="3" fillId="5" borderId="1" xfId="0" applyNumberFormat="1" applyFont="1" applyFill="1" applyBorder="1" applyAlignment="1">
      <x:alignment horizontal="center" wrapText="1"/>
    </x:xf>
    <x:xf numFmtId="0" fontId="3" fillId="5" borderId="1" xfId="0" applyNumberFormat="1" applyFont="1" applyFill="1" applyBorder="1" applyAlignment="1">
      <x:alignment horizontal="center" vertical="center" wrapText="1"/>
    </x:xf>
    <x:xf numFmtId="0" fontId="0" fillId="6" borderId="0" xfId="0" applyNumberFormat="1" applyFont="1" applyFill="1" applyBorder="1"/>
    <x:xf numFmtId="0" fontId="3" fillId="6" borderId="0" xfId="0" applyNumberFormat="1" applyFont="1" applyFill="1" applyBorder="1"/>
    <x:xf numFmtId="0" fontId="3" fillId="6" borderId="0" xfId="0" applyNumberFormat="1" applyFont="1" applyFill="1" applyBorder="1" applyAlignment="1">
      <x:alignment wrapText="1"/>
    </x:xf>
    <x:xf numFmtId="0" fontId="3" fillId="6" borderId="0" xfId="0" applyNumberFormat="1" applyFont="1" applyFill="1" applyBorder="1" applyAlignment="1">
      <x:alignment horizontal="center" wrapText="1"/>
    </x:xf>
    <x:xf numFmtId="0" fontId="3" fillId="6" borderId="0" xfId="0" applyNumberFormat="1" applyFont="1" applyFill="1" applyBorder="1" applyAlignment="1">
      <x:alignment horizontal="center" vertical="center" wrapText="1"/>
    </x:xf>
    <x:xf numFmtId="0" fontId="0" fillId="6" borderId="1" xfId="0" applyNumberFormat="1" applyFont="1" applyFill="1" applyBorder="1"/>
    <x:xf numFmtId="0" fontId="3" fillId="6" borderId="1" xfId="0" applyNumberFormat="1" applyFont="1" applyFill="1" applyBorder="1"/>
    <x:xf numFmtId="0" fontId="3" fillId="6" borderId="1" xfId="0" applyNumberFormat="1" applyFont="1" applyFill="1" applyBorder="1" applyAlignment="1">
      <x:alignment wrapText="1"/>
    </x:xf>
    <x:xf numFmtId="0" fontId="3" fillId="6" borderId="1" xfId="0" applyNumberFormat="1" applyFont="1" applyFill="1" applyBorder="1" applyAlignment="1">
      <x:alignment horizontal="center" wrapText="1"/>
    </x:xf>
    <x:xf numFmtId="0" fontId="3" fillId="6" borderId="1" xfId="0" applyNumberFormat="1" applyFont="1" applyFill="1" applyBorder="1" applyAlignment="1">
      <x:alignment horizontal="center" vertical="center" wrapText="1"/>
    </x:xf>
    <x:xf numFmtId="0" fontId="0" fillId="7" borderId="0" xfId="0" applyNumberFormat="1" applyFont="1" applyFill="1" applyBorder="1"/>
    <x:xf numFmtId="0" fontId="3" fillId="7" borderId="0" xfId="0" applyNumberFormat="1" applyFont="1" applyFill="1" applyBorder="1"/>
    <x:xf numFmtId="0" fontId="3" fillId="7" borderId="0" xfId="0" applyNumberFormat="1" applyFont="1" applyFill="1" applyBorder="1" applyAlignment="1">
      <x:alignment wrapText="1"/>
    </x:xf>
    <x:xf numFmtId="0" fontId="3" fillId="7" borderId="0" xfId="0" applyNumberFormat="1" applyFont="1" applyFill="1" applyBorder="1" applyAlignment="1">
      <x:alignment horizontal="center" wrapText="1"/>
    </x:xf>
    <x:xf numFmtId="0" fontId="3" fillId="7" borderId="0" xfId="0" applyNumberFormat="1" applyFont="1" applyFill="1" applyBorder="1" applyAlignment="1">
      <x:alignment horizontal="center" vertical="center" wrapText="1"/>
    </x:xf>
    <x:xf numFmtId="0" fontId="0" fillId="7" borderId="1" xfId="0" applyNumberFormat="1" applyFont="1" applyFill="1" applyBorder="1"/>
    <x:xf numFmtId="0" fontId="3" fillId="7" borderId="1" xfId="0" applyNumberFormat="1" applyFont="1" applyFill="1" applyBorder="1"/>
    <x:xf numFmtId="0" fontId="3" fillId="7" borderId="1" xfId="0" applyNumberFormat="1" applyFont="1" applyFill="1" applyBorder="1" applyAlignment="1">
      <x:alignment wrapText="1"/>
    </x:xf>
    <x:xf numFmtId="0" fontId="3" fillId="7" borderId="1" xfId="0" applyNumberFormat="1" applyFont="1" applyFill="1" applyBorder="1" applyAlignment="1">
      <x:alignment horizontal="center" wrapText="1"/>
    </x:xf>
    <x:xf numFmtId="0" fontId="3" fillId="7" borderId="1" xfId="0" applyNumberFormat="1" applyFont="1" applyFill="1" applyBorder="1" applyAlignment="1">
      <x:alignment horizontal="center" vertical="center" wrapText="1"/>
    </x:xf>
    <x:xf numFmtId="0" fontId="0" fillId="8" borderId="0" xfId="0" applyNumberFormat="1" applyFont="1" applyFill="1" applyBorder="1"/>
    <x:xf numFmtId="0" fontId="3" fillId="8" borderId="0" xfId="0" applyNumberFormat="1" applyFont="1" applyFill="1" applyBorder="1"/>
    <x:xf numFmtId="0" fontId="3" fillId="8" borderId="0" xfId="0" applyNumberFormat="1" applyFont="1" applyFill="1" applyBorder="1" applyAlignment="1">
      <x:alignment wrapText="1"/>
    </x:xf>
    <x:xf numFmtId="0" fontId="3" fillId="8" borderId="0" xfId="0" applyNumberFormat="1" applyFont="1" applyFill="1" applyBorder="1" applyAlignment="1">
      <x:alignment horizontal="center" wrapText="1"/>
    </x:xf>
    <x:xf numFmtId="0" fontId="3" fillId="8" borderId="0" xfId="0" applyNumberFormat="1" applyFont="1" applyFill="1" applyBorder="1" applyAlignment="1">
      <x:alignment horizontal="center" vertical="center" wrapText="1"/>
    </x:xf>
    <x:xf numFmtId="0" fontId="0" fillId="8" borderId="1" xfId="0" applyNumberFormat="1" applyFont="1" applyFill="1" applyBorder="1"/>
    <x:xf numFmtId="0" fontId="3" fillId="8" borderId="1" xfId="0" applyNumberFormat="1" applyFont="1" applyFill="1" applyBorder="1"/>
    <x:xf numFmtId="0" fontId="3" fillId="8" borderId="1" xfId="0" applyNumberFormat="1" applyFont="1" applyFill="1" applyBorder="1" applyAlignment="1">
      <x:alignment wrapText="1"/>
    </x:xf>
    <x:xf numFmtId="0" fontId="3" fillId="8" borderId="1" xfId="0" applyNumberFormat="1" applyFont="1" applyFill="1" applyBorder="1" applyAlignment="1">
      <x:alignment horizontal="center" wrapText="1"/>
    </x:xf>
    <x:xf numFmtId="0" fontId="3" fillId="8" borderId="1" xfId="0" applyNumberFormat="1" applyFont="1" applyFill="1" applyBorder="1" applyAlignment="1">
      <x:alignment horizontal="center" vertical="center" wrapText="1"/>
    </x:xf>
    <x:xf numFmtId="0" fontId="3" fillId="2" borderId="0" xfId="0" applyNumberFormat="1" applyFont="1" applyFill="1" applyBorder="1"/>
    <x:xf numFmtId="0" fontId="3" fillId="2" borderId="0" xfId="0" applyNumberFormat="1" applyFont="1" applyFill="1" applyBorder="1" applyAlignment="1">
      <x:alignment wrapText="1"/>
    </x:xf>
    <x:xf numFmtId="0" fontId="3" fillId="2" borderId="0" xfId="0" applyNumberFormat="1" applyFont="1" applyFill="1" applyBorder="1" applyAlignment="1">
      <x:alignment horizontal="center" wrapText="1"/>
    </x:xf>
    <x:xf numFmtId="0" fontId="3" fillId="2" borderId="0" xfId="0" applyNumberFormat="1" applyFont="1" applyFill="1" applyBorder="1" applyAlignment="1">
      <x:alignment horizontal="center" vertical="center" wrapText="1"/>
    </x:xf>
    <x:xf numFmtId="0" fontId="3" fillId="2" borderId="1" xfId="0" applyNumberFormat="1" applyFont="1" applyFill="1" applyBorder="1"/>
    <x:xf numFmtId="0" fontId="3" fillId="2" borderId="1" xfId="0" applyNumberFormat="1" applyFont="1" applyFill="1" applyBorder="1" applyAlignment="1">
      <x:alignment wrapText="1"/>
    </x:xf>
    <x:xf numFmtId="0" fontId="3" fillId="2" borderId="1" xfId="0" applyNumberFormat="1" applyFont="1" applyFill="1" applyBorder="1" applyAlignment="1">
      <x:alignment horizontal="center" wrapText="1"/>
    </x:xf>
    <x:xf numFmtId="0" fontId="3" fillId="2" borderId="1" xfId="0" applyNumberFormat="1" applyFont="1" applyFill="1" applyBorder="1" applyAlignment="1">
      <x:alignment horizontal="center" vertical="center" wrapText="1"/>
    </x:xf>
    <x:xf numFmtId="0" fontId="0" fillId="9" borderId="0" xfId="0" applyNumberFormat="1" applyFont="1" applyFill="1" applyBorder="1"/>
    <x:xf numFmtId="0" fontId="3" fillId="9" borderId="0" xfId="0" applyNumberFormat="1" applyFont="1" applyFill="1" applyBorder="1"/>
    <x:xf numFmtId="0" fontId="3" fillId="9" borderId="0" xfId="0" applyNumberFormat="1" applyFont="1" applyFill="1" applyBorder="1" applyAlignment="1">
      <x:alignment wrapText="1"/>
    </x:xf>
    <x:xf numFmtId="0" fontId="3" fillId="9" borderId="0" xfId="0" applyNumberFormat="1" applyFont="1" applyFill="1" applyBorder="1" applyAlignment="1">
      <x:alignment horizontal="center" wrapText="1"/>
    </x:xf>
    <x:xf numFmtId="0" fontId="3" fillId="9" borderId="0" xfId="0" applyNumberFormat="1" applyFont="1" applyFill="1" applyBorder="1" applyAlignment="1">
      <x:alignment horizontal="center" vertical="center" wrapText="1"/>
    </x:xf>
    <x:xf numFmtId="0" fontId="0" fillId="9" borderId="1" xfId="0" applyNumberFormat="1" applyFont="1" applyFill="1" applyBorder="1"/>
    <x:xf numFmtId="0" fontId="3" fillId="9" borderId="1" xfId="0" applyNumberFormat="1" applyFont="1" applyFill="1" applyBorder="1"/>
    <x:xf numFmtId="0" fontId="3" fillId="9" borderId="1" xfId="0" applyNumberFormat="1" applyFont="1" applyFill="1" applyBorder="1" applyAlignment="1">
      <x:alignment wrapText="1"/>
    </x:xf>
    <x:xf numFmtId="0" fontId="3" fillId="9" borderId="1" xfId="0" applyNumberFormat="1" applyFont="1" applyFill="1" applyBorder="1" applyAlignment="1">
      <x:alignment horizontal="center" wrapText="1"/>
    </x:xf>
    <x:xf numFmtId="0" fontId="3" fillId="9" borderId="1" xfId="0" applyNumberFormat="1" applyFont="1" applyFill="1" applyBorder="1" applyAlignment="1">
      <x:alignment horizontal="center" vertical="center" wrapText="1"/>
    </x:xf>
    <x:xf numFmtId="0" fontId="4" fillId="2" borderId="0" xfId="0" applyNumberFormat="1" applyFont="1" applyFill="1" applyBorder="1"/>
    <x:xf numFmtId="0" fontId="4" fillId="2" borderId="0" xfId="0" applyNumberFormat="1" applyFont="1" applyFill="1" applyBorder="1" applyAlignment="1">
      <x:alignment horizontal="left"/>
    </x:xf>
    <x:xf numFmtId="0" fontId="4" fillId="2" borderId="0" xfId="0" applyNumberFormat="1" applyFont="1" applyFill="1" applyBorder="1" applyAlignment="1">
      <x:alignment horizontal="left" vertical="center"/>
    </x:xf>
    <x:xf numFmtId="0" fontId="4" fillId="2" borderId="1" xfId="0" applyNumberFormat="1" applyFont="1" applyFill="1" applyBorder="1"/>
    <x:xf numFmtId="0" fontId="4" fillId="2" borderId="1" xfId="0" applyNumberFormat="1" applyFont="1" applyFill="1" applyBorder="1" applyAlignment="1">
      <x:alignment horizontal="left"/>
    </x:xf>
    <x:xf numFmtId="0" fontId="4" fillId="2" borderId="1" xfId="0" applyNumberFormat="1" applyFont="1" applyFill="1" applyBorder="1" applyAlignment="1">
      <x:alignment horizontal="left" vertical="center"/>
    </x:xf>
    <x:xf numFmtId="0" fontId="0" fillId="10" borderId="0" xfId="0" applyNumberFormat="1" applyFont="1" applyFill="1" applyBorder="1"/>
    <x:xf numFmtId="0" fontId="5" fillId="10" borderId="0" xfId="0" applyNumberFormat="1" applyFont="1" applyFill="1" applyBorder="1"/>
    <x:xf numFmtId="0" fontId="0" fillId="10" borderId="1" xfId="0" applyNumberFormat="1" applyFont="1" applyFill="1" applyBorder="1"/>
    <x:xf numFmtId="0" fontId="5" fillId="10" borderId="1" xfId="0" applyNumberFormat="1" applyFont="1" applyFill="1" applyBorder="1"/>
    <x:xf numFmtId="0" fontId="0" fillId="11" borderId="0" xfId="0" applyNumberFormat="1" applyFont="1" applyFill="1" applyBorder="1"/>
    <x:xf numFmtId="0" fontId="6" fillId="11" borderId="0" xfId="0" applyNumberFormat="1" applyFont="1" applyFill="1" applyBorder="1"/>
    <x:xf numFmtId="0" fontId="0" fillId="11" borderId="1" xfId="0" applyNumberFormat="1" applyFont="1" applyFill="1" applyBorder="1"/>
    <x:xf numFmtId="0" fontId="6" fillId="11" borderId="1" xfId="0" applyNumberFormat="1" applyFont="1" applyFill="1" applyBorder="1"/>
    <x:xf numFmtId="0" fontId="0" fillId="12" borderId="0" xfId="0" applyNumberFormat="1" applyFont="1" applyFill="1" applyBorder="1"/>
    <x:xf numFmtId="0" fontId="7" fillId="12" borderId="0" xfId="0" applyNumberFormat="1" applyFont="1" applyFill="1" applyBorder="1"/>
    <x:xf numFmtId="0" fontId="7" fillId="12" borderId="0" xfId="0" applyNumberFormat="1" applyFont="1" applyFill="1" applyBorder="1" applyAlignment="1">
      <x:alignment wrapText="1"/>
    </x:xf>
    <x:xf numFmtId="0" fontId="7" fillId="12" borderId="0" xfId="0" applyNumberFormat="1" applyFont="1" applyFill="1" applyBorder="1" applyAlignment="1">
      <x:alignment horizontal="left" wrapText="1"/>
    </x:xf>
    <x:xf numFmtId="0" fontId="7" fillId="12" borderId="0" xfId="0" applyNumberFormat="1" applyFont="1" applyFill="1" applyBorder="1" applyAlignment="1">
      <x:alignment horizontal="left" vertical="center" wrapText="1"/>
    </x:xf>
    <x:xf numFmtId="0" fontId="0" fillId="12" borderId="1" xfId="0" applyNumberFormat="1" applyFont="1" applyFill="1" applyBorder="1"/>
    <x:xf numFmtId="0" fontId="7" fillId="12" borderId="1" xfId="0" applyNumberFormat="1" applyFont="1" applyFill="1" applyBorder="1"/>
    <x:xf numFmtId="0" fontId="7" fillId="12" borderId="1" xfId="0" applyNumberFormat="1" applyFont="1" applyFill="1" applyBorder="1" applyAlignment="1">
      <x:alignment wrapText="1"/>
    </x:xf>
    <x:xf numFmtId="0" fontId="7" fillId="12" borderId="1" xfId="0" applyNumberFormat="1" applyFont="1" applyFill="1" applyBorder="1" applyAlignment="1">
      <x:alignment horizontal="left" wrapText="1"/>
    </x:xf>
    <x:xf numFmtId="0" fontId="7" fillId="12" borderId="1" xfId="0" applyNumberFormat="1" applyFont="1" applyFill="1" applyBorder="1" applyAlignment="1">
      <x:alignment horizontal="left" vertical="center" wrapText="1"/>
    </x:xf>
    <x:xf numFmtId="0" fontId="8" fillId="3" borderId="0" xfId="0" applyNumberFormat="1" applyFont="1" applyFill="1" applyBorder="1"/>
    <x:xf numFmtId="0" fontId="8" fillId="3" borderId="0" xfId="0" applyNumberFormat="1" applyFont="1" applyFill="1" applyBorder="1" applyAlignment="1">
      <x:alignment wrapText="1"/>
    </x:xf>
    <x:xf numFmtId="0" fontId="8" fillId="3" borderId="0" xfId="0" applyNumberFormat="1" applyFont="1" applyFill="1" applyBorder="1" applyAlignment="1">
      <x:alignment horizontal="center" wrapText="1"/>
    </x:xf>
    <x:xf numFmtId="0" fontId="8" fillId="3" borderId="0" xfId="0" applyNumberFormat="1" applyFont="1" applyFill="1" applyBorder="1" applyAlignment="1">
      <x:alignment horizontal="center" vertical="center" wrapText="1"/>
    </x:xf>
    <x:xf numFmtId="0" fontId="8" fillId="3" borderId="1" xfId="0" applyNumberFormat="1" applyFont="1" applyFill="1" applyBorder="1"/>
    <x:xf numFmtId="0" fontId="8" fillId="3" borderId="1" xfId="0" applyNumberFormat="1" applyFont="1" applyFill="1" applyBorder="1" applyAlignment="1">
      <x:alignment wrapText="1"/>
    </x:xf>
    <x:xf numFmtId="0" fontId="8" fillId="3" borderId="1" xfId="0" applyNumberFormat="1" applyFont="1" applyFill="1" applyBorder="1" applyAlignment="1">
      <x:alignment horizontal="center" wrapText="1"/>
    </x:xf>
    <x:xf numFmtId="0" fontId="8" fillId="3" borderId="1" xfId="0" applyNumberFormat="1" applyFont="1" applyFill="1" applyBorder="1" applyAlignment="1">
      <x:alignment horizontal="center" vertical="center" wrapText="1"/>
    </x:xf>
    <x:xf numFmtId="0" fontId="5" fillId="12" borderId="0" xfId="0" applyNumberFormat="1" applyFont="1" applyFill="1" applyBorder="1"/>
    <x:xf numFmtId="0" fontId="5" fillId="12" borderId="1" xfId="0" applyNumberFormat="1" applyFont="1" applyFill="1" applyBorder="1"/>
    <x:xf numFmtId="0" fontId="9" fillId="11" borderId="0" xfId="0" applyNumberFormat="1" applyFont="1" applyFill="1" applyBorder="1"/>
    <x:xf numFmtId="0" fontId="9" fillId="11" borderId="1" xfId="0" applyNumberFormat="1" applyFont="1" applyFill="1" applyBorder="1"/>
    <x:xf numFmtId="200" fontId="9" fillId="11" borderId="0" xfId="0" applyNumberFormat="1" applyFont="1" applyFill="1" applyBorder="1"/>
    <x:xf numFmtId="200" fontId="9" fillId="11" borderId="1" xfId="0" applyNumberFormat="1" applyFont="1" applyFill="1" applyBorder="1"/>
    <x:xf numFmtId="201" fontId="9" fillId="11" borderId="0" xfId="0" applyNumberFormat="1" applyFont="1" applyFill="1" applyBorder="1"/>
    <x:xf numFmtId="201" fontId="9" fillId="11" borderId="1" xfId="0" applyNumberFormat="1" applyFont="1" applyFill="1" applyBorder="1"/>
    <x:xf numFmtId="0" fontId="4" fillId="6" borderId="0" xfId="0" applyNumberFormat="1" applyFont="1" applyFill="1" applyBorder="1" applyAlignment="1">
      <x:alignment horizontal="left" vertical="center"/>
    </x:xf>
    <x:xf numFmtId="0" fontId="4" fillId="6" borderId="1" xfId="0" applyNumberFormat="1" applyFont="1" applyFill="1" applyBorder="1" applyAlignment="1">
      <x:alignment horizontal="left" vertical="center"/>
    </x:xf>
    <x:xf numFmtId="0" fontId="8" fillId="6" borderId="0" xfId="0" applyNumberFormat="1" applyFont="1" applyFill="1" applyBorder="1"/>
    <x:xf numFmtId="0" fontId="8" fillId="6" borderId="0" xfId="0" applyNumberFormat="1" applyFont="1" applyFill="1" applyBorder="1" applyAlignment="1">
      <x:alignment wrapText="1"/>
    </x:xf>
    <x:xf numFmtId="0" fontId="8" fillId="6" borderId="0" xfId="0" applyNumberFormat="1" applyFont="1" applyFill="1" applyBorder="1" applyAlignment="1">
      <x:alignment horizontal="center" wrapText="1"/>
    </x:xf>
    <x:xf numFmtId="0" fontId="8" fillId="6" borderId="0" xfId="0" applyNumberFormat="1" applyFont="1" applyFill="1" applyBorder="1" applyAlignment="1">
      <x:alignment horizontal="center" vertical="center" wrapText="1"/>
    </x:xf>
    <x:xf numFmtId="0" fontId="8" fillId="6" borderId="1" xfId="0" applyNumberFormat="1" applyFont="1" applyFill="1" applyBorder="1"/>
    <x:xf numFmtId="0" fontId="8" fillId="6" borderId="1" xfId="0" applyNumberFormat="1" applyFont="1" applyFill="1" applyBorder="1" applyAlignment="1">
      <x:alignment wrapText="1"/>
    </x:xf>
    <x:xf numFmtId="0" fontId="8" fillId="6" borderId="1" xfId="0" applyNumberFormat="1" applyFont="1" applyFill="1" applyBorder="1" applyAlignment="1">
      <x:alignment horizontal="center" wrapText="1"/>
    </x:xf>
    <x:xf numFmtId="0" fontId="8" fillId="6" borderId="1" xfId="0" applyNumberFormat="1" applyFont="1" applyFill="1" applyBorder="1" applyAlignment="1">
      <x:alignment horizontal="center" vertical="center" wrapText="1"/>
    </x:xf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0" fontId="0" fillId="0" borderId="0" xfId="0" applyNumberFormat="1" applyFont="1" applyFill="1" applyBorder="1"/>
    <x:xf numFmtId="200" fontId="9" fillId="0" borderId="0" xfId="0" applyNumberFormat="1" applyFont="1" applyFill="1" applyBorder="1"/>
    <x:xf numFmtId="200" fontId="9" fillId="0" borderId="1" xfId="0" applyNumberFormat="1" applyFont="1" applyFill="1" applyBorder="1"/>
    <x:xf numFmtId="0" fontId="8" fillId="5" borderId="0" xfId="0" applyNumberFormat="1" applyFont="1" applyFill="1" applyBorder="1"/>
    <x:xf numFmtId="0" fontId="8" fillId="5" borderId="0" xfId="0" applyNumberFormat="1" applyFont="1" applyFill="1" applyBorder="1" applyAlignment="1">
      <x:alignment wrapText="1"/>
    </x:xf>
    <x:xf numFmtId="0" fontId="8" fillId="5" borderId="0" xfId="0" applyNumberFormat="1" applyFont="1" applyFill="1" applyBorder="1" applyAlignment="1">
      <x:alignment horizontal="center" wrapText="1"/>
    </x:xf>
    <x:xf numFmtId="0" fontId="8" fillId="5" borderId="0" xfId="0" applyNumberFormat="1" applyFont="1" applyFill="1" applyBorder="1" applyAlignment="1">
      <x:alignment horizontal="center" vertical="center" wrapText="1"/>
    </x:xf>
    <x:xf numFmtId="0" fontId="8" fillId="5" borderId="1" xfId="0" applyNumberFormat="1" applyFont="1" applyFill="1" applyBorder="1"/>
    <x:xf numFmtId="0" fontId="8" fillId="5" borderId="1" xfId="0" applyNumberFormat="1" applyFont="1" applyFill="1" applyBorder="1" applyAlignment="1">
      <x:alignment wrapText="1"/>
    </x:xf>
    <x:xf numFmtId="0" fontId="8" fillId="5" borderId="1" xfId="0" applyNumberFormat="1" applyFont="1" applyFill="1" applyBorder="1" applyAlignment="1">
      <x:alignment horizontal="center" wrapText="1"/>
    </x:xf>
    <x:xf numFmtId="0" fontId="8" fillId="5" borderId="1" xfId="0" applyNumberFormat="1" applyFont="1" applyFill="1" applyBorder="1" applyAlignment="1">
      <x:alignment horizontal="center" vertical="center" wrapText="1"/>
    </x:xf>
    <x:xf numFmtId="200" fontId="10" fillId="0" borderId="0" xfId="0" applyNumberFormat="1" applyFont="1" applyFill="1" applyBorder="1"/>
    <x:xf numFmtId="201" fontId="10" fillId="0" borderId="0" xfId="0" applyNumberFormat="1" applyFont="1" applyFill="1" applyBorder="1"/>
    <x:xf numFmtId="0" fontId="10" fillId="0" borderId="0" xfId="0" applyNumberFormat="1" applyFont="1" applyFill="1" applyBorder="1"/>
    <x:xf numFmtId="200" fontId="10" fillId="0" borderId="1" xfId="0" applyNumberFormat="1" applyFont="1" applyFill="1" applyBorder="1"/>
    <x:xf numFmtId="201" fontId="10" fillId="0" borderId="1" xfId="0" applyNumberFormat="1" applyFont="1" applyFill="1" applyBorder="1"/>
    <x:xf numFmtId="0" fontId="10" fillId="0" borderId="1" xfId="0" applyNumberFormat="1" applyFont="1" applyFill="1" applyBorder="1"/>
    <x:xf numFmtId="0" fontId="8" fillId="4" borderId="0" xfId="0" applyNumberFormat="1" applyFont="1" applyFill="1" applyBorder="1"/>
    <x:xf numFmtId="0" fontId="8" fillId="4" borderId="0" xfId="0" applyNumberFormat="1" applyFont="1" applyFill="1" applyBorder="1" applyAlignment="1">
      <x:alignment wrapText="1"/>
    </x:xf>
    <x:xf numFmtId="0" fontId="8" fillId="4" borderId="0" xfId="0" applyNumberFormat="1" applyFont="1" applyFill="1" applyBorder="1" applyAlignment="1">
      <x:alignment horizontal="center" wrapText="1"/>
    </x:xf>
    <x:xf numFmtId="0" fontId="8" fillId="4" borderId="0" xfId="0" applyNumberFormat="1" applyFont="1" applyFill="1" applyBorder="1" applyAlignment="1">
      <x:alignment horizontal="center" vertical="center" wrapText="1"/>
    </x:xf>
    <x:xf numFmtId="0" fontId="8" fillId="4" borderId="1" xfId="0" applyNumberFormat="1" applyFont="1" applyFill="1" applyBorder="1"/>
    <x:xf numFmtId="0" fontId="8" fillId="4" borderId="1" xfId="0" applyNumberFormat="1" applyFont="1" applyFill="1" applyBorder="1" applyAlignment="1">
      <x:alignment wrapText="1"/>
    </x:xf>
    <x:xf numFmtId="0" fontId="8" fillId="4" borderId="1" xfId="0" applyNumberFormat="1" applyFont="1" applyFill="1" applyBorder="1" applyAlignment="1">
      <x:alignment horizontal="center" wrapText="1"/>
    </x:xf>
    <x:xf numFmtId="0" fontId="8" fillId="4" borderId="1" xfId="0" applyNumberFormat="1" applyFont="1" applyFill="1" applyBorder="1" applyAlignment="1">
      <x:alignment horizontal="center" vertical="center" wrapText="1"/>
    </x:xf>
    <x:xf numFmtId="0" fontId="9" fillId="0" borderId="0" xfId="0" applyNumberFormat="1" applyFont="1" applyFill="1" applyBorder="1"/>
    <x:xf numFmtId="0" fontId="9" fillId="0" borderId="1" xfId="0" applyNumberFormat="1" applyFont="1" applyFill="1" applyBorder="1"/>
    <x:xf numFmtId="0" fontId="4" fillId="6" borderId="0" xfId="0" applyNumberFormat="1" applyFont="1" applyFill="1" applyBorder="1"/>
    <x:xf numFmtId="0" fontId="4" fillId="6" borderId="0" xfId="0" applyNumberFormat="1" applyFont="1" applyFill="1" applyBorder="1" applyAlignment="1">
      <x:alignment horizontal="left"/>
    </x:xf>
    <x:xf numFmtId="0" fontId="4" fillId="6" borderId="1" xfId="0" applyNumberFormat="1" applyFont="1" applyFill="1" applyBorder="1"/>
    <x:xf numFmtId="0" fontId="4" fillId="6" borderId="1" xfId="0" applyNumberFormat="1" applyFont="1" applyFill="1" applyBorder="1" applyAlignment="1">
      <x:alignment horizontal="left"/>
    </x:xf>
    <x:xf numFmtId="0" fontId="8" fillId="2" borderId="0" xfId="0" applyNumberFormat="1" applyFont="1" applyFill="1" applyBorder="1"/>
    <x:xf numFmtId="0" fontId="8" fillId="2" borderId="0" xfId="0" applyNumberFormat="1" applyFont="1" applyFill="1" applyBorder="1" applyAlignment="1">
      <x:alignment wrapText="1"/>
    </x:xf>
    <x:xf numFmtId="0" fontId="8" fillId="2" borderId="0" xfId="0" applyNumberFormat="1" applyFont="1" applyFill="1" applyBorder="1" applyAlignment="1">
      <x:alignment horizontal="center" wrapText="1"/>
    </x:xf>
    <x:xf numFmtId="0" fontId="8" fillId="2" borderId="0" xfId="0" applyNumberFormat="1" applyFont="1" applyFill="1" applyBorder="1" applyAlignment="1">
      <x:alignment horizontal="center" vertical="center" wrapText="1"/>
    </x:xf>
    <x:xf numFmtId="0" fontId="8" fillId="2" borderId="1" xfId="0" applyNumberFormat="1" applyFont="1" applyFill="1" applyBorder="1"/>
    <x:xf numFmtId="0" fontId="8" fillId="2" borderId="1" xfId="0" applyNumberFormat="1" applyFont="1" applyFill="1" applyBorder="1" applyAlignment="1">
      <x:alignment wrapText="1"/>
    </x:xf>
    <x:xf numFmtId="0" fontId="8" fillId="2" borderId="1" xfId="0" applyNumberFormat="1" applyFont="1" applyFill="1" applyBorder="1" applyAlignment="1">
      <x:alignment horizontal="center" wrapText="1"/>
    </x:xf>
    <x:xf numFmtId="0" fontId="8" fillId="2" borderId="1" xfId="0" applyNumberFormat="1" applyFont="1" applyFill="1" applyBorder="1" applyAlignment="1">
      <x:alignment horizontal="center" vertical="center" wrapText="1"/>
    </x:xf>
    <x:xf numFmtId="0" fontId="4" fillId="7" borderId="0" xfId="0" applyNumberFormat="1" applyFont="1" applyFill="1" applyBorder="1"/>
    <x:xf numFmtId="0" fontId="4" fillId="7" borderId="0" xfId="0" applyNumberFormat="1" applyFont="1" applyFill="1" applyBorder="1" applyAlignment="1">
      <x:alignment horizontal="left"/>
    </x:xf>
    <x:xf numFmtId="0" fontId="4" fillId="7" borderId="0" xfId="0" applyNumberFormat="1" applyFont="1" applyFill="1" applyBorder="1" applyAlignment="1">
      <x:alignment horizontal="left" vertical="center"/>
    </x:xf>
    <x:xf numFmtId="0" fontId="4" fillId="7" borderId="1" xfId="0" applyNumberFormat="1" applyFont="1" applyFill="1" applyBorder="1"/>
    <x:xf numFmtId="0" fontId="4" fillId="7" borderId="1" xfId="0" applyNumberFormat="1" applyFont="1" applyFill="1" applyBorder="1" applyAlignment="1">
      <x:alignment horizontal="left"/>
    </x:xf>
    <x:xf numFmtId="0" fontId="4" fillId="7" borderId="1" xfId="0" applyNumberFormat="1" applyFont="1" applyFill="1" applyBorder="1" applyAlignment="1">
      <x:alignment horizontal="left" vertical="center"/>
    </x:xf>
    <x:xf numFmtId="0" fontId="8" fillId="7" borderId="0" xfId="0" applyNumberFormat="1" applyFont="1" applyFill="1" applyBorder="1"/>
    <x:xf numFmtId="0" fontId="8" fillId="7" borderId="0" xfId="0" applyNumberFormat="1" applyFont="1" applyFill="1" applyBorder="1" applyAlignment="1">
      <x:alignment wrapText="1"/>
    </x:xf>
    <x:xf numFmtId="0" fontId="8" fillId="7" borderId="0" xfId="0" applyNumberFormat="1" applyFont="1" applyFill="1" applyBorder="1" applyAlignment="1">
      <x:alignment horizontal="center" wrapText="1"/>
    </x:xf>
    <x:xf numFmtId="0" fontId="8" fillId="7" borderId="0" xfId="0" applyNumberFormat="1" applyFont="1" applyFill="1" applyBorder="1" applyAlignment="1">
      <x:alignment horizontal="center" vertical="center" wrapText="1"/>
    </x:xf>
    <x:xf numFmtId="0" fontId="8" fillId="7" borderId="1" xfId="0" applyNumberFormat="1" applyFont="1" applyFill="1" applyBorder="1"/>
    <x:xf numFmtId="0" fontId="8" fillId="7" borderId="1" xfId="0" applyNumberFormat="1" applyFont="1" applyFill="1" applyBorder="1" applyAlignment="1">
      <x:alignment wrapText="1"/>
    </x:xf>
    <x:xf numFmtId="0" fontId="8" fillId="7" borderId="1" xfId="0" applyNumberFormat="1" applyFont="1" applyFill="1" applyBorder="1" applyAlignment="1">
      <x:alignment horizontal="center" wrapText="1"/>
    </x:xf>
    <x:xf numFmtId="0" fontId="8" fillId="7" borderId="1" xfId="0" applyNumberFormat="1" applyFont="1" applyFill="1" applyBorder="1" applyAlignment="1">
      <x:alignment horizontal="center" vertical="center" wrapText="1"/>
    </x:xf>
    <x:xf numFmtId="202" fontId="0" fillId="0" borderId="0" xfId="0" applyNumberFormat="1" applyFont="1" applyFill="1" applyBorder="1"/>
    <x:xf numFmtId="202" fontId="0" fillId="0" borderId="1" xfId="0" applyNumberFormat="1" applyFont="1" applyFill="1" applyBorder="1"/>
    <x:xf numFmtId="203" fontId="0" fillId="0" borderId="0" xfId="0" applyNumberFormat="1" applyFont="1" applyFill="1" applyBorder="1"/>
    <x:xf numFmtId="203" fontId="0" fillId="0" borderId="1" xfId="0" applyNumberFormat="1" applyFont="1" applyFill="1" applyBorder="1"/>
    <x:xf numFmtId="204" fontId="0" fillId="0" borderId="0" xfId="0" applyNumberFormat="1" applyFont="1" applyFill="1" applyBorder="1"/>
    <x:xf numFmtId="204" fontId="0" fillId="0" borderId="1" xfId="0" applyNumberFormat="1" applyFont="1" applyFill="1" applyBorder="1"/>
    <x:xf numFmtId="0" fontId="4" fillId="9" borderId="0" xfId="0" applyNumberFormat="1" applyFont="1" applyFill="1" applyBorder="1"/>
    <x:xf numFmtId="0" fontId="4" fillId="9" borderId="0" xfId="0" applyNumberFormat="1" applyFont="1" applyFill="1" applyBorder="1" applyAlignment="1">
      <x:alignment horizontal="left"/>
    </x:xf>
    <x:xf numFmtId="0" fontId="4" fillId="9" borderId="0" xfId="0" applyNumberFormat="1" applyFont="1" applyFill="1" applyBorder="1" applyAlignment="1">
      <x:alignment horizontal="left" vertical="center"/>
    </x:xf>
    <x:xf numFmtId="0" fontId="4" fillId="9" borderId="1" xfId="0" applyNumberFormat="1" applyFont="1" applyFill="1" applyBorder="1"/>
    <x:xf numFmtId="0" fontId="4" fillId="9" borderId="1" xfId="0" applyNumberFormat="1" applyFont="1" applyFill="1" applyBorder="1" applyAlignment="1">
      <x:alignment horizontal="left"/>
    </x:xf>
    <x:xf numFmtId="0" fontId="4" fillId="9" borderId="1" xfId="0" applyNumberFormat="1" applyFont="1" applyFill="1" applyBorder="1" applyAlignment="1">
      <x:alignment horizontal="left" vertical="center"/>
    </x:xf>
    <x:xf numFmtId="0" fontId="11" fillId="12" borderId="0" xfId="0" applyNumberFormat="1" applyFont="1" applyFill="1" applyBorder="1"/>
    <x:xf numFmtId="0" fontId="11" fillId="12" borderId="0" xfId="0" applyNumberFormat="1" applyFont="1" applyFill="1" applyBorder="1" applyAlignment="1">
      <x:alignment wrapText="1"/>
    </x:xf>
    <x:xf numFmtId="0" fontId="11" fillId="12" borderId="0" xfId="0" applyNumberFormat="1" applyFont="1" applyFill="1" applyBorder="1" applyAlignment="1">
      <x:alignment vertical="center" wrapText="1"/>
    </x:xf>
    <x:xf numFmtId="0" fontId="11" fillId="12" borderId="1" xfId="0" applyNumberFormat="1" applyFont="1" applyFill="1" applyBorder="1"/>
    <x:xf numFmtId="0" fontId="11" fillId="12" borderId="1" xfId="0" applyNumberFormat="1" applyFont="1" applyFill="1" applyBorder="1" applyAlignment="1">
      <x:alignment wrapText="1"/>
    </x:xf>
    <x:xf numFmtId="0" fontId="11" fillId="12" borderId="1" xfId="0" applyNumberFormat="1" applyFont="1" applyFill="1" applyBorder="1" applyAlignment="1">
      <x:alignment vertical="center" wrapText="1"/>
    </x:xf>
    <x:xf numFmtId="205" fontId="0" fillId="0" borderId="0" xfId="0" applyNumberFormat="1" applyFont="1" applyFill="1" applyBorder="1"/>
    <x:xf numFmtId="205" fontId="0" fillId="0" borderId="1" xfId="0" applyNumberFormat="1" applyFont="1" applyFill="1" applyBorder="1"/>
    <x:xf numFmtId="0" fontId="12" fillId="2" borderId="0" xfId="0" applyNumberFormat="1" applyFont="1" applyFill="1" applyBorder="1" applyAlignment="1">
      <x:alignment horizontal="center" vertical="center" wrapText="1"/>
    </x:xf>
    <x:xf numFmtId="0" fontId="13" fillId="0" borderId="0" xfId="0" applyNumberFormat="1" applyFont="1" applyFill="1" applyBorder="1"/>
    <x:xf numFmtId="0" fontId="14" fillId="3" borderId="0" xfId="0" applyNumberFormat="1" applyFont="1" applyFill="1" applyBorder="1" applyAlignment="1">
      <x:alignment horizontal="center" vertical="center"/>
    </x:xf>
    <x:xf numFmtId="0" fontId="15" fillId="3" borderId="0" xfId="0" applyNumberFormat="1" applyFont="1" applyFill="1" applyBorder="1" applyAlignment="1">
      <x:alignment horizontal="center" vertical="center" wrapText="1"/>
    </x:xf>
    <x:xf numFmtId="0" fontId="15" fillId="4" borderId="0" xfId="0" applyNumberFormat="1" applyFont="1" applyFill="1" applyBorder="1" applyAlignment="1">
      <x:alignment horizontal="center" vertical="center" wrapText="1"/>
    </x:xf>
    <x:xf numFmtId="0" fontId="15" fillId="5" borderId="0" xfId="0" applyNumberFormat="1" applyFont="1" applyFill="1" applyBorder="1" applyAlignment="1">
      <x:alignment horizontal="center" vertical="center" wrapText="1"/>
    </x:xf>
    <x:xf numFmtId="0" fontId="15" fillId="6" borderId="0" xfId="0" applyNumberFormat="1" applyFont="1" applyFill="1" applyBorder="1" applyAlignment="1">
      <x:alignment horizontal="center" vertical="center" wrapText="1"/>
    </x:xf>
    <x:xf numFmtId="0" fontId="15" fillId="7" borderId="0" xfId="0" applyNumberFormat="1" applyFont="1" applyFill="1" applyBorder="1" applyAlignment="1">
      <x:alignment horizontal="center" vertical="center" wrapText="1"/>
    </x:xf>
    <x:xf numFmtId="0" fontId="15" fillId="8" borderId="0" xfId="0" applyNumberFormat="1" applyFont="1" applyFill="1" applyBorder="1" applyAlignment="1">
      <x:alignment horizontal="center" vertical="center" wrapText="1"/>
    </x:xf>
    <x:xf numFmtId="0" fontId="15" fillId="2" borderId="0" xfId="0" applyNumberFormat="1" applyFont="1" applyFill="1" applyBorder="1" applyAlignment="1">
      <x:alignment horizontal="center" vertical="center" wrapText="1"/>
    </x:xf>
    <x:xf numFmtId="0" fontId="15" fillId="9" borderId="0" xfId="0" applyNumberFormat="1" applyFont="1" applyFill="1" applyBorder="1" applyAlignment="1">
      <x:alignment horizontal="center" vertical="center" wrapText="1"/>
    </x:xf>
    <x:xf numFmtId="0" fontId="16" fillId="2" borderId="0" xfId="0" applyNumberFormat="1" applyFont="1" applyFill="1" applyBorder="1" applyAlignment="1">
      <x:alignment horizontal="left" vertical="center"/>
    </x:xf>
    <x:xf numFmtId="0" fontId="17" fillId="10" borderId="0" xfId="0" applyNumberFormat="1" applyFont="1" applyFill="1" applyBorder="1"/>
    <x:xf numFmtId="0" fontId="18" fillId="11" borderId="0" xfId="0" applyNumberFormat="1" applyFont="1" applyFill="1" applyBorder="1"/>
    <x:xf numFmtId="0" fontId="19" fillId="12" borderId="0" xfId="0" applyNumberFormat="1" applyFont="1" applyFill="1" applyBorder="1" applyAlignment="1">
      <x:alignment horizontal="left" vertical="center" wrapText="1"/>
    </x:xf>
    <x:xf numFmtId="0" fontId="12" fillId="2" borderId="1" xfId="0" applyNumberFormat="1" applyFont="1" applyFill="1" applyBorder="1" applyAlignment="1">
      <x:alignment horizontal="center" vertical="center" wrapText="1"/>
    </x:xf>
    <x:xf numFmtId="0" fontId="13" fillId="0" borderId="1" xfId="0" applyNumberFormat="1" applyFont="1" applyFill="1" applyBorder="1"/>
    <x:xf numFmtId="0" fontId="14" fillId="3" borderId="1" xfId="0" applyNumberFormat="1" applyFont="1" applyFill="1" applyBorder="1" applyAlignment="1">
      <x:alignment horizontal="center" vertical="center"/>
    </x:xf>
    <x:xf numFmtId="0" fontId="15" fillId="3" borderId="1" xfId="0" applyNumberFormat="1" applyFont="1" applyFill="1" applyBorder="1" applyAlignment="1">
      <x:alignment horizontal="center" vertical="center" wrapText="1"/>
    </x:xf>
    <x:xf numFmtId="0" fontId="15" fillId="4" borderId="1" xfId="0" applyNumberFormat="1" applyFont="1" applyFill="1" applyBorder="1" applyAlignment="1">
      <x:alignment horizontal="center" vertical="center" wrapText="1"/>
    </x:xf>
    <x:xf numFmtId="0" fontId="15" fillId="5" borderId="1" xfId="0" applyNumberFormat="1" applyFont="1" applyFill="1" applyBorder="1" applyAlignment="1">
      <x:alignment horizontal="center" vertical="center" wrapText="1"/>
    </x:xf>
    <x:xf numFmtId="0" fontId="15" fillId="6" borderId="1" xfId="0" applyNumberFormat="1" applyFont="1" applyFill="1" applyBorder="1" applyAlignment="1">
      <x:alignment horizontal="center" vertical="center" wrapText="1"/>
    </x:xf>
    <x:xf numFmtId="0" fontId="15" fillId="7" borderId="1" xfId="0" applyNumberFormat="1" applyFont="1" applyFill="1" applyBorder="1" applyAlignment="1">
      <x:alignment horizontal="center" vertical="center" wrapText="1"/>
    </x:xf>
    <x:xf numFmtId="0" fontId="15" fillId="8" borderId="1" xfId="0" applyNumberFormat="1" applyFont="1" applyFill="1" applyBorder="1" applyAlignment="1">
      <x:alignment horizontal="center" vertical="center" wrapText="1"/>
    </x:xf>
    <x:xf numFmtId="0" fontId="15" fillId="2" borderId="1" xfId="0" applyNumberFormat="1" applyFont="1" applyFill="1" applyBorder="1" applyAlignment="1">
      <x:alignment horizontal="center" vertical="center" wrapText="1"/>
    </x:xf>
    <x:xf numFmtId="0" fontId="15" fillId="9" borderId="1" xfId="0" applyNumberFormat="1" applyFont="1" applyFill="1" applyBorder="1" applyAlignment="1">
      <x:alignment horizontal="center" vertical="center" wrapText="1"/>
    </x:xf>
    <x:xf numFmtId="0" fontId="16" fillId="2" borderId="1" xfId="0" applyNumberFormat="1" applyFont="1" applyFill="1" applyBorder="1" applyAlignment="1">
      <x:alignment horizontal="left" vertical="center"/>
    </x:xf>
    <x:xf numFmtId="0" fontId="17" fillId="10" borderId="1" xfId="0" applyNumberFormat="1" applyFont="1" applyFill="1" applyBorder="1"/>
    <x:xf numFmtId="0" fontId="18" fillId="11" borderId="1" xfId="0" applyNumberFormat="1" applyFont="1" applyFill="1" applyBorder="1"/>
    <x:xf numFmtId="0" fontId="19" fillId="12" borderId="1" xfId="0" applyNumberFormat="1" applyFont="1" applyFill="1" applyBorder="1" applyAlignment="1">
      <x:alignment horizontal="left" vertical="center" wrapText="1"/>
    </x:xf>
    <x:xf numFmtId="0" fontId="16" fillId="6" borderId="0" xfId="0" applyNumberFormat="1" applyFont="1" applyFill="1" applyBorder="1" applyAlignment="1">
      <x:alignment horizontal="left" vertical="center"/>
    </x:xf>
    <x:xf numFmtId="0" fontId="20" fillId="3" borderId="0" xfId="0" applyNumberFormat="1" applyFont="1" applyFill="1" applyBorder="1" applyAlignment="1">
      <x:alignment horizontal="center" vertical="center" wrapText="1"/>
    </x:xf>
    <x:xf numFmtId="0" fontId="20" fillId="6" borderId="0" xfId="0" applyNumberFormat="1" applyFont="1" applyFill="1" applyBorder="1" applyAlignment="1">
      <x:alignment horizontal="center" vertical="center" wrapText="1"/>
    </x:xf>
    <x:xf numFmtId="0" fontId="17" fillId="12" borderId="0" xfId="0" applyNumberFormat="1" applyFont="1" applyFill="1" applyBorder="1"/>
    <x:xf numFmtId="0" fontId="21" fillId="11" borderId="0" xfId="0" applyNumberFormat="1" applyFont="1" applyFill="1" applyBorder="1"/>
    <x:xf numFmtId="201" fontId="13" fillId="0" borderId="0" xfId="0" applyNumberFormat="1" applyFont="1" applyFill="1" applyBorder="1"/>
    <x:xf numFmtId="200" fontId="21" fillId="11" borderId="0" xfId="0" applyNumberFormat="1" applyFont="1" applyFill="1" applyBorder="1"/>
    <x:xf numFmtId="201" fontId="21" fillId="11" borderId="0" xfId="0" applyNumberFormat="1" applyFont="1" applyFill="1" applyBorder="1"/>
    <x:xf numFmtId="0" fontId="16" fillId="6" borderId="1" xfId="0" applyNumberFormat="1" applyFont="1" applyFill="1" applyBorder="1" applyAlignment="1">
      <x:alignment horizontal="left" vertical="center"/>
    </x:xf>
    <x:xf numFmtId="0" fontId="20" fillId="3" borderId="1" xfId="0" applyNumberFormat="1" applyFont="1" applyFill="1" applyBorder="1" applyAlignment="1">
      <x:alignment horizontal="center" vertical="center" wrapText="1"/>
    </x:xf>
    <x:xf numFmtId="0" fontId="20" fillId="6" borderId="1" xfId="0" applyNumberFormat="1" applyFont="1" applyFill="1" applyBorder="1" applyAlignment="1">
      <x:alignment horizontal="center" vertical="center" wrapText="1"/>
    </x:xf>
    <x:xf numFmtId="0" fontId="17" fillId="12" borderId="1" xfId="0" applyNumberFormat="1" applyFont="1" applyFill="1" applyBorder="1"/>
    <x:xf numFmtId="0" fontId="21" fillId="11" borderId="1" xfId="0" applyNumberFormat="1" applyFont="1" applyFill="1" applyBorder="1"/>
    <x:xf numFmtId="201" fontId="13" fillId="0" borderId="1" xfId="0" applyNumberFormat="1" applyFont="1" applyFill="1" applyBorder="1"/>
    <x:xf numFmtId="200" fontId="21" fillId="11" borderId="1" xfId="0" applyNumberFormat="1" applyFont="1" applyFill="1" applyBorder="1"/>
    <x:xf numFmtId="201" fontId="21" fillId="11" borderId="1" xfId="0" applyNumberFormat="1" applyFont="1" applyFill="1" applyBorder="1"/>
    <x:xf numFmtId="200" fontId="21" fillId="0" borderId="0" xfId="0" applyNumberFormat="1" applyFont="1" applyFill="1" applyBorder="1"/>
    <x:xf numFmtId="200" fontId="21" fillId="0" borderId="1" xfId="0" applyNumberFormat="1" applyFont="1" applyFill="1" applyBorder="1"/>
    <x:xf numFmtId="0" fontId="20" fillId="5" borderId="0" xfId="0" applyNumberFormat="1" applyFont="1" applyFill="1" applyBorder="1" applyAlignment="1">
      <x:alignment horizontal="center" vertical="center" wrapText="1"/>
    </x:xf>
    <x:xf numFmtId="0" fontId="13" fillId="12" borderId="0" xfId="0" applyNumberFormat="1" applyFont="1" applyFill="1" applyBorder="1"/>
    <x:xf numFmtId="200" fontId="13" fillId="0" borderId="0" xfId="0" applyNumberFormat="1" applyFont="1" applyFill="1" applyBorder="1"/>
    <x:xf numFmtId="200" fontId="22" fillId="0" borderId="0" xfId="0" applyNumberFormat="1" applyFont="1" applyFill="1" applyBorder="1"/>
    <x:xf numFmtId="201" fontId="22" fillId="0" borderId="0" xfId="0" applyNumberFormat="1" applyFont="1" applyFill="1" applyBorder="1"/>
    <x:xf numFmtId="0" fontId="22" fillId="0" borderId="0" xfId="0" applyNumberFormat="1" applyFont="1" applyFill="1" applyBorder="1"/>
    <x:xf numFmtId="0" fontId="20" fillId="5" borderId="1" xfId="0" applyNumberFormat="1" applyFont="1" applyFill="1" applyBorder="1" applyAlignment="1">
      <x:alignment horizontal="center" vertical="center" wrapText="1"/>
    </x:xf>
    <x:xf numFmtId="0" fontId="13" fillId="12" borderId="1" xfId="0" applyNumberFormat="1" applyFont="1" applyFill="1" applyBorder="1"/>
    <x:xf numFmtId="200" fontId="13" fillId="0" borderId="1" xfId="0" applyNumberFormat="1" applyFont="1" applyFill="1" applyBorder="1"/>
    <x:xf numFmtId="200" fontId="22" fillId="0" borderId="1" xfId="0" applyNumberFormat="1" applyFont="1" applyFill="1" applyBorder="1"/>
    <x:xf numFmtId="201" fontId="22" fillId="0" borderId="1" xfId="0" applyNumberFormat="1" applyFont="1" applyFill="1" applyBorder="1"/>
    <x:xf numFmtId="0" fontId="22" fillId="0" borderId="1" xfId="0" applyNumberFormat="1" applyFont="1" applyFill="1" applyBorder="1"/>
    <x:xf numFmtId="0" fontId="20" fillId="4" borderId="0" xfId="0" applyNumberFormat="1" applyFont="1" applyFill="1" applyBorder="1" applyAlignment="1">
      <x:alignment horizontal="center" vertical="center" wrapText="1"/>
    </x:xf>
    <x:xf numFmtId="0" fontId="20" fillId="4" borderId="1" xfId="0" applyNumberFormat="1" applyFont="1" applyFill="1" applyBorder="1" applyAlignment="1">
      <x:alignment horizontal="center" vertical="center" wrapText="1"/>
    </x:xf>
    <x:xf numFmtId="0" fontId="20" fillId="2" borderId="0" xfId="0" applyNumberFormat="1" applyFont="1" applyFill="1" applyBorder="1" applyAlignment="1">
      <x:alignment horizontal="center" vertical="center" wrapText="1"/>
    </x:xf>
    <x:xf numFmtId="0" fontId="16" fillId="7" borderId="0" xfId="0" applyNumberFormat="1" applyFont="1" applyFill="1" applyBorder="1" applyAlignment="1">
      <x:alignment horizontal="left" vertical="center"/>
    </x:xf>
    <x:xf numFmtId="0" fontId="20" fillId="7" borderId="0" xfId="0" applyNumberFormat="1" applyFont="1" applyFill="1" applyBorder="1" applyAlignment="1">
      <x:alignment horizontal="center" vertical="center" wrapText="1"/>
    </x:xf>
    <x:xf numFmtId="202" fontId="13" fillId="0" borderId="0" xfId="0" applyNumberFormat="1" applyFont="1" applyFill="1" applyBorder="1"/>
    <x:xf numFmtId="203" fontId="13" fillId="0" borderId="0" xfId="0" applyNumberFormat="1" applyFont="1" applyFill="1" applyBorder="1"/>
    <x:xf numFmtId="0" fontId="20" fillId="2" borderId="1" xfId="0" applyNumberFormat="1" applyFont="1" applyFill="1" applyBorder="1" applyAlignment="1">
      <x:alignment horizontal="center" vertical="center" wrapText="1"/>
    </x:xf>
    <x:xf numFmtId="0" fontId="16" fillId="7" borderId="1" xfId="0" applyNumberFormat="1" applyFont="1" applyFill="1" applyBorder="1" applyAlignment="1">
      <x:alignment horizontal="left" vertical="center"/>
    </x:xf>
    <x:xf numFmtId="0" fontId="20" fillId="7" borderId="1" xfId="0" applyNumberFormat="1" applyFont="1" applyFill="1" applyBorder="1" applyAlignment="1">
      <x:alignment horizontal="center" vertical="center" wrapText="1"/>
    </x:xf>
    <x:xf numFmtId="202" fontId="13" fillId="0" borderId="1" xfId="0" applyNumberFormat="1" applyFont="1" applyFill="1" applyBorder="1"/>
    <x:xf numFmtId="203" fontId="13" fillId="0" borderId="1" xfId="0" applyNumberFormat="1" applyFont="1" applyFill="1" applyBorder="1"/>
    <x:xf numFmtId="204" fontId="13" fillId="0" borderId="0" xfId="0" applyNumberFormat="1" applyFont="1" applyFill="1" applyBorder="1"/>
    <x:xf numFmtId="204" fontId="13" fillId="0" borderId="1" xfId="0" applyNumberFormat="1" applyFont="1" applyFill="1" applyBorder="1"/>
    <x:xf numFmtId="0" fontId="16" fillId="9" borderId="0" xfId="0" applyNumberFormat="1" applyFont="1" applyFill="1" applyBorder="1" applyAlignment="1">
      <x:alignment horizontal="left" vertical="center"/>
    </x:xf>
    <x:xf numFmtId="0" fontId="23" fillId="12" borderId="0" xfId="0" applyNumberFormat="1" applyFont="1" applyFill="1" applyBorder="1" applyAlignment="1">
      <x:alignment vertical="center" wrapText="1"/>
    </x:xf>
    <x:xf numFmtId="205" fontId="13" fillId="0" borderId="0" xfId="0" applyNumberFormat="1" applyFont="1" applyFill="1" applyBorder="1"/>
    <x:xf numFmtId="0" fontId="16" fillId="9" borderId="1" xfId="0" applyNumberFormat="1" applyFont="1" applyFill="1" applyBorder="1" applyAlignment="1">
      <x:alignment horizontal="left" vertical="center"/>
    </x:xf>
    <x:xf numFmtId="0" fontId="23" fillId="12" borderId="1" xfId="0" applyNumberFormat="1" applyFont="1" applyFill="1" applyBorder="1" applyAlignment="1">
      <x:alignment vertical="center" wrapText="1"/>
    </x:xf>
    <x:xf numFmtId="205" fontId="13" fillId="0" borderId="1" xfId="0" applyNumberFormat="1" applyFont="1" applyFill="1" applyBorder="1"/>
    <x:xf numFmtId="0" fontId="24" fillId="3" borderId="0" xfId="0" applyNumberFormat="1" applyFont="1" applyFill="1" applyBorder="1" applyAlignment="1">
      <x:alignment horizontal="center" vertical="center" wrapText="1"/>
    </x:xf>
    <x:xf numFmtId="200" fontId="24" fillId="3" borderId="0" xfId="0" applyNumberFormat="1" applyFont="1" applyFill="1" applyBorder="1" applyAlignment="1">
      <x:alignment horizontal="center" vertical="center" wrapText="1"/>
    </x:xf>
    <x:xf numFmtId="0" fontId="24" fillId="3" borderId="1" xfId="0" applyNumberFormat="1" applyFont="1" applyFill="1" applyBorder="1" applyAlignment="1">
      <x:alignment horizontal="center" vertical="center" wrapText="1"/>
    </x:xf>
    <x:xf numFmtId="200" fontId="24" fillId="3" borderId="1" xfId="0" applyNumberFormat="1" applyFont="1" applyFill="1" applyBorder="1" applyAlignment="1">
      <x:alignment horizontal="center" vertical="center" wrapText="1"/>
    </x:xf>
    <x:xf numFmtId="0" fontId="24" fillId="7" borderId="0" xfId="0" applyNumberFormat="1" applyFont="1" applyFill="1" applyBorder="1" applyAlignment="1">
      <x:alignment horizontal="center" vertical="center" wrapText="1"/>
    </x:xf>
    <x:xf numFmtId="201" fontId="24" fillId="7" borderId="0" xfId="0" applyNumberFormat="1" applyFont="1" applyFill="1" applyBorder="1" applyAlignment="1">
      <x:alignment horizontal="center" vertical="center" wrapText="1"/>
    </x:xf>
    <x:xf numFmtId="0" fontId="24" fillId="7" borderId="1" xfId="0" applyNumberFormat="1" applyFont="1" applyFill="1" applyBorder="1" applyAlignment="1">
      <x:alignment horizontal="center" vertical="center" wrapText="1"/>
    </x:xf>
    <x:xf numFmtId="201" fontId="24" fillId="7" borderId="1" xfId="0" applyNumberFormat="1" applyFont="1" applyFill="1" applyBorder="1" applyAlignment="1">
      <x:alignment horizontal="center" vertical="center" wrapText="1"/>
    </x:xf>
    <x:xf numFmtId="0" fontId="24" fillId="5" borderId="0" xfId="0" applyNumberFormat="1" applyFont="1" applyFill="1" applyBorder="1" applyAlignment="1">
      <x:alignment horizontal="center" vertical="center" wrapText="1"/>
    </x:xf>
    <x:xf numFmtId="200" fontId="24" fillId="5" borderId="0" xfId="0" applyNumberFormat="1" applyFont="1" applyFill="1" applyBorder="1" applyAlignment="1">
      <x:alignment horizontal="center" vertical="center" wrapText="1"/>
    </x:xf>
    <x:xf numFmtId="0" fontId="24" fillId="5" borderId="1" xfId="0" applyNumberFormat="1" applyFont="1" applyFill="1" applyBorder="1" applyAlignment="1">
      <x:alignment horizontal="center" vertical="center" wrapText="1"/>
    </x:xf>
    <x:xf numFmtId="200" fontId="24" fillId="5" borderId="1" xfId="0" applyNumberFormat="1" applyFont="1" applyFill="1" applyBorder="1" applyAlignment="1">
      <x:alignment horizontal="center" vertical="center" wrapText="1"/>
    </x:xf>
    <x:xf numFmtId="0" fontId="24" fillId="6" borderId="0" xfId="0" applyNumberFormat="1" applyFont="1" applyFill="1" applyBorder="1" applyAlignment="1">
      <x:alignment horizontal="center" vertical="center" wrapText="1"/>
    </x:xf>
    <x:xf numFmtId="200" fontId="24" fillId="6" borderId="0" xfId="0" applyNumberFormat="1" applyFont="1" applyFill="1" applyBorder="1" applyAlignment="1">
      <x:alignment horizontal="center" vertical="center" wrapText="1"/>
    </x:xf>
    <x:xf numFmtId="0" fontId="24" fillId="6" borderId="1" xfId="0" applyNumberFormat="1" applyFont="1" applyFill="1" applyBorder="1" applyAlignment="1">
      <x:alignment horizontal="center" vertical="center" wrapText="1"/>
    </x:xf>
    <x:xf numFmtId="200" fontId="24" fillId="6" borderId="1" xfId="0" applyNumberFormat="1" applyFont="1" applyFill="1" applyBorder="1" applyAlignment="1">
      <x:alignment horizontal="center" vertical="center" wrapText="1"/>
    </x:xf>
    <x:xf numFmtId="0" fontId="24" fillId="4" borderId="0" xfId="0" applyNumberFormat="1" applyFont="1" applyFill="1" applyBorder="1" applyAlignment="1">
      <x:alignment horizontal="center" vertical="center" wrapText="1"/>
    </x:xf>
    <x:xf numFmtId="200" fontId="24" fillId="4" borderId="0" xfId="0" applyNumberFormat="1" applyFont="1" applyFill="1" applyBorder="1" applyAlignment="1">
      <x:alignment horizontal="center" vertical="center" wrapText="1"/>
    </x:xf>
    <x:xf numFmtId="0" fontId="24" fillId="4" borderId="1" xfId="0" applyNumberFormat="1" applyFont="1" applyFill="1" applyBorder="1" applyAlignment="1">
      <x:alignment horizontal="center" vertical="center" wrapText="1"/>
    </x:xf>
    <x:xf numFmtId="200" fontId="24" fillId="4" borderId="1" xfId="0" applyNumberFormat="1" applyFont="1" applyFill="1" applyBorder="1" applyAlignment="1">
      <x:alignment horizontal="center" vertical="center" wrapText="1"/>
    </x:xf>
    <x:xf numFmtId="0" fontId="20" fillId="8" borderId="0" xfId="0" applyNumberFormat="1" applyFont="1" applyFill="1" applyBorder="1" applyAlignment="1">
      <x:alignment horizontal="center" vertical="center" wrapText="1"/>
    </x:xf>
    <x:xf numFmtId="0" fontId="20" fillId="8" borderId="1" xfId="0" applyNumberFormat="1" applyFont="1" applyFill="1" applyBorder="1" applyAlignment="1">
      <x:alignment horizontal="center" vertical="center" wrapText="1"/>
    </x:xf>
    <x:xf numFmtId="0" fontId="24" fillId="8" borderId="0" xfId="0" applyNumberFormat="1" applyFont="1" applyFill="1" applyBorder="1" applyAlignment="1">
      <x:alignment horizontal="center" vertical="center" wrapText="1"/>
    </x:xf>
    <x:xf numFmtId="200" fontId="24" fillId="8" borderId="0" xfId="0" applyNumberFormat="1" applyFont="1" applyFill="1" applyBorder="1" applyAlignment="1">
      <x:alignment horizontal="center" vertical="center" wrapText="1"/>
    </x:xf>
    <x:xf numFmtId="0" fontId="24" fillId="8" borderId="1" xfId="0" applyNumberFormat="1" applyFont="1" applyFill="1" applyBorder="1" applyAlignment="1">
      <x:alignment horizontal="center" vertical="center" wrapText="1"/>
    </x:xf>
    <x:xf numFmtId="200" fontId="24" fillId="8" borderId="1" xfId="0" applyNumberFormat="1" applyFont="1" applyFill="1" applyBorder="1" applyAlignment="1">
      <x:alignment horizontal="center" vertical="center" wrapText="1"/>
    </x:xf>
    <x:xf numFmtId="0" fontId="20" fillId="9" borderId="0" xfId="0" applyNumberFormat="1" applyFont="1" applyFill="1" applyBorder="1" applyAlignment="1">
      <x:alignment horizontal="center" vertical="center" wrapText="1"/>
    </x:xf>
    <x:xf numFmtId="0" fontId="20" fillId="9" borderId="1" xfId="0" applyNumberFormat="1" applyFont="1" applyFill="1" applyBorder="1" applyAlignment="1">
      <x:alignment horizontal="center" vertical="center" wrapText="1"/>
    </x:xf>
    <x:xf numFmtId="0" fontId="24" fillId="9" borderId="0" xfId="0" applyNumberFormat="1" applyFont="1" applyFill="1" applyBorder="1" applyAlignment="1">
      <x:alignment horizontal="center" vertical="center" wrapText="1"/>
    </x:xf>
    <x:xf numFmtId="200" fontId="24" fillId="9" borderId="0" xfId="0" applyNumberFormat="1" applyFont="1" applyFill="1" applyBorder="1" applyAlignment="1">
      <x:alignment horizontal="center" vertical="center" wrapText="1"/>
    </x:xf>
    <x:xf numFmtId="0" fontId="24" fillId="9" borderId="1" xfId="0" applyNumberFormat="1" applyFont="1" applyFill="1" applyBorder="1" applyAlignment="1">
      <x:alignment horizontal="center" vertical="center" wrapText="1"/>
    </x:xf>
    <x:xf numFmtId="200" fontId="24" fillId="9" borderId="1" xfId="0" applyNumberFormat="1" applyFont="1" applyFill="1" applyBorder="1" applyAlignment="1">
      <x:alignment horizontal="center" vertical="center" wrapText="1"/>
    </x:xf>
    <x:xf numFmtId="0" fontId="24" fillId="2" borderId="0" xfId="0" applyNumberFormat="1" applyFont="1" applyFill="1" applyBorder="1" applyAlignment="1">
      <x:alignment horizontal="center" vertical="center" wrapText="1"/>
    </x:xf>
    <x:xf numFmtId="201" fontId="24" fillId="2" borderId="0" xfId="0" applyNumberFormat="1" applyFont="1" applyFill="1" applyBorder="1" applyAlignment="1">
      <x:alignment horizontal="center" vertical="center" wrapText="1"/>
    </x:xf>
  </x:cellXfs>
  <x:cellStyles count="1">
    <x:cellStyle name="Normal" xfId="0"/>
  </x:cellStyles>
  <x:dxfs count="8">
    <x:dxf>
      <x:fill>
        <x:patternFill patternType="solid">
          <x:bgColor rgb="FFC6E0B4"/>
        </x:patternFill>
      </x:fill>
    </x:dxf>
    <x:dxf>
      <x:fill>
        <x:patternFill patternType="solid">
          <x:bgColor rgb="FFD9EAF7"/>
        </x:patternFill>
      </x:fill>
    </x:dxf>
    <x:dxf>
      <x:fill>
        <x:patternFill patternType="solid">
          <x:bgColor rgb="FFFCE4D6"/>
        </x:patternFill>
      </x:fill>
    </x:dxf>
    <x:dxf>
      <x:font>
        <x:color rgb="FFC00000"/>
      </x:font>
      <x:fill>
        <x:patternFill patternType="solid">
          <x:bgColor rgb="FFF4CCCC"/>
        </x:patternFill>
      </x:fill>
    </x:dxf>
    <x:dxf>
      <x:font>
        <x:b/>
        <x:color rgb="FFC00000"/>
      </x:font>
      <x:fill>
        <x:patternFill patternType="solid">
          <x:bgColor rgb="FFF4CCCC"/>
        </x:patternFill>
      </x:fill>
    </x:dxf>
    <x:dxf>
      <x:font>
        <x:b/>
        <x:color rgb="FF70AD47"/>
      </x:font>
      <x:fill>
        <x:patternFill patternType="solid">
          <x:bgColor rgb="FFE2F0D9"/>
        </x:patternFill>
      </x:fill>
    </x:dxf>
    <x:dxf>
      <x:font>
        <x:b/>
        <x:color rgb="FF70AD47"/>
      </x:font>
      <x:fill>
        <x:patternFill patternType="solid">
          <x:bgColor rgb="FFE2F0D9"/>
        </x:patternFill>
      </x:fill>
    </x:dxf>
    <x:dxf>
      <x:font>
        <x:b/>
        <x:color rgb="FFC00000"/>
      </x:font>
      <x:fill>
        <x:patternFill patternType="solid">
          <x:bgColor rgb="FFFCE4D6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e5694994aa1e4b44" /><Relationship Type="http://schemas.openxmlformats.org/officeDocument/2006/relationships/theme" Target="/xl/theme/theme1.xml" Id="Rb87cd6d723764d59" /><Relationship Type="http://schemas.openxmlformats.org/officeDocument/2006/relationships/sharedStrings" Target="/xl/sharedStrings.xml" Id="R826de62ef8044763" /><Relationship Type="http://schemas.openxmlformats.org/officeDocument/2006/relationships/worksheet" Target="/xl/worksheets/sheet1.xml" Id="Rcfeeb83f0dbc4d76" /><Relationship Type="http://schemas.openxmlformats.org/officeDocument/2006/relationships/worksheet" Target="/xl/worksheets/sheet2.xml" Id="R77cb4d14205e486d" /><Relationship Type="http://schemas.openxmlformats.org/officeDocument/2006/relationships/worksheet" Target="/xl/worksheets/sheet3.xml" Id="R34b2ce462c2f4dec" /><Relationship Type="http://schemas.openxmlformats.org/officeDocument/2006/relationships/worksheet" Target="/xl/worksheets/sheet4.xml" Id="Rc219f44d84894892" /><Relationship Type="http://schemas.openxmlformats.org/officeDocument/2006/relationships/worksheet" Target="/xl/worksheets/sheet5.xml" Id="R25096b2323a642ae" /><Relationship Type="http://schemas.openxmlformats.org/officeDocument/2006/relationships/worksheet" Target="/xl/worksheets/sheet6.xml" Id="Rf1c88cbcb1144911" /><Relationship Type="http://schemas.openxmlformats.org/officeDocument/2006/relationships/worksheet" Target="/xl/worksheets/sheet7.xml" Id="R913f25019097458d" /><Relationship Type="http://schemas.openxmlformats.org/officeDocument/2006/relationships/worksheet" Target="/xl/worksheets/sheet8.xml" Id="R134b693bc2994609" /><Relationship Type="http://schemas.openxmlformats.org/officeDocument/2006/relationships/worksheet" Target="/xl/worksheets/sheet9.xml" Id="R52921b321365448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b0daaef9b0be43d1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chart" Target="/xl/drawings/charts/chart2.xml" Id="R7e1544bb8f2a43d8" /></Relationships>
</file>

<file path=xl/drawings/_rels/drawing3.xml.rels>&#65279;<?xml version="1.0" encoding="utf-8"?><Relationships xmlns="http://schemas.openxmlformats.org/package/2006/relationships"><Relationship Type="http://schemas.openxmlformats.org/officeDocument/2006/relationships/chart" Target="/xl/drawings/charts/chart3.xml" Id="R5229a14b8bed4737" /><Relationship Type="http://schemas.openxmlformats.org/officeDocument/2006/relationships/chart" Target="/xl/drawings/charts/chart4.xml" Id="Rc9bffbcdd0d1481b" /><Relationship Type="http://schemas.openxmlformats.org/officeDocument/2006/relationships/chart" Target="/xl/drawings/charts/chart5.xml" Id="Reb6e06d63a6a4276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Budget CA vs CA réalisé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Budget CA</c:v>
          </c:tx>
          <c:cat>
            <c:strRef>
              <c:f>'Budget'!$A$6:$A$17</c:f>
              <c:strCache>
                <c:ptCount val="0"/>
              </c:strCache>
            </c:strRef>
          </c:cat>
          <c:val>
            <c:numRef>
              <c:f>'Budget'!$B$6:$B$17</c:f>
              <c:numCache>
                <c:formatCode>#,##0_);[Red](#,##0);-</c:formatCode>
                <c:ptCount val="0"/>
              </c:numCache>
            </c:numRef>
          </c:val>
        </c:ser>
        <c:ser>
          <c:idx val="1"/>
          <c:order val="1"/>
          <c:tx>
            <c:v>CA réalisé</c:v>
          </c:tx>
          <c:cat>
            <c:strRef>
              <c:f>'Budget'!$A$6:$A$17</c:f>
              <c:strCache>
                <c:ptCount val="0"/>
              </c:strCache>
            </c:strRef>
          </c:cat>
          <c:val>
            <c:numRef>
              <c:f>'Budget'!$C$6:$C$17</c:f>
              <c:numCache>
                <c:formatCode>#,##0_);[Red](#,##0);-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Évolution de la trésorerie</a:t>
            </a:r>
          </a:p>
        </c:rich>
      </c:tx>
      <c:overlay val="0"/>
    </c:title>
    <c:autoTitleDeleted val="0"/>
    <c:plotArea>
      <c:layout/>
      <c:lineChart>
        <c:grouping val="standard"/>
        <c:ser>
          <c:idx val="0"/>
          <c:order val="0"/>
          <c:tx>
            <c:v>Solde initial</c:v>
          </c:tx>
          <c:cat>
            <c:strRef>
              <c:f>'Trésorerie'!$A$6:$A$17</c:f>
              <c:strCache>
                <c:ptCount val="0"/>
              </c:strCache>
            </c:strRef>
          </c:cat>
          <c:val>
            <c:numRef>
              <c:f>'Trésorerie'!$B$6:$B$17</c:f>
              <c:numCache>
                <c:formatCode>General</c:formatCode>
                <c:ptCount val="0"/>
              </c:numCache>
            </c:numRef>
          </c:val>
          <c:smooth val="0"/>
        </c:ser>
        <c:ser>
          <c:idx val="1"/>
          <c:order val="1"/>
          <c:tx>
            <c:v>Encaissements</c:v>
          </c:tx>
          <c:cat>
            <c:strRef>
              <c:f>'Trésorerie'!$A$6:$A$17</c:f>
              <c:strCache>
                <c:ptCount val="0"/>
              </c:strCache>
            </c:strRef>
          </c:cat>
          <c:val>
            <c:numRef>
              <c:f>'Trésorerie'!$C$6:$C$17</c:f>
              <c:numCache>
                <c:formatCode>#,##0_);[Red](#,##0);-</c:formatCode>
                <c:ptCount val="0"/>
              </c:numCache>
            </c:numRef>
          </c:val>
          <c:smooth val="0"/>
        </c:ser>
        <c:ser>
          <c:idx val="2"/>
          <c:order val="2"/>
          <c:tx>
            <c:v>Décaissements</c:v>
          </c:tx>
          <c:cat>
            <c:strRef>
              <c:f>'Trésorerie'!$A$6:$A$17</c:f>
              <c:strCache>
                <c:ptCount val="0"/>
              </c:strCache>
            </c:strRef>
          </c:cat>
          <c:val>
            <c:numRef>
              <c:f>'Trésorerie'!$D$6:$D$17</c:f>
              <c:numCache>
                <c:formatCode>#,##0_);[Red](#,##0);-</c:formatCode>
                <c:ptCount val="0"/>
              </c:numCache>
            </c:numRef>
          </c:val>
          <c:smooth val="0"/>
        </c:ser>
        <c:ser>
          <c:idx val="3"/>
          <c:order val="3"/>
          <c:tx>
            <c:v>Cash-flow net</c:v>
          </c:tx>
          <c:cat>
            <c:strRef>
              <c:f>'Trésorerie'!$A$6:$A$17</c:f>
              <c:strCache>
                <c:ptCount val="0"/>
              </c:strCache>
            </c:strRef>
          </c:cat>
          <c:val>
            <c:numRef>
              <c:f>'Trésorerie'!$E$6:$E$17</c:f>
              <c:numCache>
                <c:formatCode>#,##0_);[Red](#,##0);-</c:formatCode>
                <c:ptCount val="0"/>
              </c:numCache>
            </c:numRef>
          </c:val>
          <c:smooth val="0"/>
        </c:ser>
        <c:ser>
          <c:idx val="4"/>
          <c:order val="4"/>
          <c:tx>
            <c:v>Solde final</c:v>
          </c:tx>
          <c:cat>
            <c:strRef>
              <c:f>'Trésorerie'!$A$6:$A$17</c:f>
              <c:strCache>
                <c:ptCount val="0"/>
              </c:strCache>
            </c:strRef>
          </c:cat>
          <c:val>
            <c:numRef>
              <c:f>'Trésorerie'!$F$6:$F$17</c:f>
              <c:numCache>
                <c:formatCode>#,##0_);[Red](#,##0);-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3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Chiffre d’affaires vs charges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CA</c:v>
          </c:tx>
          <c:cat>
            <c:strRef>
              <c:f>'Dashboard'!$A$17:$A$28</c:f>
              <c:strCache>
                <c:ptCount val="0"/>
              </c:strCache>
            </c:strRef>
          </c:cat>
          <c:val>
            <c:numRef>
              <c:f>'Dashboard'!$B$17:$B$28</c:f>
              <c:numCache>
                <c:formatCode>#,##0_);[Red](#,##0);-</c:formatCode>
                <c:ptCount val="0"/>
              </c:numCache>
            </c:numRef>
          </c:val>
        </c:ser>
        <c:ser>
          <c:idx val="1"/>
          <c:order val="1"/>
          <c:tx>
            <c:v>Charges</c:v>
          </c:tx>
          <c:cat>
            <c:strRef>
              <c:f>'Dashboard'!$A$17:$A$28</c:f>
              <c:strCache>
                <c:ptCount val="0"/>
              </c:strCache>
            </c:strRef>
          </c:cat>
          <c:val>
            <c:numRef>
              <c:f>'Dashboard'!$C$17:$C$28</c:f>
              <c:numCache>
                <c:formatCode>#,##0_);[Red](#,##0);-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4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Évolution de la trésorerie</a:t>
            </a:r>
          </a:p>
        </c:rich>
      </c:tx>
      <c:overlay val="0"/>
    </c:title>
    <c:autoTitleDeleted val="0"/>
    <c:plotArea>
      <c:layout/>
      <c:lineChart>
        <c:grouping val="standard"/>
        <c:ser>
          <c:idx val="0"/>
          <c:order val="0"/>
          <c:tx>
            <c:v>Solde initial</c:v>
          </c:tx>
          <c:cat>
            <c:strRef>
              <c:f>'Trésorerie'!$A$6:$A$17</c:f>
              <c:strCache>
                <c:ptCount val="0"/>
              </c:strCache>
            </c:strRef>
          </c:cat>
          <c:val>
            <c:numRef>
              <c:f>'Trésorerie'!$B$6:$B$17</c:f>
              <c:numCache>
                <c:formatCode>General</c:formatCode>
                <c:ptCount val="0"/>
              </c:numCache>
            </c:numRef>
          </c:val>
          <c:smooth val="0"/>
        </c:ser>
        <c:ser>
          <c:idx val="1"/>
          <c:order val="1"/>
          <c:tx>
            <c:v>Encaissements</c:v>
          </c:tx>
          <c:cat>
            <c:strRef>
              <c:f>'Trésorerie'!$A$6:$A$17</c:f>
              <c:strCache>
                <c:ptCount val="0"/>
              </c:strCache>
            </c:strRef>
          </c:cat>
          <c:val>
            <c:numRef>
              <c:f>'Trésorerie'!$C$6:$C$17</c:f>
              <c:numCache>
                <c:formatCode>#,##0_);[Red](#,##0);-</c:formatCode>
                <c:ptCount val="0"/>
              </c:numCache>
            </c:numRef>
          </c:val>
          <c:smooth val="0"/>
        </c:ser>
        <c:ser>
          <c:idx val="2"/>
          <c:order val="2"/>
          <c:tx>
            <c:v>Décaissements</c:v>
          </c:tx>
          <c:cat>
            <c:strRef>
              <c:f>'Trésorerie'!$A$6:$A$17</c:f>
              <c:strCache>
                <c:ptCount val="0"/>
              </c:strCache>
            </c:strRef>
          </c:cat>
          <c:val>
            <c:numRef>
              <c:f>'Trésorerie'!$D$6:$D$17</c:f>
              <c:numCache>
                <c:formatCode>#,##0_);[Red](#,##0);-</c:formatCode>
                <c:ptCount val="0"/>
              </c:numCache>
            </c:numRef>
          </c:val>
          <c:smooth val="0"/>
        </c:ser>
        <c:ser>
          <c:idx val="3"/>
          <c:order val="3"/>
          <c:tx>
            <c:v>Cash-flow net</c:v>
          </c:tx>
          <c:cat>
            <c:strRef>
              <c:f>'Trésorerie'!$A$6:$A$17</c:f>
              <c:strCache>
                <c:ptCount val="0"/>
              </c:strCache>
            </c:strRef>
          </c:cat>
          <c:val>
            <c:numRef>
              <c:f>'Trésorerie'!$E$6:$E$17</c:f>
              <c:numCache>
                <c:formatCode>#,##0_);[Red](#,##0);-</c:formatCode>
                <c:ptCount val="0"/>
              </c:numCache>
            </c:numRef>
          </c:val>
          <c:smooth val="0"/>
        </c:ser>
        <c:ser>
          <c:idx val="4"/>
          <c:order val="4"/>
          <c:tx>
            <c:v>Solde final</c:v>
          </c:tx>
          <c:cat>
            <c:strRef>
              <c:f>'Trésorerie'!$A$6:$A$17</c:f>
              <c:strCache>
                <c:ptCount val="0"/>
              </c:strCache>
            </c:strRef>
          </c:cat>
          <c:val>
            <c:numRef>
              <c:f>'Trésorerie'!$F$6:$F$17</c:f>
              <c:numCache>
                <c:formatCode>#,##0_);[Red](#,##0);-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5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Budget vs réalisé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Budget CA</c:v>
          </c:tx>
          <c:cat>
            <c:strRef>
              <c:f>'Budget'!$A$6:$A$17</c:f>
              <c:strCache>
                <c:ptCount val="0"/>
              </c:strCache>
            </c:strRef>
          </c:cat>
          <c:val>
            <c:numRef>
              <c:f>'Budget'!$B$6:$B$17</c:f>
              <c:numCache>
                <c:formatCode>#,##0_);[Red](#,##0);-</c:formatCode>
                <c:ptCount val="0"/>
              </c:numCache>
            </c:numRef>
          </c:val>
        </c:ser>
        <c:ser>
          <c:idx val="1"/>
          <c:order val="1"/>
          <c:tx>
            <c:v>CA réalisé</c:v>
          </c:tx>
          <c:cat>
            <c:strRef>
              <c:f>'Budget'!$A$6:$A$17</c:f>
              <c:strCache>
                <c:ptCount val="0"/>
              </c:strCache>
            </c:strRef>
          </c:cat>
          <c:val>
            <c:numRef>
              <c:f>'Budget'!$C$6:$C$17</c:f>
              <c:numCache>
                <c:formatCode>#,##0_);[Red](#,##0);-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9</xdr:col>
      <xdr:colOff>0</xdr:colOff>
      <xdr:row>4</xdr:row>
      <xdr:rowOff>0</xdr:rowOff>
    </xdr:from>
    <xdr:to>
      <xdr:col>17</xdr:col>
      <xdr:colOff>0</xdr:colOff>
      <xdr:row>19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b0daaef9b0be43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>
  <xdr:twoCellAnchor>
    <xdr:from>
      <xdr:col>8</xdr:col>
      <xdr:colOff>0</xdr:colOff>
      <xdr:row>4</xdr:row>
      <xdr:rowOff>0</xdr:rowOff>
    </xdr:from>
    <xdr:to>
      <xdr:col>16</xdr:col>
      <xdr:colOff>0</xdr:colOff>
      <xdr:row>19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7e1544bb8f2a43d8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>
  <xdr:twoCellAnchor>
    <xdr:from>
      <xdr:col>4</xdr:col>
      <xdr:colOff>0</xdr:colOff>
      <xdr:row>15</xdr:row>
      <xdr:rowOff>0</xdr:rowOff>
    </xdr:from>
    <xdr:to>
      <xdr:col>14</xdr:col>
      <xdr:colOff>0</xdr:colOff>
      <xdr:row>29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5229a14b8bed4737"/>
        </a:graphicData>
      </a:graphic>
    </xdr:graphicFrame>
    <xdr:clientData/>
  </xdr:twoCellAnchor>
  <xdr:twoCellAnchor>
    <xdr:from>
      <xdr:col>0</xdr:col>
      <xdr:colOff>0</xdr:colOff>
      <xdr:row>30</xdr:row>
      <xdr:rowOff>0</xdr:rowOff>
    </xdr:from>
    <xdr:to>
      <xdr:col>8</xdr:col>
      <xdr:colOff>0</xdr:colOff>
      <xdr:row>45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c9bffbcdd0d1481b"/>
        </a:graphicData>
      </a:graphic>
    </xdr:graphicFrame>
    <xdr:clientData/>
  </xdr:twoCellAnchor>
  <xdr:twoCellAnchor>
    <xdr:from>
      <xdr:col>8</xdr:col>
      <xdr:colOff>0</xdr:colOff>
      <xdr:row>30</xdr:row>
      <xdr:rowOff>0</xdr:rowOff>
    </xdr:from>
    <xdr:to>
      <xdr:col>14</xdr:col>
      <xdr:colOff>0</xdr:colOff>
      <xdr:row>45</xdr:row>
      <xdr:rowOff>0</xdr:rowOff>
    </xdr:to>
    <xdr:graphicFrame macro="">
      <xdr:nvGraphicFramePr>
        <xdr:cNvPr id="3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eb6e06d63a6a4276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DonneesFinancieres" displayName="DonneesFinancieres" ref="A5:N17" headerRowCount="1">
  <x:tableColumns count="14">
    <x:tableColumn id="1" name="Mois"/>
    <x:tableColumn id="2" name="CA"/>
    <x:tableColumn id="3" name="Coût des ventes"/>
    <x:tableColumn id="4" name="Salaires"/>
    <x:tableColumn id="5" name="Loyers"/>
    <x:tableColumn id="6" name="Marketing"/>
    <x:tableColumn id="7" name="Autres charges"/>
    <x:tableColumn id="8" name="Encaissements"/>
    <x:tableColumn id="9" name="Décaissements"/>
    <x:tableColumn id="10" name="Créances clients"/>
    <x:tableColumn id="11" name="Dettes fournisseurs"/>
    <x:tableColumn id="12" name="Stocks"/>
    <x:tableColumn id="13" name="Immobilisations"/>
    <x:tableColumn id="14" name="Dette financière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1.xml" Id="R6f378b8331564ead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1.xml" Id="Rb3f1d30f0c294251" /></Relationships>
</file>

<file path=xl/worksheets/_rels/sheet5.xml.rels>&#65279;<?xml version="1.0" encoding="utf-8"?><Relationships xmlns="http://schemas.openxmlformats.org/package/2006/relationships"><Relationship Type="http://schemas.openxmlformats.org/officeDocument/2006/relationships/drawing" Target="/xl/drawings/drawing2.xml" Id="Rec0d4c9aa49940cd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3.xml" Id="Rc57cb9ff5c4b403b" /></Relationships>
</file>

<file path=xl/worksheets/sheet1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8" hidden="0" customWidth="1"/>
    <x:col min="3" max="3" width="12" hidden="0" customWidth="1"/>
    <x:col min="4" max="4" width="12" hidden="0" customWidth="1"/>
    <x:col min="5" max="5" width="12" hidden="0" customWidth="1"/>
    <x:col min="6" max="6" width="12" hidden="0" customWidth="1"/>
    <x:col min="7" max="7" width="12" hidden="0" customWidth="1"/>
    <x:col min="8" max="8" width="12" hidden="0" customWidth="1"/>
    <x:col min="9" max="9" width="12" hidden="0" customWidth="1"/>
    <x:col min="10" max="10" width="12" hidden="0" customWidth="1"/>
    <x:col min="11" max="11" width="12" hidden="0" customWidth="1"/>
    <x:col min="12" max="12" width="12" hidden="0" customWidth="1"/>
  </x:cols>
  <x:sheetData>
    <x:row r="1" ht="26" customHeight="1">
      <x:c r="A1" s="223" t="str">
        <x:v>REPORTING FINANCIER EXCEL GRATUIT</x:v>
      </x:c>
      <x:c r="B1" s="223" t="str">
        <x:v>REPORTING FINANCIER EXCEL GRATUIT</x:v>
      </x:c>
      <x:c r="C1" s="223" t="str">
        <x:v>REPORTING FINANCIER EXCEL GRATUIT</x:v>
      </x:c>
      <x:c r="D1" s="223" t="str">
        <x:v>REPORTING FINANCIER EXCEL GRATUIT</x:v>
      </x:c>
      <x:c r="E1" s="223" t="str">
        <x:v>REPORTING FINANCIER EXCEL GRATUIT</x:v>
      </x:c>
      <x:c r="F1" s="223" t="str">
        <x:v>REPORTING FINANCIER EXCEL GRATUIT</x:v>
      </x:c>
      <x:c r="G1" s="223" t="str">
        <x:v>REPORTING FINANCIER EXCEL GRATUIT</x:v>
      </x:c>
      <x:c r="H1" s="223" t="str">
        <x:v>REPORTING FINANCIER EXCEL GRATUIT</x:v>
      </x:c>
      <x:c r="I1" s="223" t="str">
        <x:v>REPORTING FINANCIER EXCEL GRATUIT</x:v>
      </x:c>
      <x:c r="J1" s="223" t="str">
        <x:v>REPORTING FINANCIER EXCEL GRATUIT</x:v>
      </x:c>
      <x:c r="K1" s="223" t="str">
        <x:v>REPORTING FINANCIER EXCEL GRATUIT</x:v>
      </x:c>
      <x:c r="L1" s="223" t="str">
        <x:v>REPORTING FINANCIER EXCEL GRATUIT</x:v>
      </x:c>
      <x:c r="M1" s="224"/>
      <x:c r="N1" s="224"/>
    </x:row>
    <x:row r="2" ht="26" customHeight="1">
      <x:c r="A2" s="223" t="str">
        <x:v>REPORTING FINANCIER EXCEL GRATUIT</x:v>
      </x:c>
      <x:c r="B2" s="223" t="str">
        <x:v>REPORTING FINANCIER EXCEL GRATUIT</x:v>
      </x:c>
      <x:c r="C2" s="223" t="str">
        <x:v>REPORTING FINANCIER EXCEL GRATUIT</x:v>
      </x:c>
      <x:c r="D2" s="223" t="str">
        <x:v>REPORTING FINANCIER EXCEL GRATUIT</x:v>
      </x:c>
      <x:c r="E2" s="223" t="str">
        <x:v>REPORTING FINANCIER EXCEL GRATUIT</x:v>
      </x:c>
      <x:c r="F2" s="223" t="str">
        <x:v>REPORTING FINANCIER EXCEL GRATUIT</x:v>
      </x:c>
      <x:c r="G2" s="223" t="str">
        <x:v>REPORTING FINANCIER EXCEL GRATUIT</x:v>
      </x:c>
      <x:c r="H2" s="223" t="str">
        <x:v>REPORTING FINANCIER EXCEL GRATUIT</x:v>
      </x:c>
      <x:c r="I2" s="223" t="str">
        <x:v>REPORTING FINANCIER EXCEL GRATUIT</x:v>
      </x:c>
      <x:c r="J2" s="223" t="str">
        <x:v>REPORTING FINANCIER EXCEL GRATUIT</x:v>
      </x:c>
      <x:c r="K2" s="223" t="str">
        <x:v>REPORTING FINANCIER EXCEL GRATUIT</x:v>
      </x:c>
      <x:c r="L2" s="223" t="str">
        <x:v>REPORTING FINANCIER EXCEL GRATUIT</x:v>
      </x:c>
      <x:c r="M2" s="224"/>
      <x:c r="N2" s="224"/>
    </x:row>
    <x:row r="3" ht="26" customHeight="1">
      <x:c r="A3" s="225" t="str">
        <x:v>Tableau de bord automatisé • Budget • Trésorerie • KPI • États financiers</x:v>
      </x:c>
      <x:c r="B3" s="225" t="str">
        <x:v>Tableau de bord automatisé • Budget • Trésorerie • KPI • États financiers</x:v>
      </x:c>
      <x:c r="C3" s="225" t="str">
        <x:v>Tableau de bord automatisé • Budget • Trésorerie • KPI • États financiers</x:v>
      </x:c>
      <x:c r="D3" s="225" t="str">
        <x:v>Tableau de bord automatisé • Budget • Trésorerie • KPI • États financiers</x:v>
      </x:c>
      <x:c r="E3" s="225" t="str">
        <x:v>Tableau de bord automatisé • Budget • Trésorerie • KPI • États financiers</x:v>
      </x:c>
      <x:c r="F3" s="225" t="str">
        <x:v>Tableau de bord automatisé • Budget • Trésorerie • KPI • États financiers</x:v>
      </x:c>
      <x:c r="G3" s="225" t="str">
        <x:v>Tableau de bord automatisé • Budget • Trésorerie • KPI • États financiers</x:v>
      </x:c>
      <x:c r="H3" s="225" t="str">
        <x:v>Tableau de bord automatisé • Budget • Trésorerie • KPI • États financiers</x:v>
      </x:c>
      <x:c r="I3" s="225" t="str">
        <x:v>Tableau de bord automatisé • Budget • Trésorerie • KPI • États financiers</x:v>
      </x:c>
      <x:c r="J3" s="225" t="str">
        <x:v>Tableau de bord automatisé • Budget • Trésorerie • KPI • États financiers</x:v>
      </x:c>
      <x:c r="K3" s="225" t="str">
        <x:v>Tableau de bord automatisé • Budget • Trésorerie • KPI • États financiers</x:v>
      </x:c>
      <x:c r="L3" s="225" t="str">
        <x:v>Tableau de bord automatisé • Budget • Trésorerie • KPI • États financiers</x:v>
      </x:c>
      <x:c r="M3" s="224"/>
      <x:c r="N3" s="224"/>
    </x:row>
    <x:row r="4">
      <x:c r="A4" s="224"/>
      <x:c r="B4" s="224"/>
      <x:c r="C4" s="224"/>
      <x:c r="D4" s="224"/>
      <x:c r="E4" s="224"/>
      <x:c r="F4" s="224"/>
      <x:c r="G4" s="224"/>
      <x:c r="H4" s="224"/>
      <x:c r="I4" s="224"/>
      <x:c r="J4" s="224"/>
      <x:c r="K4" s="224"/>
      <x:c r="L4" s="224"/>
      <x:c r="M4" s="224"/>
      <x:c r="N4" s="224"/>
    </x:row>
    <x:row r="5">
      <x:c r="A5" s="226" t="str">
        <x:v>📊
DASHBOARD</x:v>
      </x:c>
      <x:c r="B5" s="226" t="str">
        <x:v>📊
DASHBOARD</x:v>
      </x:c>
      <x:c r="C5" s="226" t="str">
        <x:v>📊
DASHBOARD</x:v>
      </x:c>
      <x:c r="D5" s="227" t="str">
        <x:v>💰
TRÉSORERIE</x:v>
      </x:c>
      <x:c r="E5" s="227" t="str">
        <x:v>💰
TRÉSORERIE</x:v>
      </x:c>
      <x:c r="F5" s="227" t="str">
        <x:v>💰
TRÉSORERIE</x:v>
      </x:c>
      <x:c r="G5" s="228" t="str">
        <x:v>🎯
BUDGET</x:v>
      </x:c>
      <x:c r="H5" s="228" t="str">
        <x:v>🎯
BUDGET</x:v>
      </x:c>
      <x:c r="I5" s="228" t="str">
        <x:v>🎯
BUDGET</x:v>
      </x:c>
      <x:c r="J5" s="229" t="str">
        <x:v>📑
ÉTATS FINANCIERS</x:v>
      </x:c>
      <x:c r="K5" s="229" t="str">
        <x:v>📑
ÉTATS FINANCIERS</x:v>
      </x:c>
      <x:c r="L5" s="229" t="str">
        <x:v>📑
ÉTATS FINANCIERS</x:v>
      </x:c>
      <x:c r="M5" s="224"/>
      <x:c r="N5" s="224"/>
    </x:row>
    <x:row r="6">
      <x:c r="A6" s="226" t="str">
        <x:v>📊
DASHBOARD</x:v>
      </x:c>
      <x:c r="B6" s="226" t="str">
        <x:v>📊
DASHBOARD</x:v>
      </x:c>
      <x:c r="C6" s="226" t="str">
        <x:v>📊
DASHBOARD</x:v>
      </x:c>
      <x:c r="D6" s="227" t="str">
        <x:v>💰
TRÉSORERIE</x:v>
      </x:c>
      <x:c r="E6" s="227" t="str">
        <x:v>💰
TRÉSORERIE</x:v>
      </x:c>
      <x:c r="F6" s="227" t="str">
        <x:v>💰
TRÉSORERIE</x:v>
      </x:c>
      <x:c r="G6" s="228" t="str">
        <x:v>🎯
BUDGET</x:v>
      </x:c>
      <x:c r="H6" s="228" t="str">
        <x:v>🎯
BUDGET</x:v>
      </x:c>
      <x:c r="I6" s="228" t="str">
        <x:v>🎯
BUDGET</x:v>
      </x:c>
      <x:c r="J6" s="229" t="str">
        <x:v>📑
ÉTATS FINANCIERS</x:v>
      </x:c>
      <x:c r="K6" s="229" t="str">
        <x:v>📑
ÉTATS FINANCIERS</x:v>
      </x:c>
      <x:c r="L6" s="229" t="str">
        <x:v>📑
ÉTATS FINANCIERS</x:v>
      </x:c>
      <x:c r="M6" s="224"/>
      <x:c r="N6" s="224"/>
    </x:row>
    <x:row r="7">
      <x:c r="A7" s="226" t="str">
        <x:v>📊
DASHBOARD</x:v>
      </x:c>
      <x:c r="B7" s="226" t="str">
        <x:v>📊
DASHBOARD</x:v>
      </x:c>
      <x:c r="C7" s="226" t="str">
        <x:v>📊
DASHBOARD</x:v>
      </x:c>
      <x:c r="D7" s="227" t="str">
        <x:v>💰
TRÉSORERIE</x:v>
      </x:c>
      <x:c r="E7" s="227" t="str">
        <x:v>💰
TRÉSORERIE</x:v>
      </x:c>
      <x:c r="F7" s="227" t="str">
        <x:v>💰
TRÉSORERIE</x:v>
      </x:c>
      <x:c r="G7" s="228" t="str">
        <x:v>🎯
BUDGET</x:v>
      </x:c>
      <x:c r="H7" s="228" t="str">
        <x:v>🎯
BUDGET</x:v>
      </x:c>
      <x:c r="I7" s="228" t="str">
        <x:v>🎯
BUDGET</x:v>
      </x:c>
      <x:c r="J7" s="229" t="str">
        <x:v>📑
ÉTATS FINANCIERS</x:v>
      </x:c>
      <x:c r="K7" s="229" t="str">
        <x:v>📑
ÉTATS FINANCIERS</x:v>
      </x:c>
      <x:c r="L7" s="229" t="str">
        <x:v>📑
ÉTATS FINANCIERS</x:v>
      </x:c>
      <x:c r="M7" s="224"/>
      <x:c r="N7" s="224"/>
    </x:row>
    <x:row r="8">
      <x:c r="A8" s="226" t="str">
        <x:v>📊
DASHBOARD</x:v>
      </x:c>
      <x:c r="B8" s="226" t="str">
        <x:v>📊
DASHBOARD</x:v>
      </x:c>
      <x:c r="C8" s="226" t="str">
        <x:v>📊
DASHBOARD</x:v>
      </x:c>
      <x:c r="D8" s="227" t="str">
        <x:v>💰
TRÉSORERIE</x:v>
      </x:c>
      <x:c r="E8" s="227" t="str">
        <x:v>💰
TRÉSORERIE</x:v>
      </x:c>
      <x:c r="F8" s="227" t="str">
        <x:v>💰
TRÉSORERIE</x:v>
      </x:c>
      <x:c r="G8" s="228" t="str">
        <x:v>🎯
BUDGET</x:v>
      </x:c>
      <x:c r="H8" s="228" t="str">
        <x:v>🎯
BUDGET</x:v>
      </x:c>
      <x:c r="I8" s="228" t="str">
        <x:v>🎯
BUDGET</x:v>
      </x:c>
      <x:c r="J8" s="229" t="str">
        <x:v>📑
ÉTATS FINANCIERS</x:v>
      </x:c>
      <x:c r="K8" s="229" t="str">
        <x:v>📑
ÉTATS FINANCIERS</x:v>
      </x:c>
      <x:c r="L8" s="229" t="str">
        <x:v>📑
ÉTATS FINANCIERS</x:v>
      </x:c>
      <x:c r="M8" s="224"/>
      <x:c r="N8" s="224"/>
    </x:row>
    <x:row r="9">
      <x:c r="A9" s="224"/>
      <x:c r="B9" s="224"/>
      <x:c r="C9" s="224"/>
      <x:c r="D9" s="224"/>
      <x:c r="E9" s="224"/>
      <x:c r="F9" s="224"/>
      <x:c r="G9" s="224"/>
      <x:c r="H9" s="224"/>
      <x:c r="I9" s="224"/>
      <x:c r="J9" s="224"/>
      <x:c r="K9" s="224"/>
      <x:c r="L9" s="224"/>
      <x:c r="M9" s="224"/>
      <x:c r="N9" s="224"/>
    </x:row>
    <x:row r="10">
      <x:c r="A10" s="230" t="str">
        <x:v>📈
KPI FINANCIERS</x:v>
      </x:c>
      <x:c r="B10" s="230" t="str">
        <x:v>📈
KPI FINANCIERS</x:v>
      </x:c>
      <x:c r="C10" s="230" t="str">
        <x:v>📈
KPI FINANCIERS</x:v>
      </x:c>
      <x:c r="D10" s="231" t="str">
        <x:v>🧾
DONNÉES</x:v>
      </x:c>
      <x:c r="E10" s="231" t="str">
        <x:v>🧾
DONNÉES</x:v>
      </x:c>
      <x:c r="F10" s="231" t="str">
        <x:v>🧾
DONNÉES</x:v>
      </x:c>
      <x:c r="G10" s="232" t="str">
        <x:v>⚙️
PARAMÈTRES</x:v>
      </x:c>
      <x:c r="H10" s="232" t="str">
        <x:v>⚙️
PARAMÈTRES</x:v>
      </x:c>
      <x:c r="I10" s="232" t="str">
        <x:v>⚙️
PARAMÈTRES</x:v>
      </x:c>
      <x:c r="J10" s="233" t="str">
        <x:v>📝
ANALYSE</x:v>
      </x:c>
      <x:c r="K10" s="233" t="str">
        <x:v>📝
ANALYSE</x:v>
      </x:c>
      <x:c r="L10" s="233" t="str">
        <x:v>📝
ANALYSE</x:v>
      </x:c>
      <x:c r="M10" s="224"/>
      <x:c r="N10" s="224"/>
    </x:row>
    <x:row r="11">
      <x:c r="A11" s="230" t="str">
        <x:v>📈
KPI FINANCIERS</x:v>
      </x:c>
      <x:c r="B11" s="230" t="str">
        <x:v>📈
KPI FINANCIERS</x:v>
      </x:c>
      <x:c r="C11" s="230" t="str">
        <x:v>📈
KPI FINANCIERS</x:v>
      </x:c>
      <x:c r="D11" s="231" t="str">
        <x:v>🧾
DONNÉES</x:v>
      </x:c>
      <x:c r="E11" s="231" t="str">
        <x:v>🧾
DONNÉES</x:v>
      </x:c>
      <x:c r="F11" s="231" t="str">
        <x:v>🧾
DONNÉES</x:v>
      </x:c>
      <x:c r="G11" s="232" t="str">
        <x:v>⚙️
PARAMÈTRES</x:v>
      </x:c>
      <x:c r="H11" s="232" t="str">
        <x:v>⚙️
PARAMÈTRES</x:v>
      </x:c>
      <x:c r="I11" s="232" t="str">
        <x:v>⚙️
PARAMÈTRES</x:v>
      </x:c>
      <x:c r="J11" s="233" t="str">
        <x:v>📝
ANALYSE</x:v>
      </x:c>
      <x:c r="K11" s="233" t="str">
        <x:v>📝
ANALYSE</x:v>
      </x:c>
      <x:c r="L11" s="233" t="str">
        <x:v>📝
ANALYSE</x:v>
      </x:c>
      <x:c r="M11" s="224"/>
      <x:c r="N11" s="224"/>
    </x:row>
    <x:row r="12">
      <x:c r="A12" s="230" t="str">
        <x:v>📈
KPI FINANCIERS</x:v>
      </x:c>
      <x:c r="B12" s="230" t="str">
        <x:v>📈
KPI FINANCIERS</x:v>
      </x:c>
      <x:c r="C12" s="230" t="str">
        <x:v>📈
KPI FINANCIERS</x:v>
      </x:c>
      <x:c r="D12" s="231" t="str">
        <x:v>🧾
DONNÉES</x:v>
      </x:c>
      <x:c r="E12" s="231" t="str">
        <x:v>🧾
DONNÉES</x:v>
      </x:c>
      <x:c r="F12" s="231" t="str">
        <x:v>🧾
DONNÉES</x:v>
      </x:c>
      <x:c r="G12" s="232" t="str">
        <x:v>⚙️
PARAMÈTRES</x:v>
      </x:c>
      <x:c r="H12" s="232" t="str">
        <x:v>⚙️
PARAMÈTRES</x:v>
      </x:c>
      <x:c r="I12" s="232" t="str">
        <x:v>⚙️
PARAMÈTRES</x:v>
      </x:c>
      <x:c r="J12" s="233" t="str">
        <x:v>📝
ANALYSE</x:v>
      </x:c>
      <x:c r="K12" s="233" t="str">
        <x:v>📝
ANALYSE</x:v>
      </x:c>
      <x:c r="L12" s="233" t="str">
        <x:v>📝
ANALYSE</x:v>
      </x:c>
      <x:c r="M12" s="224"/>
      <x:c r="N12" s="224"/>
    </x:row>
    <x:row r="13">
      <x:c r="A13" s="230" t="str">
        <x:v>📈
KPI FINANCIERS</x:v>
      </x:c>
      <x:c r="B13" s="230" t="str">
        <x:v>📈
KPI FINANCIERS</x:v>
      </x:c>
      <x:c r="C13" s="230" t="str">
        <x:v>📈
KPI FINANCIERS</x:v>
      </x:c>
      <x:c r="D13" s="231" t="str">
        <x:v>🧾
DONNÉES</x:v>
      </x:c>
      <x:c r="E13" s="231" t="str">
        <x:v>🧾
DONNÉES</x:v>
      </x:c>
      <x:c r="F13" s="231" t="str">
        <x:v>🧾
DONNÉES</x:v>
      </x:c>
      <x:c r="G13" s="232" t="str">
        <x:v>⚙️
PARAMÈTRES</x:v>
      </x:c>
      <x:c r="H13" s="232" t="str">
        <x:v>⚙️
PARAMÈTRES</x:v>
      </x:c>
      <x:c r="I13" s="232" t="str">
        <x:v>⚙️
PARAMÈTRES</x:v>
      </x:c>
      <x:c r="J13" s="233" t="str">
        <x:v>📝
ANALYSE</x:v>
      </x:c>
      <x:c r="K13" s="233" t="str">
        <x:v>📝
ANALYSE</x:v>
      </x:c>
      <x:c r="L13" s="233" t="str">
        <x:v>📝
ANALYSE</x:v>
      </x:c>
      <x:c r="M13" s="224"/>
      <x:c r="N13" s="224"/>
    </x:row>
    <x:row r="14">
      <x:c r="A14" s="224"/>
      <x:c r="B14" s="224"/>
      <x:c r="C14" s="224"/>
      <x:c r="D14" s="224"/>
      <x:c r="E14" s="224"/>
      <x:c r="F14" s="224"/>
      <x:c r="G14" s="224"/>
      <x:c r="H14" s="224"/>
      <x:c r="I14" s="224"/>
      <x:c r="J14" s="224"/>
      <x:c r="K14" s="224"/>
      <x:c r="L14" s="224"/>
      <x:c r="M14" s="224"/>
      <x:c r="N14" s="224"/>
    </x:row>
    <x:row r="15" ht="22" customHeight="1">
      <x:c r="A15" s="234" t="str">
        <x:v>Informations générales</x:v>
      </x:c>
      <x:c r="B15" s="234"/>
      <x:c r="C15" s="234"/>
      <x:c r="D15" s="234"/>
      <x:c r="E15" s="234"/>
      <x:c r="F15" s="234"/>
      <x:c r="G15" s="234"/>
      <x:c r="H15" s="234"/>
      <x:c r="I15" s="234"/>
      <x:c r="J15" s="234"/>
      <x:c r="K15" s="234"/>
      <x:c r="L15" s="234"/>
      <x:c r="M15" s="224"/>
      <x:c r="N15" s="224"/>
    </x:row>
    <x:row r="16">
      <x:c r="A16" s="224"/>
      <x:c r="B16" s="224"/>
      <x:c r="C16" s="224"/>
      <x:c r="D16" s="224"/>
      <x:c r="E16" s="224"/>
      <x:c r="F16" s="224"/>
      <x:c r="G16" s="224"/>
      <x:c r="H16" s="224"/>
      <x:c r="I16" s="224"/>
      <x:c r="J16" s="224"/>
      <x:c r="K16" s="224"/>
      <x:c r="L16" s="224"/>
      <x:c r="M16" s="224"/>
      <x:c r="N16" s="224"/>
    </x:row>
    <x:row r="17">
      <x:c r="A17" s="235" t="str">
        <x:v>Entreprise</x:v>
      </x:c>
      <x:c r="B17" s="236" t="str">
        <x:v>Société Démo</x:v>
      </x:c>
      <x:c r="C17" s="224"/>
      <x:c r="D17" s="237" t="str">
        <x:v>Mode d’emploi : renseignez les hypothèses dans « Paramètres », puis les données mensuelles dans « Données ». Les feuilles Budget, Trésorerie, KPI, États financiers et Dashboard se mettent à jour automatiquement.</x:v>
      </x:c>
      <x:c r="E17" s="237"/>
      <x:c r="F17" s="237"/>
      <x:c r="G17" s="237"/>
      <x:c r="H17" s="237"/>
      <x:c r="I17" s="237"/>
      <x:c r="J17" s="237"/>
      <x:c r="K17" s="237"/>
      <x:c r="L17" s="237"/>
      <x:c r="M17" s="224"/>
      <x:c r="N17" s="224"/>
    </x:row>
    <x:row r="18">
      <x:c r="A18" s="235" t="str">
        <x:v>Exercice</x:v>
      </x:c>
      <x:c r="B18" s="236" t="n">
        <x:v>2026</x:v>
      </x:c>
      <x:c r="C18" s="224"/>
      <x:c r="D18" s="237"/>
      <x:c r="E18" s="237"/>
      <x:c r="F18" s="237"/>
      <x:c r="G18" s="237"/>
      <x:c r="H18" s="237"/>
      <x:c r="I18" s="237"/>
      <x:c r="J18" s="237"/>
      <x:c r="K18" s="237"/>
      <x:c r="L18" s="237"/>
      <x:c r="M18" s="224"/>
      <x:c r="N18" s="224"/>
    </x:row>
    <x:row r="19">
      <x:c r="A19" s="235" t="str">
        <x:v>Devise</x:v>
      </x:c>
      <x:c r="B19" s="236" t="str">
        <x:v>EUR</x:v>
      </x:c>
      <x:c r="C19" s="224"/>
      <x:c r="D19" s="237"/>
      <x:c r="E19" s="237"/>
      <x:c r="F19" s="237"/>
      <x:c r="G19" s="237"/>
      <x:c r="H19" s="237"/>
      <x:c r="I19" s="237"/>
      <x:c r="J19" s="237"/>
      <x:c r="K19" s="237"/>
      <x:c r="L19" s="237"/>
      <x:c r="M19" s="224"/>
      <x:c r="N19" s="224"/>
    </x:row>
    <x:row r="20">
      <x:c r="A20" s="235" t="str">
        <x:v>Responsable</x:v>
      </x:c>
      <x:c r="B20" s="236" t="str">
        <x:v>Direction financière</x:v>
      </x:c>
      <x:c r="C20" s="224"/>
      <x:c r="D20" s="237"/>
      <x:c r="E20" s="237"/>
      <x:c r="F20" s="237"/>
      <x:c r="G20" s="237"/>
      <x:c r="H20" s="237"/>
      <x:c r="I20" s="237"/>
      <x:c r="J20" s="237"/>
      <x:c r="K20" s="237"/>
      <x:c r="L20" s="237"/>
      <x:c r="M20" s="224"/>
      <x:c r="N20" s="224"/>
    </x:row>
    <x:row r="21">
      <x:c r="A21" s="224"/>
      <x:c r="B21" s="224"/>
      <x:c r="C21" s="224"/>
      <x:c r="D21" s="224"/>
      <x:c r="E21" s="224"/>
      <x:c r="F21" s="224"/>
      <x:c r="G21" s="224"/>
      <x:c r="H21" s="224"/>
      <x:c r="I21" s="224"/>
      <x:c r="J21" s="224"/>
      <x:c r="K21" s="224"/>
      <x:c r="L21" s="224"/>
      <x:c r="M21" s="224"/>
      <x:c r="N21" s="224"/>
    </x:row>
    <x:row r="22">
      <x:c r="A22" s="224"/>
      <x:c r="B22" s="224"/>
      <x:c r="C22" s="224"/>
      <x:c r="D22" s="224"/>
      <x:c r="E22" s="224"/>
      <x:c r="F22" s="224"/>
      <x:c r="G22" s="224"/>
      <x:c r="H22" s="224"/>
      <x:c r="I22" s="224"/>
      <x:c r="J22" s="224"/>
      <x:c r="K22" s="224"/>
      <x:c r="L22" s="224"/>
      <x:c r="M22" s="224"/>
      <x:c r="N22" s="224"/>
    </x:row>
    <x:row r="23">
      <x:c r="A23" s="224"/>
      <x:c r="B23" s="224"/>
      <x:c r="C23" s="224"/>
      <x:c r="D23" s="224"/>
      <x:c r="E23" s="224"/>
      <x:c r="F23" s="224"/>
      <x:c r="G23" s="224"/>
      <x:c r="H23" s="224"/>
      <x:c r="I23" s="224"/>
      <x:c r="J23" s="224"/>
      <x:c r="K23" s="224"/>
      <x:c r="L23" s="224"/>
      <x:c r="M23" s="224"/>
      <x:c r="N23" s="224"/>
    </x:row>
    <x:row r="24">
      <x:c r="A24" s="224"/>
      <x:c r="B24" s="224"/>
      <x:c r="C24" s="224"/>
      <x:c r="D24" s="224"/>
      <x:c r="E24" s="224"/>
      <x:c r="F24" s="224"/>
      <x:c r="G24" s="224"/>
      <x:c r="H24" s="224"/>
      <x:c r="I24" s="224"/>
      <x:c r="J24" s="224"/>
      <x:c r="K24" s="224"/>
      <x:c r="L24" s="224"/>
      <x:c r="M24" s="224"/>
      <x:c r="N24" s="224"/>
    </x:row>
    <x:row r="25">
      <x:c r="A25" s="224"/>
      <x:c r="B25" s="224"/>
      <x:c r="C25" s="224"/>
      <x:c r="D25" s="224"/>
      <x:c r="E25" s="224"/>
      <x:c r="F25" s="224"/>
      <x:c r="G25" s="224"/>
      <x:c r="H25" s="224"/>
      <x:c r="I25" s="224"/>
      <x:c r="J25" s="224"/>
      <x:c r="K25" s="224"/>
      <x:c r="L25" s="224"/>
      <x:c r="M25" s="224"/>
      <x:c r="N25" s="224"/>
    </x:row>
    <x:row r="26">
      <x:c r="A26" s="224"/>
      <x:c r="B26" s="224"/>
      <x:c r="C26" s="224"/>
      <x:c r="D26" s="224"/>
      <x:c r="E26" s="224"/>
      <x:c r="F26" s="224"/>
      <x:c r="G26" s="224"/>
      <x:c r="H26" s="224"/>
      <x:c r="I26" s="224"/>
      <x:c r="J26" s="224"/>
      <x:c r="K26" s="224"/>
      <x:c r="L26" s="224"/>
      <x:c r="M26" s="224"/>
      <x:c r="N26" s="224"/>
    </x:row>
    <x:row r="27">
      <x:c r="A27" s="224"/>
      <x:c r="B27" s="224"/>
      <x:c r="C27" s="224"/>
      <x:c r="D27" s="224"/>
      <x:c r="E27" s="224"/>
      <x:c r="F27" s="224"/>
      <x:c r="G27" s="224"/>
      <x:c r="H27" s="224"/>
      <x:c r="I27" s="224"/>
      <x:c r="J27" s="224"/>
      <x:c r="K27" s="224"/>
      <x:c r="L27" s="224"/>
      <x:c r="M27" s="224"/>
      <x:c r="N27" s="224"/>
    </x:row>
    <x:row r="28">
      <x:c r="A28" s="224"/>
      <x:c r="B28" s="224"/>
      <x:c r="C28" s="224"/>
      <x:c r="D28" s="224"/>
      <x:c r="E28" s="224"/>
      <x:c r="F28" s="224"/>
      <x:c r="G28" s="224"/>
      <x:c r="H28" s="224"/>
      <x:c r="I28" s="224"/>
      <x:c r="J28" s="224"/>
      <x:c r="K28" s="224"/>
      <x:c r="L28" s="224"/>
      <x:c r="M28" s="224"/>
      <x:c r="N28" s="224"/>
    </x:row>
    <x:row r="29">
      <x:c r="A29" s="224"/>
      <x:c r="B29" s="224"/>
      <x:c r="C29" s="224"/>
      <x:c r="D29" s="224"/>
      <x:c r="E29" s="224"/>
      <x:c r="F29" s="224"/>
      <x:c r="G29" s="224"/>
      <x:c r="H29" s="224"/>
      <x:c r="I29" s="224"/>
      <x:c r="J29" s="224"/>
      <x:c r="K29" s="224"/>
      <x:c r="L29" s="224"/>
      <x:c r="M29" s="224"/>
      <x:c r="N29" s="224"/>
    </x:row>
    <x:row r="30">
      <x:c r="A30" s="224"/>
      <x:c r="B30" s="224"/>
      <x:c r="C30" s="224"/>
      <x:c r="D30" s="224"/>
      <x:c r="E30" s="224"/>
      <x:c r="F30" s="224"/>
      <x:c r="G30" s="224"/>
      <x:c r="H30" s="224"/>
      <x:c r="I30" s="224"/>
      <x:c r="J30" s="224"/>
      <x:c r="K30" s="224"/>
      <x:c r="L30" s="224"/>
      <x:c r="M30" s="224"/>
      <x:c r="N30" s="224"/>
    </x:row>
    <x:row r="31">
      <x:c r="A31" s="224"/>
      <x:c r="B31" s="224"/>
      <x:c r="C31" s="224"/>
      <x:c r="D31" s="224"/>
      <x:c r="E31" s="224"/>
      <x:c r="F31" s="224"/>
      <x:c r="G31" s="224"/>
      <x:c r="H31" s="224"/>
      <x:c r="I31" s="224"/>
      <x:c r="J31" s="224"/>
      <x:c r="K31" s="224"/>
      <x:c r="L31" s="224"/>
      <x:c r="M31" s="224"/>
      <x:c r="N31" s="224"/>
    </x:row>
    <x:row r="32">
      <x:c r="A32" s="224"/>
      <x:c r="B32" s="224"/>
      <x:c r="C32" s="224"/>
      <x:c r="D32" s="224"/>
      <x:c r="E32" s="224"/>
      <x:c r="F32" s="224"/>
      <x:c r="G32" s="224"/>
      <x:c r="H32" s="224"/>
      <x:c r="I32" s="224"/>
      <x:c r="J32" s="224"/>
      <x:c r="K32" s="224"/>
      <x:c r="L32" s="224"/>
      <x:c r="M32" s="224"/>
      <x:c r="N32" s="224"/>
    </x:row>
    <x:row r="33">
      <x:c r="A33" s="224"/>
      <x:c r="B33" s="224"/>
      <x:c r="C33" s="224"/>
      <x:c r="D33" s="224"/>
      <x:c r="E33" s="224"/>
      <x:c r="F33" s="224"/>
      <x:c r="G33" s="224"/>
      <x:c r="H33" s="224"/>
      <x:c r="I33" s="224"/>
      <x:c r="J33" s="224"/>
      <x:c r="K33" s="224"/>
      <x:c r="L33" s="224"/>
      <x:c r="M33" s="224"/>
      <x:c r="N33" s="224"/>
    </x:row>
    <x:row r="34">
      <x:c r="A34" s="224"/>
      <x:c r="B34" s="224"/>
      <x:c r="C34" s="224"/>
      <x:c r="D34" s="224"/>
      <x:c r="E34" s="224"/>
      <x:c r="F34" s="224"/>
      <x:c r="G34" s="224"/>
      <x:c r="H34" s="224"/>
      <x:c r="I34" s="224"/>
      <x:c r="J34" s="224"/>
      <x:c r="K34" s="224"/>
      <x:c r="L34" s="224"/>
      <x:c r="M34" s="224"/>
      <x:c r="N34" s="224"/>
    </x:row>
    <x:row r="35">
      <x:c r="A35" s="224"/>
      <x:c r="B35" s="224"/>
      <x:c r="C35" s="224"/>
      <x:c r="D35" s="224"/>
      <x:c r="E35" s="224"/>
      <x:c r="F35" s="224"/>
      <x:c r="G35" s="224"/>
      <x:c r="H35" s="224"/>
      <x:c r="I35" s="224"/>
      <x:c r="J35" s="224"/>
      <x:c r="K35" s="224"/>
      <x:c r="L35" s="224"/>
      <x:c r="M35" s="224"/>
      <x:c r="N35" s="224"/>
    </x:row>
    <x:row r="36">
      <x:c r="A36" s="224"/>
      <x:c r="B36" s="224"/>
      <x:c r="C36" s="224"/>
      <x:c r="D36" s="224"/>
      <x:c r="E36" s="224"/>
      <x:c r="F36" s="224"/>
      <x:c r="G36" s="224"/>
      <x:c r="H36" s="224"/>
      <x:c r="I36" s="224"/>
      <x:c r="J36" s="224"/>
      <x:c r="K36" s="224"/>
      <x:c r="L36" s="224"/>
      <x:c r="M36" s="224"/>
      <x:c r="N36" s="224"/>
    </x:row>
    <x:row r="37">
      <x:c r="A37" s="224"/>
      <x:c r="B37" s="224"/>
      <x:c r="C37" s="224"/>
      <x:c r="D37" s="224"/>
      <x:c r="E37" s="224"/>
      <x:c r="F37" s="224"/>
      <x:c r="G37" s="224"/>
      <x:c r="H37" s="224"/>
      <x:c r="I37" s="224"/>
      <x:c r="J37" s="224"/>
      <x:c r="K37" s="224"/>
      <x:c r="L37" s="224"/>
      <x:c r="M37" s="224"/>
      <x:c r="N37" s="224"/>
    </x:row>
    <x:row r="38">
      <x:c r="A38" s="224"/>
      <x:c r="B38" s="224"/>
      <x:c r="C38" s="224"/>
      <x:c r="D38" s="224"/>
      <x:c r="E38" s="224"/>
      <x:c r="F38" s="224"/>
      <x:c r="G38" s="224"/>
      <x:c r="H38" s="224"/>
      <x:c r="I38" s="224"/>
      <x:c r="J38" s="224"/>
      <x:c r="K38" s="224"/>
      <x:c r="L38" s="224"/>
      <x:c r="M38" s="224"/>
      <x:c r="N38" s="224"/>
    </x:row>
    <x:row r="39">
      <x:c r="A39" s="224"/>
      <x:c r="B39" s="224"/>
      <x:c r="C39" s="224"/>
      <x:c r="D39" s="224"/>
      <x:c r="E39" s="224"/>
      <x:c r="F39" s="224"/>
      <x:c r="G39" s="224"/>
      <x:c r="H39" s="224"/>
      <x:c r="I39" s="224"/>
      <x:c r="J39" s="224"/>
      <x:c r="K39" s="224"/>
      <x:c r="L39" s="224"/>
      <x:c r="M39" s="224"/>
      <x:c r="N39" s="224"/>
    </x:row>
    <x:row r="40">
      <x:c r="A40" s="224"/>
      <x:c r="B40" s="224"/>
      <x:c r="C40" s="224"/>
      <x:c r="D40" s="224"/>
      <x:c r="E40" s="224"/>
      <x:c r="F40" s="224"/>
      <x:c r="G40" s="224"/>
      <x:c r="H40" s="224"/>
      <x:c r="I40" s="224"/>
      <x:c r="J40" s="224"/>
      <x:c r="K40" s="224"/>
      <x:c r="L40" s="224"/>
      <x:c r="M40" s="224"/>
      <x:c r="N40" s="224"/>
    </x:row>
    <x:row r="41">
      <x:c r="A41" s="224"/>
      <x:c r="B41" s="224"/>
      <x:c r="C41" s="224"/>
      <x:c r="D41" s="224"/>
      <x:c r="E41" s="224"/>
      <x:c r="F41" s="224"/>
      <x:c r="G41" s="224"/>
      <x:c r="H41" s="224"/>
      <x:c r="I41" s="224"/>
      <x:c r="J41" s="224"/>
      <x:c r="K41" s="224"/>
      <x:c r="L41" s="224"/>
      <x:c r="M41" s="224"/>
      <x:c r="N41" s="224"/>
    </x:row>
    <x:row r="42">
      <x:c r="A42" s="224"/>
      <x:c r="B42" s="224"/>
      <x:c r="C42" s="224"/>
      <x:c r="D42" s="224"/>
      <x:c r="E42" s="224"/>
      <x:c r="F42" s="224"/>
      <x:c r="G42" s="224"/>
      <x:c r="H42" s="224"/>
      <x:c r="I42" s="224"/>
      <x:c r="J42" s="224"/>
      <x:c r="K42" s="224"/>
      <x:c r="L42" s="224"/>
      <x:c r="M42" s="224"/>
      <x:c r="N42" s="224"/>
    </x:row>
    <x:row r="43">
      <x:c r="A43" s="224"/>
      <x:c r="B43" s="224"/>
      <x:c r="C43" s="224"/>
      <x:c r="D43" s="224"/>
      <x:c r="E43" s="224"/>
      <x:c r="F43" s="224"/>
      <x:c r="G43" s="224"/>
      <x:c r="H43" s="224"/>
      <x:c r="I43" s="224"/>
      <x:c r="J43" s="224"/>
      <x:c r="K43" s="224"/>
      <x:c r="L43" s="224"/>
      <x:c r="M43" s="224"/>
      <x:c r="N43" s="224"/>
    </x:row>
    <x:row r="44">
      <x:c r="A44" s="224"/>
      <x:c r="B44" s="224"/>
      <x:c r="C44" s="224"/>
      <x:c r="D44" s="224"/>
      <x:c r="E44" s="224"/>
      <x:c r="F44" s="224"/>
      <x:c r="G44" s="224"/>
      <x:c r="H44" s="224"/>
      <x:c r="I44" s="224"/>
      <x:c r="J44" s="224"/>
      <x:c r="K44" s="224"/>
      <x:c r="L44" s="224"/>
      <x:c r="M44" s="224"/>
      <x:c r="N44" s="224"/>
    </x:row>
    <x:row r="45">
      <x:c r="A45" s="224"/>
      <x:c r="B45" s="224"/>
      <x:c r="C45" s="224"/>
      <x:c r="D45" s="224"/>
      <x:c r="E45" s="224"/>
      <x:c r="F45" s="224"/>
      <x:c r="G45" s="224"/>
      <x:c r="H45" s="224"/>
      <x:c r="I45" s="224"/>
      <x:c r="J45" s="224"/>
      <x:c r="K45" s="224"/>
      <x:c r="L45" s="224"/>
      <x:c r="M45" s="224"/>
      <x:c r="N45" s="224"/>
    </x:row>
    <x:row r="46">
      <x:c r="A46" s="224"/>
      <x:c r="B46" s="224"/>
      <x:c r="C46" s="224"/>
      <x:c r="D46" s="224"/>
      <x:c r="E46" s="224"/>
      <x:c r="F46" s="224"/>
      <x:c r="G46" s="224"/>
      <x:c r="H46" s="224"/>
      <x:c r="I46" s="224"/>
      <x:c r="J46" s="224"/>
      <x:c r="K46" s="224"/>
      <x:c r="L46" s="224"/>
      <x:c r="M46" s="224"/>
      <x:c r="N46" s="224"/>
    </x:row>
    <x:row r="47">
      <x:c r="A47" s="224"/>
      <x:c r="B47" s="224"/>
      <x:c r="C47" s="224"/>
      <x:c r="D47" s="224"/>
      <x:c r="E47" s="224"/>
      <x:c r="F47" s="224"/>
      <x:c r="G47" s="224"/>
      <x:c r="H47" s="224"/>
      <x:c r="I47" s="224"/>
      <x:c r="J47" s="224"/>
      <x:c r="K47" s="224"/>
      <x:c r="L47" s="224"/>
      <x:c r="M47" s="224"/>
      <x:c r="N47" s="224"/>
    </x:row>
    <x:row r="48">
      <x:c r="A48" s="224"/>
      <x:c r="B48" s="224"/>
      <x:c r="C48" s="224"/>
      <x:c r="D48" s="224"/>
      <x:c r="E48" s="224"/>
      <x:c r="F48" s="224"/>
      <x:c r="G48" s="224"/>
      <x:c r="H48" s="224"/>
      <x:c r="I48" s="224"/>
      <x:c r="J48" s="224"/>
      <x:c r="K48" s="224"/>
      <x:c r="L48" s="224"/>
      <x:c r="M48" s="224"/>
      <x:c r="N48" s="224"/>
    </x:row>
    <x:row r="49">
      <x:c r="A49" s="224"/>
      <x:c r="B49" s="224"/>
      <x:c r="C49" s="224"/>
      <x:c r="D49" s="224"/>
      <x:c r="E49" s="224"/>
      <x:c r="F49" s="224"/>
      <x:c r="G49" s="224"/>
      <x:c r="H49" s="224"/>
      <x:c r="I49" s="224"/>
      <x:c r="J49" s="224"/>
      <x:c r="K49" s="224"/>
      <x:c r="L49" s="224"/>
      <x:c r="M49" s="224"/>
      <x:c r="N49" s="224"/>
    </x:row>
    <x:row r="50">
      <x:c r="A50" s="224"/>
      <x:c r="B50" s="224"/>
      <x:c r="C50" s="224"/>
      <x:c r="D50" s="224"/>
      <x:c r="E50" s="224"/>
      <x:c r="F50" s="224"/>
      <x:c r="G50" s="224"/>
      <x:c r="H50" s="224"/>
      <x:c r="I50" s="224"/>
      <x:c r="J50" s="224"/>
      <x:c r="K50" s="224"/>
      <x:c r="L50" s="224"/>
      <x:c r="M50" s="224"/>
      <x:c r="N50" s="224"/>
    </x:row>
  </x:sheetData>
  <x:mergeCells>
    <x:mergeCell ref="A1:L2"/>
    <x:mergeCell ref="A3:L3"/>
    <x:mergeCell ref="A5:C8"/>
    <x:mergeCell ref="D5:F8"/>
    <x:mergeCell ref="G5:I8"/>
    <x:mergeCell ref="J5:L8"/>
    <x:mergeCell ref="A10:C13"/>
    <x:mergeCell ref="D10:F13"/>
    <x:mergeCell ref="G10:I13"/>
    <x:mergeCell ref="J10:L13"/>
    <x:mergeCell ref="A15:L15"/>
    <x:mergeCell ref="D17:L20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19" hidden="0" customWidth="1"/>
    <x:col min="2" max="2" width="19" hidden="0" customWidth="1"/>
    <x:col min="3" max="3" width="19" hidden="0" customWidth="1"/>
    <x:col min="4" max="4" width="19" hidden="0" customWidth="1"/>
    <x:col min="5" max="5" width="19" hidden="0" customWidth="1"/>
    <x:col min="6" max="6" width="19" hidden="0" customWidth="1"/>
    <x:col min="7" max="7" width="19" hidden="0" customWidth="1"/>
    <x:col min="8" max="8" width="19" hidden="0" customWidth="1"/>
  </x:cols>
  <x:sheetData>
    <x:row r="1" ht="26" customHeight="1">
      <x:c r="A1" s="223" t="str">
        <x:v>PARAMÈTRES DU MODÈLE</x:v>
      </x:c>
      <x:c r="B1" s="223" t="str">
        <x:v>PARAMÈTRES DU MODÈLE</x:v>
      </x:c>
      <x:c r="C1" s="223" t="str">
        <x:v>PARAMÈTRES DU MODÈLE</x:v>
      </x:c>
      <x:c r="D1" s="223" t="str">
        <x:v>PARAMÈTRES DU MODÈLE</x:v>
      </x:c>
      <x:c r="E1" s="223" t="str">
        <x:v>PARAMÈTRES DU MODÈLE</x:v>
      </x:c>
      <x:c r="F1" s="223" t="str">
        <x:v>PARAMÈTRES DU MODÈLE</x:v>
      </x:c>
      <x:c r="G1" s="223" t="str">
        <x:v>PARAMÈTRES DU MODÈLE</x:v>
      </x:c>
      <x:c r="H1" s="223" t="str">
        <x:v>PARAMÈTRES DU MODÈLE</x:v>
      </x:c>
      <x:c r="I1" s="224"/>
      <x:c r="J1" s="224"/>
      <x:c r="K1" s="224"/>
      <x:c r="L1" s="224"/>
      <x:c r="M1" s="224"/>
      <x:c r="N1" s="224"/>
    </x:row>
    <x:row r="2" ht="26" customHeight="1">
      <x:c r="A2" s="223" t="str">
        <x:v>PARAMÈTRES DU MODÈLE</x:v>
      </x:c>
      <x:c r="B2" s="223" t="str">
        <x:v>PARAMÈTRES DU MODÈLE</x:v>
      </x:c>
      <x:c r="C2" s="223" t="str">
        <x:v>PARAMÈTRES DU MODÈLE</x:v>
      </x:c>
      <x:c r="D2" s="223" t="str">
        <x:v>PARAMÈTRES DU MODÈLE</x:v>
      </x:c>
      <x:c r="E2" s="223" t="str">
        <x:v>PARAMÈTRES DU MODÈLE</x:v>
      </x:c>
      <x:c r="F2" s="223" t="str">
        <x:v>PARAMÈTRES DU MODÈLE</x:v>
      </x:c>
      <x:c r="G2" s="223" t="str">
        <x:v>PARAMÈTRES DU MODÈLE</x:v>
      </x:c>
      <x:c r="H2" s="223" t="str">
        <x:v>PARAMÈTRES DU MODÈLE</x:v>
      </x:c>
      <x:c r="I2" s="224"/>
      <x:c r="J2" s="224"/>
      <x:c r="K2" s="224"/>
      <x:c r="L2" s="224"/>
      <x:c r="M2" s="224"/>
      <x:c r="N2" s="224"/>
    </x:row>
    <x:row r="3" ht="26" customHeight="1">
      <x:c r="A3" s="225" t="str">
        <x:v>Hypothèses modifiables et objectifs financiers</x:v>
      </x:c>
      <x:c r="B3" s="225" t="str">
        <x:v>Hypothèses modifiables et objectifs financiers</x:v>
      </x:c>
      <x:c r="C3" s="225" t="str">
        <x:v>Hypothèses modifiables et objectifs financiers</x:v>
      </x:c>
      <x:c r="D3" s="225" t="str">
        <x:v>Hypothèses modifiables et objectifs financiers</x:v>
      </x:c>
      <x:c r="E3" s="225" t="str">
        <x:v>Hypothèses modifiables et objectifs financiers</x:v>
      </x:c>
      <x:c r="F3" s="225" t="str">
        <x:v>Hypothèses modifiables et objectifs financiers</x:v>
      </x:c>
      <x:c r="G3" s="225" t="str">
        <x:v>Hypothèses modifiables et objectifs financiers</x:v>
      </x:c>
      <x:c r="H3" s="225" t="str">
        <x:v>Hypothèses modifiables et objectifs financiers</x:v>
      </x:c>
      <x:c r="I3" s="224"/>
      <x:c r="J3" s="224"/>
      <x:c r="K3" s="224"/>
      <x:c r="L3" s="224"/>
      <x:c r="M3" s="224"/>
      <x:c r="N3" s="224"/>
    </x:row>
    <x:row r="4">
      <x:c r="A4" s="224"/>
      <x:c r="B4" s="224"/>
      <x:c r="C4" s="224"/>
      <x:c r="D4" s="224"/>
      <x:c r="E4" s="224"/>
      <x:c r="F4" s="224"/>
      <x:c r="G4" s="224"/>
      <x:c r="H4" s="224"/>
      <x:c r="I4" s="224"/>
      <x:c r="J4" s="224"/>
      <x:c r="K4" s="224"/>
      <x:c r="L4" s="224"/>
      <x:c r="M4" s="224"/>
      <x:c r="N4" s="224"/>
    </x:row>
    <x:row r="5" ht="22" customHeight="1">
      <x:c r="A5" s="234" t="str">
        <x:v>Paramètres généraux</x:v>
      </x:c>
      <x:c r="B5" s="234"/>
      <x:c r="C5" s="234"/>
      <x:c r="D5" s="253" t="str">
        <x:v>Listes et seuils de statut</x:v>
      </x:c>
      <x:c r="E5" s="253"/>
      <x:c r="F5" s="253"/>
      <x:c r="G5" s="253"/>
      <x:c r="H5" s="253"/>
      <x:c r="I5" s="224"/>
      <x:c r="J5" s="224"/>
      <x:c r="K5" s="224"/>
      <x:c r="L5" s="224"/>
      <x:c r="M5" s="224"/>
      <x:c r="N5" s="224"/>
    </x:row>
    <x:row r="6" ht="24" customHeight="1">
      <x:c r="A6" s="254" t="str">
        <x:v>Paramètre</x:v>
      </x:c>
      <x:c r="B6" s="254" t="str">
        <x:v>Valeur</x:v>
      </x:c>
      <x:c r="C6" s="224"/>
      <x:c r="D6" s="255" t="str">
        <x:v>Statut</x:v>
      </x:c>
      <x:c r="E6" s="255" t="str">
        <x:v>Écart min.</x:v>
      </x:c>
      <x:c r="F6" s="255" t="str">
        <x:v>Couleur</x:v>
      </x:c>
      <x:c r="G6" s="224"/>
      <x:c r="H6" s="224"/>
      <x:c r="I6" s="224"/>
      <x:c r="J6" s="224"/>
      <x:c r="K6" s="224"/>
      <x:c r="L6" s="224"/>
      <x:c r="M6" s="224"/>
      <x:c r="N6" s="224"/>
    </x:row>
    <x:row r="7">
      <x:c r="A7" s="256" t="str">
        <x:v>Entreprise</x:v>
      </x:c>
      <x:c r="B7" s="257" t="str">
        <x:v>Société Démo</x:v>
      </x:c>
      <x:c r="C7" s="224"/>
      <x:c r="D7" s="224" t="str">
        <x:v>Excellent</x:v>
      </x:c>
      <x:c r="E7" s="258" t="n">
        <x:v>0.05</x:v>
      </x:c>
      <x:c r="F7" s="224" t="str">
        <x:v>Vert</x:v>
      </x:c>
      <x:c r="G7" s="224"/>
      <x:c r="H7" s="224"/>
      <x:c r="I7" s="224"/>
      <x:c r="J7" s="224"/>
      <x:c r="K7" s="224"/>
      <x:c r="L7" s="224"/>
      <x:c r="M7" s="224"/>
      <x:c r="N7" s="224"/>
    </x:row>
    <x:row r="8">
      <x:c r="A8" s="256" t="str">
        <x:v>Exercice</x:v>
      </x:c>
      <x:c r="B8" s="257" t="n">
        <x:v>2026</x:v>
      </x:c>
      <x:c r="C8" s="224"/>
      <x:c r="D8" s="224" t="str">
        <x:v>Conforme</x:v>
      </x:c>
      <x:c r="E8" s="258" t="n">
        <x:v>0</x:v>
      </x:c>
      <x:c r="F8" s="224" t="str">
        <x:v>Bleu</x:v>
      </x:c>
      <x:c r="G8" s="224"/>
      <x:c r="H8" s="224"/>
      <x:c r="I8" s="224"/>
      <x:c r="J8" s="224"/>
      <x:c r="K8" s="224"/>
      <x:c r="L8" s="224"/>
      <x:c r="M8" s="224"/>
      <x:c r="N8" s="224"/>
    </x:row>
    <x:row r="9">
      <x:c r="A9" s="256" t="str">
        <x:v>Devise</x:v>
      </x:c>
      <x:c r="B9" s="257" t="str">
        <x:v>EUR</x:v>
      </x:c>
      <x:c r="C9" s="224"/>
      <x:c r="D9" s="224" t="str">
        <x:v>Vigilance</x:v>
      </x:c>
      <x:c r="E9" s="258" t="n">
        <x:v>-0.05</x:v>
      </x:c>
      <x:c r="F9" s="224" t="str">
        <x:v>Orange</x:v>
      </x:c>
      <x:c r="G9" s="224"/>
      <x:c r="H9" s="224"/>
      <x:c r="I9" s="224"/>
      <x:c r="J9" s="224"/>
      <x:c r="K9" s="224"/>
      <x:c r="L9" s="224"/>
      <x:c r="M9" s="224"/>
      <x:c r="N9" s="224"/>
    </x:row>
    <x:row r="10">
      <x:c r="A10" s="256" t="str">
        <x:v>Objectif CA annuel</x:v>
      </x:c>
      <x:c r="B10" s="259" t="n">
        <x:v>1200000</x:v>
      </x:c>
      <x:c r="C10" s="224"/>
      <x:c r="D10" s="224" t="str">
        <x:v>Critique</x:v>
      </x:c>
      <x:c r="E10" s="258" t="n">
        <x:v>-1</x:v>
      </x:c>
      <x:c r="F10" s="224" t="str">
        <x:v>Rouge</x:v>
      </x:c>
      <x:c r="G10" s="224"/>
      <x:c r="H10" s="224"/>
      <x:c r="I10" s="224"/>
      <x:c r="J10" s="224"/>
      <x:c r="K10" s="224"/>
      <x:c r="L10" s="224"/>
      <x:c r="M10" s="224"/>
      <x:c r="N10" s="224"/>
    </x:row>
    <x:row r="11">
      <x:c r="A11" s="256" t="str">
        <x:v>Objectif marge brute</x:v>
      </x:c>
      <x:c r="B11" s="260" t="n">
        <x:v>0.42</x:v>
      </x:c>
      <x:c r="C11" s="224"/>
      <x:c r="D11" s="224"/>
      <x:c r="E11" s="224"/>
      <x:c r="F11" s="224"/>
      <x:c r="G11" s="224"/>
      <x:c r="H11" s="224"/>
      <x:c r="I11" s="224"/>
      <x:c r="J11" s="224"/>
      <x:c r="K11" s="224"/>
      <x:c r="L11" s="224"/>
      <x:c r="M11" s="224"/>
      <x:c r="N11" s="224"/>
    </x:row>
    <x:row r="12">
      <x:c r="A12" s="256" t="str">
        <x:v>Objectif EBITDA</x:v>
      </x:c>
      <x:c r="B12" s="260" t="n">
        <x:v>0.15</x:v>
      </x:c>
      <x:c r="C12" s="224"/>
      <x:c r="D12" s="224"/>
      <x:c r="E12" s="224"/>
      <x:c r="F12" s="224"/>
      <x:c r="G12" s="224"/>
      <x:c r="H12" s="224"/>
      <x:c r="I12" s="224"/>
      <x:c r="J12" s="224"/>
      <x:c r="K12" s="224"/>
      <x:c r="L12" s="224"/>
      <x:c r="M12" s="224"/>
      <x:c r="N12" s="224"/>
    </x:row>
    <x:row r="13">
      <x:c r="A13" s="256" t="str">
        <x:v>Seuil d'alerte trésorerie</x:v>
      </x:c>
      <x:c r="B13" s="259" t="n">
        <x:v>50000</x:v>
      </x:c>
      <x:c r="C13" s="224"/>
      <x:c r="D13" s="224"/>
      <x:c r="E13" s="224"/>
      <x:c r="F13" s="224"/>
      <x:c r="G13" s="224"/>
      <x:c r="H13" s="224"/>
      <x:c r="I13" s="224"/>
      <x:c r="J13" s="224"/>
      <x:c r="K13" s="224"/>
      <x:c r="L13" s="224"/>
      <x:c r="M13" s="224"/>
      <x:c r="N13" s="224"/>
    </x:row>
    <x:row r="14">
      <x:c r="A14" s="256" t="str">
        <x:v>Taux d'impôt</x:v>
      </x:c>
      <x:c r="B14" s="260" t="n">
        <x:v>0.25</x:v>
      </x:c>
      <x:c r="C14" s="224"/>
      <x:c r="D14" s="224"/>
      <x:c r="E14" s="224"/>
      <x:c r="F14" s="224"/>
      <x:c r="G14" s="224"/>
      <x:c r="H14" s="224"/>
      <x:c r="I14" s="224"/>
      <x:c r="J14" s="224"/>
      <x:c r="K14" s="224"/>
      <x:c r="L14" s="224"/>
      <x:c r="M14" s="224"/>
      <x:c r="N14" s="224"/>
    </x:row>
    <x:row r="15">
      <x:c r="A15" s="224"/>
      <x:c r="B15" s="224"/>
      <x:c r="C15" s="224"/>
      <x:c r="D15" s="224"/>
      <x:c r="E15" s="224"/>
      <x:c r="F15" s="224"/>
      <x:c r="G15" s="224"/>
      <x:c r="H15" s="224"/>
      <x:c r="I15" s="224"/>
      <x:c r="J15" s="224"/>
      <x:c r="K15" s="224"/>
      <x:c r="L15" s="224"/>
      <x:c r="M15" s="224"/>
      <x:c r="N15" s="224"/>
    </x:row>
    <x:row r="16">
      <x:c r="A16" s="224"/>
      <x:c r="B16" s="224"/>
      <x:c r="C16" s="224"/>
      <x:c r="D16" s="224"/>
      <x:c r="E16" s="224"/>
      <x:c r="F16" s="224"/>
      <x:c r="G16" s="224"/>
      <x:c r="H16" s="224"/>
      <x:c r="I16" s="224"/>
      <x:c r="J16" s="224"/>
      <x:c r="K16" s="224"/>
      <x:c r="L16" s="224"/>
      <x:c r="M16" s="224"/>
      <x:c r="N16" s="224"/>
    </x:row>
    <x:row r="17">
      <x:c r="A17" s="224"/>
      <x:c r="B17" s="224"/>
      <x:c r="C17" s="224"/>
      <x:c r="D17" s="224"/>
      <x:c r="E17" s="224"/>
      <x:c r="F17" s="224"/>
      <x:c r="G17" s="224"/>
      <x:c r="H17" s="224"/>
      <x:c r="I17" s="224"/>
      <x:c r="J17" s="224"/>
      <x:c r="K17" s="224"/>
      <x:c r="L17" s="224"/>
      <x:c r="M17" s="224"/>
      <x:c r="N17" s="224"/>
    </x:row>
    <x:row r="18">
      <x:c r="A18" s="224"/>
      <x:c r="B18" s="224"/>
      <x:c r="C18" s="224"/>
      <x:c r="D18" s="224"/>
      <x:c r="E18" s="224"/>
      <x:c r="F18" s="224"/>
      <x:c r="G18" s="224"/>
      <x:c r="H18" s="224"/>
      <x:c r="I18" s="224"/>
      <x:c r="J18" s="224"/>
      <x:c r="K18" s="224"/>
      <x:c r="L18" s="224"/>
      <x:c r="M18" s="224"/>
      <x:c r="N18" s="224"/>
    </x:row>
    <x:row r="19">
      <x:c r="A19" s="224"/>
      <x:c r="B19" s="224"/>
      <x:c r="C19" s="224"/>
      <x:c r="D19" s="224"/>
      <x:c r="E19" s="224"/>
      <x:c r="F19" s="224"/>
      <x:c r="G19" s="224"/>
      <x:c r="H19" s="224"/>
      <x:c r="I19" s="224"/>
      <x:c r="J19" s="224"/>
      <x:c r="K19" s="224"/>
      <x:c r="L19" s="224"/>
      <x:c r="M19" s="224"/>
      <x:c r="N19" s="224"/>
    </x:row>
    <x:row r="20">
      <x:c r="A20" s="224"/>
      <x:c r="B20" s="224"/>
      <x:c r="C20" s="224"/>
      <x:c r="D20" s="224"/>
      <x:c r="E20" s="224"/>
      <x:c r="F20" s="224"/>
      <x:c r="G20" s="224"/>
      <x:c r="H20" s="224"/>
      <x:c r="I20" s="224"/>
      <x:c r="J20" s="224"/>
      <x:c r="K20" s="224"/>
      <x:c r="L20" s="224"/>
      <x:c r="M20" s="224"/>
      <x:c r="N20" s="224"/>
    </x:row>
    <x:row r="21">
      <x:c r="A21" s="224"/>
      <x:c r="B21" s="224"/>
      <x:c r="C21" s="224"/>
      <x:c r="D21" s="224"/>
      <x:c r="E21" s="224"/>
      <x:c r="F21" s="224"/>
      <x:c r="G21" s="224"/>
      <x:c r="H21" s="224"/>
      <x:c r="I21" s="224"/>
      <x:c r="J21" s="224"/>
      <x:c r="K21" s="224"/>
      <x:c r="L21" s="224"/>
      <x:c r="M21" s="224"/>
      <x:c r="N21" s="224"/>
    </x:row>
    <x:row r="22">
      <x:c r="A22" s="224"/>
      <x:c r="B22" s="224"/>
      <x:c r="C22" s="224"/>
      <x:c r="D22" s="224"/>
      <x:c r="E22" s="224"/>
      <x:c r="F22" s="224"/>
      <x:c r="G22" s="224"/>
      <x:c r="H22" s="224"/>
      <x:c r="I22" s="224"/>
      <x:c r="J22" s="224"/>
      <x:c r="K22" s="224"/>
      <x:c r="L22" s="224"/>
      <x:c r="M22" s="224"/>
      <x:c r="N22" s="224"/>
    </x:row>
    <x:row r="23">
      <x:c r="A23" s="224"/>
      <x:c r="B23" s="224"/>
      <x:c r="C23" s="224"/>
      <x:c r="D23" s="224"/>
      <x:c r="E23" s="224"/>
      <x:c r="F23" s="224"/>
      <x:c r="G23" s="224"/>
      <x:c r="H23" s="224"/>
      <x:c r="I23" s="224"/>
      <x:c r="J23" s="224"/>
      <x:c r="K23" s="224"/>
      <x:c r="L23" s="224"/>
      <x:c r="M23" s="224"/>
      <x:c r="N23" s="224"/>
    </x:row>
    <x:row r="24">
      <x:c r="A24" s="224"/>
      <x:c r="B24" s="224"/>
      <x:c r="C24" s="224"/>
      <x:c r="D24" s="224"/>
      <x:c r="E24" s="224"/>
      <x:c r="F24" s="224"/>
      <x:c r="G24" s="224"/>
      <x:c r="H24" s="224"/>
      <x:c r="I24" s="224"/>
      <x:c r="J24" s="224"/>
      <x:c r="K24" s="224"/>
      <x:c r="L24" s="224"/>
      <x:c r="M24" s="224"/>
      <x:c r="N24" s="224"/>
    </x:row>
    <x:row r="25">
      <x:c r="A25" s="224"/>
      <x:c r="B25" s="224"/>
      <x:c r="C25" s="224"/>
      <x:c r="D25" s="224"/>
      <x:c r="E25" s="224"/>
      <x:c r="F25" s="224"/>
      <x:c r="G25" s="224"/>
      <x:c r="H25" s="224"/>
      <x:c r="I25" s="224"/>
      <x:c r="J25" s="224"/>
      <x:c r="K25" s="224"/>
      <x:c r="L25" s="224"/>
      <x:c r="M25" s="224"/>
      <x:c r="N25" s="224"/>
    </x:row>
    <x:row r="26">
      <x:c r="A26" s="224"/>
      <x:c r="B26" s="224"/>
      <x:c r="C26" s="224"/>
      <x:c r="D26" s="224"/>
      <x:c r="E26" s="224"/>
      <x:c r="F26" s="224"/>
      <x:c r="G26" s="224"/>
      <x:c r="H26" s="224"/>
      <x:c r="I26" s="224"/>
      <x:c r="J26" s="224"/>
      <x:c r="K26" s="224"/>
      <x:c r="L26" s="224"/>
      <x:c r="M26" s="224"/>
      <x:c r="N26" s="224"/>
    </x:row>
    <x:row r="27">
      <x:c r="A27" s="224"/>
      <x:c r="B27" s="224"/>
      <x:c r="C27" s="224"/>
      <x:c r="D27" s="224"/>
      <x:c r="E27" s="224"/>
      <x:c r="F27" s="224"/>
      <x:c r="G27" s="224"/>
      <x:c r="H27" s="224"/>
      <x:c r="I27" s="224"/>
      <x:c r="J27" s="224"/>
      <x:c r="K27" s="224"/>
      <x:c r="L27" s="224"/>
      <x:c r="M27" s="224"/>
      <x:c r="N27" s="224"/>
    </x:row>
    <x:row r="28">
      <x:c r="A28" s="224"/>
      <x:c r="B28" s="224"/>
      <x:c r="C28" s="224"/>
      <x:c r="D28" s="224"/>
      <x:c r="E28" s="224"/>
      <x:c r="F28" s="224"/>
      <x:c r="G28" s="224"/>
      <x:c r="H28" s="224"/>
      <x:c r="I28" s="224"/>
      <x:c r="J28" s="224"/>
      <x:c r="K28" s="224"/>
      <x:c r="L28" s="224"/>
      <x:c r="M28" s="224"/>
      <x:c r="N28" s="224"/>
    </x:row>
    <x:row r="29">
      <x:c r="A29" s="224"/>
      <x:c r="B29" s="224"/>
      <x:c r="C29" s="224"/>
      <x:c r="D29" s="224"/>
      <x:c r="E29" s="224"/>
      <x:c r="F29" s="224"/>
      <x:c r="G29" s="224"/>
      <x:c r="H29" s="224"/>
      <x:c r="I29" s="224"/>
      <x:c r="J29" s="224"/>
      <x:c r="K29" s="224"/>
      <x:c r="L29" s="224"/>
      <x:c r="M29" s="224"/>
      <x:c r="N29" s="224"/>
    </x:row>
    <x:row r="30">
      <x:c r="A30" s="224"/>
      <x:c r="B30" s="224"/>
      <x:c r="C30" s="224"/>
      <x:c r="D30" s="224"/>
      <x:c r="E30" s="224"/>
      <x:c r="F30" s="224"/>
      <x:c r="G30" s="224"/>
      <x:c r="H30" s="224"/>
      <x:c r="I30" s="224"/>
      <x:c r="J30" s="224"/>
      <x:c r="K30" s="224"/>
      <x:c r="L30" s="224"/>
      <x:c r="M30" s="224"/>
      <x:c r="N30" s="224"/>
    </x:row>
    <x:row r="31">
      <x:c r="A31" s="224"/>
      <x:c r="B31" s="224"/>
      <x:c r="C31" s="224"/>
      <x:c r="D31" s="224"/>
      <x:c r="E31" s="224"/>
      <x:c r="F31" s="224"/>
      <x:c r="G31" s="224"/>
      <x:c r="H31" s="224"/>
      <x:c r="I31" s="224"/>
      <x:c r="J31" s="224"/>
      <x:c r="K31" s="224"/>
      <x:c r="L31" s="224"/>
      <x:c r="M31" s="224"/>
      <x:c r="N31" s="224"/>
    </x:row>
    <x:row r="32">
      <x:c r="A32" s="224"/>
      <x:c r="B32" s="224"/>
      <x:c r="C32" s="224"/>
      <x:c r="D32" s="224"/>
      <x:c r="E32" s="224"/>
      <x:c r="F32" s="224"/>
      <x:c r="G32" s="224"/>
      <x:c r="H32" s="224"/>
      <x:c r="I32" s="224"/>
      <x:c r="J32" s="224"/>
      <x:c r="K32" s="224"/>
      <x:c r="L32" s="224"/>
      <x:c r="M32" s="224"/>
      <x:c r="N32" s="224"/>
    </x:row>
    <x:row r="33">
      <x:c r="A33" s="224"/>
      <x:c r="B33" s="224"/>
      <x:c r="C33" s="224"/>
      <x:c r="D33" s="224"/>
      <x:c r="E33" s="224"/>
      <x:c r="F33" s="224"/>
      <x:c r="G33" s="224"/>
      <x:c r="H33" s="224"/>
      <x:c r="I33" s="224"/>
      <x:c r="J33" s="224"/>
      <x:c r="K33" s="224"/>
      <x:c r="L33" s="224"/>
      <x:c r="M33" s="224"/>
      <x:c r="N33" s="224"/>
    </x:row>
    <x:row r="34">
      <x:c r="A34" s="224"/>
      <x:c r="B34" s="224"/>
      <x:c r="C34" s="224"/>
      <x:c r="D34" s="224"/>
      <x:c r="E34" s="224"/>
      <x:c r="F34" s="224"/>
      <x:c r="G34" s="224"/>
      <x:c r="H34" s="224"/>
      <x:c r="I34" s="224"/>
      <x:c r="J34" s="224"/>
      <x:c r="K34" s="224"/>
      <x:c r="L34" s="224"/>
      <x:c r="M34" s="224"/>
      <x:c r="N34" s="224"/>
    </x:row>
    <x:row r="35">
      <x:c r="A35" s="224"/>
      <x:c r="B35" s="224"/>
      <x:c r="C35" s="224"/>
      <x:c r="D35" s="224"/>
      <x:c r="E35" s="224"/>
      <x:c r="F35" s="224"/>
      <x:c r="G35" s="224"/>
      <x:c r="H35" s="224"/>
      <x:c r="I35" s="224"/>
      <x:c r="J35" s="224"/>
      <x:c r="K35" s="224"/>
      <x:c r="L35" s="224"/>
      <x:c r="M35" s="224"/>
      <x:c r="N35" s="224"/>
    </x:row>
    <x:row r="36">
      <x:c r="A36" s="224"/>
      <x:c r="B36" s="224"/>
      <x:c r="C36" s="224"/>
      <x:c r="D36" s="224"/>
      <x:c r="E36" s="224"/>
      <x:c r="F36" s="224"/>
      <x:c r="G36" s="224"/>
      <x:c r="H36" s="224"/>
      <x:c r="I36" s="224"/>
      <x:c r="J36" s="224"/>
      <x:c r="K36" s="224"/>
      <x:c r="L36" s="224"/>
      <x:c r="M36" s="224"/>
      <x:c r="N36" s="224"/>
    </x:row>
    <x:row r="37">
      <x:c r="A37" s="224"/>
      <x:c r="B37" s="224"/>
      <x:c r="C37" s="224"/>
      <x:c r="D37" s="224"/>
      <x:c r="E37" s="224"/>
      <x:c r="F37" s="224"/>
      <x:c r="G37" s="224"/>
      <x:c r="H37" s="224"/>
      <x:c r="I37" s="224"/>
      <x:c r="J37" s="224"/>
      <x:c r="K37" s="224"/>
      <x:c r="L37" s="224"/>
      <x:c r="M37" s="224"/>
      <x:c r="N37" s="224"/>
    </x:row>
    <x:row r="38">
      <x:c r="A38" s="224"/>
      <x:c r="B38" s="224"/>
      <x:c r="C38" s="224"/>
      <x:c r="D38" s="224"/>
      <x:c r="E38" s="224"/>
      <x:c r="F38" s="224"/>
      <x:c r="G38" s="224"/>
      <x:c r="H38" s="224"/>
      <x:c r="I38" s="224"/>
      <x:c r="J38" s="224"/>
      <x:c r="K38" s="224"/>
      <x:c r="L38" s="224"/>
      <x:c r="M38" s="224"/>
      <x:c r="N38" s="224"/>
    </x:row>
    <x:row r="39">
      <x:c r="A39" s="224"/>
      <x:c r="B39" s="224"/>
      <x:c r="C39" s="224"/>
      <x:c r="D39" s="224"/>
      <x:c r="E39" s="224"/>
      <x:c r="F39" s="224"/>
      <x:c r="G39" s="224"/>
      <x:c r="H39" s="224"/>
      <x:c r="I39" s="224"/>
      <x:c r="J39" s="224"/>
      <x:c r="K39" s="224"/>
      <x:c r="L39" s="224"/>
      <x:c r="M39" s="224"/>
      <x:c r="N39" s="224"/>
    </x:row>
    <x:row r="40">
      <x:c r="A40" s="224"/>
      <x:c r="B40" s="224"/>
      <x:c r="C40" s="224"/>
      <x:c r="D40" s="224"/>
      <x:c r="E40" s="224"/>
      <x:c r="F40" s="224"/>
      <x:c r="G40" s="224"/>
      <x:c r="H40" s="224"/>
      <x:c r="I40" s="224"/>
      <x:c r="J40" s="224"/>
      <x:c r="K40" s="224"/>
      <x:c r="L40" s="224"/>
      <x:c r="M40" s="224"/>
      <x:c r="N40" s="224"/>
    </x:row>
    <x:row r="41">
      <x:c r="A41" s="224"/>
      <x:c r="B41" s="224"/>
      <x:c r="C41" s="224"/>
      <x:c r="D41" s="224"/>
      <x:c r="E41" s="224"/>
      <x:c r="F41" s="224"/>
      <x:c r="G41" s="224"/>
      <x:c r="H41" s="224"/>
      <x:c r="I41" s="224"/>
      <x:c r="J41" s="224"/>
      <x:c r="K41" s="224"/>
      <x:c r="L41" s="224"/>
      <x:c r="M41" s="224"/>
      <x:c r="N41" s="224"/>
    </x:row>
    <x:row r="42">
      <x:c r="A42" s="224"/>
      <x:c r="B42" s="224"/>
      <x:c r="C42" s="224"/>
      <x:c r="D42" s="224"/>
      <x:c r="E42" s="224"/>
      <x:c r="F42" s="224"/>
      <x:c r="G42" s="224"/>
      <x:c r="H42" s="224"/>
      <x:c r="I42" s="224"/>
      <x:c r="J42" s="224"/>
      <x:c r="K42" s="224"/>
      <x:c r="L42" s="224"/>
      <x:c r="M42" s="224"/>
      <x:c r="N42" s="224"/>
    </x:row>
    <x:row r="43">
      <x:c r="A43" s="224"/>
      <x:c r="B43" s="224"/>
      <x:c r="C43" s="224"/>
      <x:c r="D43" s="224"/>
      <x:c r="E43" s="224"/>
      <x:c r="F43" s="224"/>
      <x:c r="G43" s="224"/>
      <x:c r="H43" s="224"/>
      <x:c r="I43" s="224"/>
      <x:c r="J43" s="224"/>
      <x:c r="K43" s="224"/>
      <x:c r="L43" s="224"/>
      <x:c r="M43" s="224"/>
      <x:c r="N43" s="224"/>
    </x:row>
    <x:row r="44">
      <x:c r="A44" s="224"/>
      <x:c r="B44" s="224"/>
      <x:c r="C44" s="224"/>
      <x:c r="D44" s="224"/>
      <x:c r="E44" s="224"/>
      <x:c r="F44" s="224"/>
      <x:c r="G44" s="224"/>
      <x:c r="H44" s="224"/>
      <x:c r="I44" s="224"/>
      <x:c r="J44" s="224"/>
      <x:c r="K44" s="224"/>
      <x:c r="L44" s="224"/>
      <x:c r="M44" s="224"/>
      <x:c r="N44" s="224"/>
    </x:row>
    <x:row r="45">
      <x:c r="A45" s="224"/>
      <x:c r="B45" s="224"/>
      <x:c r="C45" s="224"/>
      <x:c r="D45" s="224"/>
      <x:c r="E45" s="224"/>
      <x:c r="F45" s="224"/>
      <x:c r="G45" s="224"/>
      <x:c r="H45" s="224"/>
      <x:c r="I45" s="224"/>
      <x:c r="J45" s="224"/>
      <x:c r="K45" s="224"/>
      <x:c r="L45" s="224"/>
      <x:c r="M45" s="224"/>
      <x:c r="N45" s="224"/>
    </x:row>
    <x:row r="46">
      <x:c r="A46" s="224"/>
      <x:c r="B46" s="224"/>
      <x:c r="C46" s="224"/>
      <x:c r="D46" s="224"/>
      <x:c r="E46" s="224"/>
      <x:c r="F46" s="224"/>
      <x:c r="G46" s="224"/>
      <x:c r="H46" s="224"/>
      <x:c r="I46" s="224"/>
      <x:c r="J46" s="224"/>
      <x:c r="K46" s="224"/>
      <x:c r="L46" s="224"/>
      <x:c r="M46" s="224"/>
      <x:c r="N46" s="224"/>
    </x:row>
    <x:row r="47">
      <x:c r="A47" s="224"/>
      <x:c r="B47" s="224"/>
      <x:c r="C47" s="224"/>
      <x:c r="D47" s="224"/>
      <x:c r="E47" s="224"/>
      <x:c r="F47" s="224"/>
      <x:c r="G47" s="224"/>
      <x:c r="H47" s="224"/>
      <x:c r="I47" s="224"/>
      <x:c r="J47" s="224"/>
      <x:c r="K47" s="224"/>
      <x:c r="L47" s="224"/>
      <x:c r="M47" s="224"/>
      <x:c r="N47" s="224"/>
    </x:row>
    <x:row r="48">
      <x:c r="A48" s="224"/>
      <x:c r="B48" s="224"/>
      <x:c r="C48" s="224"/>
      <x:c r="D48" s="224"/>
      <x:c r="E48" s="224"/>
      <x:c r="F48" s="224"/>
      <x:c r="G48" s="224"/>
      <x:c r="H48" s="224"/>
      <x:c r="I48" s="224"/>
      <x:c r="J48" s="224"/>
      <x:c r="K48" s="224"/>
      <x:c r="L48" s="224"/>
      <x:c r="M48" s="224"/>
      <x:c r="N48" s="224"/>
    </x:row>
    <x:row r="49">
      <x:c r="A49" s="224"/>
      <x:c r="B49" s="224"/>
      <x:c r="C49" s="224"/>
      <x:c r="D49" s="224"/>
      <x:c r="E49" s="224"/>
      <x:c r="F49" s="224"/>
      <x:c r="G49" s="224"/>
      <x:c r="H49" s="224"/>
      <x:c r="I49" s="224"/>
      <x:c r="J49" s="224"/>
      <x:c r="K49" s="224"/>
      <x:c r="L49" s="224"/>
      <x:c r="M49" s="224"/>
      <x:c r="N49" s="224"/>
    </x:row>
    <x:row r="50">
      <x:c r="A50" s="224"/>
      <x:c r="B50" s="224"/>
      <x:c r="C50" s="224"/>
      <x:c r="D50" s="224"/>
      <x:c r="E50" s="224"/>
      <x:c r="F50" s="224"/>
      <x:c r="G50" s="224"/>
      <x:c r="H50" s="224"/>
      <x:c r="I50" s="224"/>
      <x:c r="J50" s="224"/>
      <x:c r="K50" s="224"/>
      <x:c r="L50" s="224"/>
      <x:c r="M50" s="224"/>
      <x:c r="N50" s="224"/>
    </x:row>
  </x:sheetData>
  <x:mergeCells>
    <x:mergeCell ref="A1:H2"/>
    <x:mergeCell ref="A3:H3"/>
    <x:mergeCell ref="A5:H5"/>
    <x:mergeCell ref="D5:H5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14" hidden="0" customWidth="1"/>
    <x:col min="2" max="2" width="15" hidden="0" customWidth="1"/>
    <x:col min="3" max="3" width="15" hidden="0" customWidth="1"/>
    <x:col min="4" max="4" width="15" hidden="0" customWidth="1"/>
    <x:col min="5" max="5" width="15" hidden="0" customWidth="1"/>
    <x:col min="6" max="6" width="15" hidden="0" customWidth="1"/>
    <x:col min="7" max="7" width="15" hidden="0" customWidth="1"/>
    <x:col min="8" max="8" width="15" hidden="0" customWidth="1"/>
    <x:col min="9" max="9" width="15" hidden="0" customWidth="1"/>
    <x:col min="10" max="10" width="15" hidden="0" customWidth="1"/>
    <x:col min="11" max="11" width="15" hidden="0" customWidth="1"/>
    <x:col min="12" max="12" width="15" hidden="0" customWidth="1"/>
    <x:col min="13" max="13" width="15" hidden="0" customWidth="1"/>
    <x:col min="14" max="14" width="15" hidden="0" customWidth="1"/>
  </x:cols>
  <x:sheetData>
    <x:row r="1" ht="26" customHeight="1">
      <x:c r="A1" s="223" t="str">
        <x:v>DONNÉES FINANCIÈRES MENSUELLES</x:v>
      </x:c>
      <x:c r="B1" s="223" t="str">
        <x:v>DONNÉES FINANCIÈRES MENSUELLES</x:v>
      </x:c>
      <x:c r="C1" s="223" t="str">
        <x:v>DONNÉES FINANCIÈRES MENSUELLES</x:v>
      </x:c>
      <x:c r="D1" s="223" t="str">
        <x:v>DONNÉES FINANCIÈRES MENSUELLES</x:v>
      </x:c>
      <x:c r="E1" s="223" t="str">
        <x:v>DONNÉES FINANCIÈRES MENSUELLES</x:v>
      </x:c>
      <x:c r="F1" s="223" t="str">
        <x:v>DONNÉES FINANCIÈRES MENSUELLES</x:v>
      </x:c>
      <x:c r="G1" s="223" t="str">
        <x:v>DONNÉES FINANCIÈRES MENSUELLES</x:v>
      </x:c>
      <x:c r="H1" s="223" t="str">
        <x:v>DONNÉES FINANCIÈRES MENSUELLES</x:v>
      </x:c>
      <x:c r="I1" s="223" t="str">
        <x:v>DONNÉES FINANCIÈRES MENSUELLES</x:v>
      </x:c>
      <x:c r="J1" s="223" t="str">
        <x:v>DONNÉES FINANCIÈRES MENSUELLES</x:v>
      </x:c>
      <x:c r="K1" s="223" t="str">
        <x:v>DONNÉES FINANCIÈRES MENSUELLES</x:v>
      </x:c>
      <x:c r="L1" s="223" t="str">
        <x:v>DONNÉES FINANCIÈRES MENSUELLES</x:v>
      </x:c>
      <x:c r="M1" s="223" t="str">
        <x:v>DONNÉES FINANCIÈRES MENSUELLES</x:v>
      </x:c>
      <x:c r="N1" s="223" t="str">
        <x:v>DONNÉES FINANCIÈRES MENSUELLES</x:v>
      </x:c>
    </x:row>
    <x:row r="2" ht="26" customHeight="1">
      <x:c r="A2" s="223" t="str">
        <x:v>DONNÉES FINANCIÈRES MENSUELLES</x:v>
      </x:c>
      <x:c r="B2" s="223" t="str">
        <x:v>DONNÉES FINANCIÈRES MENSUELLES</x:v>
      </x:c>
      <x:c r="C2" s="223" t="str">
        <x:v>DONNÉES FINANCIÈRES MENSUELLES</x:v>
      </x:c>
      <x:c r="D2" s="223" t="str">
        <x:v>DONNÉES FINANCIÈRES MENSUELLES</x:v>
      </x:c>
      <x:c r="E2" s="223" t="str">
        <x:v>DONNÉES FINANCIÈRES MENSUELLES</x:v>
      </x:c>
      <x:c r="F2" s="223" t="str">
        <x:v>DONNÉES FINANCIÈRES MENSUELLES</x:v>
      </x:c>
      <x:c r="G2" s="223" t="str">
        <x:v>DONNÉES FINANCIÈRES MENSUELLES</x:v>
      </x:c>
      <x:c r="H2" s="223" t="str">
        <x:v>DONNÉES FINANCIÈRES MENSUELLES</x:v>
      </x:c>
      <x:c r="I2" s="223" t="str">
        <x:v>DONNÉES FINANCIÈRES MENSUELLES</x:v>
      </x:c>
      <x:c r="J2" s="223" t="str">
        <x:v>DONNÉES FINANCIÈRES MENSUELLES</x:v>
      </x:c>
      <x:c r="K2" s="223" t="str">
        <x:v>DONNÉES FINANCIÈRES MENSUELLES</x:v>
      </x:c>
      <x:c r="L2" s="223" t="str">
        <x:v>DONNÉES FINANCIÈRES MENSUELLES</x:v>
      </x:c>
      <x:c r="M2" s="223" t="str">
        <x:v>DONNÉES FINANCIÈRES MENSUELLES</x:v>
      </x:c>
      <x:c r="N2" s="223" t="str">
        <x:v>DONNÉES FINANCIÈRES MENSUELLES</x:v>
      </x:c>
    </x:row>
    <x:row r="3" ht="26" customHeight="1">
      <x:c r="A3" s="225" t="str">
        <x:v>Saisies sources : chiffres d’affaires, charges, trésorerie et bilan</x:v>
      </x:c>
      <x:c r="B3" s="225" t="str">
        <x:v>Saisies sources : chiffres d’affaires, charges, trésorerie et bilan</x:v>
      </x:c>
      <x:c r="C3" s="225" t="str">
        <x:v>Saisies sources : chiffres d’affaires, charges, trésorerie et bilan</x:v>
      </x:c>
      <x:c r="D3" s="225" t="str">
        <x:v>Saisies sources : chiffres d’affaires, charges, trésorerie et bilan</x:v>
      </x:c>
      <x:c r="E3" s="225" t="str">
        <x:v>Saisies sources : chiffres d’affaires, charges, trésorerie et bilan</x:v>
      </x:c>
      <x:c r="F3" s="225" t="str">
        <x:v>Saisies sources : chiffres d’affaires, charges, trésorerie et bilan</x:v>
      </x:c>
      <x:c r="G3" s="225" t="str">
        <x:v>Saisies sources : chiffres d’affaires, charges, trésorerie et bilan</x:v>
      </x:c>
      <x:c r="H3" s="225" t="str">
        <x:v>Saisies sources : chiffres d’affaires, charges, trésorerie et bilan</x:v>
      </x:c>
      <x:c r="I3" s="225" t="str">
        <x:v>Saisies sources : chiffres d’affaires, charges, trésorerie et bilan</x:v>
      </x:c>
      <x:c r="J3" s="225" t="str">
        <x:v>Saisies sources : chiffres d’affaires, charges, trésorerie et bilan</x:v>
      </x:c>
      <x:c r="K3" s="225" t="str">
        <x:v>Saisies sources : chiffres d’affaires, charges, trésorerie et bilan</x:v>
      </x:c>
      <x:c r="L3" s="225" t="str">
        <x:v>Saisies sources : chiffres d’affaires, charges, trésorerie et bilan</x:v>
      </x:c>
      <x:c r="M3" s="225" t="str">
        <x:v>Saisies sources : chiffres d’affaires, charges, trésorerie et bilan</x:v>
      </x:c>
      <x:c r="N3" s="225" t="str">
        <x:v>Saisies sources : chiffres d’affaires, charges, trésorerie et bilan</x:v>
      </x:c>
    </x:row>
    <x:row r="4">
      <x:c r="A4" s="224"/>
      <x:c r="B4" s="224"/>
      <x:c r="C4" s="224"/>
      <x:c r="D4" s="224"/>
      <x:c r="E4" s="224"/>
      <x:c r="F4" s="224"/>
      <x:c r="G4" s="224"/>
      <x:c r="H4" s="224"/>
      <x:c r="I4" s="224"/>
      <x:c r="J4" s="224"/>
      <x:c r="K4" s="224"/>
      <x:c r="L4" s="224"/>
      <x:c r="M4" s="224"/>
      <x:c r="N4" s="224"/>
    </x:row>
    <x:row r="5" ht="24" customHeight="1">
      <x:c r="A5" s="254" t="str">
        <x:v>Mois</x:v>
      </x:c>
      <x:c r="B5" s="254" t="str">
        <x:v>CA</x:v>
      </x:c>
      <x:c r="C5" s="254" t="str">
        <x:v>Coût des ventes</x:v>
      </x:c>
      <x:c r="D5" s="254" t="str">
        <x:v>Salaires</x:v>
      </x:c>
      <x:c r="E5" s="254" t="str">
        <x:v>Loyers</x:v>
      </x:c>
      <x:c r="F5" s="254" t="str">
        <x:v>Marketing</x:v>
      </x:c>
      <x:c r="G5" s="254" t="str">
        <x:v>Autres charges</x:v>
      </x:c>
      <x:c r="H5" s="254" t="str">
        <x:v>Encaissements</x:v>
      </x:c>
      <x:c r="I5" s="254" t="str">
        <x:v>Décaissements</x:v>
      </x:c>
      <x:c r="J5" s="254" t="str">
        <x:v>Créances clients</x:v>
      </x:c>
      <x:c r="K5" s="254" t="str">
        <x:v>Dettes fournisseurs</x:v>
      </x:c>
      <x:c r="L5" s="254" t="str">
        <x:v>Stocks</x:v>
      </x:c>
      <x:c r="M5" s="254" t="str">
        <x:v>Immobilisations</x:v>
      </x:c>
      <x:c r="N5" s="254" t="str">
        <x:v>Dette financière</x:v>
      </x:c>
    </x:row>
    <x:row r="6">
      <x:c r="A6" s="256" t="str">
        <x:v>Janvier</x:v>
      </x:c>
      <x:c r="B6" s="269" t="n">
        <x:v>82000</x:v>
      </x:c>
      <x:c r="C6" s="269" t="n">
        <x:v>45100.00000000001</x:v>
      </x:c>
      <x:c r="D6" s="269" t="n">
        <x:v>17500</x:v>
      </x:c>
      <x:c r="E6" s="269" t="n">
        <x:v>4200</x:v>
      </x:c>
      <x:c r="F6" s="269" t="n">
        <x:v>3800</x:v>
      </x:c>
      <x:c r="G6" s="269" t="n">
        <x:v>5200</x:v>
      </x:c>
      <x:c r="H6" s="269" t="n">
        <x:v>75440</x:v>
      </x:c>
      <x:c r="I6" s="269" t="n">
        <x:v>75800</x:v>
      </x:c>
      <x:c r="J6" s="269" t="n">
        <x:v>14760</x:v>
      </x:c>
      <x:c r="K6" s="269" t="n">
        <x:v>9922.000000000002</x:v>
      </x:c>
      <x:c r="L6" s="269" t="n">
        <x:v>28000</x:v>
      </x:c>
      <x:c r="M6" s="269" t="n">
        <x:v>145000</x:v>
      </x:c>
      <x:c r="N6" s="269" t="n">
        <x:v>210000</x:v>
      </x:c>
    </x:row>
    <x:row r="7">
      <x:c r="A7" s="256" t="str">
        <x:v>Février</x:v>
      </x:c>
      <x:c r="B7" s="269" t="n">
        <x:v>85200</x:v>
      </x:c>
      <x:c r="C7" s="269" t="n">
        <x:v>46860.00000000001</x:v>
      </x:c>
      <x:c r="D7" s="269" t="n">
        <x:v>17500</x:v>
      </x:c>
      <x:c r="E7" s="269" t="n">
        <x:v>4200</x:v>
      </x:c>
      <x:c r="F7" s="269" t="n">
        <x:v>3800</x:v>
      </x:c>
      <x:c r="G7" s="269" t="n">
        <x:v>5320</x:v>
      </x:c>
      <x:c r="H7" s="269" t="n">
        <x:v>80088</x:v>
      </x:c>
      <x:c r="I7" s="269" t="n">
        <x:v>77680</x:v>
      </x:c>
      <x:c r="J7" s="269" t="n">
        <x:v>15336</x:v>
      </x:c>
      <x:c r="K7" s="269" t="n">
        <x:v>10309.200000000003</x:v>
      </x:c>
      <x:c r="L7" s="269" t="n">
        <x:v>28900</x:v>
      </x:c>
      <x:c r="M7" s="269" t="n">
        <x:v>142000</x:v>
      </x:c>
      <x:c r="N7" s="269" t="n">
        <x:v>201500</x:v>
      </x:c>
    </x:row>
    <x:row r="8">
      <x:c r="A8" s="256" t="str">
        <x:v>Mars</x:v>
      </x:c>
      <x:c r="B8" s="269" t="n">
        <x:v>88400</x:v>
      </x:c>
      <x:c r="C8" s="269" t="n">
        <x:v>48620.00000000001</x:v>
      </x:c>
      <x:c r="D8" s="269" t="n">
        <x:v>17500</x:v>
      </x:c>
      <x:c r="E8" s="269" t="n">
        <x:v>4200</x:v>
      </x:c>
      <x:c r="F8" s="269" t="n">
        <x:v>5600</x:v>
      </x:c>
      <x:c r="G8" s="269" t="n">
        <x:v>5440</x:v>
      </x:c>
      <x:c r="H8" s="269" t="n">
        <x:v>84864</x:v>
      </x:c>
      <x:c r="I8" s="269" t="n">
        <x:v>81360</x:v>
      </x:c>
      <x:c r="J8" s="269" t="n">
        <x:v>15912</x:v>
      </x:c>
      <x:c r="K8" s="269" t="n">
        <x:v>10696.400000000001</x:v>
      </x:c>
      <x:c r="L8" s="269" t="n">
        <x:v>29800</x:v>
      </x:c>
      <x:c r="M8" s="269" t="n">
        <x:v>139000</x:v>
      </x:c>
      <x:c r="N8" s="269" t="n">
        <x:v>193000</x:v>
      </x:c>
    </x:row>
    <x:row r="9">
      <x:c r="A9" s="256" t="str">
        <x:v>Avril</x:v>
      </x:c>
      <x:c r="B9" s="269" t="n">
        <x:v>91600</x:v>
      </x:c>
      <x:c r="C9" s="269" t="n">
        <x:v>50380.00000000001</x:v>
      </x:c>
      <x:c r="D9" s="269" t="n">
        <x:v>17500</x:v>
      </x:c>
      <x:c r="E9" s="269" t="n">
        <x:v>4200</x:v>
      </x:c>
      <x:c r="F9" s="269" t="n">
        <x:v>3800</x:v>
      </x:c>
      <x:c r="G9" s="269" t="n">
        <x:v>5560</x:v>
      </x:c>
      <x:c r="H9" s="269" t="n">
        <x:v>84272</x:v>
      </x:c>
      <x:c r="I9" s="269" t="n">
        <x:v>81440</x:v>
      </x:c>
      <x:c r="J9" s="269" t="n">
        <x:v>16488</x:v>
      </x:c>
      <x:c r="K9" s="269" t="n">
        <x:v>11083.600000000002</x:v>
      </x:c>
      <x:c r="L9" s="269" t="n">
        <x:v>30700</x:v>
      </x:c>
      <x:c r="M9" s="269" t="n">
        <x:v>136000</x:v>
      </x:c>
      <x:c r="N9" s="269" t="n">
        <x:v>184500</x:v>
      </x:c>
    </x:row>
    <x:row r="10">
      <x:c r="A10" s="256" t="str">
        <x:v>Mai</x:v>
      </x:c>
      <x:c r="B10" s="269" t="n">
        <x:v>94800</x:v>
      </x:c>
      <x:c r="C10" s="269" t="n">
        <x:v>52140.00000000001</x:v>
      </x:c>
      <x:c r="D10" s="269" t="n">
        <x:v>17500</x:v>
      </x:c>
      <x:c r="E10" s="269" t="n">
        <x:v>4200</x:v>
      </x:c>
      <x:c r="F10" s="269" t="n">
        <x:v>3800</x:v>
      </x:c>
      <x:c r="G10" s="269" t="n">
        <x:v>5680</x:v>
      </x:c>
      <x:c r="H10" s="269" t="n">
        <x:v>89112</x:v>
      </x:c>
      <x:c r="I10" s="269" t="n">
        <x:v>83320</x:v>
      </x:c>
      <x:c r="J10" s="269" t="n">
        <x:v>17064</x:v>
      </x:c>
      <x:c r="K10" s="269" t="n">
        <x:v>11470.800000000001</x:v>
      </x:c>
      <x:c r="L10" s="269" t="n">
        <x:v>31600</x:v>
      </x:c>
      <x:c r="M10" s="269" t="n">
        <x:v>133000</x:v>
      </x:c>
      <x:c r="N10" s="269" t="n">
        <x:v>176000</x:v>
      </x:c>
    </x:row>
    <x:row r="11">
      <x:c r="A11" s="256" t="str">
        <x:v>Juin</x:v>
      </x:c>
      <x:c r="B11" s="269" t="n">
        <x:v>103000</x:v>
      </x:c>
      <x:c r="C11" s="269" t="n">
        <x:v>56650.00000000001</x:v>
      </x:c>
      <x:c r="D11" s="269" t="n">
        <x:v>17500</x:v>
      </x:c>
      <x:c r="E11" s="269" t="n">
        <x:v>4200</x:v>
      </x:c>
      <x:c r="F11" s="269" t="n">
        <x:v>3800</x:v>
      </x:c>
      <x:c r="G11" s="269" t="n">
        <x:v>5800</x:v>
      </x:c>
      <x:c r="H11" s="269" t="n">
        <x:v>98880.00000000001</x:v>
      </x:c>
      <x:c r="I11" s="269" t="n">
        <x:v>87950</x:v>
      </x:c>
      <x:c r="J11" s="269" t="n">
        <x:v>18540</x:v>
      </x:c>
      <x:c r="K11" s="269" t="n">
        <x:v>12463.000000000002</x:v>
      </x:c>
      <x:c r="L11" s="269" t="n">
        <x:v>32500</x:v>
      </x:c>
      <x:c r="M11" s="269" t="n">
        <x:v>130000</x:v>
      </x:c>
      <x:c r="N11" s="269" t="n">
        <x:v>167500</x:v>
      </x:c>
    </x:row>
    <x:row r="12">
      <x:c r="A12" s="256" t="str">
        <x:v>Juillet</x:v>
      </x:c>
      <x:c r="B12" s="269" t="n">
        <x:v>101200</x:v>
      </x:c>
      <x:c r="C12" s="269" t="n">
        <x:v>55660.00000000001</x:v>
      </x:c>
      <x:c r="D12" s="269" t="n">
        <x:v>18500</x:v>
      </x:c>
      <x:c r="E12" s="269" t="n">
        <x:v>4200</x:v>
      </x:c>
      <x:c r="F12" s="269" t="n">
        <x:v>3800</x:v>
      </x:c>
      <x:c r="G12" s="269" t="n">
        <x:v>5920</x:v>
      </x:c>
      <x:c r="H12" s="269" t="n">
        <x:v>93104</x:v>
      </x:c>
      <x:c r="I12" s="269" t="n">
        <x:v>88080</x:v>
      </x:c>
      <x:c r="J12" s="269" t="n">
        <x:v>18216</x:v>
      </x:c>
      <x:c r="K12" s="269" t="n">
        <x:v>12245.200000000003</x:v>
      </x:c>
      <x:c r="L12" s="269" t="n">
        <x:v>33400</x:v>
      </x:c>
      <x:c r="M12" s="269" t="n">
        <x:v>127000</x:v>
      </x:c>
      <x:c r="N12" s="269" t="n">
        <x:v>159000</x:v>
      </x:c>
    </x:row>
    <x:row r="13">
      <x:c r="A13" s="256" t="str">
        <x:v>Août</x:v>
      </x:c>
      <x:c r="B13" s="269" t="n">
        <x:v>104400</x:v>
      </x:c>
      <x:c r="C13" s="269" t="n">
        <x:v>57420.00000000001</x:v>
      </x:c>
      <x:c r="D13" s="269" t="n">
        <x:v>18500</x:v>
      </x:c>
      <x:c r="E13" s="269" t="n">
        <x:v>4200</x:v>
      </x:c>
      <x:c r="F13" s="269" t="n">
        <x:v>3800</x:v>
      </x:c>
      <x:c r="G13" s="269" t="n">
        <x:v>6040</x:v>
      </x:c>
      <x:c r="H13" s="269" t="n">
        <x:v>98136</x:v>
      </x:c>
      <x:c r="I13" s="269" t="n">
        <x:v>89960</x:v>
      </x:c>
      <x:c r="J13" s="269" t="n">
        <x:v>18792</x:v>
      </x:c>
      <x:c r="K13" s="269" t="n">
        <x:v>12632.400000000001</x:v>
      </x:c>
      <x:c r="L13" s="269" t="n">
        <x:v>34300</x:v>
      </x:c>
      <x:c r="M13" s="269" t="n">
        <x:v>124000</x:v>
      </x:c>
      <x:c r="N13" s="269" t="n">
        <x:v>150500</x:v>
      </x:c>
    </x:row>
    <x:row r="14">
      <x:c r="A14" s="256" t="str">
        <x:v>Septembre</x:v>
      </x:c>
      <x:c r="B14" s="269" t="n">
        <x:v>107600</x:v>
      </x:c>
      <x:c r="C14" s="269" t="n">
        <x:v>59180.00000000001</x:v>
      </x:c>
      <x:c r="D14" s="269" t="n">
        <x:v>18500</x:v>
      </x:c>
      <x:c r="E14" s="269" t="n">
        <x:v>4200</x:v>
      </x:c>
      <x:c r="F14" s="269" t="n">
        <x:v>5600</x:v>
      </x:c>
      <x:c r="G14" s="269" t="n">
        <x:v>6160</x:v>
      </x:c>
      <x:c r="H14" s="269" t="n">
        <x:v>103296.00000000001</x:v>
      </x:c>
      <x:c r="I14" s="269" t="n">
        <x:v>93640</x:v>
      </x:c>
      <x:c r="J14" s="269" t="n">
        <x:v>19368</x:v>
      </x:c>
      <x:c r="K14" s="269" t="n">
        <x:v>13019.600000000002</x:v>
      </x:c>
      <x:c r="L14" s="269" t="n">
        <x:v>35200</x:v>
      </x:c>
      <x:c r="M14" s="269" t="n">
        <x:v>121000</x:v>
      </x:c>
      <x:c r="N14" s="269" t="n">
        <x:v>142000</x:v>
      </x:c>
    </x:row>
    <x:row r="15">
      <x:c r="A15" s="256" t="str">
        <x:v>Octobre</x:v>
      </x:c>
      <x:c r="B15" s="269" t="n">
        <x:v>110800</x:v>
      </x:c>
      <x:c r="C15" s="269" t="n">
        <x:v>60940.00000000001</x:v>
      </x:c>
      <x:c r="D15" s="269" t="n">
        <x:v>18500</x:v>
      </x:c>
      <x:c r="E15" s="269" t="n">
        <x:v>4200</x:v>
      </x:c>
      <x:c r="F15" s="269" t="n">
        <x:v>3800</x:v>
      </x:c>
      <x:c r="G15" s="269" t="n">
        <x:v>6280</x:v>
      </x:c>
      <x:c r="H15" s="269" t="n">
        <x:v>101936</x:v>
      </x:c>
      <x:c r="I15" s="269" t="n">
        <x:v>93720</x:v>
      </x:c>
      <x:c r="J15" s="269" t="n">
        <x:v>19944</x:v>
      </x:c>
      <x:c r="K15" s="269" t="n">
        <x:v>13406.800000000001</x:v>
      </x:c>
      <x:c r="L15" s="269" t="n">
        <x:v>36100</x:v>
      </x:c>
      <x:c r="M15" s="269" t="n">
        <x:v>118000</x:v>
      </x:c>
      <x:c r="N15" s="269" t="n">
        <x:v>133500</x:v>
      </x:c>
    </x:row>
    <x:row r="16">
      <x:c r="A16" s="256" t="str">
        <x:v>Novembre</x:v>
      </x:c>
      <x:c r="B16" s="269" t="n">
        <x:v>119000</x:v>
      </x:c>
      <x:c r="C16" s="269" t="n">
        <x:v>65450.00000000001</x:v>
      </x:c>
      <x:c r="D16" s="269" t="n">
        <x:v>18500</x:v>
      </x:c>
      <x:c r="E16" s="269" t="n">
        <x:v>4200</x:v>
      </x:c>
      <x:c r="F16" s="269" t="n">
        <x:v>3800</x:v>
      </x:c>
      <x:c r="G16" s="269" t="n">
        <x:v>6400</x:v>
      </x:c>
      <x:c r="H16" s="269" t="n">
        <x:v>111860</x:v>
      </x:c>
      <x:c r="I16" s="269" t="n">
        <x:v>98350</x:v>
      </x:c>
      <x:c r="J16" s="269" t="n">
        <x:v>21420</x:v>
      </x:c>
      <x:c r="K16" s="269" t="n">
        <x:v>14399.000000000002</x:v>
      </x:c>
      <x:c r="L16" s="269" t="n">
        <x:v>37000</x:v>
      </x:c>
      <x:c r="M16" s="269" t="n">
        <x:v>115000</x:v>
      </x:c>
      <x:c r="N16" s="269" t="n">
        <x:v>125000</x:v>
      </x:c>
    </x:row>
    <x:row r="17">
      <x:c r="A17" s="256" t="str">
        <x:v>Décembre</x:v>
      </x:c>
      <x:c r="B17" s="269" t="n">
        <x:v>117200</x:v>
      </x:c>
      <x:c r="C17" s="269" t="n">
        <x:v>64460.00000000001</x:v>
      </x:c>
      <x:c r="D17" s="269" t="n">
        <x:v>18500</x:v>
      </x:c>
      <x:c r="E17" s="269" t="n">
        <x:v>4200</x:v>
      </x:c>
      <x:c r="F17" s="269" t="n">
        <x:v>3800</x:v>
      </x:c>
      <x:c r="G17" s="269" t="n">
        <x:v>6520</x:v>
      </x:c>
      <x:c r="H17" s="269" t="n">
        <x:v>112512.00000000001</x:v>
      </x:c>
      <x:c r="I17" s="269" t="n">
        <x:v>97480</x:v>
      </x:c>
      <x:c r="J17" s="269" t="n">
        <x:v>21096</x:v>
      </x:c>
      <x:c r="K17" s="269" t="n">
        <x:v>14181.200000000003</x:v>
      </x:c>
      <x:c r="L17" s="269" t="n">
        <x:v>37900</x:v>
      </x:c>
      <x:c r="M17" s="269" t="n">
        <x:v>112000</x:v>
      </x:c>
      <x:c r="N17" s="269" t="n">
        <x:v>116500</x:v>
      </x:c>
    </x:row>
    <x:row r="18">
      <x:c r="A18" s="224"/>
      <x:c r="B18" s="224"/>
      <x:c r="C18" s="224"/>
      <x:c r="D18" s="224"/>
      <x:c r="E18" s="224"/>
      <x:c r="F18" s="224"/>
      <x:c r="G18" s="224"/>
      <x:c r="H18" s="224"/>
      <x:c r="I18" s="224"/>
      <x:c r="J18" s="224"/>
      <x:c r="K18" s="224"/>
      <x:c r="L18" s="224"/>
      <x:c r="M18" s="224"/>
      <x:c r="N18" s="224"/>
    </x:row>
    <x:row r="19">
      <x:c r="A19" s="224"/>
      <x:c r="B19" s="224"/>
      <x:c r="C19" s="224"/>
      <x:c r="D19" s="224"/>
      <x:c r="E19" s="224"/>
      <x:c r="F19" s="224"/>
      <x:c r="G19" s="224"/>
      <x:c r="H19" s="224"/>
      <x:c r="I19" s="224"/>
      <x:c r="J19" s="224"/>
      <x:c r="K19" s="224"/>
      <x:c r="L19" s="224"/>
      <x:c r="M19" s="224"/>
      <x:c r="N19" s="224"/>
    </x:row>
    <x:row r="20">
      <x:c r="A20" s="224"/>
      <x:c r="B20" s="224"/>
      <x:c r="C20" s="224"/>
      <x:c r="D20" s="224"/>
      <x:c r="E20" s="224"/>
      <x:c r="F20" s="224"/>
      <x:c r="G20" s="224"/>
      <x:c r="H20" s="224"/>
      <x:c r="I20" s="224"/>
      <x:c r="J20" s="224"/>
      <x:c r="K20" s="224"/>
      <x:c r="L20" s="224"/>
      <x:c r="M20" s="224"/>
      <x:c r="N20" s="224"/>
    </x:row>
    <x:row r="21">
      <x:c r="A21" s="224"/>
      <x:c r="B21" s="224"/>
      <x:c r="C21" s="224"/>
      <x:c r="D21" s="224"/>
      <x:c r="E21" s="224"/>
      <x:c r="F21" s="224"/>
      <x:c r="G21" s="224"/>
      <x:c r="H21" s="224"/>
      <x:c r="I21" s="224"/>
      <x:c r="J21" s="224"/>
      <x:c r="K21" s="224"/>
      <x:c r="L21" s="224"/>
      <x:c r="M21" s="224"/>
      <x:c r="N21" s="224"/>
    </x:row>
    <x:row r="22">
      <x:c r="A22" s="224"/>
      <x:c r="B22" s="224"/>
      <x:c r="C22" s="224"/>
      <x:c r="D22" s="224"/>
      <x:c r="E22" s="224"/>
      <x:c r="F22" s="224"/>
      <x:c r="G22" s="224"/>
      <x:c r="H22" s="224"/>
      <x:c r="I22" s="224"/>
      <x:c r="J22" s="224"/>
      <x:c r="K22" s="224"/>
      <x:c r="L22" s="224"/>
      <x:c r="M22" s="224"/>
      <x:c r="N22" s="224"/>
    </x:row>
    <x:row r="23">
      <x:c r="A23" s="224"/>
      <x:c r="B23" s="224"/>
      <x:c r="C23" s="224"/>
      <x:c r="D23" s="224"/>
      <x:c r="E23" s="224"/>
      <x:c r="F23" s="224"/>
      <x:c r="G23" s="224"/>
      <x:c r="H23" s="224"/>
      <x:c r="I23" s="224"/>
      <x:c r="J23" s="224"/>
      <x:c r="K23" s="224"/>
      <x:c r="L23" s="224"/>
      <x:c r="M23" s="224"/>
      <x:c r="N23" s="224"/>
    </x:row>
    <x:row r="24">
      <x:c r="A24" s="224"/>
      <x:c r="B24" s="224"/>
      <x:c r="C24" s="224"/>
      <x:c r="D24" s="224"/>
      <x:c r="E24" s="224"/>
      <x:c r="F24" s="224"/>
      <x:c r="G24" s="224"/>
      <x:c r="H24" s="224"/>
      <x:c r="I24" s="224"/>
      <x:c r="J24" s="224"/>
      <x:c r="K24" s="224"/>
      <x:c r="L24" s="224"/>
      <x:c r="M24" s="224"/>
      <x:c r="N24" s="224"/>
    </x:row>
    <x:row r="25">
      <x:c r="A25" s="224"/>
      <x:c r="B25" s="224"/>
      <x:c r="C25" s="224"/>
      <x:c r="D25" s="224"/>
      <x:c r="E25" s="224"/>
      <x:c r="F25" s="224"/>
      <x:c r="G25" s="224"/>
      <x:c r="H25" s="224"/>
      <x:c r="I25" s="224"/>
      <x:c r="J25" s="224"/>
      <x:c r="K25" s="224"/>
      <x:c r="L25" s="224"/>
      <x:c r="M25" s="224"/>
      <x:c r="N25" s="224"/>
    </x:row>
    <x:row r="26">
      <x:c r="A26" s="224"/>
      <x:c r="B26" s="224"/>
      <x:c r="C26" s="224"/>
      <x:c r="D26" s="224"/>
      <x:c r="E26" s="224"/>
      <x:c r="F26" s="224"/>
      <x:c r="G26" s="224"/>
      <x:c r="H26" s="224"/>
      <x:c r="I26" s="224"/>
      <x:c r="J26" s="224"/>
      <x:c r="K26" s="224"/>
      <x:c r="L26" s="224"/>
      <x:c r="M26" s="224"/>
      <x:c r="N26" s="224"/>
    </x:row>
    <x:row r="27">
      <x:c r="A27" s="224"/>
      <x:c r="B27" s="224"/>
      <x:c r="C27" s="224"/>
      <x:c r="D27" s="224"/>
      <x:c r="E27" s="224"/>
      <x:c r="F27" s="224"/>
      <x:c r="G27" s="224"/>
      <x:c r="H27" s="224"/>
      <x:c r="I27" s="224"/>
      <x:c r="J27" s="224"/>
      <x:c r="K27" s="224"/>
      <x:c r="L27" s="224"/>
      <x:c r="M27" s="224"/>
      <x:c r="N27" s="224"/>
    </x:row>
    <x:row r="28">
      <x:c r="A28" s="224"/>
      <x:c r="B28" s="224"/>
      <x:c r="C28" s="224"/>
      <x:c r="D28" s="224"/>
      <x:c r="E28" s="224"/>
      <x:c r="F28" s="224"/>
      <x:c r="G28" s="224"/>
      <x:c r="H28" s="224"/>
      <x:c r="I28" s="224"/>
      <x:c r="J28" s="224"/>
      <x:c r="K28" s="224"/>
      <x:c r="L28" s="224"/>
      <x:c r="M28" s="224"/>
      <x:c r="N28" s="224"/>
    </x:row>
    <x:row r="29">
      <x:c r="A29" s="224"/>
      <x:c r="B29" s="224"/>
      <x:c r="C29" s="224"/>
      <x:c r="D29" s="224"/>
      <x:c r="E29" s="224"/>
      <x:c r="F29" s="224"/>
      <x:c r="G29" s="224"/>
      <x:c r="H29" s="224"/>
      <x:c r="I29" s="224"/>
      <x:c r="J29" s="224"/>
      <x:c r="K29" s="224"/>
      <x:c r="L29" s="224"/>
      <x:c r="M29" s="224"/>
      <x:c r="N29" s="224"/>
    </x:row>
    <x:row r="30">
      <x:c r="A30" s="224"/>
      <x:c r="B30" s="224"/>
      <x:c r="C30" s="224"/>
      <x:c r="D30" s="224"/>
      <x:c r="E30" s="224"/>
      <x:c r="F30" s="224"/>
      <x:c r="G30" s="224"/>
      <x:c r="H30" s="224"/>
      <x:c r="I30" s="224"/>
      <x:c r="J30" s="224"/>
      <x:c r="K30" s="224"/>
      <x:c r="L30" s="224"/>
      <x:c r="M30" s="224"/>
      <x:c r="N30" s="224"/>
    </x:row>
    <x:row r="31">
      <x:c r="A31" s="224"/>
      <x:c r="B31" s="224"/>
      <x:c r="C31" s="224"/>
      <x:c r="D31" s="224"/>
      <x:c r="E31" s="224"/>
      <x:c r="F31" s="224"/>
      <x:c r="G31" s="224"/>
      <x:c r="H31" s="224"/>
      <x:c r="I31" s="224"/>
      <x:c r="J31" s="224"/>
      <x:c r="K31" s="224"/>
      <x:c r="L31" s="224"/>
      <x:c r="M31" s="224"/>
      <x:c r="N31" s="224"/>
    </x:row>
    <x:row r="32">
      <x:c r="A32" s="224"/>
      <x:c r="B32" s="224"/>
      <x:c r="C32" s="224"/>
      <x:c r="D32" s="224"/>
      <x:c r="E32" s="224"/>
      <x:c r="F32" s="224"/>
      <x:c r="G32" s="224"/>
      <x:c r="H32" s="224"/>
      <x:c r="I32" s="224"/>
      <x:c r="J32" s="224"/>
      <x:c r="K32" s="224"/>
      <x:c r="L32" s="224"/>
      <x:c r="M32" s="224"/>
      <x:c r="N32" s="224"/>
    </x:row>
    <x:row r="33">
      <x:c r="A33" s="224"/>
      <x:c r="B33" s="224"/>
      <x:c r="C33" s="224"/>
      <x:c r="D33" s="224"/>
      <x:c r="E33" s="224"/>
      <x:c r="F33" s="224"/>
      <x:c r="G33" s="224"/>
      <x:c r="H33" s="224"/>
      <x:c r="I33" s="224"/>
      <x:c r="J33" s="224"/>
      <x:c r="K33" s="224"/>
      <x:c r="L33" s="224"/>
      <x:c r="M33" s="224"/>
      <x:c r="N33" s="224"/>
    </x:row>
    <x:row r="34">
      <x:c r="A34" s="224"/>
      <x:c r="B34" s="224"/>
      <x:c r="C34" s="224"/>
      <x:c r="D34" s="224"/>
      <x:c r="E34" s="224"/>
      <x:c r="F34" s="224"/>
      <x:c r="G34" s="224"/>
      <x:c r="H34" s="224"/>
      <x:c r="I34" s="224"/>
      <x:c r="J34" s="224"/>
      <x:c r="K34" s="224"/>
      <x:c r="L34" s="224"/>
      <x:c r="M34" s="224"/>
      <x:c r="N34" s="224"/>
    </x:row>
    <x:row r="35">
      <x:c r="A35" s="224"/>
      <x:c r="B35" s="224"/>
      <x:c r="C35" s="224"/>
      <x:c r="D35" s="224"/>
      <x:c r="E35" s="224"/>
      <x:c r="F35" s="224"/>
      <x:c r="G35" s="224"/>
      <x:c r="H35" s="224"/>
      <x:c r="I35" s="224"/>
      <x:c r="J35" s="224"/>
      <x:c r="K35" s="224"/>
      <x:c r="L35" s="224"/>
      <x:c r="M35" s="224"/>
      <x:c r="N35" s="224"/>
    </x:row>
    <x:row r="36">
      <x:c r="A36" s="224"/>
      <x:c r="B36" s="224"/>
      <x:c r="C36" s="224"/>
      <x:c r="D36" s="224"/>
      <x:c r="E36" s="224"/>
      <x:c r="F36" s="224"/>
      <x:c r="G36" s="224"/>
      <x:c r="H36" s="224"/>
      <x:c r="I36" s="224"/>
      <x:c r="J36" s="224"/>
      <x:c r="K36" s="224"/>
      <x:c r="L36" s="224"/>
      <x:c r="M36" s="224"/>
      <x:c r="N36" s="224"/>
    </x:row>
    <x:row r="37">
      <x:c r="A37" s="224"/>
      <x:c r="B37" s="224"/>
      <x:c r="C37" s="224"/>
      <x:c r="D37" s="224"/>
      <x:c r="E37" s="224"/>
      <x:c r="F37" s="224"/>
      <x:c r="G37" s="224"/>
      <x:c r="H37" s="224"/>
      <x:c r="I37" s="224"/>
      <x:c r="J37" s="224"/>
      <x:c r="K37" s="224"/>
      <x:c r="L37" s="224"/>
      <x:c r="M37" s="224"/>
      <x:c r="N37" s="224"/>
    </x:row>
    <x:row r="38">
      <x:c r="A38" s="224"/>
      <x:c r="B38" s="224"/>
      <x:c r="C38" s="224"/>
      <x:c r="D38" s="224"/>
      <x:c r="E38" s="224"/>
      <x:c r="F38" s="224"/>
      <x:c r="G38" s="224"/>
      <x:c r="H38" s="224"/>
      <x:c r="I38" s="224"/>
      <x:c r="J38" s="224"/>
      <x:c r="K38" s="224"/>
      <x:c r="L38" s="224"/>
      <x:c r="M38" s="224"/>
      <x:c r="N38" s="224"/>
    </x:row>
    <x:row r="39">
      <x:c r="A39" s="224"/>
      <x:c r="B39" s="224"/>
      <x:c r="C39" s="224"/>
      <x:c r="D39" s="224"/>
      <x:c r="E39" s="224"/>
      <x:c r="F39" s="224"/>
      <x:c r="G39" s="224"/>
      <x:c r="H39" s="224"/>
      <x:c r="I39" s="224"/>
      <x:c r="J39" s="224"/>
      <x:c r="K39" s="224"/>
      <x:c r="L39" s="224"/>
      <x:c r="M39" s="224"/>
      <x:c r="N39" s="224"/>
    </x:row>
    <x:row r="40">
      <x:c r="A40" s="224"/>
      <x:c r="B40" s="224"/>
      <x:c r="C40" s="224"/>
      <x:c r="D40" s="224"/>
      <x:c r="E40" s="224"/>
      <x:c r="F40" s="224"/>
      <x:c r="G40" s="224"/>
      <x:c r="H40" s="224"/>
      <x:c r="I40" s="224"/>
      <x:c r="J40" s="224"/>
      <x:c r="K40" s="224"/>
      <x:c r="L40" s="224"/>
      <x:c r="M40" s="224"/>
      <x:c r="N40" s="224"/>
    </x:row>
    <x:row r="41">
      <x:c r="A41" s="224"/>
      <x:c r="B41" s="224"/>
      <x:c r="C41" s="224"/>
      <x:c r="D41" s="224"/>
      <x:c r="E41" s="224"/>
      <x:c r="F41" s="224"/>
      <x:c r="G41" s="224"/>
      <x:c r="H41" s="224"/>
      <x:c r="I41" s="224"/>
      <x:c r="J41" s="224"/>
      <x:c r="K41" s="224"/>
      <x:c r="L41" s="224"/>
      <x:c r="M41" s="224"/>
      <x:c r="N41" s="224"/>
    </x:row>
    <x:row r="42">
      <x:c r="A42" s="224"/>
      <x:c r="B42" s="224"/>
      <x:c r="C42" s="224"/>
      <x:c r="D42" s="224"/>
      <x:c r="E42" s="224"/>
      <x:c r="F42" s="224"/>
      <x:c r="G42" s="224"/>
      <x:c r="H42" s="224"/>
      <x:c r="I42" s="224"/>
      <x:c r="J42" s="224"/>
      <x:c r="K42" s="224"/>
      <x:c r="L42" s="224"/>
      <x:c r="M42" s="224"/>
      <x:c r="N42" s="224"/>
    </x:row>
    <x:row r="43">
      <x:c r="A43" s="224"/>
      <x:c r="B43" s="224"/>
      <x:c r="C43" s="224"/>
      <x:c r="D43" s="224"/>
      <x:c r="E43" s="224"/>
      <x:c r="F43" s="224"/>
      <x:c r="G43" s="224"/>
      <x:c r="H43" s="224"/>
      <x:c r="I43" s="224"/>
      <x:c r="J43" s="224"/>
      <x:c r="K43" s="224"/>
      <x:c r="L43" s="224"/>
      <x:c r="M43" s="224"/>
      <x:c r="N43" s="224"/>
    </x:row>
    <x:row r="44">
      <x:c r="A44" s="224"/>
      <x:c r="B44" s="224"/>
      <x:c r="C44" s="224"/>
      <x:c r="D44" s="224"/>
      <x:c r="E44" s="224"/>
      <x:c r="F44" s="224"/>
      <x:c r="G44" s="224"/>
      <x:c r="H44" s="224"/>
      <x:c r="I44" s="224"/>
      <x:c r="J44" s="224"/>
      <x:c r="K44" s="224"/>
      <x:c r="L44" s="224"/>
      <x:c r="M44" s="224"/>
      <x:c r="N44" s="224"/>
    </x:row>
    <x:row r="45">
      <x:c r="A45" s="224"/>
      <x:c r="B45" s="224"/>
      <x:c r="C45" s="224"/>
      <x:c r="D45" s="224"/>
      <x:c r="E45" s="224"/>
      <x:c r="F45" s="224"/>
      <x:c r="G45" s="224"/>
      <x:c r="H45" s="224"/>
      <x:c r="I45" s="224"/>
      <x:c r="J45" s="224"/>
      <x:c r="K45" s="224"/>
      <x:c r="L45" s="224"/>
      <x:c r="M45" s="224"/>
      <x:c r="N45" s="224"/>
    </x:row>
    <x:row r="46">
      <x:c r="A46" s="224"/>
      <x:c r="B46" s="224"/>
      <x:c r="C46" s="224"/>
      <x:c r="D46" s="224"/>
      <x:c r="E46" s="224"/>
      <x:c r="F46" s="224"/>
      <x:c r="G46" s="224"/>
      <x:c r="H46" s="224"/>
      <x:c r="I46" s="224"/>
      <x:c r="J46" s="224"/>
      <x:c r="K46" s="224"/>
      <x:c r="L46" s="224"/>
      <x:c r="M46" s="224"/>
      <x:c r="N46" s="224"/>
    </x:row>
    <x:row r="47">
      <x:c r="A47" s="224"/>
      <x:c r="B47" s="224"/>
      <x:c r="C47" s="224"/>
      <x:c r="D47" s="224"/>
      <x:c r="E47" s="224"/>
      <x:c r="F47" s="224"/>
      <x:c r="G47" s="224"/>
      <x:c r="H47" s="224"/>
      <x:c r="I47" s="224"/>
      <x:c r="J47" s="224"/>
      <x:c r="K47" s="224"/>
      <x:c r="L47" s="224"/>
      <x:c r="M47" s="224"/>
      <x:c r="N47" s="224"/>
    </x:row>
    <x:row r="48">
      <x:c r="A48" s="224"/>
      <x:c r="B48" s="224"/>
      <x:c r="C48" s="224"/>
      <x:c r="D48" s="224"/>
      <x:c r="E48" s="224"/>
      <x:c r="F48" s="224"/>
      <x:c r="G48" s="224"/>
      <x:c r="H48" s="224"/>
      <x:c r="I48" s="224"/>
      <x:c r="J48" s="224"/>
      <x:c r="K48" s="224"/>
      <x:c r="L48" s="224"/>
      <x:c r="M48" s="224"/>
      <x:c r="N48" s="224"/>
    </x:row>
    <x:row r="49">
      <x:c r="A49" s="224"/>
      <x:c r="B49" s="224"/>
      <x:c r="C49" s="224"/>
      <x:c r="D49" s="224"/>
      <x:c r="E49" s="224"/>
      <x:c r="F49" s="224"/>
      <x:c r="G49" s="224"/>
      <x:c r="H49" s="224"/>
      <x:c r="I49" s="224"/>
      <x:c r="J49" s="224"/>
      <x:c r="K49" s="224"/>
      <x:c r="L49" s="224"/>
      <x:c r="M49" s="224"/>
      <x:c r="N49" s="224"/>
    </x:row>
    <x:row r="50">
      <x:c r="A50" s="224"/>
      <x:c r="B50" s="224"/>
      <x:c r="C50" s="224"/>
      <x:c r="D50" s="224"/>
      <x:c r="E50" s="224"/>
      <x:c r="F50" s="224"/>
      <x:c r="G50" s="224"/>
      <x:c r="H50" s="224"/>
      <x:c r="I50" s="224"/>
      <x:c r="J50" s="224"/>
      <x:c r="K50" s="224"/>
      <x:c r="L50" s="224"/>
      <x:c r="M50" s="224"/>
      <x:c r="N50" s="224"/>
    </x:row>
  </x:sheetData>
  <x:mergeCells>
    <x:mergeCell ref="A1:N2"/>
    <x:mergeCell ref="A3:N3"/>
  </x:mergeCells>
  <x:pageMargins left="0.7" right="0.7" top="0.75" bottom="0.75" header="0.3" footer="0.3"/>
  <x:tableParts count="1">
    <x:tablePart xmlns:r="http://schemas.openxmlformats.org/officeDocument/2006/relationships" r:id="R6f378b8331564ead"/>
  </x:tableParts>
</x:worksheet>
</file>

<file path=xl/worksheets/sheet4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6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26" customHeight="1">
      <x:c r="A1" s="223" t="str">
        <x:v>BUDGET VS RÉALISÉ</x:v>
      </x:c>
      <x:c r="B1" s="223" t="str">
        <x:v>BUDGET VS RÉALISÉ</x:v>
      </x:c>
      <x:c r="C1" s="223" t="str">
        <x:v>BUDGET VS RÉALISÉ</x:v>
      </x:c>
      <x:c r="D1" s="223" t="str">
        <x:v>BUDGET VS RÉALISÉ</x:v>
      </x:c>
      <x:c r="E1" s="223" t="str">
        <x:v>BUDGET VS RÉALISÉ</x:v>
      </x:c>
      <x:c r="F1" s="223" t="str">
        <x:v>BUDGET VS RÉALISÉ</x:v>
      </x:c>
      <x:c r="G1" s="223" t="str">
        <x:v>BUDGET VS RÉALISÉ</x:v>
      </x:c>
      <x:c r="H1" s="223" t="str">
        <x:v>BUDGET VS RÉALISÉ</x:v>
      </x:c>
      <x:c r="I1" s="224"/>
      <x:c r="J1" s="224"/>
      <x:c r="K1" s="224"/>
      <x:c r="L1" s="224"/>
      <x:c r="M1" s="224"/>
      <x:c r="N1" s="224"/>
    </x:row>
    <x:row r="2" ht="26" customHeight="1">
      <x:c r="A2" s="223" t="str">
        <x:v>BUDGET VS RÉALISÉ</x:v>
      </x:c>
      <x:c r="B2" s="223" t="str">
        <x:v>BUDGET VS RÉALISÉ</x:v>
      </x:c>
      <x:c r="C2" s="223" t="str">
        <x:v>BUDGET VS RÉALISÉ</x:v>
      </x:c>
      <x:c r="D2" s="223" t="str">
        <x:v>BUDGET VS RÉALISÉ</x:v>
      </x:c>
      <x:c r="E2" s="223" t="str">
        <x:v>BUDGET VS RÉALISÉ</x:v>
      </x:c>
      <x:c r="F2" s="223" t="str">
        <x:v>BUDGET VS RÉALISÉ</x:v>
      </x:c>
      <x:c r="G2" s="223" t="str">
        <x:v>BUDGET VS RÉALISÉ</x:v>
      </x:c>
      <x:c r="H2" s="223" t="str">
        <x:v>BUDGET VS RÉALISÉ</x:v>
      </x:c>
      <x:c r="I2" s="224"/>
      <x:c r="J2" s="224"/>
      <x:c r="K2" s="224"/>
      <x:c r="L2" s="224"/>
      <x:c r="M2" s="224"/>
      <x:c r="N2" s="224"/>
    </x:row>
    <x:row r="3" ht="26" customHeight="1">
      <x:c r="A3" s="225" t="str">
        <x:v>Analyse mensuelle des écarts et statut de performance</x:v>
      </x:c>
      <x:c r="B3" s="225" t="str">
        <x:v>Analyse mensuelle des écarts et statut de performance</x:v>
      </x:c>
      <x:c r="C3" s="225" t="str">
        <x:v>Analyse mensuelle des écarts et statut de performance</x:v>
      </x:c>
      <x:c r="D3" s="225" t="str">
        <x:v>Analyse mensuelle des écarts et statut de performance</x:v>
      </x:c>
      <x:c r="E3" s="225" t="str">
        <x:v>Analyse mensuelle des écarts et statut de performance</x:v>
      </x:c>
      <x:c r="F3" s="225" t="str">
        <x:v>Analyse mensuelle des écarts et statut de performance</x:v>
      </x:c>
      <x:c r="G3" s="225" t="str">
        <x:v>Analyse mensuelle des écarts et statut de performance</x:v>
      </x:c>
      <x:c r="H3" s="225" t="str">
        <x:v>Analyse mensuelle des écarts et statut de performance</x:v>
      </x:c>
      <x:c r="I3" s="224"/>
      <x:c r="J3" s="224"/>
      <x:c r="K3" s="224"/>
      <x:c r="L3" s="224"/>
      <x:c r="M3" s="224"/>
      <x:c r="N3" s="224"/>
    </x:row>
    <x:row r="4">
      <x:c r="A4" s="224"/>
      <x:c r="B4" s="224"/>
      <x:c r="C4" s="224"/>
      <x:c r="D4" s="224"/>
      <x:c r="E4" s="224"/>
      <x:c r="F4" s="224"/>
      <x:c r="G4" s="224"/>
      <x:c r="H4" s="224"/>
      <x:c r="I4" s="224"/>
      <x:c r="J4" s="224"/>
      <x:c r="K4" s="224"/>
      <x:c r="L4" s="224"/>
      <x:c r="M4" s="224"/>
      <x:c r="N4" s="224"/>
    </x:row>
    <x:row r="5" ht="24" customHeight="1">
      <x:c r="A5" s="271" t="str">
        <x:v>Mois</x:v>
      </x:c>
      <x:c r="B5" s="271" t="str">
        <x:v>Budget CA</x:v>
      </x:c>
      <x:c r="C5" s="271" t="str">
        <x:v>CA réalisé</x:v>
      </x:c>
      <x:c r="D5" s="271" t="str">
        <x:v>Écart</x:v>
      </x:c>
      <x:c r="E5" s="271" t="str">
        <x:v>Écart %</x:v>
      </x:c>
      <x:c r="F5" s="271" t="str">
        <x:v>Budget charges</x:v>
      </x:c>
      <x:c r="G5" s="271" t="str">
        <x:v>Charges réelles</x:v>
      </x:c>
      <x:c r="H5" s="271" t="str">
        <x:v>Statut</x:v>
      </x:c>
      <x:c r="I5" s="224"/>
      <x:c r="J5" s="224"/>
      <x:c r="K5" s="224"/>
      <x:c r="L5" s="224"/>
      <x:c r="M5" s="224"/>
      <x:c r="N5" s="224"/>
    </x:row>
    <x:row r="6">
      <x:c r="A6" s="272" t="str">
        <x:v>Janvier</x:v>
      </x:c>
      <x:c r="B6" s="273" t="n">
        <x:v>95000</x:v>
      </x:c>
      <x:c r="C6" s="274" t="n">
        <x:f>'Données'!B6</x:f>
        <x:v>82000</x:v>
      </x:c>
      <x:c r="D6" s="274" t="n">
        <x:f>C6-B6</x:f>
        <x:v>-13000</x:v>
      </x:c>
      <x:c r="E6" s="275" t="n">
        <x:f>IFERROR(D6/B6,0)</x:f>
        <x:v>-0.1368421052631579</x:v>
      </x:c>
      <x:c r="F6" s="274" t="n">
        <x:v>70000</x:v>
      </x:c>
      <x:c r="G6" s="274" t="n">
        <x:f>SUM('Données'!C6:G6)</x:f>
        <x:v>75800</x:v>
      </x:c>
      <x:c r="H6" s="276" t="str">
        <x:f>IF(E6&gt;=0.05,"Excellent",IF(E6&gt;=0,"Conforme",IF(E6&gt;=-0.05,"Vigilance","Critique")))</x:f>
        <x:v>Critique</x:v>
      </x:c>
      <x:c r="I6" s="224"/>
      <x:c r="J6" s="224"/>
      <x:c r="K6" s="224"/>
      <x:c r="L6" s="224"/>
      <x:c r="M6" s="224"/>
      <x:c r="N6" s="224"/>
    </x:row>
    <x:row r="7">
      <x:c r="A7" s="272" t="str">
        <x:v>Février</x:v>
      </x:c>
      <x:c r="B7" s="273" t="n">
        <x:v>97500</x:v>
      </x:c>
      <x:c r="C7" s="274" t="n">
        <x:f>'Données'!B7</x:f>
        <x:v>85200</x:v>
      </x:c>
      <x:c r="D7" s="274" t="n">
        <x:f>C7-B7</x:f>
        <x:v>-12300</x:v>
      </x:c>
      <x:c r="E7" s="275" t="n">
        <x:f>IFERROR(D7/B7,0)</x:f>
        <x:v>-0.12615384615384614</x:v>
      </x:c>
      <x:c r="F7" s="274" t="n">
        <x:v>71600</x:v>
      </x:c>
      <x:c r="G7" s="274" t="n">
        <x:f>SUM('Données'!C7:G7)</x:f>
        <x:v>77680</x:v>
      </x:c>
      <x:c r="H7" s="276" t="str">
        <x:f>IF(E7&gt;=0.05,"Excellent",IF(E7&gt;=0,"Conforme",IF(E7&gt;=-0.05,"Vigilance","Critique")))</x:f>
        <x:v>Critique</x:v>
      </x:c>
      <x:c r="I7" s="224"/>
      <x:c r="J7" s="224"/>
      <x:c r="K7" s="224"/>
      <x:c r="L7" s="224"/>
      <x:c r="M7" s="224"/>
      <x:c r="N7" s="224"/>
    </x:row>
    <x:row r="8">
      <x:c r="A8" s="272" t="str">
        <x:v>Mars</x:v>
      </x:c>
      <x:c r="B8" s="273" t="n">
        <x:v>100000</x:v>
      </x:c>
      <x:c r="C8" s="274" t="n">
        <x:f>'Données'!B8</x:f>
        <x:v>88400</x:v>
      </x:c>
      <x:c r="D8" s="274" t="n">
        <x:f>C8-B8</x:f>
        <x:v>-11600</x:v>
      </x:c>
      <x:c r="E8" s="275" t="n">
        <x:f>IFERROR(D8/B8,0)</x:f>
        <x:v>-0.116</x:v>
      </x:c>
      <x:c r="F8" s="274" t="n">
        <x:v>73200</x:v>
      </x:c>
      <x:c r="G8" s="274" t="n">
        <x:f>SUM('Données'!C8:G8)</x:f>
        <x:v>81360</x:v>
      </x:c>
      <x:c r="H8" s="276" t="str">
        <x:f>IF(E8&gt;=0.05,"Excellent",IF(E8&gt;=0,"Conforme",IF(E8&gt;=-0.05,"Vigilance","Critique")))</x:f>
        <x:v>Critique</x:v>
      </x:c>
      <x:c r="I8" s="224"/>
      <x:c r="J8" s="224"/>
      <x:c r="K8" s="224"/>
      <x:c r="L8" s="224"/>
      <x:c r="M8" s="224"/>
      <x:c r="N8" s="224"/>
    </x:row>
    <x:row r="9">
      <x:c r="A9" s="272" t="str">
        <x:v>Avril</x:v>
      </x:c>
      <x:c r="B9" s="273" t="n">
        <x:v>102500</x:v>
      </x:c>
      <x:c r="C9" s="274" t="n">
        <x:f>'Données'!B9</x:f>
        <x:v>91600</x:v>
      </x:c>
      <x:c r="D9" s="274" t="n">
        <x:f>C9-B9</x:f>
        <x:v>-10900</x:v>
      </x:c>
      <x:c r="E9" s="275" t="n">
        <x:f>IFERROR(D9/B9,0)</x:f>
        <x:v>-0.10634146341463414</x:v>
      </x:c>
      <x:c r="F9" s="274" t="n">
        <x:v>74800</x:v>
      </x:c>
      <x:c r="G9" s="274" t="n">
        <x:f>SUM('Données'!C9:G9)</x:f>
        <x:v>81440</x:v>
      </x:c>
      <x:c r="H9" s="276" t="str">
        <x:f>IF(E9&gt;=0.05,"Excellent",IF(E9&gt;=0,"Conforme",IF(E9&gt;=-0.05,"Vigilance","Critique")))</x:f>
        <x:v>Critique</x:v>
      </x:c>
      <x:c r="I9" s="224"/>
      <x:c r="J9" s="224"/>
      <x:c r="K9" s="224"/>
      <x:c r="L9" s="224"/>
      <x:c r="M9" s="224"/>
      <x:c r="N9" s="224"/>
    </x:row>
    <x:row r="10">
      <x:c r="A10" s="272" t="str">
        <x:v>Mai</x:v>
      </x:c>
      <x:c r="B10" s="273" t="n">
        <x:v>105000</x:v>
      </x:c>
      <x:c r="C10" s="274" t="n">
        <x:f>'Données'!B10</x:f>
        <x:v>94800</x:v>
      </x:c>
      <x:c r="D10" s="274" t="n">
        <x:f>C10-B10</x:f>
        <x:v>-10200</x:v>
      </x:c>
      <x:c r="E10" s="275" t="n">
        <x:f>IFERROR(D10/B10,0)</x:f>
        <x:v>-0.09714285714285714</x:v>
      </x:c>
      <x:c r="F10" s="274" t="n">
        <x:v>76400</x:v>
      </x:c>
      <x:c r="G10" s="274" t="n">
        <x:f>SUM('Données'!C10:G10)</x:f>
        <x:v>83320</x:v>
      </x:c>
      <x:c r="H10" s="276" t="str">
        <x:f>IF(E10&gt;=0.05,"Excellent",IF(E10&gt;=0,"Conforme",IF(E10&gt;=-0.05,"Vigilance","Critique")))</x:f>
        <x:v>Critique</x:v>
      </x:c>
      <x:c r="I10" s="224"/>
      <x:c r="J10" s="224"/>
      <x:c r="K10" s="224"/>
      <x:c r="L10" s="224"/>
      <x:c r="M10" s="224"/>
      <x:c r="N10" s="224"/>
    </x:row>
    <x:row r="11">
      <x:c r="A11" s="272" t="str">
        <x:v>Juin</x:v>
      </x:c>
      <x:c r="B11" s="273" t="n">
        <x:v>107500</x:v>
      </x:c>
      <x:c r="C11" s="274" t="n">
        <x:f>'Données'!B11</x:f>
        <x:v>103000</x:v>
      </x:c>
      <x:c r="D11" s="274" t="n">
        <x:f>C11-B11</x:f>
        <x:v>-4500</x:v>
      </x:c>
      <x:c r="E11" s="275" t="n">
        <x:f>IFERROR(D11/B11,0)</x:f>
        <x:v>-0.04186046511627907</x:v>
      </x:c>
      <x:c r="F11" s="274" t="n">
        <x:v>78000</x:v>
      </x:c>
      <x:c r="G11" s="274" t="n">
        <x:f>SUM('Données'!C11:G11)</x:f>
        <x:v>87950</x:v>
      </x:c>
      <x:c r="H11" s="276" t="str">
        <x:f>IF(E11&gt;=0.05,"Excellent",IF(E11&gt;=0,"Conforme",IF(E11&gt;=-0.05,"Vigilance","Critique")))</x:f>
        <x:v>Vigilance</x:v>
      </x:c>
      <x:c r="I11" s="224"/>
      <x:c r="J11" s="224"/>
      <x:c r="K11" s="224"/>
      <x:c r="L11" s="224"/>
      <x:c r="M11" s="224"/>
      <x:c r="N11" s="224"/>
    </x:row>
    <x:row r="12">
      <x:c r="A12" s="272" t="str">
        <x:v>Juillet</x:v>
      </x:c>
      <x:c r="B12" s="273" t="n">
        <x:v>110000</x:v>
      </x:c>
      <x:c r="C12" s="274" t="n">
        <x:f>'Données'!B12</x:f>
        <x:v>101200</x:v>
      </x:c>
      <x:c r="D12" s="274" t="n">
        <x:f>C12-B12</x:f>
        <x:v>-8800</x:v>
      </x:c>
      <x:c r="E12" s="275" t="n">
        <x:f>IFERROR(D12/B12,0)</x:f>
        <x:v>-0.08</x:v>
      </x:c>
      <x:c r="F12" s="274" t="n">
        <x:v>79600</x:v>
      </x:c>
      <x:c r="G12" s="274" t="n">
        <x:f>SUM('Données'!C12:G12)</x:f>
        <x:v>88080</x:v>
      </x:c>
      <x:c r="H12" s="276" t="str">
        <x:f>IF(E12&gt;=0.05,"Excellent",IF(E12&gt;=0,"Conforme",IF(E12&gt;=-0.05,"Vigilance","Critique")))</x:f>
        <x:v>Critique</x:v>
      </x:c>
      <x:c r="I12" s="224"/>
      <x:c r="J12" s="224"/>
      <x:c r="K12" s="224"/>
      <x:c r="L12" s="224"/>
      <x:c r="M12" s="224"/>
      <x:c r="N12" s="224"/>
    </x:row>
    <x:row r="13">
      <x:c r="A13" s="272" t="str">
        <x:v>Août</x:v>
      </x:c>
      <x:c r="B13" s="273" t="n">
        <x:v>112500</x:v>
      </x:c>
      <x:c r="C13" s="274" t="n">
        <x:f>'Données'!B13</x:f>
        <x:v>104400</x:v>
      </x:c>
      <x:c r="D13" s="274" t="n">
        <x:f>C13-B13</x:f>
        <x:v>-8100</x:v>
      </x:c>
      <x:c r="E13" s="275" t="n">
        <x:f>IFERROR(D13/B13,0)</x:f>
        <x:v>-0.072</x:v>
      </x:c>
      <x:c r="F13" s="274" t="n">
        <x:v>81200</x:v>
      </x:c>
      <x:c r="G13" s="274" t="n">
        <x:f>SUM('Données'!C13:G13)</x:f>
        <x:v>89960</x:v>
      </x:c>
      <x:c r="H13" s="276" t="str">
        <x:f>IF(E13&gt;=0.05,"Excellent",IF(E13&gt;=0,"Conforme",IF(E13&gt;=-0.05,"Vigilance","Critique")))</x:f>
        <x:v>Critique</x:v>
      </x:c>
      <x:c r="I13" s="224"/>
      <x:c r="J13" s="224"/>
      <x:c r="K13" s="224"/>
      <x:c r="L13" s="224"/>
      <x:c r="M13" s="224"/>
      <x:c r="N13" s="224"/>
    </x:row>
    <x:row r="14">
      <x:c r="A14" s="272" t="str">
        <x:v>Septembre</x:v>
      </x:c>
      <x:c r="B14" s="273" t="n">
        <x:v>115000</x:v>
      </x:c>
      <x:c r="C14" s="274" t="n">
        <x:f>'Données'!B14</x:f>
        <x:v>107600</x:v>
      </x:c>
      <x:c r="D14" s="274" t="n">
        <x:f>C14-B14</x:f>
        <x:v>-7400</x:v>
      </x:c>
      <x:c r="E14" s="275" t="n">
        <x:f>IFERROR(D14/B14,0)</x:f>
        <x:v>-0.06434782608695652</x:v>
      </x:c>
      <x:c r="F14" s="274" t="n">
        <x:v>82800</x:v>
      </x:c>
      <x:c r="G14" s="274" t="n">
        <x:f>SUM('Données'!C14:G14)</x:f>
        <x:v>93640</x:v>
      </x:c>
      <x:c r="H14" s="276" t="str">
        <x:f>IF(E14&gt;=0.05,"Excellent",IF(E14&gt;=0,"Conforme",IF(E14&gt;=-0.05,"Vigilance","Critique")))</x:f>
        <x:v>Critique</x:v>
      </x:c>
      <x:c r="I14" s="224"/>
      <x:c r="J14" s="224"/>
      <x:c r="K14" s="224"/>
      <x:c r="L14" s="224"/>
      <x:c r="M14" s="224"/>
      <x:c r="N14" s="224"/>
    </x:row>
    <x:row r="15">
      <x:c r="A15" s="272" t="str">
        <x:v>Octobre</x:v>
      </x:c>
      <x:c r="B15" s="273" t="n">
        <x:v>117500</x:v>
      </x:c>
      <x:c r="C15" s="274" t="n">
        <x:f>'Données'!B15</x:f>
        <x:v>110800</x:v>
      </x:c>
      <x:c r="D15" s="274" t="n">
        <x:f>C15-B15</x:f>
        <x:v>-6700</x:v>
      </x:c>
      <x:c r="E15" s="275" t="n">
        <x:f>IFERROR(D15/B15,0)</x:f>
        <x:v>-0.05702127659574468</x:v>
      </x:c>
      <x:c r="F15" s="274" t="n">
        <x:v>84400</x:v>
      </x:c>
      <x:c r="G15" s="274" t="n">
        <x:f>SUM('Données'!C15:G15)</x:f>
        <x:v>93720</x:v>
      </x:c>
      <x:c r="H15" s="276" t="str">
        <x:f>IF(E15&gt;=0.05,"Excellent",IF(E15&gt;=0,"Conforme",IF(E15&gt;=-0.05,"Vigilance","Critique")))</x:f>
        <x:v>Critique</x:v>
      </x:c>
      <x:c r="I15" s="224"/>
      <x:c r="J15" s="224"/>
      <x:c r="K15" s="224"/>
      <x:c r="L15" s="224"/>
      <x:c r="M15" s="224"/>
      <x:c r="N15" s="224"/>
    </x:row>
    <x:row r="16">
      <x:c r="A16" s="272" t="str">
        <x:v>Novembre</x:v>
      </x:c>
      <x:c r="B16" s="273" t="n">
        <x:v>120000</x:v>
      </x:c>
      <x:c r="C16" s="274" t="n">
        <x:f>'Données'!B16</x:f>
        <x:v>119000</x:v>
      </x:c>
      <x:c r="D16" s="274" t="n">
        <x:f>C16-B16</x:f>
        <x:v>-1000</x:v>
      </x:c>
      <x:c r="E16" s="275" t="n">
        <x:f>IFERROR(D16/B16,0)</x:f>
        <x:v>-0.008333333333333333</x:v>
      </x:c>
      <x:c r="F16" s="274" t="n">
        <x:v>86000</x:v>
      </x:c>
      <x:c r="G16" s="274" t="n">
        <x:f>SUM('Données'!C16:G16)</x:f>
        <x:v>98350</x:v>
      </x:c>
      <x:c r="H16" s="276" t="str">
        <x:f>IF(E16&gt;=0.05,"Excellent",IF(E16&gt;=0,"Conforme",IF(E16&gt;=-0.05,"Vigilance","Critique")))</x:f>
        <x:v>Vigilance</x:v>
      </x:c>
      <x:c r="I16" s="224"/>
      <x:c r="J16" s="224"/>
      <x:c r="K16" s="224"/>
      <x:c r="L16" s="224"/>
      <x:c r="M16" s="224"/>
      <x:c r="N16" s="224"/>
    </x:row>
    <x:row r="17">
      <x:c r="A17" s="272" t="str">
        <x:v>Décembre</x:v>
      </x:c>
      <x:c r="B17" s="273" t="n">
        <x:v>122500</x:v>
      </x:c>
      <x:c r="C17" s="274" t="n">
        <x:f>'Données'!B17</x:f>
        <x:v>117200</x:v>
      </x:c>
      <x:c r="D17" s="274" t="n">
        <x:f>C17-B17</x:f>
        <x:v>-5300</x:v>
      </x:c>
      <x:c r="E17" s="275" t="n">
        <x:f>IFERROR(D17/B17,0)</x:f>
        <x:v>-0.04326530612244898</x:v>
      </x:c>
      <x:c r="F17" s="274" t="n">
        <x:v>87600</x:v>
      </x:c>
      <x:c r="G17" s="274" t="n">
        <x:f>SUM('Données'!C17:G17)</x:f>
        <x:v>97480</x:v>
      </x:c>
      <x:c r="H17" s="276" t="str">
        <x:f>IF(E17&gt;=0.05,"Excellent",IF(E17&gt;=0,"Conforme",IF(E17&gt;=-0.05,"Vigilance","Critique")))</x:f>
        <x:v>Vigilance</x:v>
      </x:c>
      <x:c r="I17" s="224"/>
      <x:c r="J17" s="224"/>
      <x:c r="K17" s="224"/>
      <x:c r="L17" s="224"/>
      <x:c r="M17" s="224"/>
      <x:c r="N17" s="224"/>
    </x:row>
    <x:row r="18">
      <x:c r="A18" s="224"/>
      <x:c r="B18" s="224"/>
      <x:c r="C18" s="224"/>
      <x:c r="D18" s="224"/>
      <x:c r="E18" s="224"/>
      <x:c r="F18" s="224"/>
      <x:c r="G18" s="224"/>
      <x:c r="H18" s="224"/>
      <x:c r="I18" s="224"/>
      <x:c r="J18" s="224"/>
      <x:c r="K18" s="224"/>
      <x:c r="L18" s="224"/>
      <x:c r="M18" s="224"/>
      <x:c r="N18" s="224"/>
    </x:row>
    <x:row r="19">
      <x:c r="A19" s="224"/>
      <x:c r="B19" s="224"/>
      <x:c r="C19" s="224"/>
      <x:c r="D19" s="224"/>
      <x:c r="E19" s="224"/>
      <x:c r="F19" s="224"/>
      <x:c r="G19" s="224"/>
      <x:c r="H19" s="224"/>
      <x:c r="I19" s="224"/>
      <x:c r="J19" s="224"/>
      <x:c r="K19" s="224"/>
      <x:c r="L19" s="224"/>
      <x:c r="M19" s="224"/>
      <x:c r="N19" s="224"/>
    </x:row>
    <x:row r="20">
      <x:c r="A20" s="224"/>
      <x:c r="B20" s="224"/>
      <x:c r="C20" s="224"/>
      <x:c r="D20" s="224"/>
      <x:c r="E20" s="224"/>
      <x:c r="F20" s="224"/>
      <x:c r="G20" s="224"/>
      <x:c r="H20" s="224"/>
      <x:c r="I20" s="224"/>
      <x:c r="J20" s="224"/>
      <x:c r="K20" s="224"/>
      <x:c r="L20" s="224"/>
      <x:c r="M20" s="224"/>
      <x:c r="N20" s="224"/>
    </x:row>
    <x:row r="21">
      <x:c r="A21" s="224"/>
      <x:c r="B21" s="224"/>
      <x:c r="C21" s="224"/>
      <x:c r="D21" s="224"/>
      <x:c r="E21" s="224"/>
      <x:c r="F21" s="224"/>
      <x:c r="G21" s="224"/>
      <x:c r="H21" s="224"/>
      <x:c r="I21" s="224"/>
      <x:c r="J21" s="224"/>
      <x:c r="K21" s="224"/>
      <x:c r="L21" s="224"/>
      <x:c r="M21" s="224"/>
      <x:c r="N21" s="224"/>
    </x:row>
    <x:row r="22">
      <x:c r="A22" s="224"/>
      <x:c r="B22" s="224"/>
      <x:c r="C22" s="224"/>
      <x:c r="D22" s="224"/>
      <x:c r="E22" s="224"/>
      <x:c r="F22" s="224"/>
      <x:c r="G22" s="224"/>
      <x:c r="H22" s="224"/>
      <x:c r="I22" s="224"/>
      <x:c r="J22" s="224"/>
      <x:c r="K22" s="224"/>
      <x:c r="L22" s="224"/>
      <x:c r="M22" s="224"/>
      <x:c r="N22" s="224"/>
    </x:row>
    <x:row r="23">
      <x:c r="A23" s="224"/>
      <x:c r="B23" s="224"/>
      <x:c r="C23" s="224"/>
      <x:c r="D23" s="224"/>
      <x:c r="E23" s="224"/>
      <x:c r="F23" s="224"/>
      <x:c r="G23" s="224"/>
      <x:c r="H23" s="224"/>
      <x:c r="I23" s="224"/>
      <x:c r="J23" s="224"/>
      <x:c r="K23" s="224"/>
      <x:c r="L23" s="224"/>
      <x:c r="M23" s="224"/>
      <x:c r="N23" s="224"/>
    </x:row>
    <x:row r="24">
      <x:c r="A24" s="224"/>
      <x:c r="B24" s="224"/>
      <x:c r="C24" s="224"/>
      <x:c r="D24" s="224"/>
      <x:c r="E24" s="224"/>
      <x:c r="F24" s="224"/>
      <x:c r="G24" s="224"/>
      <x:c r="H24" s="224"/>
      <x:c r="I24" s="224"/>
      <x:c r="J24" s="224"/>
      <x:c r="K24" s="224"/>
      <x:c r="L24" s="224"/>
      <x:c r="M24" s="224"/>
      <x:c r="N24" s="224"/>
    </x:row>
    <x:row r="25">
      <x:c r="A25" s="224"/>
      <x:c r="B25" s="224"/>
      <x:c r="C25" s="224"/>
      <x:c r="D25" s="224"/>
      <x:c r="E25" s="224"/>
      <x:c r="F25" s="224"/>
      <x:c r="G25" s="224"/>
      <x:c r="H25" s="224"/>
      <x:c r="I25" s="224"/>
      <x:c r="J25" s="224"/>
      <x:c r="K25" s="224"/>
      <x:c r="L25" s="224"/>
      <x:c r="M25" s="224"/>
      <x:c r="N25" s="224"/>
    </x:row>
    <x:row r="26">
      <x:c r="A26" s="224"/>
      <x:c r="B26" s="224"/>
      <x:c r="C26" s="224"/>
      <x:c r="D26" s="224"/>
      <x:c r="E26" s="224"/>
      <x:c r="F26" s="224"/>
      <x:c r="G26" s="224"/>
      <x:c r="H26" s="224"/>
      <x:c r="I26" s="224"/>
      <x:c r="J26" s="224"/>
      <x:c r="K26" s="224"/>
      <x:c r="L26" s="224"/>
      <x:c r="M26" s="224"/>
      <x:c r="N26" s="224"/>
    </x:row>
    <x:row r="27">
      <x:c r="A27" s="224"/>
      <x:c r="B27" s="224"/>
      <x:c r="C27" s="224"/>
      <x:c r="D27" s="224"/>
      <x:c r="E27" s="224"/>
      <x:c r="F27" s="224"/>
      <x:c r="G27" s="224"/>
      <x:c r="H27" s="224"/>
      <x:c r="I27" s="224"/>
      <x:c r="J27" s="224"/>
      <x:c r="K27" s="224"/>
      <x:c r="L27" s="224"/>
      <x:c r="M27" s="224"/>
      <x:c r="N27" s="224"/>
    </x:row>
    <x:row r="28">
      <x:c r="A28" s="224"/>
      <x:c r="B28" s="224"/>
      <x:c r="C28" s="224"/>
      <x:c r="D28" s="224"/>
      <x:c r="E28" s="224"/>
      <x:c r="F28" s="224"/>
      <x:c r="G28" s="224"/>
      <x:c r="H28" s="224"/>
      <x:c r="I28" s="224"/>
      <x:c r="J28" s="224"/>
      <x:c r="K28" s="224"/>
      <x:c r="L28" s="224"/>
      <x:c r="M28" s="224"/>
      <x:c r="N28" s="224"/>
    </x:row>
    <x:row r="29">
      <x:c r="A29" s="224"/>
      <x:c r="B29" s="224"/>
      <x:c r="C29" s="224"/>
      <x:c r="D29" s="224"/>
      <x:c r="E29" s="224"/>
      <x:c r="F29" s="224"/>
      <x:c r="G29" s="224"/>
      <x:c r="H29" s="224"/>
      <x:c r="I29" s="224"/>
      <x:c r="J29" s="224"/>
      <x:c r="K29" s="224"/>
      <x:c r="L29" s="224"/>
      <x:c r="M29" s="224"/>
      <x:c r="N29" s="224"/>
    </x:row>
    <x:row r="30">
      <x:c r="A30" s="224"/>
      <x:c r="B30" s="224"/>
      <x:c r="C30" s="224"/>
      <x:c r="D30" s="224"/>
      <x:c r="E30" s="224"/>
      <x:c r="F30" s="224"/>
      <x:c r="G30" s="224"/>
      <x:c r="H30" s="224"/>
      <x:c r="I30" s="224"/>
      <x:c r="J30" s="224"/>
      <x:c r="K30" s="224"/>
      <x:c r="L30" s="224"/>
      <x:c r="M30" s="224"/>
      <x:c r="N30" s="224"/>
    </x:row>
    <x:row r="31">
      <x:c r="A31" s="224"/>
      <x:c r="B31" s="224"/>
      <x:c r="C31" s="224"/>
      <x:c r="D31" s="224"/>
      <x:c r="E31" s="224"/>
      <x:c r="F31" s="224"/>
      <x:c r="G31" s="224"/>
      <x:c r="H31" s="224"/>
      <x:c r="I31" s="224"/>
      <x:c r="J31" s="224"/>
      <x:c r="K31" s="224"/>
      <x:c r="L31" s="224"/>
      <x:c r="M31" s="224"/>
      <x:c r="N31" s="224"/>
    </x:row>
    <x:row r="32">
      <x:c r="A32" s="224"/>
      <x:c r="B32" s="224"/>
      <x:c r="C32" s="224"/>
      <x:c r="D32" s="224"/>
      <x:c r="E32" s="224"/>
      <x:c r="F32" s="224"/>
      <x:c r="G32" s="224"/>
      <x:c r="H32" s="224"/>
      <x:c r="I32" s="224"/>
      <x:c r="J32" s="224"/>
      <x:c r="K32" s="224"/>
      <x:c r="L32" s="224"/>
      <x:c r="M32" s="224"/>
      <x:c r="N32" s="224"/>
    </x:row>
    <x:row r="33">
      <x:c r="A33" s="224"/>
      <x:c r="B33" s="224"/>
      <x:c r="C33" s="224"/>
      <x:c r="D33" s="224"/>
      <x:c r="E33" s="224"/>
      <x:c r="F33" s="224"/>
      <x:c r="G33" s="224"/>
      <x:c r="H33" s="224"/>
      <x:c r="I33" s="224"/>
      <x:c r="J33" s="224"/>
      <x:c r="K33" s="224"/>
      <x:c r="L33" s="224"/>
      <x:c r="M33" s="224"/>
      <x:c r="N33" s="224"/>
    </x:row>
    <x:row r="34">
      <x:c r="A34" s="224"/>
      <x:c r="B34" s="224"/>
      <x:c r="C34" s="224"/>
      <x:c r="D34" s="224"/>
      <x:c r="E34" s="224"/>
      <x:c r="F34" s="224"/>
      <x:c r="G34" s="224"/>
      <x:c r="H34" s="224"/>
      <x:c r="I34" s="224"/>
      <x:c r="J34" s="224"/>
      <x:c r="K34" s="224"/>
      <x:c r="L34" s="224"/>
      <x:c r="M34" s="224"/>
      <x:c r="N34" s="224"/>
    </x:row>
    <x:row r="35">
      <x:c r="A35" s="224"/>
      <x:c r="B35" s="224"/>
      <x:c r="C35" s="224"/>
      <x:c r="D35" s="224"/>
      <x:c r="E35" s="224"/>
      <x:c r="F35" s="224"/>
      <x:c r="G35" s="224"/>
      <x:c r="H35" s="224"/>
      <x:c r="I35" s="224"/>
      <x:c r="J35" s="224"/>
      <x:c r="K35" s="224"/>
      <x:c r="L35" s="224"/>
      <x:c r="M35" s="224"/>
      <x:c r="N35" s="224"/>
    </x:row>
    <x:row r="36">
      <x:c r="A36" s="224"/>
      <x:c r="B36" s="224"/>
      <x:c r="C36" s="224"/>
      <x:c r="D36" s="224"/>
      <x:c r="E36" s="224"/>
      <x:c r="F36" s="224"/>
      <x:c r="G36" s="224"/>
      <x:c r="H36" s="224"/>
      <x:c r="I36" s="224"/>
      <x:c r="J36" s="224"/>
      <x:c r="K36" s="224"/>
      <x:c r="L36" s="224"/>
      <x:c r="M36" s="224"/>
      <x:c r="N36" s="224"/>
    </x:row>
    <x:row r="37">
      <x:c r="A37" s="224"/>
      <x:c r="B37" s="224"/>
      <x:c r="C37" s="224"/>
      <x:c r="D37" s="224"/>
      <x:c r="E37" s="224"/>
      <x:c r="F37" s="224"/>
      <x:c r="G37" s="224"/>
      <x:c r="H37" s="224"/>
      <x:c r="I37" s="224"/>
      <x:c r="J37" s="224"/>
      <x:c r="K37" s="224"/>
      <x:c r="L37" s="224"/>
      <x:c r="M37" s="224"/>
      <x:c r="N37" s="224"/>
    </x:row>
    <x:row r="38">
      <x:c r="A38" s="224"/>
      <x:c r="B38" s="224"/>
      <x:c r="C38" s="224"/>
      <x:c r="D38" s="224"/>
      <x:c r="E38" s="224"/>
      <x:c r="F38" s="224"/>
      <x:c r="G38" s="224"/>
      <x:c r="H38" s="224"/>
      <x:c r="I38" s="224"/>
      <x:c r="J38" s="224"/>
      <x:c r="K38" s="224"/>
      <x:c r="L38" s="224"/>
      <x:c r="M38" s="224"/>
      <x:c r="N38" s="224"/>
    </x:row>
    <x:row r="39">
      <x:c r="A39" s="224"/>
      <x:c r="B39" s="224"/>
      <x:c r="C39" s="224"/>
      <x:c r="D39" s="224"/>
      <x:c r="E39" s="224"/>
      <x:c r="F39" s="224"/>
      <x:c r="G39" s="224"/>
      <x:c r="H39" s="224"/>
      <x:c r="I39" s="224"/>
      <x:c r="J39" s="224"/>
      <x:c r="K39" s="224"/>
      <x:c r="L39" s="224"/>
      <x:c r="M39" s="224"/>
      <x:c r="N39" s="224"/>
    </x:row>
    <x:row r="40">
      <x:c r="A40" s="224"/>
      <x:c r="B40" s="224"/>
      <x:c r="C40" s="224"/>
      <x:c r="D40" s="224"/>
      <x:c r="E40" s="224"/>
      <x:c r="F40" s="224"/>
      <x:c r="G40" s="224"/>
      <x:c r="H40" s="224"/>
      <x:c r="I40" s="224"/>
      <x:c r="J40" s="224"/>
      <x:c r="K40" s="224"/>
      <x:c r="L40" s="224"/>
      <x:c r="M40" s="224"/>
      <x:c r="N40" s="224"/>
    </x:row>
    <x:row r="41">
      <x:c r="A41" s="224"/>
      <x:c r="B41" s="224"/>
      <x:c r="C41" s="224"/>
      <x:c r="D41" s="224"/>
      <x:c r="E41" s="224"/>
      <x:c r="F41" s="224"/>
      <x:c r="G41" s="224"/>
      <x:c r="H41" s="224"/>
      <x:c r="I41" s="224"/>
      <x:c r="J41" s="224"/>
      <x:c r="K41" s="224"/>
      <x:c r="L41" s="224"/>
      <x:c r="M41" s="224"/>
      <x:c r="N41" s="224"/>
    </x:row>
    <x:row r="42">
      <x:c r="A42" s="224"/>
      <x:c r="B42" s="224"/>
      <x:c r="C42" s="224"/>
      <x:c r="D42" s="224"/>
      <x:c r="E42" s="224"/>
      <x:c r="F42" s="224"/>
      <x:c r="G42" s="224"/>
      <x:c r="H42" s="224"/>
      <x:c r="I42" s="224"/>
      <x:c r="J42" s="224"/>
      <x:c r="K42" s="224"/>
      <x:c r="L42" s="224"/>
      <x:c r="M42" s="224"/>
      <x:c r="N42" s="224"/>
    </x:row>
    <x:row r="43">
      <x:c r="A43" s="224"/>
      <x:c r="B43" s="224"/>
      <x:c r="C43" s="224"/>
      <x:c r="D43" s="224"/>
      <x:c r="E43" s="224"/>
      <x:c r="F43" s="224"/>
      <x:c r="G43" s="224"/>
      <x:c r="H43" s="224"/>
      <x:c r="I43" s="224"/>
      <x:c r="J43" s="224"/>
      <x:c r="K43" s="224"/>
      <x:c r="L43" s="224"/>
      <x:c r="M43" s="224"/>
      <x:c r="N43" s="224"/>
    </x:row>
    <x:row r="44">
      <x:c r="A44" s="224"/>
      <x:c r="B44" s="224"/>
      <x:c r="C44" s="224"/>
      <x:c r="D44" s="224"/>
      <x:c r="E44" s="224"/>
      <x:c r="F44" s="224"/>
      <x:c r="G44" s="224"/>
      <x:c r="H44" s="224"/>
      <x:c r="I44" s="224"/>
      <x:c r="J44" s="224"/>
      <x:c r="K44" s="224"/>
      <x:c r="L44" s="224"/>
      <x:c r="M44" s="224"/>
      <x:c r="N44" s="224"/>
    </x:row>
    <x:row r="45">
      <x:c r="A45" s="224"/>
      <x:c r="B45" s="224"/>
      <x:c r="C45" s="224"/>
      <x:c r="D45" s="224"/>
      <x:c r="E45" s="224"/>
      <x:c r="F45" s="224"/>
      <x:c r="G45" s="224"/>
      <x:c r="H45" s="224"/>
      <x:c r="I45" s="224"/>
      <x:c r="J45" s="224"/>
      <x:c r="K45" s="224"/>
      <x:c r="L45" s="224"/>
      <x:c r="M45" s="224"/>
      <x:c r="N45" s="224"/>
    </x:row>
    <x:row r="46">
      <x:c r="A46" s="224"/>
      <x:c r="B46" s="224"/>
      <x:c r="C46" s="224"/>
      <x:c r="D46" s="224"/>
      <x:c r="E46" s="224"/>
      <x:c r="F46" s="224"/>
      <x:c r="G46" s="224"/>
      <x:c r="H46" s="224"/>
      <x:c r="I46" s="224"/>
      <x:c r="J46" s="224"/>
      <x:c r="K46" s="224"/>
      <x:c r="L46" s="224"/>
      <x:c r="M46" s="224"/>
      <x:c r="N46" s="224"/>
    </x:row>
    <x:row r="47">
      <x:c r="A47" s="224"/>
      <x:c r="B47" s="224"/>
      <x:c r="C47" s="224"/>
      <x:c r="D47" s="224"/>
      <x:c r="E47" s="224"/>
      <x:c r="F47" s="224"/>
      <x:c r="G47" s="224"/>
      <x:c r="H47" s="224"/>
      <x:c r="I47" s="224"/>
      <x:c r="J47" s="224"/>
      <x:c r="K47" s="224"/>
      <x:c r="L47" s="224"/>
      <x:c r="M47" s="224"/>
      <x:c r="N47" s="224"/>
    </x:row>
    <x:row r="48">
      <x:c r="A48" s="224"/>
      <x:c r="B48" s="224"/>
      <x:c r="C48" s="224"/>
      <x:c r="D48" s="224"/>
      <x:c r="E48" s="224"/>
      <x:c r="F48" s="224"/>
      <x:c r="G48" s="224"/>
      <x:c r="H48" s="224"/>
      <x:c r="I48" s="224"/>
      <x:c r="J48" s="224"/>
      <x:c r="K48" s="224"/>
      <x:c r="L48" s="224"/>
      <x:c r="M48" s="224"/>
      <x:c r="N48" s="224"/>
    </x:row>
    <x:row r="49">
      <x:c r="A49" s="224"/>
      <x:c r="B49" s="224"/>
      <x:c r="C49" s="224"/>
      <x:c r="D49" s="224"/>
      <x:c r="E49" s="224"/>
      <x:c r="F49" s="224"/>
      <x:c r="G49" s="224"/>
      <x:c r="H49" s="224"/>
      <x:c r="I49" s="224"/>
      <x:c r="J49" s="224"/>
      <x:c r="K49" s="224"/>
      <x:c r="L49" s="224"/>
      <x:c r="M49" s="224"/>
      <x:c r="N49" s="224"/>
    </x:row>
    <x:row r="50">
      <x:c r="A50" s="224"/>
      <x:c r="B50" s="224"/>
      <x:c r="C50" s="224"/>
      <x:c r="D50" s="224"/>
      <x:c r="E50" s="224"/>
      <x:c r="F50" s="224"/>
      <x:c r="G50" s="224"/>
      <x:c r="H50" s="224"/>
      <x:c r="I50" s="224"/>
      <x:c r="J50" s="224"/>
      <x:c r="K50" s="224"/>
      <x:c r="L50" s="224"/>
      <x:c r="M50" s="224"/>
      <x:c r="N50" s="224"/>
    </x:row>
  </x:sheetData>
  <x:mergeCells>
    <x:mergeCell ref="A1:H2"/>
    <x:mergeCell ref="A3:H3"/>
  </x:mergeCells>
  <x:conditionalFormatting sqref="H6:H17">
    <x:cfRule type="expression" dxfId="0" priority="1">
      <x:formula>H6="Excellent"</x:formula>
    </x:cfRule>
    <x:cfRule type="expression" dxfId="1" priority="2">
      <x:formula>H6="Conforme"</x:formula>
    </x:cfRule>
    <x:cfRule type="expression" dxfId="2" priority="3">
      <x:formula>H6="Vigilance"</x:formula>
    </x:cfRule>
    <x:cfRule type="expression" dxfId="3" priority="4">
      <x:formula>H6="Critique"</x:formula>
    </x:cfRule>
  </x:conditionalFormatting>
  <x:dataValidations count="1">
    <x:dataValidation type="list" sqref="H6:H17">
      <x:formula1>"Excellent,Conforme,Vigilance,Critique"</x:formula1>
    </x:dataValidation>
  </x:dataValidations>
  <x:pageMargins left="0.7" right="0.7" top="0.75" bottom="0.75" header="0.3" footer="0.3"/>
  <x:drawing xmlns:r="http://schemas.openxmlformats.org/officeDocument/2006/relationships" r:id="Rb3f1d30f0c294251"/>
</x:worksheet>
</file>

<file path=xl/worksheets/sheet5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</x:cols>
  <x:sheetData>
    <x:row r="1" ht="26" customHeight="1">
      <x:c r="A1" s="223" t="str">
        <x:v>TABLEAU DE TRÉSORERIE</x:v>
      </x:c>
      <x:c r="B1" s="223" t="str">
        <x:v>TABLEAU DE TRÉSORERIE</x:v>
      </x:c>
      <x:c r="C1" s="223" t="str">
        <x:v>TABLEAU DE TRÉSORERIE</x:v>
      </x:c>
      <x:c r="D1" s="223" t="str">
        <x:v>TABLEAU DE TRÉSORERIE</x:v>
      </x:c>
      <x:c r="E1" s="223" t="str">
        <x:v>TABLEAU DE TRÉSORERIE</x:v>
      </x:c>
      <x:c r="F1" s="223" t="str">
        <x:v>TABLEAU DE TRÉSORERIE</x:v>
      </x:c>
      <x:c r="G1" s="223" t="str">
        <x:v>TABLEAU DE TRÉSORERIE</x:v>
      </x:c>
      <x:c r="H1" s="224"/>
      <x:c r="I1" s="224"/>
      <x:c r="J1" s="224"/>
      <x:c r="K1" s="224"/>
      <x:c r="L1" s="224"/>
      <x:c r="M1" s="224"/>
      <x:c r="N1" s="224"/>
    </x:row>
    <x:row r="2" ht="26" customHeight="1">
      <x:c r="A2" s="223" t="str">
        <x:v>TABLEAU DE TRÉSORERIE</x:v>
      </x:c>
      <x:c r="B2" s="223" t="str">
        <x:v>TABLEAU DE TRÉSORERIE</x:v>
      </x:c>
      <x:c r="C2" s="223" t="str">
        <x:v>TABLEAU DE TRÉSORERIE</x:v>
      </x:c>
      <x:c r="D2" s="223" t="str">
        <x:v>TABLEAU DE TRÉSORERIE</x:v>
      </x:c>
      <x:c r="E2" s="223" t="str">
        <x:v>TABLEAU DE TRÉSORERIE</x:v>
      </x:c>
      <x:c r="F2" s="223" t="str">
        <x:v>TABLEAU DE TRÉSORERIE</x:v>
      </x:c>
      <x:c r="G2" s="223" t="str">
        <x:v>TABLEAU DE TRÉSORERIE</x:v>
      </x:c>
      <x:c r="H2" s="224"/>
      <x:c r="I2" s="224"/>
      <x:c r="J2" s="224"/>
      <x:c r="K2" s="224"/>
      <x:c r="L2" s="224"/>
      <x:c r="M2" s="224"/>
      <x:c r="N2" s="224"/>
    </x:row>
    <x:row r="3" ht="26" customHeight="1">
      <x:c r="A3" s="225" t="str">
        <x:v>Encaissements, décaissements et solde cumulé sur 12 mois</x:v>
      </x:c>
      <x:c r="B3" s="225" t="str">
        <x:v>Encaissements, décaissements et solde cumulé sur 12 mois</x:v>
      </x:c>
      <x:c r="C3" s="225" t="str">
        <x:v>Encaissements, décaissements et solde cumulé sur 12 mois</x:v>
      </x:c>
      <x:c r="D3" s="225" t="str">
        <x:v>Encaissements, décaissements et solde cumulé sur 12 mois</x:v>
      </x:c>
      <x:c r="E3" s="225" t="str">
        <x:v>Encaissements, décaissements et solde cumulé sur 12 mois</x:v>
      </x:c>
      <x:c r="F3" s="225" t="str">
        <x:v>Encaissements, décaissements et solde cumulé sur 12 mois</x:v>
      </x:c>
      <x:c r="G3" s="225" t="str">
        <x:v>Encaissements, décaissements et solde cumulé sur 12 mois</x:v>
      </x:c>
      <x:c r="H3" s="224"/>
      <x:c r="I3" s="224"/>
      <x:c r="J3" s="224"/>
      <x:c r="K3" s="224"/>
      <x:c r="L3" s="224"/>
      <x:c r="M3" s="224"/>
      <x:c r="N3" s="224"/>
    </x:row>
    <x:row r="4">
      <x:c r="A4" s="224"/>
      <x:c r="B4" s="224"/>
      <x:c r="C4" s="224"/>
      <x:c r="D4" s="224"/>
      <x:c r="E4" s="224"/>
      <x:c r="F4" s="224"/>
      <x:c r="G4" s="224"/>
      <x:c r="H4" s="224"/>
      <x:c r="I4" s="224"/>
      <x:c r="J4" s="224"/>
      <x:c r="K4" s="224"/>
      <x:c r="L4" s="224"/>
      <x:c r="M4" s="224"/>
      <x:c r="N4" s="224"/>
    </x:row>
    <x:row r="5" ht="24" customHeight="1">
      <x:c r="A5" s="283" t="str">
        <x:v>Mois</x:v>
      </x:c>
      <x:c r="B5" s="283" t="str">
        <x:v>Solde initial</x:v>
      </x:c>
      <x:c r="C5" s="283" t="str">
        <x:v>Encaissements</x:v>
      </x:c>
      <x:c r="D5" s="283" t="str">
        <x:v>Décaissements</x:v>
      </x:c>
      <x:c r="E5" s="283" t="str">
        <x:v>Cash-flow net</x:v>
      </x:c>
      <x:c r="F5" s="283" t="str">
        <x:v>Solde final</x:v>
      </x:c>
      <x:c r="G5" s="283" t="str">
        <x:v>Alerte</x:v>
      </x:c>
      <x:c r="H5" s="224"/>
      <x:c r="I5" s="224"/>
      <x:c r="J5" s="224"/>
      <x:c r="K5" s="224"/>
      <x:c r="L5" s="224"/>
      <x:c r="M5" s="224"/>
      <x:c r="N5" s="224"/>
    </x:row>
    <x:row r="6">
      <x:c r="A6" s="224" t="str">
        <x:v>Janvier</x:v>
      </x:c>
      <x:c r="B6" s="269" t="n">
        <x:v>75000</x:v>
      </x:c>
      <x:c r="C6" s="273" t="n">
        <x:f>'Données'!H6</x:f>
        <x:v>75440</x:v>
      </x:c>
      <x:c r="D6" s="273" t="n">
        <x:f>'Données'!I6</x:f>
        <x:v>75800</x:v>
      </x:c>
      <x:c r="E6" s="273" t="n">
        <x:f>C6-D6</x:f>
        <x:v>-360</x:v>
      </x:c>
      <x:c r="F6" s="273" t="n">
        <x:f>B6+E6</x:f>
        <x:v>74640</x:v>
      </x:c>
      <x:c r="G6" s="224" t="str">
        <x:f>IF(F6&lt;'Paramètres'!B13,"ALERTE","OK")</x:f>
        <x:v>OK</x:v>
      </x:c>
      <x:c r="H6" s="224"/>
      <x:c r="I6" s="224"/>
      <x:c r="J6" s="224"/>
      <x:c r="K6" s="224"/>
      <x:c r="L6" s="224"/>
      <x:c r="M6" s="224"/>
      <x:c r="N6" s="224"/>
    </x:row>
    <x:row r="7">
      <x:c r="A7" s="224" t="str">
        <x:v>Février</x:v>
      </x:c>
      <x:c r="B7" s="273" t="n">
        <x:f>F6</x:f>
        <x:v>74640</x:v>
      </x:c>
      <x:c r="C7" s="273" t="n">
        <x:f>'Données'!H7</x:f>
        <x:v>80088</x:v>
      </x:c>
      <x:c r="D7" s="273" t="n">
        <x:f>'Données'!I7</x:f>
        <x:v>77680</x:v>
      </x:c>
      <x:c r="E7" s="273" t="n">
        <x:f>C7-D7</x:f>
        <x:v>2408</x:v>
      </x:c>
      <x:c r="F7" s="273" t="n">
        <x:f>B7+E7</x:f>
        <x:v>77048</x:v>
      </x:c>
      <x:c r="G7" s="224" t="str">
        <x:f>IF(F7&lt;'Paramètres'!B13,"ALERTE","OK")</x:f>
        <x:v>OK</x:v>
      </x:c>
      <x:c r="H7" s="224"/>
      <x:c r="I7" s="224"/>
      <x:c r="J7" s="224"/>
      <x:c r="K7" s="224"/>
      <x:c r="L7" s="224"/>
      <x:c r="M7" s="224"/>
      <x:c r="N7" s="224"/>
    </x:row>
    <x:row r="8">
      <x:c r="A8" s="224" t="str">
        <x:v>Mars</x:v>
      </x:c>
      <x:c r="B8" s="273" t="n">
        <x:f>F7</x:f>
        <x:v>77048</x:v>
      </x:c>
      <x:c r="C8" s="273" t="n">
        <x:f>'Données'!H8</x:f>
        <x:v>84864</x:v>
      </x:c>
      <x:c r="D8" s="273" t="n">
        <x:f>'Données'!I8</x:f>
        <x:v>81360</x:v>
      </x:c>
      <x:c r="E8" s="273" t="n">
        <x:f>C8-D8</x:f>
        <x:v>3504</x:v>
      </x:c>
      <x:c r="F8" s="273" t="n">
        <x:f>B8+E8</x:f>
        <x:v>80552</x:v>
      </x:c>
      <x:c r="G8" s="224" t="str">
        <x:f>IF(F8&lt;'Paramètres'!B13,"ALERTE","OK")</x:f>
        <x:v>OK</x:v>
      </x:c>
      <x:c r="H8" s="224"/>
      <x:c r="I8" s="224"/>
      <x:c r="J8" s="224"/>
      <x:c r="K8" s="224"/>
      <x:c r="L8" s="224"/>
      <x:c r="M8" s="224"/>
      <x:c r="N8" s="224"/>
    </x:row>
    <x:row r="9">
      <x:c r="A9" s="224" t="str">
        <x:v>Avril</x:v>
      </x:c>
      <x:c r="B9" s="273" t="n">
        <x:f>F8</x:f>
        <x:v>80552</x:v>
      </x:c>
      <x:c r="C9" s="273" t="n">
        <x:f>'Données'!H9</x:f>
        <x:v>84272</x:v>
      </x:c>
      <x:c r="D9" s="273" t="n">
        <x:f>'Données'!I9</x:f>
        <x:v>81440</x:v>
      </x:c>
      <x:c r="E9" s="273" t="n">
        <x:f>C9-D9</x:f>
        <x:v>2832</x:v>
      </x:c>
      <x:c r="F9" s="273" t="n">
        <x:f>B9+E9</x:f>
        <x:v>83384</x:v>
      </x:c>
      <x:c r="G9" s="224" t="str">
        <x:f>IF(F9&lt;'Paramètres'!B13,"ALERTE","OK")</x:f>
        <x:v>OK</x:v>
      </x:c>
      <x:c r="H9" s="224"/>
      <x:c r="I9" s="224"/>
      <x:c r="J9" s="224"/>
      <x:c r="K9" s="224"/>
      <x:c r="L9" s="224"/>
      <x:c r="M9" s="224"/>
      <x:c r="N9" s="224"/>
    </x:row>
    <x:row r="10">
      <x:c r="A10" s="224" t="str">
        <x:v>Mai</x:v>
      </x:c>
      <x:c r="B10" s="273" t="n">
        <x:f>F9</x:f>
        <x:v>83384</x:v>
      </x:c>
      <x:c r="C10" s="273" t="n">
        <x:f>'Données'!H10</x:f>
        <x:v>89112</x:v>
      </x:c>
      <x:c r="D10" s="273" t="n">
        <x:f>'Données'!I10</x:f>
        <x:v>83320</x:v>
      </x:c>
      <x:c r="E10" s="273" t="n">
        <x:f>C10-D10</x:f>
        <x:v>5792</x:v>
      </x:c>
      <x:c r="F10" s="273" t="n">
        <x:f>B10+E10</x:f>
        <x:v>89176</x:v>
      </x:c>
      <x:c r="G10" s="224" t="str">
        <x:f>IF(F10&lt;'Paramètres'!B13,"ALERTE","OK")</x:f>
        <x:v>OK</x:v>
      </x:c>
      <x:c r="H10" s="224"/>
      <x:c r="I10" s="224"/>
      <x:c r="J10" s="224"/>
      <x:c r="K10" s="224"/>
      <x:c r="L10" s="224"/>
      <x:c r="M10" s="224"/>
      <x:c r="N10" s="224"/>
    </x:row>
    <x:row r="11">
      <x:c r="A11" s="224" t="str">
        <x:v>Juin</x:v>
      </x:c>
      <x:c r="B11" s="273" t="n">
        <x:f>F10</x:f>
        <x:v>89176</x:v>
      </x:c>
      <x:c r="C11" s="273" t="n">
        <x:f>'Données'!H11</x:f>
        <x:v>98880.00000000001</x:v>
      </x:c>
      <x:c r="D11" s="273" t="n">
        <x:f>'Données'!I11</x:f>
        <x:v>87950</x:v>
      </x:c>
      <x:c r="E11" s="273" t="n">
        <x:f>C11-D11</x:f>
        <x:v>10930.000000000015</x:v>
      </x:c>
      <x:c r="F11" s="273" t="n">
        <x:f>B11+E11</x:f>
        <x:v>100106.00000000001</x:v>
      </x:c>
      <x:c r="G11" s="224" t="str">
        <x:f>IF(F11&lt;'Paramètres'!B13,"ALERTE","OK")</x:f>
        <x:v>OK</x:v>
      </x:c>
      <x:c r="H11" s="224"/>
      <x:c r="I11" s="224"/>
      <x:c r="J11" s="224"/>
      <x:c r="K11" s="224"/>
      <x:c r="L11" s="224"/>
      <x:c r="M11" s="224"/>
      <x:c r="N11" s="224"/>
    </x:row>
    <x:row r="12">
      <x:c r="A12" s="224" t="str">
        <x:v>Juillet</x:v>
      </x:c>
      <x:c r="B12" s="273" t="n">
        <x:f>F11</x:f>
        <x:v>100106.00000000001</x:v>
      </x:c>
      <x:c r="C12" s="273" t="n">
        <x:f>'Données'!H12</x:f>
        <x:v>93104</x:v>
      </x:c>
      <x:c r="D12" s="273" t="n">
        <x:f>'Données'!I12</x:f>
        <x:v>88080</x:v>
      </x:c>
      <x:c r="E12" s="273" t="n">
        <x:f>C12-D12</x:f>
        <x:v>5024</x:v>
      </x:c>
      <x:c r="F12" s="273" t="n">
        <x:f>B12+E12</x:f>
        <x:v>105130.00000000001</x:v>
      </x:c>
      <x:c r="G12" s="224" t="str">
        <x:f>IF(F12&lt;'Paramètres'!B13,"ALERTE","OK")</x:f>
        <x:v>OK</x:v>
      </x:c>
      <x:c r="H12" s="224"/>
      <x:c r="I12" s="224"/>
      <x:c r="J12" s="224"/>
      <x:c r="K12" s="224"/>
      <x:c r="L12" s="224"/>
      <x:c r="M12" s="224"/>
      <x:c r="N12" s="224"/>
    </x:row>
    <x:row r="13">
      <x:c r="A13" s="224" t="str">
        <x:v>Août</x:v>
      </x:c>
      <x:c r="B13" s="273" t="n">
        <x:f>F12</x:f>
        <x:v>105130.00000000001</x:v>
      </x:c>
      <x:c r="C13" s="273" t="n">
        <x:f>'Données'!H13</x:f>
        <x:v>98136</x:v>
      </x:c>
      <x:c r="D13" s="273" t="n">
        <x:f>'Données'!I13</x:f>
        <x:v>89960</x:v>
      </x:c>
      <x:c r="E13" s="273" t="n">
        <x:f>C13-D13</x:f>
        <x:v>8176</x:v>
      </x:c>
      <x:c r="F13" s="273" t="n">
        <x:f>B13+E13</x:f>
        <x:v>113306.00000000001</x:v>
      </x:c>
      <x:c r="G13" s="224" t="str">
        <x:f>IF(F13&lt;'Paramètres'!B13,"ALERTE","OK")</x:f>
        <x:v>OK</x:v>
      </x:c>
      <x:c r="H13" s="224"/>
      <x:c r="I13" s="224"/>
      <x:c r="J13" s="224"/>
      <x:c r="K13" s="224"/>
      <x:c r="L13" s="224"/>
      <x:c r="M13" s="224"/>
      <x:c r="N13" s="224"/>
    </x:row>
    <x:row r="14">
      <x:c r="A14" s="224" t="str">
        <x:v>Septembre</x:v>
      </x:c>
      <x:c r="B14" s="273" t="n">
        <x:f>F13</x:f>
        <x:v>113306.00000000001</x:v>
      </x:c>
      <x:c r="C14" s="273" t="n">
        <x:f>'Données'!H14</x:f>
        <x:v>103296.00000000001</x:v>
      </x:c>
      <x:c r="D14" s="273" t="n">
        <x:f>'Données'!I14</x:f>
        <x:v>93640</x:v>
      </x:c>
      <x:c r="E14" s="273" t="n">
        <x:f>C14-D14</x:f>
        <x:v>9656.000000000015</x:v>
      </x:c>
      <x:c r="F14" s="273" t="n">
        <x:f>B14+E14</x:f>
        <x:v>122962.00000000003</x:v>
      </x:c>
      <x:c r="G14" s="224" t="str">
        <x:f>IF(F14&lt;'Paramètres'!B13,"ALERTE","OK")</x:f>
        <x:v>OK</x:v>
      </x:c>
      <x:c r="H14" s="224"/>
      <x:c r="I14" s="224"/>
      <x:c r="J14" s="224"/>
      <x:c r="K14" s="224"/>
      <x:c r="L14" s="224"/>
      <x:c r="M14" s="224"/>
      <x:c r="N14" s="224"/>
    </x:row>
    <x:row r="15">
      <x:c r="A15" s="224" t="str">
        <x:v>Octobre</x:v>
      </x:c>
      <x:c r="B15" s="273" t="n">
        <x:f>F14</x:f>
        <x:v>122962.00000000003</x:v>
      </x:c>
      <x:c r="C15" s="273" t="n">
        <x:f>'Données'!H15</x:f>
        <x:v>101936</x:v>
      </x:c>
      <x:c r="D15" s="273" t="n">
        <x:f>'Données'!I15</x:f>
        <x:v>93720</x:v>
      </x:c>
      <x:c r="E15" s="273" t="n">
        <x:f>C15-D15</x:f>
        <x:v>8216</x:v>
      </x:c>
      <x:c r="F15" s="273" t="n">
        <x:f>B15+E15</x:f>
        <x:v>131178.00000000003</x:v>
      </x:c>
      <x:c r="G15" s="224" t="str">
        <x:f>IF(F15&lt;'Paramètres'!B13,"ALERTE","OK")</x:f>
        <x:v>OK</x:v>
      </x:c>
      <x:c r="H15" s="224"/>
      <x:c r="I15" s="224"/>
      <x:c r="J15" s="224"/>
      <x:c r="K15" s="224"/>
      <x:c r="L15" s="224"/>
      <x:c r="M15" s="224"/>
      <x:c r="N15" s="224"/>
    </x:row>
    <x:row r="16">
      <x:c r="A16" s="224" t="str">
        <x:v>Novembre</x:v>
      </x:c>
      <x:c r="B16" s="273" t="n">
        <x:f>F15</x:f>
        <x:v>131178.00000000003</x:v>
      </x:c>
      <x:c r="C16" s="273" t="n">
        <x:f>'Données'!H16</x:f>
        <x:v>111860</x:v>
      </x:c>
      <x:c r="D16" s="273" t="n">
        <x:f>'Données'!I16</x:f>
        <x:v>98350</x:v>
      </x:c>
      <x:c r="E16" s="273" t="n">
        <x:f>C16-D16</x:f>
        <x:v>13510</x:v>
      </x:c>
      <x:c r="F16" s="273" t="n">
        <x:f>B16+E16</x:f>
        <x:v>144688.00000000003</x:v>
      </x:c>
      <x:c r="G16" s="224" t="str">
        <x:f>IF(F16&lt;'Paramètres'!B13,"ALERTE","OK")</x:f>
        <x:v>OK</x:v>
      </x:c>
      <x:c r="H16" s="224"/>
      <x:c r="I16" s="224"/>
      <x:c r="J16" s="224"/>
      <x:c r="K16" s="224"/>
      <x:c r="L16" s="224"/>
      <x:c r="M16" s="224"/>
      <x:c r="N16" s="224"/>
    </x:row>
    <x:row r="17">
      <x:c r="A17" s="224" t="str">
        <x:v>Décembre</x:v>
      </x:c>
      <x:c r="B17" s="273" t="n">
        <x:f>F16</x:f>
        <x:v>144688.00000000003</x:v>
      </x:c>
      <x:c r="C17" s="273" t="n">
        <x:f>'Données'!H17</x:f>
        <x:v>112512.00000000001</x:v>
      </x:c>
      <x:c r="D17" s="273" t="n">
        <x:f>'Données'!I17</x:f>
        <x:v>97480</x:v>
      </x:c>
      <x:c r="E17" s="273" t="n">
        <x:f>C17-D17</x:f>
        <x:v>15032.000000000015</x:v>
      </x:c>
      <x:c r="F17" s="273" t="n">
        <x:f>B17+E17</x:f>
        <x:v>159720.00000000006</x:v>
      </x:c>
      <x:c r="G17" s="224" t="str">
        <x:f>IF(F17&lt;'Paramètres'!B13,"ALERTE","OK")</x:f>
        <x:v>OK</x:v>
      </x:c>
      <x:c r="H17" s="224"/>
      <x:c r="I17" s="224"/>
      <x:c r="J17" s="224"/>
      <x:c r="K17" s="224"/>
      <x:c r="L17" s="224"/>
      <x:c r="M17" s="224"/>
      <x:c r="N17" s="224"/>
    </x:row>
    <x:row r="18">
      <x:c r="A18" s="224"/>
      <x:c r="B18" s="224"/>
      <x:c r="C18" s="224"/>
      <x:c r="D18" s="224"/>
      <x:c r="E18" s="224"/>
      <x:c r="F18" s="224"/>
      <x:c r="G18" s="224"/>
      <x:c r="H18" s="224"/>
      <x:c r="I18" s="224"/>
      <x:c r="J18" s="224"/>
      <x:c r="K18" s="224"/>
      <x:c r="L18" s="224"/>
      <x:c r="M18" s="224"/>
      <x:c r="N18" s="224"/>
    </x:row>
    <x:row r="19">
      <x:c r="A19" s="224"/>
      <x:c r="B19" s="224"/>
      <x:c r="C19" s="224"/>
      <x:c r="D19" s="224"/>
      <x:c r="E19" s="224"/>
      <x:c r="F19" s="224"/>
      <x:c r="G19" s="224"/>
      <x:c r="H19" s="224"/>
      <x:c r="I19" s="224"/>
      <x:c r="J19" s="224"/>
      <x:c r="K19" s="224"/>
      <x:c r="L19" s="224"/>
      <x:c r="M19" s="224"/>
      <x:c r="N19" s="224"/>
    </x:row>
    <x:row r="20">
      <x:c r="A20" s="224"/>
      <x:c r="B20" s="224"/>
      <x:c r="C20" s="224"/>
      <x:c r="D20" s="224"/>
      <x:c r="E20" s="224"/>
      <x:c r="F20" s="224"/>
      <x:c r="G20" s="224"/>
      <x:c r="H20" s="224"/>
      <x:c r="I20" s="224"/>
      <x:c r="J20" s="224"/>
      <x:c r="K20" s="224"/>
      <x:c r="L20" s="224"/>
      <x:c r="M20" s="224"/>
      <x:c r="N20" s="224"/>
    </x:row>
    <x:row r="21">
      <x:c r="A21" s="224"/>
      <x:c r="B21" s="224"/>
      <x:c r="C21" s="224"/>
      <x:c r="D21" s="224"/>
      <x:c r="E21" s="224"/>
      <x:c r="F21" s="224"/>
      <x:c r="G21" s="224"/>
      <x:c r="H21" s="224"/>
      <x:c r="I21" s="224"/>
      <x:c r="J21" s="224"/>
      <x:c r="K21" s="224"/>
      <x:c r="L21" s="224"/>
      <x:c r="M21" s="224"/>
      <x:c r="N21" s="224"/>
    </x:row>
    <x:row r="22">
      <x:c r="A22" s="224"/>
      <x:c r="B22" s="224"/>
      <x:c r="C22" s="224"/>
      <x:c r="D22" s="224"/>
      <x:c r="E22" s="224"/>
      <x:c r="F22" s="224"/>
      <x:c r="G22" s="224"/>
      <x:c r="H22" s="224"/>
      <x:c r="I22" s="224"/>
      <x:c r="J22" s="224"/>
      <x:c r="K22" s="224"/>
      <x:c r="L22" s="224"/>
      <x:c r="M22" s="224"/>
      <x:c r="N22" s="224"/>
    </x:row>
    <x:row r="23">
      <x:c r="A23" s="224"/>
      <x:c r="B23" s="224"/>
      <x:c r="C23" s="224"/>
      <x:c r="D23" s="224"/>
      <x:c r="E23" s="224"/>
      <x:c r="F23" s="224"/>
      <x:c r="G23" s="224"/>
      <x:c r="H23" s="224"/>
      <x:c r="I23" s="224"/>
      <x:c r="J23" s="224"/>
      <x:c r="K23" s="224"/>
      <x:c r="L23" s="224"/>
      <x:c r="M23" s="224"/>
      <x:c r="N23" s="224"/>
    </x:row>
    <x:row r="24">
      <x:c r="A24" s="224"/>
      <x:c r="B24" s="224"/>
      <x:c r="C24" s="224"/>
      <x:c r="D24" s="224"/>
      <x:c r="E24" s="224"/>
      <x:c r="F24" s="224"/>
      <x:c r="G24" s="224"/>
      <x:c r="H24" s="224"/>
      <x:c r="I24" s="224"/>
      <x:c r="J24" s="224"/>
      <x:c r="K24" s="224"/>
      <x:c r="L24" s="224"/>
      <x:c r="M24" s="224"/>
      <x:c r="N24" s="224"/>
    </x:row>
    <x:row r="25">
      <x:c r="A25" s="224"/>
      <x:c r="B25" s="224"/>
      <x:c r="C25" s="224"/>
      <x:c r="D25" s="224"/>
      <x:c r="E25" s="224"/>
      <x:c r="F25" s="224"/>
      <x:c r="G25" s="224"/>
      <x:c r="H25" s="224"/>
      <x:c r="I25" s="224"/>
      <x:c r="J25" s="224"/>
      <x:c r="K25" s="224"/>
      <x:c r="L25" s="224"/>
      <x:c r="M25" s="224"/>
      <x:c r="N25" s="224"/>
    </x:row>
    <x:row r="26">
      <x:c r="A26" s="224"/>
      <x:c r="B26" s="224"/>
      <x:c r="C26" s="224"/>
      <x:c r="D26" s="224"/>
      <x:c r="E26" s="224"/>
      <x:c r="F26" s="224"/>
      <x:c r="G26" s="224"/>
      <x:c r="H26" s="224"/>
      <x:c r="I26" s="224"/>
      <x:c r="J26" s="224"/>
      <x:c r="K26" s="224"/>
      <x:c r="L26" s="224"/>
      <x:c r="M26" s="224"/>
      <x:c r="N26" s="224"/>
    </x:row>
    <x:row r="27">
      <x:c r="A27" s="224"/>
      <x:c r="B27" s="224"/>
      <x:c r="C27" s="224"/>
      <x:c r="D27" s="224"/>
      <x:c r="E27" s="224"/>
      <x:c r="F27" s="224"/>
      <x:c r="G27" s="224"/>
      <x:c r="H27" s="224"/>
      <x:c r="I27" s="224"/>
      <x:c r="J27" s="224"/>
      <x:c r="K27" s="224"/>
      <x:c r="L27" s="224"/>
      <x:c r="M27" s="224"/>
      <x:c r="N27" s="224"/>
    </x:row>
    <x:row r="28">
      <x:c r="A28" s="224"/>
      <x:c r="B28" s="224"/>
      <x:c r="C28" s="224"/>
      <x:c r="D28" s="224"/>
      <x:c r="E28" s="224"/>
      <x:c r="F28" s="224"/>
      <x:c r="G28" s="224"/>
      <x:c r="H28" s="224"/>
      <x:c r="I28" s="224"/>
      <x:c r="J28" s="224"/>
      <x:c r="K28" s="224"/>
      <x:c r="L28" s="224"/>
      <x:c r="M28" s="224"/>
      <x:c r="N28" s="224"/>
    </x:row>
    <x:row r="29">
      <x:c r="A29" s="224"/>
      <x:c r="B29" s="224"/>
      <x:c r="C29" s="224"/>
      <x:c r="D29" s="224"/>
      <x:c r="E29" s="224"/>
      <x:c r="F29" s="224"/>
      <x:c r="G29" s="224"/>
      <x:c r="H29" s="224"/>
      <x:c r="I29" s="224"/>
      <x:c r="J29" s="224"/>
      <x:c r="K29" s="224"/>
      <x:c r="L29" s="224"/>
      <x:c r="M29" s="224"/>
      <x:c r="N29" s="224"/>
    </x:row>
    <x:row r="30">
      <x:c r="A30" s="224"/>
      <x:c r="B30" s="224"/>
      <x:c r="C30" s="224"/>
      <x:c r="D30" s="224"/>
      <x:c r="E30" s="224"/>
      <x:c r="F30" s="224"/>
      <x:c r="G30" s="224"/>
      <x:c r="H30" s="224"/>
      <x:c r="I30" s="224"/>
      <x:c r="J30" s="224"/>
      <x:c r="K30" s="224"/>
      <x:c r="L30" s="224"/>
      <x:c r="M30" s="224"/>
      <x:c r="N30" s="224"/>
    </x:row>
    <x:row r="31">
      <x:c r="A31" s="224"/>
      <x:c r="B31" s="224"/>
      <x:c r="C31" s="224"/>
      <x:c r="D31" s="224"/>
      <x:c r="E31" s="224"/>
      <x:c r="F31" s="224"/>
      <x:c r="G31" s="224"/>
      <x:c r="H31" s="224"/>
      <x:c r="I31" s="224"/>
      <x:c r="J31" s="224"/>
      <x:c r="K31" s="224"/>
      <x:c r="L31" s="224"/>
      <x:c r="M31" s="224"/>
      <x:c r="N31" s="224"/>
    </x:row>
    <x:row r="32">
      <x:c r="A32" s="224"/>
      <x:c r="B32" s="224"/>
      <x:c r="C32" s="224"/>
      <x:c r="D32" s="224"/>
      <x:c r="E32" s="224"/>
      <x:c r="F32" s="224"/>
      <x:c r="G32" s="224"/>
      <x:c r="H32" s="224"/>
      <x:c r="I32" s="224"/>
      <x:c r="J32" s="224"/>
      <x:c r="K32" s="224"/>
      <x:c r="L32" s="224"/>
      <x:c r="M32" s="224"/>
      <x:c r="N32" s="224"/>
    </x:row>
    <x:row r="33">
      <x:c r="A33" s="224"/>
      <x:c r="B33" s="224"/>
      <x:c r="C33" s="224"/>
      <x:c r="D33" s="224"/>
      <x:c r="E33" s="224"/>
      <x:c r="F33" s="224"/>
      <x:c r="G33" s="224"/>
      <x:c r="H33" s="224"/>
      <x:c r="I33" s="224"/>
      <x:c r="J33" s="224"/>
      <x:c r="K33" s="224"/>
      <x:c r="L33" s="224"/>
      <x:c r="M33" s="224"/>
      <x:c r="N33" s="224"/>
    </x:row>
    <x:row r="34">
      <x:c r="A34" s="224"/>
      <x:c r="B34" s="224"/>
      <x:c r="C34" s="224"/>
      <x:c r="D34" s="224"/>
      <x:c r="E34" s="224"/>
      <x:c r="F34" s="224"/>
      <x:c r="G34" s="224"/>
      <x:c r="H34" s="224"/>
      <x:c r="I34" s="224"/>
      <x:c r="J34" s="224"/>
      <x:c r="K34" s="224"/>
      <x:c r="L34" s="224"/>
      <x:c r="M34" s="224"/>
      <x:c r="N34" s="224"/>
    </x:row>
    <x:row r="35">
      <x:c r="A35" s="224"/>
      <x:c r="B35" s="224"/>
      <x:c r="C35" s="224"/>
      <x:c r="D35" s="224"/>
      <x:c r="E35" s="224"/>
      <x:c r="F35" s="224"/>
      <x:c r="G35" s="224"/>
      <x:c r="H35" s="224"/>
      <x:c r="I35" s="224"/>
      <x:c r="J35" s="224"/>
      <x:c r="K35" s="224"/>
      <x:c r="L35" s="224"/>
      <x:c r="M35" s="224"/>
      <x:c r="N35" s="224"/>
    </x:row>
    <x:row r="36">
      <x:c r="A36" s="224"/>
      <x:c r="B36" s="224"/>
      <x:c r="C36" s="224"/>
      <x:c r="D36" s="224"/>
      <x:c r="E36" s="224"/>
      <x:c r="F36" s="224"/>
      <x:c r="G36" s="224"/>
      <x:c r="H36" s="224"/>
      <x:c r="I36" s="224"/>
      <x:c r="J36" s="224"/>
      <x:c r="K36" s="224"/>
      <x:c r="L36" s="224"/>
      <x:c r="M36" s="224"/>
      <x:c r="N36" s="224"/>
    </x:row>
    <x:row r="37">
      <x:c r="A37" s="224"/>
      <x:c r="B37" s="224"/>
      <x:c r="C37" s="224"/>
      <x:c r="D37" s="224"/>
      <x:c r="E37" s="224"/>
      <x:c r="F37" s="224"/>
      <x:c r="G37" s="224"/>
      <x:c r="H37" s="224"/>
      <x:c r="I37" s="224"/>
      <x:c r="J37" s="224"/>
      <x:c r="K37" s="224"/>
      <x:c r="L37" s="224"/>
      <x:c r="M37" s="224"/>
      <x:c r="N37" s="224"/>
    </x:row>
    <x:row r="38">
      <x:c r="A38" s="224"/>
      <x:c r="B38" s="224"/>
      <x:c r="C38" s="224"/>
      <x:c r="D38" s="224"/>
      <x:c r="E38" s="224"/>
      <x:c r="F38" s="224"/>
      <x:c r="G38" s="224"/>
      <x:c r="H38" s="224"/>
      <x:c r="I38" s="224"/>
      <x:c r="J38" s="224"/>
      <x:c r="K38" s="224"/>
      <x:c r="L38" s="224"/>
      <x:c r="M38" s="224"/>
      <x:c r="N38" s="224"/>
    </x:row>
    <x:row r="39">
      <x:c r="A39" s="224"/>
      <x:c r="B39" s="224"/>
      <x:c r="C39" s="224"/>
      <x:c r="D39" s="224"/>
      <x:c r="E39" s="224"/>
      <x:c r="F39" s="224"/>
      <x:c r="G39" s="224"/>
      <x:c r="H39" s="224"/>
      <x:c r="I39" s="224"/>
      <x:c r="J39" s="224"/>
      <x:c r="K39" s="224"/>
      <x:c r="L39" s="224"/>
      <x:c r="M39" s="224"/>
      <x:c r="N39" s="224"/>
    </x:row>
    <x:row r="40">
      <x:c r="A40" s="224"/>
      <x:c r="B40" s="224"/>
      <x:c r="C40" s="224"/>
      <x:c r="D40" s="224"/>
      <x:c r="E40" s="224"/>
      <x:c r="F40" s="224"/>
      <x:c r="G40" s="224"/>
      <x:c r="H40" s="224"/>
      <x:c r="I40" s="224"/>
      <x:c r="J40" s="224"/>
      <x:c r="K40" s="224"/>
      <x:c r="L40" s="224"/>
      <x:c r="M40" s="224"/>
      <x:c r="N40" s="224"/>
    </x:row>
    <x:row r="41">
      <x:c r="A41" s="224"/>
      <x:c r="B41" s="224"/>
      <x:c r="C41" s="224"/>
      <x:c r="D41" s="224"/>
      <x:c r="E41" s="224"/>
      <x:c r="F41" s="224"/>
      <x:c r="G41" s="224"/>
      <x:c r="H41" s="224"/>
      <x:c r="I41" s="224"/>
      <x:c r="J41" s="224"/>
      <x:c r="K41" s="224"/>
      <x:c r="L41" s="224"/>
      <x:c r="M41" s="224"/>
      <x:c r="N41" s="224"/>
    </x:row>
    <x:row r="42">
      <x:c r="A42" s="224"/>
      <x:c r="B42" s="224"/>
      <x:c r="C42" s="224"/>
      <x:c r="D42" s="224"/>
      <x:c r="E42" s="224"/>
      <x:c r="F42" s="224"/>
      <x:c r="G42" s="224"/>
      <x:c r="H42" s="224"/>
      <x:c r="I42" s="224"/>
      <x:c r="J42" s="224"/>
      <x:c r="K42" s="224"/>
      <x:c r="L42" s="224"/>
      <x:c r="M42" s="224"/>
      <x:c r="N42" s="224"/>
    </x:row>
    <x:row r="43">
      <x:c r="A43" s="224"/>
      <x:c r="B43" s="224"/>
      <x:c r="C43" s="224"/>
      <x:c r="D43" s="224"/>
      <x:c r="E43" s="224"/>
      <x:c r="F43" s="224"/>
      <x:c r="G43" s="224"/>
      <x:c r="H43" s="224"/>
      <x:c r="I43" s="224"/>
      <x:c r="J43" s="224"/>
      <x:c r="K43" s="224"/>
      <x:c r="L43" s="224"/>
      <x:c r="M43" s="224"/>
      <x:c r="N43" s="224"/>
    </x:row>
    <x:row r="44">
      <x:c r="A44" s="224"/>
      <x:c r="B44" s="224"/>
      <x:c r="C44" s="224"/>
      <x:c r="D44" s="224"/>
      <x:c r="E44" s="224"/>
      <x:c r="F44" s="224"/>
      <x:c r="G44" s="224"/>
      <x:c r="H44" s="224"/>
      <x:c r="I44" s="224"/>
      <x:c r="J44" s="224"/>
      <x:c r="K44" s="224"/>
      <x:c r="L44" s="224"/>
      <x:c r="M44" s="224"/>
      <x:c r="N44" s="224"/>
    </x:row>
    <x:row r="45">
      <x:c r="A45" s="224"/>
      <x:c r="B45" s="224"/>
      <x:c r="C45" s="224"/>
      <x:c r="D45" s="224"/>
      <x:c r="E45" s="224"/>
      <x:c r="F45" s="224"/>
      <x:c r="G45" s="224"/>
      <x:c r="H45" s="224"/>
      <x:c r="I45" s="224"/>
      <x:c r="J45" s="224"/>
      <x:c r="K45" s="224"/>
      <x:c r="L45" s="224"/>
      <x:c r="M45" s="224"/>
      <x:c r="N45" s="224"/>
    </x:row>
    <x:row r="46">
      <x:c r="A46" s="224"/>
      <x:c r="B46" s="224"/>
      <x:c r="C46" s="224"/>
      <x:c r="D46" s="224"/>
      <x:c r="E46" s="224"/>
      <x:c r="F46" s="224"/>
      <x:c r="G46" s="224"/>
      <x:c r="H46" s="224"/>
      <x:c r="I46" s="224"/>
      <x:c r="J46" s="224"/>
      <x:c r="K46" s="224"/>
      <x:c r="L46" s="224"/>
      <x:c r="M46" s="224"/>
      <x:c r="N46" s="224"/>
    </x:row>
    <x:row r="47">
      <x:c r="A47" s="224"/>
      <x:c r="B47" s="224"/>
      <x:c r="C47" s="224"/>
      <x:c r="D47" s="224"/>
      <x:c r="E47" s="224"/>
      <x:c r="F47" s="224"/>
      <x:c r="G47" s="224"/>
      <x:c r="H47" s="224"/>
      <x:c r="I47" s="224"/>
      <x:c r="J47" s="224"/>
      <x:c r="K47" s="224"/>
      <x:c r="L47" s="224"/>
      <x:c r="M47" s="224"/>
      <x:c r="N47" s="224"/>
    </x:row>
    <x:row r="48">
      <x:c r="A48" s="224"/>
      <x:c r="B48" s="224"/>
      <x:c r="C48" s="224"/>
      <x:c r="D48" s="224"/>
      <x:c r="E48" s="224"/>
      <x:c r="F48" s="224"/>
      <x:c r="G48" s="224"/>
      <x:c r="H48" s="224"/>
      <x:c r="I48" s="224"/>
      <x:c r="J48" s="224"/>
      <x:c r="K48" s="224"/>
      <x:c r="L48" s="224"/>
      <x:c r="M48" s="224"/>
      <x:c r="N48" s="224"/>
    </x:row>
    <x:row r="49">
      <x:c r="A49" s="224"/>
      <x:c r="B49" s="224"/>
      <x:c r="C49" s="224"/>
      <x:c r="D49" s="224"/>
      <x:c r="E49" s="224"/>
      <x:c r="F49" s="224"/>
      <x:c r="G49" s="224"/>
      <x:c r="H49" s="224"/>
      <x:c r="I49" s="224"/>
      <x:c r="J49" s="224"/>
      <x:c r="K49" s="224"/>
      <x:c r="L49" s="224"/>
      <x:c r="M49" s="224"/>
      <x:c r="N49" s="224"/>
    </x:row>
    <x:row r="50">
      <x:c r="A50" s="224"/>
      <x:c r="B50" s="224"/>
      <x:c r="C50" s="224"/>
      <x:c r="D50" s="224"/>
      <x:c r="E50" s="224"/>
      <x:c r="F50" s="224"/>
      <x:c r="G50" s="224"/>
      <x:c r="H50" s="224"/>
      <x:c r="I50" s="224"/>
      <x:c r="J50" s="224"/>
      <x:c r="K50" s="224"/>
      <x:c r="L50" s="224"/>
      <x:c r="M50" s="224"/>
      <x:c r="N50" s="224"/>
    </x:row>
  </x:sheetData>
  <x:mergeCells>
    <x:mergeCell ref="A1:G2"/>
    <x:mergeCell ref="A3:G3"/>
  </x:mergeCells>
  <x:conditionalFormatting sqref="G6:G17">
    <x:cfRule type="expression" dxfId="4" priority="1">
      <x:formula>G6="ALERTE"</x:formula>
    </x:cfRule>
    <x:cfRule type="expression" dxfId="5" priority="2">
      <x:formula>G6="OK"</x:formula>
    </x:cfRule>
  </x:conditionalFormatting>
  <x:pageMargins left="0.7" right="0.7" top="0.75" bottom="0.75" header="0.3" footer="0.3"/>
  <x:drawing xmlns:r="http://schemas.openxmlformats.org/officeDocument/2006/relationships" r:id="Rec0d4c9aa49940cd"/>
</x:worksheet>
</file>

<file path=xl/worksheets/sheet6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6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  <x:col min="9" max="9" width="16" hidden="0" customWidth="1"/>
    <x:col min="10" max="10" width="16" hidden="0" customWidth="1"/>
  </x:cols>
  <x:sheetData>
    <x:row r="1" ht="26" customHeight="1">
      <x:c r="A1" s="223" t="str">
        <x:v>ÉTATS FINANCIERS SIMPLIFIÉS</x:v>
      </x:c>
      <x:c r="B1" s="223" t="str">
        <x:v>ÉTATS FINANCIERS SIMPLIFIÉS</x:v>
      </x:c>
      <x:c r="C1" s="223" t="str">
        <x:v>ÉTATS FINANCIERS SIMPLIFIÉS</x:v>
      </x:c>
      <x:c r="D1" s="223" t="str">
        <x:v>ÉTATS FINANCIERS SIMPLIFIÉS</x:v>
      </x:c>
      <x:c r="E1" s="223" t="str">
        <x:v>ÉTATS FINANCIERS SIMPLIFIÉS</x:v>
      </x:c>
      <x:c r="F1" s="223" t="str">
        <x:v>ÉTATS FINANCIERS SIMPLIFIÉS</x:v>
      </x:c>
      <x:c r="G1" s="223" t="str">
        <x:v>ÉTATS FINANCIERS SIMPLIFIÉS</x:v>
      </x:c>
      <x:c r="H1" s="223" t="str">
        <x:v>ÉTATS FINANCIERS SIMPLIFIÉS</x:v>
      </x:c>
      <x:c r="I1" s="223" t="str">
        <x:v>ÉTATS FINANCIERS SIMPLIFIÉS</x:v>
      </x:c>
      <x:c r="J1" s="223" t="str">
        <x:v>ÉTATS FINANCIERS SIMPLIFIÉS</x:v>
      </x:c>
      <x:c r="K1" s="224"/>
      <x:c r="L1" s="224"/>
      <x:c r="M1" s="224"/>
      <x:c r="N1" s="224"/>
    </x:row>
    <x:row r="2" ht="26" customHeight="1">
      <x:c r="A2" s="223" t="str">
        <x:v>ÉTATS FINANCIERS SIMPLIFIÉS</x:v>
      </x:c>
      <x:c r="B2" s="223" t="str">
        <x:v>ÉTATS FINANCIERS SIMPLIFIÉS</x:v>
      </x:c>
      <x:c r="C2" s="223" t="str">
        <x:v>ÉTATS FINANCIERS SIMPLIFIÉS</x:v>
      </x:c>
      <x:c r="D2" s="223" t="str">
        <x:v>ÉTATS FINANCIERS SIMPLIFIÉS</x:v>
      </x:c>
      <x:c r="E2" s="223" t="str">
        <x:v>ÉTATS FINANCIERS SIMPLIFIÉS</x:v>
      </x:c>
      <x:c r="F2" s="223" t="str">
        <x:v>ÉTATS FINANCIERS SIMPLIFIÉS</x:v>
      </x:c>
      <x:c r="G2" s="223" t="str">
        <x:v>ÉTATS FINANCIERS SIMPLIFIÉS</x:v>
      </x:c>
      <x:c r="H2" s="223" t="str">
        <x:v>ÉTATS FINANCIERS SIMPLIFIÉS</x:v>
      </x:c>
      <x:c r="I2" s="223" t="str">
        <x:v>ÉTATS FINANCIERS SIMPLIFIÉS</x:v>
      </x:c>
      <x:c r="J2" s="223" t="str">
        <x:v>ÉTATS FINANCIERS SIMPLIFIÉS</x:v>
      </x:c>
      <x:c r="K2" s="224"/>
      <x:c r="L2" s="224"/>
      <x:c r="M2" s="224"/>
      <x:c r="N2" s="224"/>
    </x:row>
    <x:row r="3" ht="26" customHeight="1">
      <x:c r="A3" s="225" t="str">
        <x:v>Compte de résultat, bilan synthétique et ratios essentiels</x:v>
      </x:c>
      <x:c r="B3" s="225" t="str">
        <x:v>Compte de résultat, bilan synthétique et ratios essentiels</x:v>
      </x:c>
      <x:c r="C3" s="225" t="str">
        <x:v>Compte de résultat, bilan synthétique et ratios essentiels</x:v>
      </x:c>
      <x:c r="D3" s="225" t="str">
        <x:v>Compte de résultat, bilan synthétique et ratios essentiels</x:v>
      </x:c>
      <x:c r="E3" s="225" t="str">
        <x:v>Compte de résultat, bilan synthétique et ratios essentiels</x:v>
      </x:c>
      <x:c r="F3" s="225" t="str">
        <x:v>Compte de résultat, bilan synthétique et ratios essentiels</x:v>
      </x:c>
      <x:c r="G3" s="225" t="str">
        <x:v>Compte de résultat, bilan synthétique et ratios essentiels</x:v>
      </x:c>
      <x:c r="H3" s="225" t="str">
        <x:v>Compte de résultat, bilan synthétique et ratios essentiels</x:v>
      </x:c>
      <x:c r="I3" s="225" t="str">
        <x:v>Compte de résultat, bilan synthétique et ratios essentiels</x:v>
      </x:c>
      <x:c r="J3" s="225" t="str">
        <x:v>Compte de résultat, bilan synthétique et ratios essentiels</x:v>
      </x:c>
      <x:c r="K3" s="224"/>
      <x:c r="L3" s="224"/>
      <x:c r="M3" s="224"/>
      <x:c r="N3" s="224"/>
    </x:row>
    <x:row r="4">
      <x:c r="A4" s="224"/>
      <x:c r="B4" s="224"/>
      <x:c r="C4" s="224"/>
      <x:c r="D4" s="224"/>
      <x:c r="E4" s="224"/>
      <x:c r="F4" s="224"/>
      <x:c r="G4" s="224"/>
      <x:c r="H4" s="224"/>
      <x:c r="I4" s="224"/>
      <x:c r="J4" s="224"/>
      <x:c r="K4" s="224"/>
      <x:c r="L4" s="224"/>
      <x:c r="M4" s="224"/>
      <x:c r="N4" s="224"/>
    </x:row>
    <x:row r="5" ht="22" customHeight="1">
      <x:c r="A5" s="253" t="str">
        <x:v>Compte de résultat annuel</x:v>
      </x:c>
      <x:c r="B5" s="253"/>
      <x:c r="C5" s="253"/>
      <x:c r="D5" s="234" t="str">
        <x:v>Bilan synthétique fin d'année</x:v>
      </x:c>
      <x:c r="E5" s="234"/>
      <x:c r="F5" s="234"/>
      <x:c r="G5" s="234"/>
      <x:c r="H5" s="234"/>
      <x:c r="I5" s="224"/>
      <x:c r="J5" s="224"/>
      <x:c r="K5" s="224"/>
      <x:c r="L5" s="224"/>
      <x:c r="M5" s="224"/>
      <x:c r="N5" s="224"/>
    </x:row>
    <x:row r="6" ht="24" customHeight="1">
      <x:c r="A6" s="255" t="str">
        <x:v>Poste</x:v>
      </x:c>
      <x:c r="B6" s="255" t="str">
        <x:v>Montant</x:v>
      </x:c>
      <x:c r="C6" s="224"/>
      <x:c r="D6" s="285" t="str">
        <x:v>Actif</x:v>
      </x:c>
      <x:c r="E6" s="285" t="str">
        <x:v>Montant</x:v>
      </x:c>
      <x:c r="F6" s="224"/>
      <x:c r="G6" s="285" t="str">
        <x:v>Passif</x:v>
      </x:c>
      <x:c r="H6" s="285" t="str">
        <x:v>Montant</x:v>
      </x:c>
      <x:c r="I6" s="224"/>
      <x:c r="J6" s="224"/>
      <x:c r="K6" s="224"/>
      <x:c r="L6" s="224"/>
      <x:c r="M6" s="224"/>
      <x:c r="N6" s="224"/>
    </x:row>
    <x:row r="7">
      <x:c r="A7" s="224" t="str">
        <x:v>Chiffre d'affaires</x:v>
      </x:c>
      <x:c r="B7" s="273" t="n">
        <x:f>SUM('Données'!B6:B17)</x:f>
        <x:v>1205200</x:v>
      </x:c>
      <x:c r="C7" s="224"/>
      <x:c r="D7" s="224" t="str">
        <x:v>Trésorerie</x:v>
      </x:c>
      <x:c r="E7" s="273" t="n">
        <x:f>'Trésorerie'!F17</x:f>
        <x:v>159720.00000000006</x:v>
      </x:c>
      <x:c r="F7" s="224"/>
      <x:c r="G7" s="224" t="str">
        <x:v>Dettes fournisseurs</x:v>
      </x:c>
      <x:c r="H7" s="273" t="n">
        <x:f>'Données'!K17</x:f>
        <x:v>14181.200000000003</x:v>
      </x:c>
      <x:c r="I7" s="224"/>
      <x:c r="J7" s="224"/>
      <x:c r="K7" s="224"/>
      <x:c r="L7" s="224"/>
      <x:c r="M7" s="224"/>
      <x:c r="N7" s="224"/>
    </x:row>
    <x:row r="8">
      <x:c r="A8" s="224" t="str">
        <x:v>Coût des ventes</x:v>
      </x:c>
      <x:c r="B8" s="273" t="n">
        <x:f>SUM('Données'!C6:C17)</x:f>
        <x:v>662860.0000000001</x:v>
      </x:c>
      <x:c r="C8" s="224"/>
      <x:c r="D8" s="224" t="str">
        <x:v>Créances clients</x:v>
      </x:c>
      <x:c r="E8" s="273" t="n">
        <x:f>'Données'!J17</x:f>
        <x:v>21096</x:v>
      </x:c>
      <x:c r="F8" s="224"/>
      <x:c r="G8" s="224" t="str">
        <x:v>Dette financière</x:v>
      </x:c>
      <x:c r="H8" s="273" t="n">
        <x:f>'Données'!N17</x:f>
        <x:v>116500</x:v>
      </x:c>
      <x:c r="I8" s="224"/>
      <x:c r="J8" s="224"/>
      <x:c r="K8" s="224"/>
      <x:c r="L8" s="224"/>
      <x:c r="M8" s="224"/>
      <x:c r="N8" s="224"/>
    </x:row>
    <x:row r="9">
      <x:c r="A9" s="224" t="str">
        <x:v>Marge brute</x:v>
      </x:c>
      <x:c r="B9" s="273" t="n">
        <x:f>B7-B8</x:f>
        <x:v>542339.9999999999</x:v>
      </x:c>
      <x:c r="C9" s="224"/>
      <x:c r="D9" s="224" t="str">
        <x:v>Stocks</x:v>
      </x:c>
      <x:c r="E9" s="273" t="n">
        <x:f>'Données'!L17</x:f>
        <x:v>37900</x:v>
      </x:c>
      <x:c r="F9" s="224"/>
      <x:c r="G9" s="224" t="str">
        <x:v>Capitaux propres</x:v>
      </x:c>
      <x:c r="H9" s="269" t="n">
        <x:v>170000</x:v>
      </x:c>
      <x:c r="I9" s="224"/>
      <x:c r="J9" s="224"/>
      <x:c r="K9" s="224"/>
      <x:c r="L9" s="224"/>
      <x:c r="M9" s="224"/>
      <x:c r="N9" s="224"/>
    </x:row>
    <x:row r="10">
      <x:c r="A10" s="224" t="str">
        <x:v>Charges d'exploitation</x:v>
      </x:c>
      <x:c r="B10" s="273" t="n">
        <x:f>SUM('Données'!D6:G17)</x:f>
        <x:v>385920</x:v>
      </x:c>
      <x:c r="C10" s="224"/>
      <x:c r="D10" s="224" t="str">
        <x:v>Immobilisations</x:v>
      </x:c>
      <x:c r="E10" s="273" t="n">
        <x:f>'Données'!M17</x:f>
        <x:v>112000</x:v>
      </x:c>
      <x:c r="F10" s="224"/>
      <x:c r="G10" s="224" t="str">
        <x:v>Résultat net</x:v>
      </x:c>
      <x:c r="H10" s="273" t="n">
        <x:f>B13</x:f>
        <x:v>117314.99999999991</x:v>
      </x:c>
      <x:c r="I10" s="224"/>
      <x:c r="J10" s="224"/>
      <x:c r="K10" s="224"/>
      <x:c r="L10" s="224"/>
      <x:c r="M10" s="224"/>
      <x:c r="N10" s="224"/>
    </x:row>
    <x:row r="11">
      <x:c r="A11" s="224" t="str">
        <x:v>EBITDA</x:v>
      </x:c>
      <x:c r="B11" s="273" t="n">
        <x:f>B9-B10</x:f>
        <x:v>156419.99999999988</x:v>
      </x:c>
      <x:c r="C11" s="224"/>
      <x:c r="D11" s="224" t="str">
        <x:v>Total actif</x:v>
      </x:c>
      <x:c r="E11" s="273" t="n">
        <x:f>SUM(E7:E10)</x:f>
        <x:v>330716.00000000006</x:v>
      </x:c>
      <x:c r="F11" s="224"/>
      <x:c r="G11" s="224" t="str">
        <x:v>Total passif</x:v>
      </x:c>
      <x:c r="H11" s="273" t="n">
        <x:f>SUM(H7:H10)</x:f>
        <x:v>417996.19999999995</x:v>
      </x:c>
      <x:c r="I11" s="224"/>
      <x:c r="J11" s="224"/>
      <x:c r="K11" s="224"/>
      <x:c r="L11" s="224"/>
      <x:c r="M11" s="224"/>
      <x:c r="N11" s="224"/>
    </x:row>
    <x:row r="12">
      <x:c r="A12" s="224" t="str">
        <x:v>Impôt estimé</x:v>
      </x:c>
      <x:c r="B12" s="273" t="n">
        <x:f>MAX(0,B11*'Paramètres'!B14)</x:f>
        <x:v>39104.99999999997</x:v>
      </x:c>
      <x:c r="C12" s="224"/>
      <x:c r="D12" s="224" t="str"/>
      <x:c r="E12" s="224"/>
      <x:c r="F12" s="224"/>
      <x:c r="G12" s="224" t="str"/>
      <x:c r="H12" s="224"/>
      <x:c r="I12" s="224"/>
      <x:c r="J12" s="224"/>
      <x:c r="K12" s="224"/>
      <x:c r="L12" s="224"/>
      <x:c r="M12" s="224"/>
      <x:c r="N12" s="224"/>
    </x:row>
    <x:row r="13">
      <x:c r="A13" s="224" t="str">
        <x:v>Résultat net</x:v>
      </x:c>
      <x:c r="B13" s="273" t="n">
        <x:f>B11-B12</x:f>
        <x:v>117314.99999999991</x:v>
      </x:c>
      <x:c r="C13" s="224"/>
      <x:c r="D13" s="224" t="str"/>
      <x:c r="E13" s="224"/>
      <x:c r="F13" s="224"/>
      <x:c r="G13" s="224" t="str"/>
      <x:c r="H13" s="224"/>
      <x:c r="I13" s="224"/>
      <x:c r="J13" s="224"/>
      <x:c r="K13" s="224"/>
      <x:c r="L13" s="224"/>
      <x:c r="M13" s="224"/>
      <x:c r="N13" s="224"/>
    </x:row>
    <x:row r="14">
      <x:c r="A14" s="224"/>
      <x:c r="B14" s="224"/>
      <x:c r="C14" s="224"/>
      <x:c r="D14" s="224"/>
      <x:c r="E14" s="224"/>
      <x:c r="F14" s="224"/>
      <x:c r="G14" s="224"/>
      <x:c r="H14" s="224"/>
      <x:c r="I14" s="224"/>
      <x:c r="J14" s="224"/>
      <x:c r="K14" s="224"/>
      <x:c r="L14" s="224"/>
      <x:c r="M14" s="224"/>
      <x:c r="N14" s="224"/>
    </x:row>
    <x:row r="15">
      <x:c r="A15" s="224"/>
      <x:c r="B15" s="224"/>
      <x:c r="C15" s="224"/>
      <x:c r="D15" s="224"/>
      <x:c r="E15" s="224"/>
      <x:c r="F15" s="224"/>
      <x:c r="G15" s="224"/>
      <x:c r="H15" s="224"/>
      <x:c r="I15" s="224"/>
      <x:c r="J15" s="224"/>
      <x:c r="K15" s="224"/>
      <x:c r="L15" s="224"/>
      <x:c r="M15" s="224"/>
      <x:c r="N15" s="224"/>
    </x:row>
    <x:row r="16" ht="22" customHeight="1">
      <x:c r="A16" s="286" t="str">
        <x:v>Ratios financiers</x:v>
      </x:c>
      <x:c r="B16" s="286"/>
      <x:c r="C16" s="286"/>
      <x:c r="D16" s="286"/>
      <x:c r="E16" s="286"/>
      <x:c r="F16" s="286"/>
      <x:c r="G16" s="286"/>
      <x:c r="H16" s="286"/>
      <x:c r="I16" s="286"/>
      <x:c r="J16" s="286"/>
      <x:c r="K16" s="224"/>
      <x:c r="L16" s="224"/>
      <x:c r="M16" s="224"/>
      <x:c r="N16" s="224"/>
    </x:row>
    <x:row r="17" ht="24" customHeight="1">
      <x:c r="A17" s="287" t="str">
        <x:v>Marge brute</x:v>
      </x:c>
      <x:c r="B17" s="287" t="str">
        <x:v>Marge EBITDA</x:v>
      </x:c>
      <x:c r="C17" s="287" t="str">
        <x:v>Marge nette</x:v>
      </x:c>
      <x:c r="D17" s="287" t="str">
        <x:v>BFR</x:v>
      </x:c>
      <x:c r="E17" s="287" t="str">
        <x:v>Trésorerie nette</x:v>
      </x:c>
      <x:c r="F17" s="287" t="str">
        <x:v>Dette / EBITDA</x:v>
      </x:c>
      <x:c r="G17" s="287" t="str">
        <x:v>ROE</x:v>
      </x:c>
      <x:c r="H17" s="287" t="str">
        <x:v>Liquidité</x:v>
      </x:c>
      <x:c r="I17" s="287" t="str">
        <x:v>DSO</x:v>
      </x:c>
      <x:c r="J17" s="287" t="str">
        <x:v>DPO</x:v>
      </x:c>
      <x:c r="K17" s="224"/>
      <x:c r="L17" s="224"/>
      <x:c r="M17" s="224"/>
      <x:c r="N17" s="224"/>
    </x:row>
    <x:row r="18">
      <x:c r="A18" s="258" t="n">
        <x:f>IFERROR(B9/B7,0)</x:f>
        <x:v>0.4499999999999999</x:v>
      </x:c>
      <x:c r="B18" s="258" t="n">
        <x:f>IFERROR(B11/B7,0)</x:f>
        <x:v>0.1297875871224692</x:v>
      </x:c>
      <x:c r="C18" s="258" t="n">
        <x:f>IFERROR(B13/B7,0)</x:f>
        <x:v>0.0973406903418519</x:v>
      </x:c>
      <x:c r="D18" s="273" t="n">
        <x:f>E8+E9-H7</x:f>
        <x:v>44814.799999999996</x:v>
      </x:c>
      <x:c r="E18" s="273" t="n">
        <x:f>E7-H8</x:f>
        <x:v>43220.00000000006</x:v>
      </x:c>
      <x:c r="F18" s="288" t="n">
        <x:f>IFERROR(H8/B11,0)</x:f>
        <x:v>0.7447896688403023</x:v>
      </x:c>
      <x:c r="G18" s="288" t="n">
        <x:f>IFERROR(B13/H9,0)</x:f>
        <x:v>0.6900882352941171</x:v>
      </x:c>
      <x:c r="H18" s="288" t="n">
        <x:f>IFERROR((E7+E8)/(H7+H8),0)</x:f>
        <x:v>1.3836420234892246</x:v>
      </x:c>
      <x:c r="I18" s="289" t="n">
        <x:f>IFERROR(E8/B7*365,0)</x:f>
        <x:v>6.3890142714902085</x:v>
      </x:c>
      <x:c r="J18" s="289" t="n">
        <x:f>IFERROR(H7/B8*365,0)</x:f>
        <x:v>7.808795220710256</x:v>
      </x:c>
      <x:c r="K18" s="224"/>
      <x:c r="L18" s="224"/>
      <x:c r="M18" s="224"/>
      <x:c r="N18" s="224"/>
    </x:row>
    <x:row r="19">
      <x:c r="A19" s="224" t="str">
        <x:v>Objectif</x:v>
      </x:c>
      <x:c r="B19" s="224" t="n">
        <x:v>0.42</x:v>
      </x:c>
      <x:c r="C19" s="224" t="n">
        <x:v>0.15</x:v>
      </x:c>
      <x:c r="D19" s="224"/>
      <x:c r="E19" s="224"/>
      <x:c r="F19" s="224"/>
      <x:c r="G19" s="224"/>
      <x:c r="H19" s="224"/>
      <x:c r="I19" s="224"/>
      <x:c r="J19" s="224"/>
      <x:c r="K19" s="224"/>
      <x:c r="L19" s="224"/>
      <x:c r="M19" s="224"/>
      <x:c r="N19" s="224"/>
    </x:row>
    <x:row r="20">
      <x:c r="A20" s="224"/>
      <x:c r="B20" s="224"/>
      <x:c r="C20" s="224"/>
      <x:c r="D20" s="224"/>
      <x:c r="E20" s="224"/>
      <x:c r="F20" s="224"/>
      <x:c r="G20" s="224"/>
      <x:c r="H20" s="224"/>
      <x:c r="I20" s="224"/>
      <x:c r="J20" s="224"/>
      <x:c r="K20" s="224"/>
      <x:c r="L20" s="224"/>
      <x:c r="M20" s="224"/>
      <x:c r="N20" s="224"/>
    </x:row>
    <x:row r="21">
      <x:c r="A21" s="224"/>
      <x:c r="B21" s="224"/>
      <x:c r="C21" s="224"/>
      <x:c r="D21" s="224"/>
      <x:c r="E21" s="224"/>
      <x:c r="F21" s="224"/>
      <x:c r="G21" s="224"/>
      <x:c r="H21" s="224"/>
      <x:c r="I21" s="224"/>
      <x:c r="J21" s="224"/>
      <x:c r="K21" s="224"/>
      <x:c r="L21" s="224"/>
      <x:c r="M21" s="224"/>
      <x:c r="N21" s="224"/>
    </x:row>
    <x:row r="22">
      <x:c r="A22" s="224"/>
      <x:c r="B22" s="224"/>
      <x:c r="C22" s="224"/>
      <x:c r="D22" s="224"/>
      <x:c r="E22" s="224"/>
      <x:c r="F22" s="224"/>
      <x:c r="G22" s="224"/>
      <x:c r="H22" s="224"/>
      <x:c r="I22" s="224"/>
      <x:c r="J22" s="224"/>
      <x:c r="K22" s="224"/>
      <x:c r="L22" s="224"/>
      <x:c r="M22" s="224"/>
      <x:c r="N22" s="224"/>
    </x:row>
    <x:row r="23">
      <x:c r="A23" s="224"/>
      <x:c r="B23" s="224"/>
      <x:c r="C23" s="224"/>
      <x:c r="D23" s="224"/>
      <x:c r="E23" s="224"/>
      <x:c r="F23" s="224"/>
      <x:c r="G23" s="224"/>
      <x:c r="H23" s="224"/>
      <x:c r="I23" s="224"/>
      <x:c r="J23" s="224"/>
      <x:c r="K23" s="224"/>
      <x:c r="L23" s="224"/>
      <x:c r="M23" s="224"/>
      <x:c r="N23" s="224"/>
    </x:row>
    <x:row r="24">
      <x:c r="A24" s="224"/>
      <x:c r="B24" s="224"/>
      <x:c r="C24" s="224"/>
      <x:c r="D24" s="224"/>
      <x:c r="E24" s="224"/>
      <x:c r="F24" s="224"/>
      <x:c r="G24" s="224"/>
      <x:c r="H24" s="224"/>
      <x:c r="I24" s="224"/>
      <x:c r="J24" s="224"/>
      <x:c r="K24" s="224"/>
      <x:c r="L24" s="224"/>
      <x:c r="M24" s="224"/>
      <x:c r="N24" s="224"/>
    </x:row>
    <x:row r="25">
      <x:c r="A25" s="224"/>
      <x:c r="B25" s="224"/>
      <x:c r="C25" s="224"/>
      <x:c r="D25" s="224"/>
      <x:c r="E25" s="224"/>
      <x:c r="F25" s="224"/>
      <x:c r="G25" s="224"/>
      <x:c r="H25" s="224"/>
      <x:c r="I25" s="224"/>
      <x:c r="J25" s="224"/>
      <x:c r="K25" s="224"/>
      <x:c r="L25" s="224"/>
      <x:c r="M25" s="224"/>
      <x:c r="N25" s="224"/>
    </x:row>
    <x:row r="26">
      <x:c r="A26" s="224"/>
      <x:c r="B26" s="224"/>
      <x:c r="C26" s="224"/>
      <x:c r="D26" s="224"/>
      <x:c r="E26" s="224"/>
      <x:c r="F26" s="224"/>
      <x:c r="G26" s="224"/>
      <x:c r="H26" s="224"/>
      <x:c r="I26" s="224"/>
      <x:c r="J26" s="224"/>
      <x:c r="K26" s="224"/>
      <x:c r="L26" s="224"/>
      <x:c r="M26" s="224"/>
      <x:c r="N26" s="224"/>
    </x:row>
    <x:row r="27">
      <x:c r="A27" s="224"/>
      <x:c r="B27" s="224"/>
      <x:c r="C27" s="224"/>
      <x:c r="D27" s="224"/>
      <x:c r="E27" s="224"/>
      <x:c r="F27" s="224"/>
      <x:c r="G27" s="224"/>
      <x:c r="H27" s="224"/>
      <x:c r="I27" s="224"/>
      <x:c r="J27" s="224"/>
      <x:c r="K27" s="224"/>
      <x:c r="L27" s="224"/>
      <x:c r="M27" s="224"/>
      <x:c r="N27" s="224"/>
    </x:row>
    <x:row r="28">
      <x:c r="A28" s="224"/>
      <x:c r="B28" s="224"/>
      <x:c r="C28" s="224"/>
      <x:c r="D28" s="224"/>
      <x:c r="E28" s="224"/>
      <x:c r="F28" s="224"/>
      <x:c r="G28" s="224"/>
      <x:c r="H28" s="224"/>
      <x:c r="I28" s="224"/>
      <x:c r="J28" s="224"/>
      <x:c r="K28" s="224"/>
      <x:c r="L28" s="224"/>
      <x:c r="M28" s="224"/>
      <x:c r="N28" s="224"/>
    </x:row>
    <x:row r="29">
      <x:c r="A29" s="224"/>
      <x:c r="B29" s="224"/>
      <x:c r="C29" s="224"/>
      <x:c r="D29" s="224"/>
      <x:c r="E29" s="224"/>
      <x:c r="F29" s="224"/>
      <x:c r="G29" s="224"/>
      <x:c r="H29" s="224"/>
      <x:c r="I29" s="224"/>
      <x:c r="J29" s="224"/>
      <x:c r="K29" s="224"/>
      <x:c r="L29" s="224"/>
      <x:c r="M29" s="224"/>
      <x:c r="N29" s="224"/>
    </x:row>
    <x:row r="30">
      <x:c r="A30" s="224"/>
      <x:c r="B30" s="224"/>
      <x:c r="C30" s="224"/>
      <x:c r="D30" s="224"/>
      <x:c r="E30" s="224"/>
      <x:c r="F30" s="224"/>
      <x:c r="G30" s="224"/>
      <x:c r="H30" s="224"/>
      <x:c r="I30" s="224"/>
      <x:c r="J30" s="224"/>
      <x:c r="K30" s="224"/>
      <x:c r="L30" s="224"/>
      <x:c r="M30" s="224"/>
      <x:c r="N30" s="224"/>
    </x:row>
    <x:row r="31">
      <x:c r="A31" s="224"/>
      <x:c r="B31" s="224"/>
      <x:c r="C31" s="224"/>
      <x:c r="D31" s="224"/>
      <x:c r="E31" s="224"/>
      <x:c r="F31" s="224"/>
      <x:c r="G31" s="224"/>
      <x:c r="H31" s="224"/>
      <x:c r="I31" s="224"/>
      <x:c r="J31" s="224"/>
      <x:c r="K31" s="224"/>
      <x:c r="L31" s="224"/>
      <x:c r="M31" s="224"/>
      <x:c r="N31" s="224"/>
    </x:row>
    <x:row r="32">
      <x:c r="A32" s="224"/>
      <x:c r="B32" s="224"/>
      <x:c r="C32" s="224"/>
      <x:c r="D32" s="224"/>
      <x:c r="E32" s="224"/>
      <x:c r="F32" s="224"/>
      <x:c r="G32" s="224"/>
      <x:c r="H32" s="224"/>
      <x:c r="I32" s="224"/>
      <x:c r="J32" s="224"/>
      <x:c r="K32" s="224"/>
      <x:c r="L32" s="224"/>
      <x:c r="M32" s="224"/>
      <x:c r="N32" s="224"/>
    </x:row>
    <x:row r="33">
      <x:c r="A33" s="224"/>
      <x:c r="B33" s="224"/>
      <x:c r="C33" s="224"/>
      <x:c r="D33" s="224"/>
      <x:c r="E33" s="224"/>
      <x:c r="F33" s="224"/>
      <x:c r="G33" s="224"/>
      <x:c r="H33" s="224"/>
      <x:c r="I33" s="224"/>
      <x:c r="J33" s="224"/>
      <x:c r="K33" s="224"/>
      <x:c r="L33" s="224"/>
      <x:c r="M33" s="224"/>
      <x:c r="N33" s="224"/>
    </x:row>
    <x:row r="34">
      <x:c r="A34" s="224"/>
      <x:c r="B34" s="224"/>
      <x:c r="C34" s="224"/>
      <x:c r="D34" s="224"/>
      <x:c r="E34" s="224"/>
      <x:c r="F34" s="224"/>
      <x:c r="G34" s="224"/>
      <x:c r="H34" s="224"/>
      <x:c r="I34" s="224"/>
      <x:c r="J34" s="224"/>
      <x:c r="K34" s="224"/>
      <x:c r="L34" s="224"/>
      <x:c r="M34" s="224"/>
      <x:c r="N34" s="224"/>
    </x:row>
    <x:row r="35">
      <x:c r="A35" s="224"/>
      <x:c r="B35" s="224"/>
      <x:c r="C35" s="224"/>
      <x:c r="D35" s="224"/>
      <x:c r="E35" s="224"/>
      <x:c r="F35" s="224"/>
      <x:c r="G35" s="224"/>
      <x:c r="H35" s="224"/>
      <x:c r="I35" s="224"/>
      <x:c r="J35" s="224"/>
      <x:c r="K35" s="224"/>
      <x:c r="L35" s="224"/>
      <x:c r="M35" s="224"/>
      <x:c r="N35" s="224"/>
    </x:row>
    <x:row r="36">
      <x:c r="A36" s="224"/>
      <x:c r="B36" s="224"/>
      <x:c r="C36" s="224"/>
      <x:c r="D36" s="224"/>
      <x:c r="E36" s="224"/>
      <x:c r="F36" s="224"/>
      <x:c r="G36" s="224"/>
      <x:c r="H36" s="224"/>
      <x:c r="I36" s="224"/>
      <x:c r="J36" s="224"/>
      <x:c r="K36" s="224"/>
      <x:c r="L36" s="224"/>
      <x:c r="M36" s="224"/>
      <x:c r="N36" s="224"/>
    </x:row>
    <x:row r="37">
      <x:c r="A37" s="224"/>
      <x:c r="B37" s="224"/>
      <x:c r="C37" s="224"/>
      <x:c r="D37" s="224"/>
      <x:c r="E37" s="224"/>
      <x:c r="F37" s="224"/>
      <x:c r="G37" s="224"/>
      <x:c r="H37" s="224"/>
      <x:c r="I37" s="224"/>
      <x:c r="J37" s="224"/>
      <x:c r="K37" s="224"/>
      <x:c r="L37" s="224"/>
      <x:c r="M37" s="224"/>
      <x:c r="N37" s="224"/>
    </x:row>
    <x:row r="38">
      <x:c r="A38" s="224"/>
      <x:c r="B38" s="224"/>
      <x:c r="C38" s="224"/>
      <x:c r="D38" s="224"/>
      <x:c r="E38" s="224"/>
      <x:c r="F38" s="224"/>
      <x:c r="G38" s="224"/>
      <x:c r="H38" s="224"/>
      <x:c r="I38" s="224"/>
      <x:c r="J38" s="224"/>
      <x:c r="K38" s="224"/>
      <x:c r="L38" s="224"/>
      <x:c r="M38" s="224"/>
      <x:c r="N38" s="224"/>
    </x:row>
    <x:row r="39">
      <x:c r="A39" s="224"/>
      <x:c r="B39" s="224"/>
      <x:c r="C39" s="224"/>
      <x:c r="D39" s="224"/>
      <x:c r="E39" s="224"/>
      <x:c r="F39" s="224"/>
      <x:c r="G39" s="224"/>
      <x:c r="H39" s="224"/>
      <x:c r="I39" s="224"/>
      <x:c r="J39" s="224"/>
      <x:c r="K39" s="224"/>
      <x:c r="L39" s="224"/>
      <x:c r="M39" s="224"/>
      <x:c r="N39" s="224"/>
    </x:row>
    <x:row r="40">
      <x:c r="A40" s="224"/>
      <x:c r="B40" s="224"/>
      <x:c r="C40" s="224"/>
      <x:c r="D40" s="224"/>
      <x:c r="E40" s="224"/>
      <x:c r="F40" s="224"/>
      <x:c r="G40" s="224"/>
      <x:c r="H40" s="224"/>
      <x:c r="I40" s="224"/>
      <x:c r="J40" s="224"/>
      <x:c r="K40" s="224"/>
      <x:c r="L40" s="224"/>
      <x:c r="M40" s="224"/>
      <x:c r="N40" s="224"/>
    </x:row>
    <x:row r="41">
      <x:c r="A41" s="224"/>
      <x:c r="B41" s="224"/>
      <x:c r="C41" s="224"/>
      <x:c r="D41" s="224"/>
      <x:c r="E41" s="224"/>
      <x:c r="F41" s="224"/>
      <x:c r="G41" s="224"/>
      <x:c r="H41" s="224"/>
      <x:c r="I41" s="224"/>
      <x:c r="J41" s="224"/>
      <x:c r="K41" s="224"/>
      <x:c r="L41" s="224"/>
      <x:c r="M41" s="224"/>
      <x:c r="N41" s="224"/>
    </x:row>
    <x:row r="42">
      <x:c r="A42" s="224"/>
      <x:c r="B42" s="224"/>
      <x:c r="C42" s="224"/>
      <x:c r="D42" s="224"/>
      <x:c r="E42" s="224"/>
      <x:c r="F42" s="224"/>
      <x:c r="G42" s="224"/>
      <x:c r="H42" s="224"/>
      <x:c r="I42" s="224"/>
      <x:c r="J42" s="224"/>
      <x:c r="K42" s="224"/>
      <x:c r="L42" s="224"/>
      <x:c r="M42" s="224"/>
      <x:c r="N42" s="224"/>
    </x:row>
    <x:row r="43">
      <x:c r="A43" s="224"/>
      <x:c r="B43" s="224"/>
      <x:c r="C43" s="224"/>
      <x:c r="D43" s="224"/>
      <x:c r="E43" s="224"/>
      <x:c r="F43" s="224"/>
      <x:c r="G43" s="224"/>
      <x:c r="H43" s="224"/>
      <x:c r="I43" s="224"/>
      <x:c r="J43" s="224"/>
      <x:c r="K43" s="224"/>
      <x:c r="L43" s="224"/>
      <x:c r="M43" s="224"/>
      <x:c r="N43" s="224"/>
    </x:row>
    <x:row r="44">
      <x:c r="A44" s="224"/>
      <x:c r="B44" s="224"/>
      <x:c r="C44" s="224"/>
      <x:c r="D44" s="224"/>
      <x:c r="E44" s="224"/>
      <x:c r="F44" s="224"/>
      <x:c r="G44" s="224"/>
      <x:c r="H44" s="224"/>
      <x:c r="I44" s="224"/>
      <x:c r="J44" s="224"/>
      <x:c r="K44" s="224"/>
      <x:c r="L44" s="224"/>
      <x:c r="M44" s="224"/>
      <x:c r="N44" s="224"/>
    </x:row>
    <x:row r="45">
      <x:c r="A45" s="224"/>
      <x:c r="B45" s="224"/>
      <x:c r="C45" s="224"/>
      <x:c r="D45" s="224"/>
      <x:c r="E45" s="224"/>
      <x:c r="F45" s="224"/>
      <x:c r="G45" s="224"/>
      <x:c r="H45" s="224"/>
      <x:c r="I45" s="224"/>
      <x:c r="J45" s="224"/>
      <x:c r="K45" s="224"/>
      <x:c r="L45" s="224"/>
      <x:c r="M45" s="224"/>
      <x:c r="N45" s="224"/>
    </x:row>
    <x:row r="46">
      <x:c r="A46" s="224"/>
      <x:c r="B46" s="224"/>
      <x:c r="C46" s="224"/>
      <x:c r="D46" s="224"/>
      <x:c r="E46" s="224"/>
      <x:c r="F46" s="224"/>
      <x:c r="G46" s="224"/>
      <x:c r="H46" s="224"/>
      <x:c r="I46" s="224"/>
      <x:c r="J46" s="224"/>
      <x:c r="K46" s="224"/>
      <x:c r="L46" s="224"/>
      <x:c r="M46" s="224"/>
      <x:c r="N46" s="224"/>
    </x:row>
    <x:row r="47">
      <x:c r="A47" s="224"/>
      <x:c r="B47" s="224"/>
      <x:c r="C47" s="224"/>
      <x:c r="D47" s="224"/>
      <x:c r="E47" s="224"/>
      <x:c r="F47" s="224"/>
      <x:c r="G47" s="224"/>
      <x:c r="H47" s="224"/>
      <x:c r="I47" s="224"/>
      <x:c r="J47" s="224"/>
      <x:c r="K47" s="224"/>
      <x:c r="L47" s="224"/>
      <x:c r="M47" s="224"/>
      <x:c r="N47" s="224"/>
    </x:row>
    <x:row r="48">
      <x:c r="A48" s="224"/>
      <x:c r="B48" s="224"/>
      <x:c r="C48" s="224"/>
      <x:c r="D48" s="224"/>
      <x:c r="E48" s="224"/>
      <x:c r="F48" s="224"/>
      <x:c r="G48" s="224"/>
      <x:c r="H48" s="224"/>
      <x:c r="I48" s="224"/>
      <x:c r="J48" s="224"/>
      <x:c r="K48" s="224"/>
      <x:c r="L48" s="224"/>
      <x:c r="M48" s="224"/>
      <x:c r="N48" s="224"/>
    </x:row>
    <x:row r="49">
      <x:c r="A49" s="224"/>
      <x:c r="B49" s="224"/>
      <x:c r="C49" s="224"/>
      <x:c r="D49" s="224"/>
      <x:c r="E49" s="224"/>
      <x:c r="F49" s="224"/>
      <x:c r="G49" s="224"/>
      <x:c r="H49" s="224"/>
      <x:c r="I49" s="224"/>
      <x:c r="J49" s="224"/>
      <x:c r="K49" s="224"/>
      <x:c r="L49" s="224"/>
      <x:c r="M49" s="224"/>
      <x:c r="N49" s="224"/>
    </x:row>
    <x:row r="50">
      <x:c r="A50" s="224"/>
      <x:c r="B50" s="224"/>
      <x:c r="C50" s="224"/>
      <x:c r="D50" s="224"/>
      <x:c r="E50" s="224"/>
      <x:c r="F50" s="224"/>
      <x:c r="G50" s="224"/>
      <x:c r="H50" s="224"/>
      <x:c r="I50" s="224"/>
      <x:c r="J50" s="224"/>
      <x:c r="K50" s="224"/>
      <x:c r="L50" s="224"/>
      <x:c r="M50" s="224"/>
      <x:c r="N50" s="224"/>
    </x:row>
  </x:sheetData>
  <x:mergeCells>
    <x:mergeCell ref="A1:J2"/>
    <x:mergeCell ref="A3:J3"/>
    <x:mergeCell ref="A5:E5"/>
    <x:mergeCell ref="D5:H5"/>
    <x:mergeCell ref="A16:J16"/>
  </x:mergeCells>
  <x:pageMargins left="0.7" right="0.7" top="0.75" bottom="0.75" header="0.3" footer="0.3"/>
</x:worksheet>
</file>

<file path=xl/worksheets/sheet7.xml><?xml version="1.0" encoding="utf-8"?>
<x:worksheet xmlns:x="http://schemas.openxmlformats.org/spreadsheetml/2006/main">
  <x:sheetFormatPr defaultRowHeight="15"/>
  <x:cols>
    <x:col min="1" max="1" width="17" hidden="0" customWidth="1"/>
    <x:col min="2" max="2" width="17" hidden="0" customWidth="1"/>
    <x:col min="3" max="3" width="17" hidden="0" customWidth="1"/>
    <x:col min="4" max="4" width="17" hidden="0" customWidth="1"/>
    <x:col min="5" max="5" width="17" hidden="0" customWidth="1"/>
    <x:col min="6" max="6" width="17" hidden="0" customWidth="1"/>
    <x:col min="7" max="7" width="17" hidden="0" customWidth="1"/>
    <x:col min="8" max="8" width="38" hidden="0" customWidth="1"/>
  </x:cols>
  <x:sheetData>
    <x:row r="1" ht="26" customHeight="1">
      <x:c r="A1" s="223" t="str">
        <x:v>KPI FINANCIERS</x:v>
      </x:c>
      <x:c r="B1" s="223" t="str">
        <x:v>KPI FINANCIERS</x:v>
      </x:c>
      <x:c r="C1" s="223" t="str">
        <x:v>KPI FINANCIERS</x:v>
      </x:c>
      <x:c r="D1" s="223" t="str">
        <x:v>KPI FINANCIERS</x:v>
      </x:c>
      <x:c r="E1" s="223" t="str">
        <x:v>KPI FINANCIERS</x:v>
      </x:c>
      <x:c r="F1" s="223" t="str">
        <x:v>KPI FINANCIERS</x:v>
      </x:c>
      <x:c r="G1" s="223" t="str">
        <x:v>KPI FINANCIERS</x:v>
      </x:c>
      <x:c r="H1" s="223" t="str">
        <x:v>KPI FINANCIERS</x:v>
      </x:c>
      <x:c r="I1" s="224"/>
      <x:c r="J1" s="224"/>
      <x:c r="K1" s="224"/>
      <x:c r="L1" s="224"/>
      <x:c r="M1" s="224"/>
      <x:c r="N1" s="224"/>
    </x:row>
    <x:row r="2" ht="26" customHeight="1">
      <x:c r="A2" s="223" t="str">
        <x:v>KPI FINANCIERS</x:v>
      </x:c>
      <x:c r="B2" s="223" t="str">
        <x:v>KPI FINANCIERS</x:v>
      </x:c>
      <x:c r="C2" s="223" t="str">
        <x:v>KPI FINANCIERS</x:v>
      </x:c>
      <x:c r="D2" s="223" t="str">
        <x:v>KPI FINANCIERS</x:v>
      </x:c>
      <x:c r="E2" s="223" t="str">
        <x:v>KPI FINANCIERS</x:v>
      </x:c>
      <x:c r="F2" s="223" t="str">
        <x:v>KPI FINANCIERS</x:v>
      </x:c>
      <x:c r="G2" s="223" t="str">
        <x:v>KPI FINANCIERS</x:v>
      </x:c>
      <x:c r="H2" s="223" t="str">
        <x:v>KPI FINANCIERS</x:v>
      </x:c>
      <x:c r="I2" s="224"/>
      <x:c r="J2" s="224"/>
      <x:c r="K2" s="224"/>
      <x:c r="L2" s="224"/>
      <x:c r="M2" s="224"/>
      <x:c r="N2" s="224"/>
    </x:row>
    <x:row r="3" ht="26" customHeight="1">
      <x:c r="A3" s="225" t="str">
        <x:v>Indicateurs clés, objectifs, tendance et statut</x:v>
      </x:c>
      <x:c r="B3" s="225" t="str">
        <x:v>Indicateurs clés, objectifs, tendance et statut</x:v>
      </x:c>
      <x:c r="C3" s="225" t="str">
        <x:v>Indicateurs clés, objectifs, tendance et statut</x:v>
      </x:c>
      <x:c r="D3" s="225" t="str">
        <x:v>Indicateurs clés, objectifs, tendance et statut</x:v>
      </x:c>
      <x:c r="E3" s="225" t="str">
        <x:v>Indicateurs clés, objectifs, tendance et statut</x:v>
      </x:c>
      <x:c r="F3" s="225" t="str">
        <x:v>Indicateurs clés, objectifs, tendance et statut</x:v>
      </x:c>
      <x:c r="G3" s="225" t="str">
        <x:v>Indicateurs clés, objectifs, tendance et statut</x:v>
      </x:c>
      <x:c r="H3" s="225" t="str">
        <x:v>Indicateurs clés, objectifs, tendance et statut</x:v>
      </x:c>
      <x:c r="I3" s="224"/>
      <x:c r="J3" s="224"/>
      <x:c r="K3" s="224"/>
      <x:c r="L3" s="224"/>
      <x:c r="M3" s="224"/>
      <x:c r="N3" s="224"/>
    </x:row>
    <x:row r="4">
      <x:c r="A4" s="224"/>
      <x:c r="B4" s="224"/>
      <x:c r="C4" s="224"/>
      <x:c r="D4" s="224"/>
      <x:c r="E4" s="224"/>
      <x:c r="F4" s="224"/>
      <x:c r="G4" s="224"/>
      <x:c r="H4" s="224"/>
      <x:c r="I4" s="224"/>
      <x:c r="J4" s="224"/>
      <x:c r="K4" s="224"/>
      <x:c r="L4" s="224"/>
      <x:c r="M4" s="224"/>
      <x:c r="N4" s="224"/>
    </x:row>
    <x:row r="5" ht="24" customHeight="1">
      <x:c r="A5" s="287" t="str">
        <x:v>KPI</x:v>
      </x:c>
      <x:c r="B5" s="287" t="str">
        <x:v>Valeur</x:v>
      </x:c>
      <x:c r="C5" s="287" t="str">
        <x:v>Objectif</x:v>
      </x:c>
      <x:c r="D5" s="287" t="str">
        <x:v>Écart</x:v>
      </x:c>
      <x:c r="E5" s="287" t="str">
        <x:v>Statut</x:v>
      </x:c>
      <x:c r="F5" s="287" t="str">
        <x:v>Tendance</x:v>
      </x:c>
      <x:c r="G5" s="287" t="str">
        <x:v>Unité</x:v>
      </x:c>
      <x:c r="H5" s="287" t="str">
        <x:v>Commentaire</x:v>
      </x:c>
      <x:c r="I5" s="224"/>
      <x:c r="J5" s="224"/>
      <x:c r="K5" s="224"/>
      <x:c r="L5" s="224"/>
      <x:c r="M5" s="224"/>
      <x:c r="N5" s="224"/>
    </x:row>
    <x:row r="6">
      <x:c r="A6" s="224" t="str">
        <x:v>Chiffre d'affaires</x:v>
      </x:c>
      <x:c r="B6" s="273" t="n">
        <x:f>'États financiers'!B7</x:f>
        <x:v>1205200</x:v>
      </x:c>
      <x:c r="C6" s="273" t="n">
        <x:f>'Paramètres'!B10</x:f>
        <x:v>1200000</x:v>
      </x:c>
      <x:c r="D6" s="273" t="n">
        <x:f>B6-C6</x:f>
        <x:v>5200</x:v>
      </x:c>
      <x:c r="E6" s="224" t="str">
        <x:f>IF(D6&gt;=0,"Conforme","À surveiller")</x:f>
        <x:v>Conforme</x:v>
      </x:c>
      <x:c r="F6" s="224" t="str">
        <x:v>▲</x:v>
      </x:c>
      <x:c r="G6" s="224" t="str">
        <x:v>€</x:v>
      </x:c>
      <x:c r="H6" s="224" t="str">
        <x:f>IF(E6="Conforme","Performance conforme à l’objectif.","Analyser l’écart et définir une action corrective.")</x:f>
        <x:v>Performance conforme à l’objectif.</x:v>
      </x:c>
      <x:c r="I6" s="224"/>
      <x:c r="J6" s="224"/>
      <x:c r="K6" s="224"/>
      <x:c r="L6" s="224"/>
      <x:c r="M6" s="224"/>
      <x:c r="N6" s="224"/>
    </x:row>
    <x:row r="7">
      <x:c r="A7" s="224" t="str">
        <x:v>Marge brute</x:v>
      </x:c>
      <x:c r="B7" s="258" t="n">
        <x:f>'États financiers'!A18</x:f>
        <x:v>0.4499999999999999</x:v>
      </x:c>
      <x:c r="C7" s="258" t="n">
        <x:f>'Paramètres'!B11</x:f>
        <x:v>0.42</x:v>
      </x:c>
      <x:c r="D7" s="224" t="n">
        <x:f>B7-C7</x:f>
        <x:v>0.029999999999999916</x:v>
      </x:c>
      <x:c r="E7" s="224" t="str">
        <x:f>IF(D7&gt;=0,"Conforme","À surveiller")</x:f>
        <x:v>Conforme</x:v>
      </x:c>
      <x:c r="F7" s="224" t="str">
        <x:v>▲</x:v>
      </x:c>
      <x:c r="G7" s="224" t="str">
        <x:v>%</x:v>
      </x:c>
      <x:c r="H7" s="224" t="str">
        <x:f>IF(E7="Conforme","Performance conforme à l’objectif.","Analyser l’écart et définir une action corrective.")</x:f>
        <x:v>Performance conforme à l’objectif.</x:v>
      </x:c>
      <x:c r="I7" s="224"/>
      <x:c r="J7" s="224"/>
      <x:c r="K7" s="224"/>
      <x:c r="L7" s="224"/>
      <x:c r="M7" s="224"/>
      <x:c r="N7" s="224"/>
    </x:row>
    <x:row r="8">
      <x:c r="A8" s="224" t="str">
        <x:v>EBITDA</x:v>
      </x:c>
      <x:c r="B8" s="273" t="n">
        <x:f>'États financiers'!B11</x:f>
        <x:v>156419.99999999988</x:v>
      </x:c>
      <x:c r="C8" s="273" t="n">
        <x:f>'Paramètres'!B10*'Paramètres'!B12</x:f>
        <x:v>180000</x:v>
      </x:c>
      <x:c r="D8" s="273" t="n">
        <x:f>B8-C8</x:f>
        <x:v>-23580.000000000116</x:v>
      </x:c>
      <x:c r="E8" s="224" t="str">
        <x:f>IF(D8&gt;=0,"Conforme","À surveiller")</x:f>
        <x:v>À surveiller</x:v>
      </x:c>
      <x:c r="F8" s="224" t="str">
        <x:v>▲</x:v>
      </x:c>
      <x:c r="G8" s="224" t="str">
        <x:v>€</x:v>
      </x:c>
      <x:c r="H8" s="224" t="str">
        <x:f>IF(E8="Conforme","Performance conforme à l’objectif.","Analyser l’écart et définir une action corrective.")</x:f>
        <x:v>Analyser l’écart et définir une action corrective.</x:v>
      </x:c>
      <x:c r="I8" s="224"/>
      <x:c r="J8" s="224"/>
      <x:c r="K8" s="224"/>
      <x:c r="L8" s="224"/>
      <x:c r="M8" s="224"/>
      <x:c r="N8" s="224"/>
    </x:row>
    <x:row r="9">
      <x:c r="A9" s="224" t="str">
        <x:v>Marge EBITDA</x:v>
      </x:c>
      <x:c r="B9" s="258" t="n">
        <x:f>'États financiers'!B18</x:f>
        <x:v>0.1297875871224692</x:v>
      </x:c>
      <x:c r="C9" s="258" t="n">
        <x:f>'Paramètres'!B12</x:f>
        <x:v>0.15</x:v>
      </x:c>
      <x:c r="D9" s="224" t="n">
        <x:f>B9-C9</x:f>
        <x:v>-0.020212412877530783</x:v>
      </x:c>
      <x:c r="E9" s="224" t="str">
        <x:f>IF(D9&gt;=0,"Conforme","À surveiller")</x:f>
        <x:v>À surveiller</x:v>
      </x:c>
      <x:c r="F9" s="224" t="str">
        <x:v>▲</x:v>
      </x:c>
      <x:c r="G9" s="224" t="str">
        <x:v>%</x:v>
      </x:c>
      <x:c r="H9" s="224" t="str">
        <x:f>IF(E9="Conforme","Performance conforme à l’objectif.","Analyser l’écart et définir une action corrective.")</x:f>
        <x:v>Analyser l’écart et définir une action corrective.</x:v>
      </x:c>
      <x:c r="I9" s="224"/>
      <x:c r="J9" s="224"/>
      <x:c r="K9" s="224"/>
      <x:c r="L9" s="224"/>
      <x:c r="M9" s="224"/>
      <x:c r="N9" s="224"/>
    </x:row>
    <x:row r="10">
      <x:c r="A10" s="224" t="str">
        <x:v>Résultat net</x:v>
      </x:c>
      <x:c r="B10" s="273" t="n">
        <x:f>'États financiers'!B13</x:f>
        <x:v>117314.99999999991</x:v>
      </x:c>
      <x:c r="C10" s="273" t="n">
        <x:f>0</x:f>
        <x:v>0</x:v>
      </x:c>
      <x:c r="D10" s="273" t="n">
        <x:f>B10-C10</x:f>
        <x:v>117314.99999999991</x:v>
      </x:c>
      <x:c r="E10" s="224" t="str">
        <x:f>IF(D10&gt;=0,"Conforme","À surveiller")</x:f>
        <x:v>Conforme</x:v>
      </x:c>
      <x:c r="F10" s="224" t="str">
        <x:v>▲</x:v>
      </x:c>
      <x:c r="G10" s="224" t="str">
        <x:v>€</x:v>
      </x:c>
      <x:c r="H10" s="224" t="str">
        <x:f>IF(E10="Conforme","Performance conforme à l’objectif.","Analyser l’écart et définir une action corrective.")</x:f>
        <x:v>Performance conforme à l’objectif.</x:v>
      </x:c>
      <x:c r="I10" s="224"/>
      <x:c r="J10" s="224"/>
      <x:c r="K10" s="224"/>
      <x:c r="L10" s="224"/>
      <x:c r="M10" s="224"/>
      <x:c r="N10" s="224"/>
    </x:row>
    <x:row r="11">
      <x:c r="A11" s="224" t="str">
        <x:v>Trésorerie finale</x:v>
      </x:c>
      <x:c r="B11" s="273" t="n">
        <x:f>'Trésorerie'!F17</x:f>
        <x:v>159720.00000000006</x:v>
      </x:c>
      <x:c r="C11" s="273" t="n">
        <x:f>'Paramètres'!B13</x:f>
        <x:v>50000</x:v>
      </x:c>
      <x:c r="D11" s="273" t="n">
        <x:f>B11-C11</x:f>
        <x:v>109720.00000000006</x:v>
      </x:c>
      <x:c r="E11" s="224" t="str">
        <x:f>IF(D11&gt;=0,"Conforme","À surveiller")</x:f>
        <x:v>Conforme</x:v>
      </x:c>
      <x:c r="F11" s="224" t="str">
        <x:v>▲</x:v>
      </x:c>
      <x:c r="G11" s="224" t="str">
        <x:v>€</x:v>
      </x:c>
      <x:c r="H11" s="224" t="str">
        <x:f>IF(E11="Conforme","Performance conforme à l’objectif.","Analyser l’écart et définir une action corrective.")</x:f>
        <x:v>Performance conforme à l’objectif.</x:v>
      </x:c>
      <x:c r="I11" s="224"/>
      <x:c r="J11" s="224"/>
      <x:c r="K11" s="224"/>
      <x:c r="L11" s="224"/>
      <x:c r="M11" s="224"/>
      <x:c r="N11" s="224"/>
    </x:row>
    <x:row r="12">
      <x:c r="A12" s="224" t="str">
        <x:v>BFR</x:v>
      </x:c>
      <x:c r="B12" s="273" t="n">
        <x:f>'États financiers'!D18</x:f>
        <x:v>44814.799999999996</x:v>
      </x:c>
      <x:c r="C12" s="273" t="n">
        <x:f>50000</x:f>
        <x:v>50000</x:v>
      </x:c>
      <x:c r="D12" s="273" t="n">
        <x:f>B12-C12</x:f>
        <x:v>-5185.200000000004</x:v>
      </x:c>
      <x:c r="E12" s="224" t="str">
        <x:f>IF(D12&gt;=0,"Conforme","À surveiller")</x:f>
        <x:v>À surveiller</x:v>
      </x:c>
      <x:c r="F12" s="224" t="str">
        <x:v>▼</x:v>
      </x:c>
      <x:c r="G12" s="224" t="str">
        <x:v>€</x:v>
      </x:c>
      <x:c r="H12" s="224" t="str">
        <x:f>IF(E12="Conforme","Performance conforme à l’objectif.","Analyser l’écart et définir une action corrective.")</x:f>
        <x:v>Analyser l’écart et définir une action corrective.</x:v>
      </x:c>
      <x:c r="I12" s="224"/>
      <x:c r="J12" s="224"/>
      <x:c r="K12" s="224"/>
      <x:c r="L12" s="224"/>
      <x:c r="M12" s="224"/>
      <x:c r="N12" s="224"/>
    </x:row>
    <x:row r="13">
      <x:c r="A13" s="224" t="str">
        <x:v>Dette financière</x:v>
      </x:c>
      <x:c r="B13" s="273" t="n">
        <x:f>'Données'!N17</x:f>
        <x:v>116500</x:v>
      </x:c>
      <x:c r="C13" s="273" t="n">
        <x:f>150000</x:f>
        <x:v>150000</x:v>
      </x:c>
      <x:c r="D13" s="273" t="n">
        <x:f>B13-C13</x:f>
        <x:v>-33500</x:v>
      </x:c>
      <x:c r="E13" s="224" t="str">
        <x:f>IF(D13&gt;=0,"Conforme","À surveiller")</x:f>
        <x:v>À surveiller</x:v>
      </x:c>
      <x:c r="F13" s="224" t="str">
        <x:v>▼</x:v>
      </x:c>
      <x:c r="G13" s="224" t="str">
        <x:v>€</x:v>
      </x:c>
      <x:c r="H13" s="224" t="str">
        <x:f>IF(E13="Conforme","Performance conforme à l’objectif.","Analyser l’écart et définir une action corrective.")</x:f>
        <x:v>Analyser l’écart et définir une action corrective.</x:v>
      </x:c>
      <x:c r="I13" s="224"/>
      <x:c r="J13" s="224"/>
      <x:c r="K13" s="224"/>
      <x:c r="L13" s="224"/>
      <x:c r="M13" s="224"/>
      <x:c r="N13" s="224"/>
    </x:row>
    <x:row r="14">
      <x:c r="A14" s="224" t="str">
        <x:v>DSO</x:v>
      </x:c>
      <x:c r="B14" s="224" t="n">
        <x:f>'États financiers'!I18</x:f>
        <x:v>6.3890142714902085</x:v>
      </x:c>
      <x:c r="C14" s="224" t="n">
        <x:v>45</x:v>
      </x:c>
      <x:c r="D14" s="224" t="n">
        <x:f>B14-C14</x:f>
        <x:v>-38.61098572850979</x:v>
      </x:c>
      <x:c r="E14" s="224" t="str">
        <x:f>IF(D14&gt;=0,"Conforme","À surveiller")</x:f>
        <x:v>À surveiller</x:v>
      </x:c>
      <x:c r="F14" s="224" t="str">
        <x:v>▼</x:v>
      </x:c>
      <x:c r="G14" s="224" t="str">
        <x:v>jours</x:v>
      </x:c>
      <x:c r="H14" s="224" t="str">
        <x:f>IF(E14="Conforme","Performance conforme à l’objectif.","Analyser l’écart et définir une action corrective.")</x:f>
        <x:v>Analyser l’écart et définir une action corrective.</x:v>
      </x:c>
      <x:c r="I14" s="224"/>
      <x:c r="J14" s="224"/>
      <x:c r="K14" s="224"/>
      <x:c r="L14" s="224"/>
      <x:c r="M14" s="224"/>
      <x:c r="N14" s="224"/>
    </x:row>
    <x:row r="15">
      <x:c r="A15" s="224" t="str">
        <x:v>DPO</x:v>
      </x:c>
      <x:c r="B15" s="224" t="n">
        <x:f>'États financiers'!J18</x:f>
        <x:v>7.808795220710256</x:v>
      </x:c>
      <x:c r="C15" s="224" t="n">
        <x:v>40</x:v>
      </x:c>
      <x:c r="D15" s="224" t="n">
        <x:f>B15-C15</x:f>
        <x:v>-32.19120477928974</x:v>
      </x:c>
      <x:c r="E15" s="224" t="str">
        <x:f>IF(D15&gt;=0,"Conforme","À surveiller")</x:f>
        <x:v>À surveiller</x:v>
      </x:c>
      <x:c r="F15" s="224" t="str">
        <x:v>▲</x:v>
      </x:c>
      <x:c r="G15" s="224" t="str">
        <x:v>jours</x:v>
      </x:c>
      <x:c r="H15" s="224" t="str">
        <x:f>IF(E15="Conforme","Performance conforme à l’objectif.","Analyser l’écart et définir une action corrective.")</x:f>
        <x:v>Analyser l’écart et définir une action corrective.</x:v>
      </x:c>
      <x:c r="I15" s="224"/>
      <x:c r="J15" s="224"/>
      <x:c r="K15" s="224"/>
      <x:c r="L15" s="224"/>
      <x:c r="M15" s="224"/>
      <x:c r="N15" s="224"/>
    </x:row>
    <x:row r="16">
      <x:c r="A16" s="224" t="str">
        <x:v>ROE</x:v>
      </x:c>
      <x:c r="B16" s="258" t="n">
        <x:f>'États financiers'!G18</x:f>
        <x:v>0.6900882352941171</x:v>
      </x:c>
      <x:c r="C16" s="258" t="n">
        <x:v>0.15</x:v>
      </x:c>
      <x:c r="D16" s="224" t="n">
        <x:f>B16-C16</x:f>
        <x:v>0.5400882352941171</x:v>
      </x:c>
      <x:c r="E16" s="224" t="str">
        <x:f>IF(D16&gt;=0,"Conforme","À surveiller")</x:f>
        <x:v>Conforme</x:v>
      </x:c>
      <x:c r="F16" s="224" t="str">
        <x:v>▲</x:v>
      </x:c>
      <x:c r="G16" s="224" t="str">
        <x:v>%</x:v>
      </x:c>
      <x:c r="H16" s="224" t="str">
        <x:f>IF(E16="Conforme","Performance conforme à l’objectif.","Analyser l’écart et définir une action corrective.")</x:f>
        <x:v>Performance conforme à l’objectif.</x:v>
      </x:c>
      <x:c r="I16" s="224"/>
      <x:c r="J16" s="224"/>
      <x:c r="K16" s="224"/>
      <x:c r="L16" s="224"/>
      <x:c r="M16" s="224"/>
      <x:c r="N16" s="224"/>
    </x:row>
    <x:row r="17">
      <x:c r="A17" s="224" t="str">
        <x:v>Liquidité</x:v>
      </x:c>
      <x:c r="B17" s="295" t="n">
        <x:f>'États financiers'!H18</x:f>
        <x:v>1.3836420234892246</x:v>
      </x:c>
      <x:c r="C17" s="295" t="n">
        <x:v>1.2</x:v>
      </x:c>
      <x:c r="D17" s="224" t="n">
        <x:f>B17-C17</x:f>
        <x:v>0.18364202348922465</x:v>
      </x:c>
      <x:c r="E17" s="224" t="str">
        <x:f>IF(D17&gt;=0,"Conforme","À surveiller")</x:f>
        <x:v>Conforme</x:v>
      </x:c>
      <x:c r="F17" s="224" t="str">
        <x:v>▲</x:v>
      </x:c>
      <x:c r="G17" s="224" t="str">
        <x:v>x</x:v>
      </x:c>
      <x:c r="H17" s="224" t="str">
        <x:f>IF(E17="Conforme","Performance conforme à l’objectif.","Analyser l’écart et définir une action corrective.")</x:f>
        <x:v>Performance conforme à l’objectif.</x:v>
      </x:c>
      <x:c r="I17" s="224"/>
      <x:c r="J17" s="224"/>
      <x:c r="K17" s="224"/>
      <x:c r="L17" s="224"/>
      <x:c r="M17" s="224"/>
      <x:c r="N17" s="224"/>
    </x:row>
    <x:row r="18">
      <x:c r="A18" s="224"/>
      <x:c r="B18" s="224"/>
      <x:c r="C18" s="224"/>
      <x:c r="D18" s="224"/>
      <x:c r="E18" s="224"/>
      <x:c r="F18" s="224"/>
      <x:c r="G18" s="224"/>
      <x:c r="H18" s="224"/>
      <x:c r="I18" s="224"/>
      <x:c r="J18" s="224"/>
      <x:c r="K18" s="224"/>
      <x:c r="L18" s="224"/>
      <x:c r="M18" s="224"/>
      <x:c r="N18" s="224"/>
    </x:row>
    <x:row r="19">
      <x:c r="A19" s="224"/>
      <x:c r="B19" s="224"/>
      <x:c r="C19" s="224"/>
      <x:c r="D19" s="224"/>
      <x:c r="E19" s="224"/>
      <x:c r="F19" s="224"/>
      <x:c r="G19" s="224"/>
      <x:c r="H19" s="224"/>
      <x:c r="I19" s="224"/>
      <x:c r="J19" s="224"/>
      <x:c r="K19" s="224"/>
      <x:c r="L19" s="224"/>
      <x:c r="M19" s="224"/>
      <x:c r="N19" s="224"/>
    </x:row>
    <x:row r="20">
      <x:c r="A20" s="224"/>
      <x:c r="B20" s="224"/>
      <x:c r="C20" s="224"/>
      <x:c r="D20" s="224"/>
      <x:c r="E20" s="224"/>
      <x:c r="F20" s="224"/>
      <x:c r="G20" s="224"/>
      <x:c r="H20" s="224"/>
      <x:c r="I20" s="224"/>
      <x:c r="J20" s="224"/>
      <x:c r="K20" s="224"/>
      <x:c r="L20" s="224"/>
      <x:c r="M20" s="224"/>
      <x:c r="N20" s="224"/>
    </x:row>
    <x:row r="21">
      <x:c r="A21" s="224"/>
      <x:c r="B21" s="224"/>
      <x:c r="C21" s="224"/>
      <x:c r="D21" s="224"/>
      <x:c r="E21" s="224"/>
      <x:c r="F21" s="224"/>
      <x:c r="G21" s="224"/>
      <x:c r="H21" s="224"/>
      <x:c r="I21" s="224"/>
      <x:c r="J21" s="224"/>
      <x:c r="K21" s="224"/>
      <x:c r="L21" s="224"/>
      <x:c r="M21" s="224"/>
      <x:c r="N21" s="224"/>
    </x:row>
    <x:row r="22">
      <x:c r="A22" s="224"/>
      <x:c r="B22" s="224"/>
      <x:c r="C22" s="224"/>
      <x:c r="D22" s="224"/>
      <x:c r="E22" s="224"/>
      <x:c r="F22" s="224"/>
      <x:c r="G22" s="224"/>
      <x:c r="H22" s="224"/>
      <x:c r="I22" s="224"/>
      <x:c r="J22" s="224"/>
      <x:c r="K22" s="224"/>
      <x:c r="L22" s="224"/>
      <x:c r="M22" s="224"/>
      <x:c r="N22" s="224"/>
    </x:row>
    <x:row r="23">
      <x:c r="A23" s="224"/>
      <x:c r="B23" s="224"/>
      <x:c r="C23" s="224"/>
      <x:c r="D23" s="224"/>
      <x:c r="E23" s="224"/>
      <x:c r="F23" s="224"/>
      <x:c r="G23" s="224"/>
      <x:c r="H23" s="224"/>
      <x:c r="I23" s="224"/>
      <x:c r="J23" s="224"/>
      <x:c r="K23" s="224"/>
      <x:c r="L23" s="224"/>
      <x:c r="M23" s="224"/>
      <x:c r="N23" s="224"/>
    </x:row>
    <x:row r="24">
      <x:c r="A24" s="224"/>
      <x:c r="B24" s="224"/>
      <x:c r="C24" s="224"/>
      <x:c r="D24" s="224"/>
      <x:c r="E24" s="224"/>
      <x:c r="F24" s="224"/>
      <x:c r="G24" s="224"/>
      <x:c r="H24" s="224"/>
      <x:c r="I24" s="224"/>
      <x:c r="J24" s="224"/>
      <x:c r="K24" s="224"/>
      <x:c r="L24" s="224"/>
      <x:c r="M24" s="224"/>
      <x:c r="N24" s="224"/>
    </x:row>
    <x:row r="25">
      <x:c r="A25" s="224"/>
      <x:c r="B25" s="224"/>
      <x:c r="C25" s="224"/>
      <x:c r="D25" s="224"/>
      <x:c r="E25" s="224"/>
      <x:c r="F25" s="224"/>
      <x:c r="G25" s="224"/>
      <x:c r="H25" s="224"/>
      <x:c r="I25" s="224"/>
      <x:c r="J25" s="224"/>
      <x:c r="K25" s="224"/>
      <x:c r="L25" s="224"/>
      <x:c r="M25" s="224"/>
      <x:c r="N25" s="224"/>
    </x:row>
    <x:row r="26">
      <x:c r="A26" s="224"/>
      <x:c r="B26" s="224"/>
      <x:c r="C26" s="224"/>
      <x:c r="D26" s="224"/>
      <x:c r="E26" s="224"/>
      <x:c r="F26" s="224"/>
      <x:c r="G26" s="224"/>
      <x:c r="H26" s="224"/>
      <x:c r="I26" s="224"/>
      <x:c r="J26" s="224"/>
      <x:c r="K26" s="224"/>
      <x:c r="L26" s="224"/>
      <x:c r="M26" s="224"/>
      <x:c r="N26" s="224"/>
    </x:row>
    <x:row r="27">
      <x:c r="A27" s="224"/>
      <x:c r="B27" s="224"/>
      <x:c r="C27" s="224"/>
      <x:c r="D27" s="224"/>
      <x:c r="E27" s="224"/>
      <x:c r="F27" s="224"/>
      <x:c r="G27" s="224"/>
      <x:c r="H27" s="224"/>
      <x:c r="I27" s="224"/>
      <x:c r="J27" s="224"/>
      <x:c r="K27" s="224"/>
      <x:c r="L27" s="224"/>
      <x:c r="M27" s="224"/>
      <x:c r="N27" s="224"/>
    </x:row>
    <x:row r="28">
      <x:c r="A28" s="224"/>
      <x:c r="B28" s="224"/>
      <x:c r="C28" s="224"/>
      <x:c r="D28" s="224"/>
      <x:c r="E28" s="224"/>
      <x:c r="F28" s="224"/>
      <x:c r="G28" s="224"/>
      <x:c r="H28" s="224"/>
      <x:c r="I28" s="224"/>
      <x:c r="J28" s="224"/>
      <x:c r="K28" s="224"/>
      <x:c r="L28" s="224"/>
      <x:c r="M28" s="224"/>
      <x:c r="N28" s="224"/>
    </x:row>
    <x:row r="29">
      <x:c r="A29" s="224"/>
      <x:c r="B29" s="224"/>
      <x:c r="C29" s="224"/>
      <x:c r="D29" s="224"/>
      <x:c r="E29" s="224"/>
      <x:c r="F29" s="224"/>
      <x:c r="G29" s="224"/>
      <x:c r="H29" s="224"/>
      <x:c r="I29" s="224"/>
      <x:c r="J29" s="224"/>
      <x:c r="K29" s="224"/>
      <x:c r="L29" s="224"/>
      <x:c r="M29" s="224"/>
      <x:c r="N29" s="224"/>
    </x:row>
    <x:row r="30">
      <x:c r="A30" s="224"/>
      <x:c r="B30" s="224"/>
      <x:c r="C30" s="224"/>
      <x:c r="D30" s="224"/>
      <x:c r="E30" s="224"/>
      <x:c r="F30" s="224"/>
      <x:c r="G30" s="224"/>
      <x:c r="H30" s="224"/>
      <x:c r="I30" s="224"/>
      <x:c r="J30" s="224"/>
      <x:c r="K30" s="224"/>
      <x:c r="L30" s="224"/>
      <x:c r="M30" s="224"/>
      <x:c r="N30" s="224"/>
    </x:row>
    <x:row r="31">
      <x:c r="A31" s="224"/>
      <x:c r="B31" s="224"/>
      <x:c r="C31" s="224"/>
      <x:c r="D31" s="224"/>
      <x:c r="E31" s="224"/>
      <x:c r="F31" s="224"/>
      <x:c r="G31" s="224"/>
      <x:c r="H31" s="224"/>
      <x:c r="I31" s="224"/>
      <x:c r="J31" s="224"/>
      <x:c r="K31" s="224"/>
      <x:c r="L31" s="224"/>
      <x:c r="M31" s="224"/>
      <x:c r="N31" s="224"/>
    </x:row>
    <x:row r="32">
      <x:c r="A32" s="224"/>
      <x:c r="B32" s="224"/>
      <x:c r="C32" s="224"/>
      <x:c r="D32" s="224"/>
      <x:c r="E32" s="224"/>
      <x:c r="F32" s="224"/>
      <x:c r="G32" s="224"/>
      <x:c r="H32" s="224"/>
      <x:c r="I32" s="224"/>
      <x:c r="J32" s="224"/>
      <x:c r="K32" s="224"/>
      <x:c r="L32" s="224"/>
      <x:c r="M32" s="224"/>
      <x:c r="N32" s="224"/>
    </x:row>
    <x:row r="33">
      <x:c r="A33" s="224"/>
      <x:c r="B33" s="224"/>
      <x:c r="C33" s="224"/>
      <x:c r="D33" s="224"/>
      <x:c r="E33" s="224"/>
      <x:c r="F33" s="224"/>
      <x:c r="G33" s="224"/>
      <x:c r="H33" s="224"/>
      <x:c r="I33" s="224"/>
      <x:c r="J33" s="224"/>
      <x:c r="K33" s="224"/>
      <x:c r="L33" s="224"/>
      <x:c r="M33" s="224"/>
      <x:c r="N33" s="224"/>
    </x:row>
    <x:row r="34">
      <x:c r="A34" s="224"/>
      <x:c r="B34" s="224"/>
      <x:c r="C34" s="224"/>
      <x:c r="D34" s="224"/>
      <x:c r="E34" s="224"/>
      <x:c r="F34" s="224"/>
      <x:c r="G34" s="224"/>
      <x:c r="H34" s="224"/>
      <x:c r="I34" s="224"/>
      <x:c r="J34" s="224"/>
      <x:c r="K34" s="224"/>
      <x:c r="L34" s="224"/>
      <x:c r="M34" s="224"/>
      <x:c r="N34" s="224"/>
    </x:row>
    <x:row r="35">
      <x:c r="A35" s="224"/>
      <x:c r="B35" s="224"/>
      <x:c r="C35" s="224"/>
      <x:c r="D35" s="224"/>
      <x:c r="E35" s="224"/>
      <x:c r="F35" s="224"/>
      <x:c r="G35" s="224"/>
      <x:c r="H35" s="224"/>
      <x:c r="I35" s="224"/>
      <x:c r="J35" s="224"/>
      <x:c r="K35" s="224"/>
      <x:c r="L35" s="224"/>
      <x:c r="M35" s="224"/>
      <x:c r="N35" s="224"/>
    </x:row>
    <x:row r="36">
      <x:c r="A36" s="224"/>
      <x:c r="B36" s="224"/>
      <x:c r="C36" s="224"/>
      <x:c r="D36" s="224"/>
      <x:c r="E36" s="224"/>
      <x:c r="F36" s="224"/>
      <x:c r="G36" s="224"/>
      <x:c r="H36" s="224"/>
      <x:c r="I36" s="224"/>
      <x:c r="J36" s="224"/>
      <x:c r="K36" s="224"/>
      <x:c r="L36" s="224"/>
      <x:c r="M36" s="224"/>
      <x:c r="N36" s="224"/>
    </x:row>
    <x:row r="37">
      <x:c r="A37" s="224"/>
      <x:c r="B37" s="224"/>
      <x:c r="C37" s="224"/>
      <x:c r="D37" s="224"/>
      <x:c r="E37" s="224"/>
      <x:c r="F37" s="224"/>
      <x:c r="G37" s="224"/>
      <x:c r="H37" s="224"/>
      <x:c r="I37" s="224"/>
      <x:c r="J37" s="224"/>
      <x:c r="K37" s="224"/>
      <x:c r="L37" s="224"/>
      <x:c r="M37" s="224"/>
      <x:c r="N37" s="224"/>
    </x:row>
    <x:row r="38">
      <x:c r="A38" s="224"/>
      <x:c r="B38" s="224"/>
      <x:c r="C38" s="224"/>
      <x:c r="D38" s="224"/>
      <x:c r="E38" s="224"/>
      <x:c r="F38" s="224"/>
      <x:c r="G38" s="224"/>
      <x:c r="H38" s="224"/>
      <x:c r="I38" s="224"/>
      <x:c r="J38" s="224"/>
      <x:c r="K38" s="224"/>
      <x:c r="L38" s="224"/>
      <x:c r="M38" s="224"/>
      <x:c r="N38" s="224"/>
    </x:row>
    <x:row r="39">
      <x:c r="A39" s="224"/>
      <x:c r="B39" s="224"/>
      <x:c r="C39" s="224"/>
      <x:c r="D39" s="224"/>
      <x:c r="E39" s="224"/>
      <x:c r="F39" s="224"/>
      <x:c r="G39" s="224"/>
      <x:c r="H39" s="224"/>
      <x:c r="I39" s="224"/>
      <x:c r="J39" s="224"/>
      <x:c r="K39" s="224"/>
      <x:c r="L39" s="224"/>
      <x:c r="M39" s="224"/>
      <x:c r="N39" s="224"/>
    </x:row>
    <x:row r="40">
      <x:c r="A40" s="224"/>
      <x:c r="B40" s="224"/>
      <x:c r="C40" s="224"/>
      <x:c r="D40" s="224"/>
      <x:c r="E40" s="224"/>
      <x:c r="F40" s="224"/>
      <x:c r="G40" s="224"/>
      <x:c r="H40" s="224"/>
      <x:c r="I40" s="224"/>
      <x:c r="J40" s="224"/>
      <x:c r="K40" s="224"/>
      <x:c r="L40" s="224"/>
      <x:c r="M40" s="224"/>
      <x:c r="N40" s="224"/>
    </x:row>
    <x:row r="41">
      <x:c r="A41" s="224"/>
      <x:c r="B41" s="224"/>
      <x:c r="C41" s="224"/>
      <x:c r="D41" s="224"/>
      <x:c r="E41" s="224"/>
      <x:c r="F41" s="224"/>
      <x:c r="G41" s="224"/>
      <x:c r="H41" s="224"/>
      <x:c r="I41" s="224"/>
      <x:c r="J41" s="224"/>
      <x:c r="K41" s="224"/>
      <x:c r="L41" s="224"/>
      <x:c r="M41" s="224"/>
      <x:c r="N41" s="224"/>
    </x:row>
    <x:row r="42">
      <x:c r="A42" s="224"/>
      <x:c r="B42" s="224"/>
      <x:c r="C42" s="224"/>
      <x:c r="D42" s="224"/>
      <x:c r="E42" s="224"/>
      <x:c r="F42" s="224"/>
      <x:c r="G42" s="224"/>
      <x:c r="H42" s="224"/>
      <x:c r="I42" s="224"/>
      <x:c r="J42" s="224"/>
      <x:c r="K42" s="224"/>
      <x:c r="L42" s="224"/>
      <x:c r="M42" s="224"/>
      <x:c r="N42" s="224"/>
    </x:row>
    <x:row r="43">
      <x:c r="A43" s="224"/>
      <x:c r="B43" s="224"/>
      <x:c r="C43" s="224"/>
      <x:c r="D43" s="224"/>
      <x:c r="E43" s="224"/>
      <x:c r="F43" s="224"/>
      <x:c r="G43" s="224"/>
      <x:c r="H43" s="224"/>
      <x:c r="I43" s="224"/>
      <x:c r="J43" s="224"/>
      <x:c r="K43" s="224"/>
      <x:c r="L43" s="224"/>
      <x:c r="M43" s="224"/>
      <x:c r="N43" s="224"/>
    </x:row>
    <x:row r="44">
      <x:c r="A44" s="224"/>
      <x:c r="B44" s="224"/>
      <x:c r="C44" s="224"/>
      <x:c r="D44" s="224"/>
      <x:c r="E44" s="224"/>
      <x:c r="F44" s="224"/>
      <x:c r="G44" s="224"/>
      <x:c r="H44" s="224"/>
      <x:c r="I44" s="224"/>
      <x:c r="J44" s="224"/>
      <x:c r="K44" s="224"/>
      <x:c r="L44" s="224"/>
      <x:c r="M44" s="224"/>
      <x:c r="N44" s="224"/>
    </x:row>
    <x:row r="45">
      <x:c r="A45" s="224"/>
      <x:c r="B45" s="224"/>
      <x:c r="C45" s="224"/>
      <x:c r="D45" s="224"/>
      <x:c r="E45" s="224"/>
      <x:c r="F45" s="224"/>
      <x:c r="G45" s="224"/>
      <x:c r="H45" s="224"/>
      <x:c r="I45" s="224"/>
      <x:c r="J45" s="224"/>
      <x:c r="K45" s="224"/>
      <x:c r="L45" s="224"/>
      <x:c r="M45" s="224"/>
      <x:c r="N45" s="224"/>
    </x:row>
    <x:row r="46">
      <x:c r="A46" s="224"/>
      <x:c r="B46" s="224"/>
      <x:c r="C46" s="224"/>
      <x:c r="D46" s="224"/>
      <x:c r="E46" s="224"/>
      <x:c r="F46" s="224"/>
      <x:c r="G46" s="224"/>
      <x:c r="H46" s="224"/>
      <x:c r="I46" s="224"/>
      <x:c r="J46" s="224"/>
      <x:c r="K46" s="224"/>
      <x:c r="L46" s="224"/>
      <x:c r="M46" s="224"/>
      <x:c r="N46" s="224"/>
    </x:row>
    <x:row r="47">
      <x:c r="A47" s="224"/>
      <x:c r="B47" s="224"/>
      <x:c r="C47" s="224"/>
      <x:c r="D47" s="224"/>
      <x:c r="E47" s="224"/>
      <x:c r="F47" s="224"/>
      <x:c r="G47" s="224"/>
      <x:c r="H47" s="224"/>
      <x:c r="I47" s="224"/>
      <x:c r="J47" s="224"/>
      <x:c r="K47" s="224"/>
      <x:c r="L47" s="224"/>
      <x:c r="M47" s="224"/>
      <x:c r="N47" s="224"/>
    </x:row>
    <x:row r="48">
      <x:c r="A48" s="224"/>
      <x:c r="B48" s="224"/>
      <x:c r="C48" s="224"/>
      <x:c r="D48" s="224"/>
      <x:c r="E48" s="224"/>
      <x:c r="F48" s="224"/>
      <x:c r="G48" s="224"/>
      <x:c r="H48" s="224"/>
      <x:c r="I48" s="224"/>
      <x:c r="J48" s="224"/>
      <x:c r="K48" s="224"/>
      <x:c r="L48" s="224"/>
      <x:c r="M48" s="224"/>
      <x:c r="N48" s="224"/>
    </x:row>
    <x:row r="49">
      <x:c r="A49" s="224"/>
      <x:c r="B49" s="224"/>
      <x:c r="C49" s="224"/>
      <x:c r="D49" s="224"/>
      <x:c r="E49" s="224"/>
      <x:c r="F49" s="224"/>
      <x:c r="G49" s="224"/>
      <x:c r="H49" s="224"/>
      <x:c r="I49" s="224"/>
      <x:c r="J49" s="224"/>
      <x:c r="K49" s="224"/>
      <x:c r="L49" s="224"/>
      <x:c r="M49" s="224"/>
      <x:c r="N49" s="224"/>
    </x:row>
    <x:row r="50">
      <x:c r="A50" s="224"/>
      <x:c r="B50" s="224"/>
      <x:c r="C50" s="224"/>
      <x:c r="D50" s="224"/>
      <x:c r="E50" s="224"/>
      <x:c r="F50" s="224"/>
      <x:c r="G50" s="224"/>
      <x:c r="H50" s="224"/>
      <x:c r="I50" s="224"/>
      <x:c r="J50" s="224"/>
      <x:c r="K50" s="224"/>
      <x:c r="L50" s="224"/>
      <x:c r="M50" s="224"/>
      <x:c r="N50" s="224"/>
    </x:row>
  </x:sheetData>
  <x:mergeCells>
    <x:mergeCell ref="A1:H2"/>
    <x:mergeCell ref="A3:H3"/>
  </x:mergeCells>
  <x:conditionalFormatting sqref="E6:E17">
    <x:cfRule type="expression" dxfId="6" priority="1">
      <x:formula>E6="Conforme"</x:formula>
    </x:cfRule>
    <x:cfRule type="expression" dxfId="7" priority="2">
      <x:formula>E6="À surveiller"</x:formula>
    </x:cfRule>
  </x:conditionalFormatting>
  <x:pageMargins left="0.7" right="0.7" top="0.75" bottom="0.75" header="0.3" footer="0.3"/>
</x:worksheet>
</file>

<file path=xl/worksheets/sheet8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12" hidden="0" customWidth="1"/>
    <x:col min="3" max="3" width="12" hidden="0" customWidth="1"/>
    <x:col min="4" max="4" width="12" hidden="0" customWidth="1"/>
    <x:col min="5" max="5" width="12" hidden="0" customWidth="1"/>
    <x:col min="6" max="6" width="12" hidden="0" customWidth="1"/>
    <x:col min="7" max="7" width="12" hidden="0" customWidth="1"/>
    <x:col min="8" max="8" width="12" hidden="0" customWidth="1"/>
    <x:col min="9" max="9" width="12" hidden="0" customWidth="1"/>
    <x:col min="10" max="10" width="12" hidden="0" customWidth="1"/>
    <x:col min="11" max="11" width="12" hidden="0" customWidth="1"/>
    <x:col min="12" max="12" width="12" hidden="0" customWidth="1"/>
    <x:col min="13" max="13" width="12" hidden="0" customWidth="1"/>
    <x:col min="14" max="14" width="12" hidden="0" customWidth="1"/>
  </x:cols>
  <x:sheetData>
    <x:row r="1" ht="26" customHeight="1">
      <x:c r="A1" s="223" t="str">
        <x:v>DASHBOARD FINANCIER EXÉCUTIF</x:v>
      </x:c>
      <x:c r="B1" s="223" t="str">
        <x:v>DASHBOARD FINANCIER EXÉCUTIF</x:v>
      </x:c>
      <x:c r="C1" s="223" t="str">
        <x:v>DASHBOARD FINANCIER EXÉCUTIF</x:v>
      </x:c>
      <x:c r="D1" s="223" t="str">
        <x:v>DASHBOARD FINANCIER EXÉCUTIF</x:v>
      </x:c>
      <x:c r="E1" s="223" t="str">
        <x:v>DASHBOARD FINANCIER EXÉCUTIF</x:v>
      </x:c>
      <x:c r="F1" s="223" t="str">
        <x:v>DASHBOARD FINANCIER EXÉCUTIF</x:v>
      </x:c>
      <x:c r="G1" s="223" t="str">
        <x:v>DASHBOARD FINANCIER EXÉCUTIF</x:v>
      </x:c>
      <x:c r="H1" s="223" t="str">
        <x:v>DASHBOARD FINANCIER EXÉCUTIF</x:v>
      </x:c>
      <x:c r="I1" s="223" t="str">
        <x:v>DASHBOARD FINANCIER EXÉCUTIF</x:v>
      </x:c>
      <x:c r="J1" s="223" t="str">
        <x:v>DASHBOARD FINANCIER EXÉCUTIF</x:v>
      </x:c>
      <x:c r="K1" s="223" t="str">
        <x:v>DASHBOARD FINANCIER EXÉCUTIF</x:v>
      </x:c>
      <x:c r="L1" s="223" t="str">
        <x:v>DASHBOARD FINANCIER EXÉCUTIF</x:v>
      </x:c>
      <x:c r="M1" s="223" t="str">
        <x:v>DASHBOARD FINANCIER EXÉCUTIF</x:v>
      </x:c>
      <x:c r="N1" s="223" t="str">
        <x:v>DASHBOARD FINANCIER EXÉCUTIF</x:v>
      </x:c>
    </x:row>
    <x:row r="2" ht="26" customHeight="1">
      <x:c r="A2" s="223" t="str">
        <x:v>DASHBOARD FINANCIER EXÉCUTIF</x:v>
      </x:c>
      <x:c r="B2" s="223" t="str">
        <x:v>DASHBOARD FINANCIER EXÉCUTIF</x:v>
      </x:c>
      <x:c r="C2" s="223" t="str">
        <x:v>DASHBOARD FINANCIER EXÉCUTIF</x:v>
      </x:c>
      <x:c r="D2" s="223" t="str">
        <x:v>DASHBOARD FINANCIER EXÉCUTIF</x:v>
      </x:c>
      <x:c r="E2" s="223" t="str">
        <x:v>DASHBOARD FINANCIER EXÉCUTIF</x:v>
      </x:c>
      <x:c r="F2" s="223" t="str">
        <x:v>DASHBOARD FINANCIER EXÉCUTIF</x:v>
      </x:c>
      <x:c r="G2" s="223" t="str">
        <x:v>DASHBOARD FINANCIER EXÉCUTIF</x:v>
      </x:c>
      <x:c r="H2" s="223" t="str">
        <x:v>DASHBOARD FINANCIER EXÉCUTIF</x:v>
      </x:c>
      <x:c r="I2" s="223" t="str">
        <x:v>DASHBOARD FINANCIER EXÉCUTIF</x:v>
      </x:c>
      <x:c r="J2" s="223" t="str">
        <x:v>DASHBOARD FINANCIER EXÉCUTIF</x:v>
      </x:c>
      <x:c r="K2" s="223" t="str">
        <x:v>DASHBOARD FINANCIER EXÉCUTIF</x:v>
      </x:c>
      <x:c r="L2" s="223" t="str">
        <x:v>DASHBOARD FINANCIER EXÉCUTIF</x:v>
      </x:c>
      <x:c r="M2" s="223" t="str">
        <x:v>DASHBOARD FINANCIER EXÉCUTIF</x:v>
      </x:c>
      <x:c r="N2" s="223" t="str">
        <x:v>DASHBOARD FINANCIER EXÉCUTIF</x:v>
      </x:c>
    </x:row>
    <x:row r="3" ht="26" customHeight="1">
      <x:c r="A3" s="225" t="str">
        <x:v>Vue synthétique annuelle • Données automatiquement liées</x:v>
      </x:c>
      <x:c r="B3" s="225" t="str">
        <x:v>Vue synthétique annuelle • Données automatiquement liées</x:v>
      </x:c>
      <x:c r="C3" s="225" t="str">
        <x:v>Vue synthétique annuelle • Données automatiquement liées</x:v>
      </x:c>
      <x:c r="D3" s="225" t="str">
        <x:v>Vue synthétique annuelle • Données automatiquement liées</x:v>
      </x:c>
      <x:c r="E3" s="225" t="str">
        <x:v>Vue synthétique annuelle • Données automatiquement liées</x:v>
      </x:c>
      <x:c r="F3" s="225" t="str">
        <x:v>Vue synthétique annuelle • Données automatiquement liées</x:v>
      </x:c>
      <x:c r="G3" s="225" t="str">
        <x:v>Vue synthétique annuelle • Données automatiquement liées</x:v>
      </x:c>
      <x:c r="H3" s="225" t="str">
        <x:v>Vue synthétique annuelle • Données automatiquement liées</x:v>
      </x:c>
      <x:c r="I3" s="225" t="str">
        <x:v>Vue synthétique annuelle • Données automatiquement liées</x:v>
      </x:c>
      <x:c r="J3" s="225" t="str">
        <x:v>Vue synthétique annuelle • Données automatiquement liées</x:v>
      </x:c>
      <x:c r="K3" s="225" t="str">
        <x:v>Vue synthétique annuelle • Données automatiquement liées</x:v>
      </x:c>
      <x:c r="L3" s="225" t="str">
        <x:v>Vue synthétique annuelle • Données automatiquement liées</x:v>
      </x:c>
      <x:c r="M3" s="225" t="str">
        <x:v>Vue synthétique annuelle • Données automatiquement liées</x:v>
      </x:c>
      <x:c r="N3" s="225" t="str">
        <x:v>Vue synthétique annuelle • Données automatiquement liées</x:v>
      </x:c>
    </x:row>
    <x:row r="4">
      <x:c r="A4" s="224"/>
      <x:c r="B4" s="224"/>
      <x:c r="C4" s="224"/>
      <x:c r="D4" s="224"/>
      <x:c r="E4" s="224"/>
      <x:c r="F4" s="224"/>
      <x:c r="G4" s="224"/>
      <x:c r="H4" s="224"/>
      <x:c r="I4" s="224"/>
      <x:c r="J4" s="224"/>
      <x:c r="K4" s="224"/>
      <x:c r="L4" s="224"/>
      <x:c r="M4" s="224"/>
      <x:c r="N4" s="224"/>
    </x:row>
    <x:row r="5">
      <x:c r="A5" s="254" t="str">
        <x:v>CHIFFRE D’AFFAIRES</x:v>
      </x:c>
      <x:c r="B5" s="254"/>
      <x:c r="C5" s="254"/>
      <x:c r="D5" s="287" t="str">
        <x:v>MARGE BRUTE</x:v>
      </x:c>
      <x:c r="E5" s="287"/>
      <x:c r="F5" s="287"/>
      <x:c r="G5" s="271" t="str">
        <x:v>EBITDA</x:v>
      </x:c>
      <x:c r="H5" s="271"/>
      <x:c r="I5" s="271"/>
      <x:c r="J5" s="255" t="str">
        <x:v>RÉSULTAT NET</x:v>
      </x:c>
      <x:c r="K5" s="255"/>
      <x:c r="L5" s="255"/>
      <x:c r="M5" s="224"/>
      <x:c r="N5" s="224"/>
    </x:row>
    <x:row r="6">
      <x:c r="A6" s="254"/>
      <x:c r="B6" s="254"/>
      <x:c r="C6" s="254"/>
      <x:c r="D6" s="287"/>
      <x:c r="E6" s="287"/>
      <x:c r="F6" s="287"/>
      <x:c r="G6" s="271"/>
      <x:c r="H6" s="271"/>
      <x:c r="I6" s="271"/>
      <x:c r="J6" s="255"/>
      <x:c r="K6" s="255"/>
      <x:c r="L6" s="255"/>
      <x:c r="M6" s="224"/>
      <x:c r="N6" s="224"/>
    </x:row>
    <x:row r="7">
      <x:c r="A7" s="304" t="n">
        <x:f>'États financiers'!B7</x:f>
        <x:v>1205200</x:v>
      </x:c>
      <x:c r="B7" s="304"/>
      <x:c r="C7" s="304"/>
      <x:c r="D7" s="308" t="n">
        <x:f>'États financiers'!A18</x:f>
        <x:v>0.4499999999999999</x:v>
      </x:c>
      <x:c r="E7" s="308"/>
      <x:c r="F7" s="308"/>
      <x:c r="G7" s="312" t="n">
        <x:f>'États financiers'!B11</x:f>
        <x:v>156419.99999999988</x:v>
      </x:c>
      <x:c r="H7" s="312"/>
      <x:c r="I7" s="312"/>
      <x:c r="J7" s="316" t="n">
        <x:f>'États financiers'!B13</x:f>
        <x:v>117314.99999999991</x:v>
      </x:c>
      <x:c r="K7" s="316"/>
      <x:c r="L7" s="316"/>
      <x:c r="M7" s="224"/>
      <x:c r="N7" s="224"/>
    </x:row>
    <x:row r="8">
      <x:c r="A8" s="304"/>
      <x:c r="B8" s="304"/>
      <x:c r="C8" s="304"/>
      <x:c r="D8" s="308"/>
      <x:c r="E8" s="308"/>
      <x:c r="F8" s="308"/>
      <x:c r="G8" s="312"/>
      <x:c r="H8" s="312"/>
      <x:c r="I8" s="312"/>
      <x:c r="J8" s="316"/>
      <x:c r="K8" s="316"/>
      <x:c r="L8" s="316"/>
      <x:c r="M8" s="224"/>
      <x:c r="N8" s="224"/>
    </x:row>
    <x:row r="9">
      <x:c r="A9" s="224"/>
      <x:c r="B9" s="224"/>
      <x:c r="C9" s="224"/>
      <x:c r="D9" s="224"/>
      <x:c r="E9" s="224"/>
      <x:c r="F9" s="224"/>
      <x:c r="G9" s="224"/>
      <x:c r="H9" s="224"/>
      <x:c r="I9" s="224"/>
      <x:c r="J9" s="224"/>
      <x:c r="K9" s="224"/>
      <x:c r="L9" s="224"/>
      <x:c r="M9" s="224"/>
      <x:c r="N9" s="224"/>
    </x:row>
    <x:row r="10">
      <x:c r="A10" s="283" t="str">
        <x:v>TRÉSORERIE</x:v>
      </x:c>
      <x:c r="B10" s="283"/>
      <x:c r="C10" s="283"/>
      <x:c r="D10" s="323" t="str">
        <x:v>BFR</x:v>
      </x:c>
      <x:c r="E10" s="323"/>
      <x:c r="F10" s="323"/>
      <x:c r="G10" s="329" t="str">
        <x:v>DETTE FINANCIÈRE</x:v>
      </x:c>
      <x:c r="H10" s="329"/>
      <x:c r="I10" s="329"/>
      <x:c r="J10" s="285" t="str">
        <x:v>ROE</x:v>
      </x:c>
      <x:c r="K10" s="285"/>
      <x:c r="L10" s="285"/>
      <x:c r="M10" s="224"/>
      <x:c r="N10" s="224"/>
    </x:row>
    <x:row r="11">
      <x:c r="A11" s="283"/>
      <x:c r="B11" s="283"/>
      <x:c r="C11" s="283"/>
      <x:c r="D11" s="323"/>
      <x:c r="E11" s="323"/>
      <x:c r="F11" s="323"/>
      <x:c r="G11" s="329"/>
      <x:c r="H11" s="329"/>
      <x:c r="I11" s="329"/>
      <x:c r="J11" s="285"/>
      <x:c r="K11" s="285"/>
      <x:c r="L11" s="285"/>
      <x:c r="M11" s="224"/>
      <x:c r="N11" s="224"/>
    </x:row>
    <x:row r="12">
      <x:c r="A12" s="320" t="n">
        <x:f>'Trésorerie'!F17</x:f>
        <x:v>159720.00000000006</x:v>
      </x:c>
      <x:c r="B12" s="320"/>
      <x:c r="C12" s="320"/>
      <x:c r="D12" s="326" t="n">
        <x:f>'États financiers'!D18</x:f>
        <x:v>44814.799999999996</x:v>
      </x:c>
      <x:c r="E12" s="326"/>
      <x:c r="F12" s="326"/>
      <x:c r="G12" s="332" t="n">
        <x:f>'Données'!N17</x:f>
        <x:v>116500</x:v>
      </x:c>
      <x:c r="H12" s="332"/>
      <x:c r="I12" s="332"/>
      <x:c r="J12" s="336" t="n">
        <x:f>'États financiers'!G18</x:f>
        <x:v>0.6900882352941171</x:v>
      </x:c>
      <x:c r="K12" s="336"/>
      <x:c r="L12" s="336"/>
      <x:c r="M12" s="224"/>
      <x:c r="N12" s="224"/>
    </x:row>
    <x:row r="13">
      <x:c r="A13" s="320"/>
      <x:c r="B13" s="320"/>
      <x:c r="C13" s="320"/>
      <x:c r="D13" s="326"/>
      <x:c r="E13" s="326"/>
      <x:c r="F13" s="326"/>
      <x:c r="G13" s="332"/>
      <x:c r="H13" s="332"/>
      <x:c r="I13" s="332"/>
      <x:c r="J13" s="336"/>
      <x:c r="K13" s="336"/>
      <x:c r="L13" s="336"/>
      <x:c r="M13" s="224"/>
      <x:c r="N13" s="224"/>
    </x:row>
    <x:row r="14">
      <x:c r="A14" s="224"/>
      <x:c r="B14" s="224"/>
      <x:c r="C14" s="224"/>
      <x:c r="D14" s="224"/>
      <x:c r="E14" s="224"/>
      <x:c r="F14" s="224"/>
      <x:c r="G14" s="224"/>
      <x:c r="H14" s="224"/>
      <x:c r="I14" s="224"/>
      <x:c r="J14" s="224"/>
      <x:c r="K14" s="224"/>
      <x:c r="L14" s="224"/>
      <x:c r="M14" s="224"/>
      <x:c r="N14" s="224"/>
    </x:row>
    <x:row r="15">
      <x:c r="A15" s="224"/>
      <x:c r="B15" s="224"/>
      <x:c r="C15" s="224"/>
      <x:c r="D15" s="224"/>
      <x:c r="E15" s="224"/>
      <x:c r="F15" s="224"/>
      <x:c r="G15" s="224"/>
      <x:c r="H15" s="224"/>
      <x:c r="I15" s="224"/>
      <x:c r="J15" s="224"/>
      <x:c r="K15" s="224"/>
      <x:c r="L15" s="224"/>
      <x:c r="M15" s="224"/>
      <x:c r="N15" s="224"/>
    </x:row>
    <x:row r="16" ht="24" customHeight="1">
      <x:c r="A16" s="254" t="str">
        <x:v>Mois</x:v>
      </x:c>
      <x:c r="B16" s="254" t="str">
        <x:v>CA</x:v>
      </x:c>
      <x:c r="C16" s="254" t="str">
        <x:v>Charges</x:v>
      </x:c>
      <x:c r="D16" s="224"/>
      <x:c r="E16" s="224"/>
      <x:c r="F16" s="224"/>
      <x:c r="G16" s="224"/>
      <x:c r="H16" s="224"/>
      <x:c r="I16" s="224"/>
      <x:c r="J16" s="224"/>
      <x:c r="K16" s="224"/>
      <x:c r="L16" s="224"/>
      <x:c r="M16" s="224"/>
      <x:c r="N16" s="224"/>
    </x:row>
    <x:row r="17">
      <x:c r="A17" s="224" t="str">
        <x:v>Janvier</x:v>
      </x:c>
      <x:c r="B17" s="273" t="n">
        <x:f>'Données'!B6</x:f>
        <x:v>82000</x:v>
      </x:c>
      <x:c r="C17" s="273" t="n">
        <x:f>SUM('Données'!C6:G6)</x:f>
        <x:v>75800</x:v>
      </x:c>
      <x:c r="D17" s="224"/>
      <x:c r="E17" s="224"/>
      <x:c r="F17" s="224"/>
      <x:c r="G17" s="224"/>
      <x:c r="H17" s="224"/>
      <x:c r="I17" s="224"/>
      <x:c r="J17" s="224"/>
      <x:c r="K17" s="224"/>
      <x:c r="L17" s="224"/>
      <x:c r="M17" s="224"/>
      <x:c r="N17" s="224"/>
    </x:row>
    <x:row r="18">
      <x:c r="A18" s="224" t="str">
        <x:v>Février</x:v>
      </x:c>
      <x:c r="B18" s="273" t="n">
        <x:f>'Données'!B7</x:f>
        <x:v>85200</x:v>
      </x:c>
      <x:c r="C18" s="273" t="n">
        <x:f>SUM('Données'!C7:G7)</x:f>
        <x:v>77680</x:v>
      </x:c>
      <x:c r="D18" s="224"/>
      <x:c r="E18" s="224"/>
      <x:c r="F18" s="224"/>
      <x:c r="G18" s="224"/>
      <x:c r="H18" s="224"/>
      <x:c r="I18" s="224"/>
      <x:c r="J18" s="224"/>
      <x:c r="K18" s="224"/>
      <x:c r="L18" s="224"/>
      <x:c r="M18" s="224"/>
      <x:c r="N18" s="224"/>
    </x:row>
    <x:row r="19">
      <x:c r="A19" s="224" t="str">
        <x:v>Mars</x:v>
      </x:c>
      <x:c r="B19" s="273" t="n">
        <x:f>'Données'!B8</x:f>
        <x:v>88400</x:v>
      </x:c>
      <x:c r="C19" s="273" t="n">
        <x:f>SUM('Données'!C8:G8)</x:f>
        <x:v>81360</x:v>
      </x:c>
      <x:c r="D19" s="224"/>
      <x:c r="E19" s="224"/>
      <x:c r="F19" s="224"/>
      <x:c r="G19" s="224"/>
      <x:c r="H19" s="224"/>
      <x:c r="I19" s="224"/>
      <x:c r="J19" s="224"/>
      <x:c r="K19" s="224"/>
      <x:c r="L19" s="224"/>
      <x:c r="M19" s="224"/>
      <x:c r="N19" s="224"/>
    </x:row>
    <x:row r="20">
      <x:c r="A20" s="224" t="str">
        <x:v>Avril</x:v>
      </x:c>
      <x:c r="B20" s="273" t="n">
        <x:f>'Données'!B9</x:f>
        <x:v>91600</x:v>
      </x:c>
      <x:c r="C20" s="273" t="n">
        <x:f>SUM('Données'!C9:G9)</x:f>
        <x:v>81440</x:v>
      </x:c>
      <x:c r="D20" s="224"/>
      <x:c r="E20" s="224"/>
      <x:c r="F20" s="224"/>
      <x:c r="G20" s="224"/>
      <x:c r="H20" s="224"/>
      <x:c r="I20" s="224"/>
      <x:c r="J20" s="224"/>
      <x:c r="K20" s="224"/>
      <x:c r="L20" s="224"/>
      <x:c r="M20" s="224"/>
      <x:c r="N20" s="224"/>
    </x:row>
    <x:row r="21">
      <x:c r="A21" s="224" t="str">
        <x:v>Mai</x:v>
      </x:c>
      <x:c r="B21" s="273" t="n">
        <x:f>'Données'!B10</x:f>
        <x:v>94800</x:v>
      </x:c>
      <x:c r="C21" s="273" t="n">
        <x:f>SUM('Données'!C10:G10)</x:f>
        <x:v>83320</x:v>
      </x:c>
      <x:c r="D21" s="224"/>
      <x:c r="E21" s="224"/>
      <x:c r="F21" s="224"/>
      <x:c r="G21" s="224"/>
      <x:c r="H21" s="224"/>
      <x:c r="I21" s="224"/>
      <x:c r="J21" s="224"/>
      <x:c r="K21" s="224"/>
      <x:c r="L21" s="224"/>
      <x:c r="M21" s="224"/>
      <x:c r="N21" s="224"/>
    </x:row>
    <x:row r="22">
      <x:c r="A22" s="224" t="str">
        <x:v>Juin</x:v>
      </x:c>
      <x:c r="B22" s="273" t="n">
        <x:f>'Données'!B11</x:f>
        <x:v>103000</x:v>
      </x:c>
      <x:c r="C22" s="273" t="n">
        <x:f>SUM('Données'!C11:G11)</x:f>
        <x:v>87950</x:v>
      </x:c>
      <x:c r="D22" s="224"/>
      <x:c r="E22" s="224"/>
      <x:c r="F22" s="224"/>
      <x:c r="G22" s="224"/>
      <x:c r="H22" s="224"/>
      <x:c r="I22" s="224"/>
      <x:c r="J22" s="224"/>
      <x:c r="K22" s="224"/>
      <x:c r="L22" s="224"/>
      <x:c r="M22" s="224"/>
      <x:c r="N22" s="224"/>
    </x:row>
    <x:row r="23">
      <x:c r="A23" s="224" t="str">
        <x:v>Juillet</x:v>
      </x:c>
      <x:c r="B23" s="273" t="n">
        <x:f>'Données'!B12</x:f>
        <x:v>101200</x:v>
      </x:c>
      <x:c r="C23" s="273" t="n">
        <x:f>SUM('Données'!C12:G12)</x:f>
        <x:v>88080</x:v>
      </x:c>
      <x:c r="D23" s="224"/>
      <x:c r="E23" s="224"/>
      <x:c r="F23" s="224"/>
      <x:c r="G23" s="224"/>
      <x:c r="H23" s="224"/>
      <x:c r="I23" s="224"/>
      <x:c r="J23" s="224"/>
      <x:c r="K23" s="224"/>
      <x:c r="L23" s="224"/>
      <x:c r="M23" s="224"/>
      <x:c r="N23" s="224"/>
    </x:row>
    <x:row r="24">
      <x:c r="A24" s="224" t="str">
        <x:v>Août</x:v>
      </x:c>
      <x:c r="B24" s="273" t="n">
        <x:f>'Données'!B13</x:f>
        <x:v>104400</x:v>
      </x:c>
      <x:c r="C24" s="273" t="n">
        <x:f>SUM('Données'!C13:G13)</x:f>
        <x:v>89960</x:v>
      </x:c>
      <x:c r="D24" s="224"/>
      <x:c r="E24" s="224"/>
      <x:c r="F24" s="224"/>
      <x:c r="G24" s="224"/>
      <x:c r="H24" s="224"/>
      <x:c r="I24" s="224"/>
      <x:c r="J24" s="224"/>
      <x:c r="K24" s="224"/>
      <x:c r="L24" s="224"/>
      <x:c r="M24" s="224"/>
      <x:c r="N24" s="224"/>
    </x:row>
    <x:row r="25">
      <x:c r="A25" s="224" t="str">
        <x:v>Septembre</x:v>
      </x:c>
      <x:c r="B25" s="273" t="n">
        <x:f>'Données'!B14</x:f>
        <x:v>107600</x:v>
      </x:c>
      <x:c r="C25" s="273" t="n">
        <x:f>SUM('Données'!C14:G14)</x:f>
        <x:v>93640</x:v>
      </x:c>
      <x:c r="D25" s="224"/>
      <x:c r="E25" s="224"/>
      <x:c r="F25" s="224"/>
      <x:c r="G25" s="224"/>
      <x:c r="H25" s="224"/>
      <x:c r="I25" s="224"/>
      <x:c r="J25" s="224"/>
      <x:c r="K25" s="224"/>
      <x:c r="L25" s="224"/>
      <x:c r="M25" s="224"/>
      <x:c r="N25" s="224"/>
    </x:row>
    <x:row r="26">
      <x:c r="A26" s="224" t="str">
        <x:v>Octobre</x:v>
      </x:c>
      <x:c r="B26" s="273" t="n">
        <x:f>'Données'!B15</x:f>
        <x:v>110800</x:v>
      </x:c>
      <x:c r="C26" s="273" t="n">
        <x:f>SUM('Données'!C15:G15)</x:f>
        <x:v>93720</x:v>
      </x:c>
      <x:c r="D26" s="224"/>
      <x:c r="E26" s="224"/>
      <x:c r="F26" s="224"/>
      <x:c r="G26" s="224"/>
      <x:c r="H26" s="224"/>
      <x:c r="I26" s="224"/>
      <x:c r="J26" s="224"/>
      <x:c r="K26" s="224"/>
      <x:c r="L26" s="224"/>
      <x:c r="M26" s="224"/>
      <x:c r="N26" s="224"/>
    </x:row>
    <x:row r="27">
      <x:c r="A27" s="224" t="str">
        <x:v>Novembre</x:v>
      </x:c>
      <x:c r="B27" s="273" t="n">
        <x:f>'Données'!B16</x:f>
        <x:v>119000</x:v>
      </x:c>
      <x:c r="C27" s="273" t="n">
        <x:f>SUM('Données'!C16:G16)</x:f>
        <x:v>98350</x:v>
      </x:c>
      <x:c r="D27" s="224"/>
      <x:c r="E27" s="224"/>
      <x:c r="F27" s="224"/>
      <x:c r="G27" s="224"/>
      <x:c r="H27" s="224"/>
      <x:c r="I27" s="224"/>
      <x:c r="J27" s="224"/>
      <x:c r="K27" s="224"/>
      <x:c r="L27" s="224"/>
      <x:c r="M27" s="224"/>
      <x:c r="N27" s="224"/>
    </x:row>
    <x:row r="28">
      <x:c r="A28" s="224" t="str">
        <x:v>Décembre</x:v>
      </x:c>
      <x:c r="B28" s="273" t="n">
        <x:f>'Données'!B17</x:f>
        <x:v>117200</x:v>
      </x:c>
      <x:c r="C28" s="273" t="n">
        <x:f>SUM('Données'!C17:G17)</x:f>
        <x:v>97480</x:v>
      </x:c>
      <x:c r="D28" s="224"/>
      <x:c r="E28" s="224"/>
      <x:c r="F28" s="224"/>
      <x:c r="G28" s="224"/>
      <x:c r="H28" s="224"/>
      <x:c r="I28" s="224"/>
      <x:c r="J28" s="224"/>
      <x:c r="K28" s="224"/>
      <x:c r="L28" s="224"/>
      <x:c r="M28" s="224"/>
      <x:c r="N28" s="224"/>
    </x:row>
    <x:row r="29">
      <x:c r="A29" s="224"/>
      <x:c r="B29" s="224"/>
      <x:c r="C29" s="224"/>
      <x:c r="D29" s="224"/>
      <x:c r="E29" s="224"/>
      <x:c r="F29" s="224"/>
      <x:c r="G29" s="224"/>
      <x:c r="H29" s="224"/>
      <x:c r="I29" s="224"/>
      <x:c r="J29" s="224"/>
      <x:c r="K29" s="224"/>
      <x:c r="L29" s="224"/>
      <x:c r="M29" s="224"/>
      <x:c r="N29" s="224"/>
    </x:row>
    <x:row r="30">
      <x:c r="A30" s="224"/>
      <x:c r="B30" s="224"/>
      <x:c r="C30" s="224"/>
      <x:c r="D30" s="224"/>
      <x:c r="E30" s="224"/>
      <x:c r="F30" s="224"/>
      <x:c r="G30" s="224"/>
      <x:c r="H30" s="224"/>
      <x:c r="I30" s="224"/>
      <x:c r="J30" s="224"/>
      <x:c r="K30" s="224"/>
      <x:c r="L30" s="224"/>
      <x:c r="M30" s="224"/>
      <x:c r="N30" s="224"/>
    </x:row>
    <x:row r="31">
      <x:c r="A31" s="224"/>
      <x:c r="B31" s="224"/>
      <x:c r="C31" s="224"/>
      <x:c r="D31" s="224"/>
      <x:c r="E31" s="224"/>
      <x:c r="F31" s="224"/>
      <x:c r="G31" s="224"/>
      <x:c r="H31" s="224"/>
      <x:c r="I31" s="224"/>
      <x:c r="J31" s="224"/>
      <x:c r="K31" s="224"/>
      <x:c r="L31" s="224"/>
      <x:c r="M31" s="224"/>
      <x:c r="N31" s="224"/>
    </x:row>
    <x:row r="32">
      <x:c r="A32" s="224"/>
      <x:c r="B32" s="224"/>
      <x:c r="C32" s="224"/>
      <x:c r="D32" s="224"/>
      <x:c r="E32" s="224"/>
      <x:c r="F32" s="224"/>
      <x:c r="G32" s="224"/>
      <x:c r="H32" s="224"/>
      <x:c r="I32" s="224"/>
      <x:c r="J32" s="224"/>
      <x:c r="K32" s="224"/>
      <x:c r="L32" s="224"/>
      <x:c r="M32" s="224"/>
      <x:c r="N32" s="224"/>
    </x:row>
    <x:row r="33">
      <x:c r="A33" s="224"/>
      <x:c r="B33" s="224"/>
      <x:c r="C33" s="224"/>
      <x:c r="D33" s="224"/>
      <x:c r="E33" s="224"/>
      <x:c r="F33" s="224"/>
      <x:c r="G33" s="224"/>
      <x:c r="H33" s="224"/>
      <x:c r="I33" s="224"/>
      <x:c r="J33" s="224"/>
      <x:c r="K33" s="224"/>
      <x:c r="L33" s="224"/>
      <x:c r="M33" s="224"/>
      <x:c r="N33" s="224"/>
    </x:row>
    <x:row r="34">
      <x:c r="A34" s="224"/>
      <x:c r="B34" s="224"/>
      <x:c r="C34" s="224"/>
      <x:c r="D34" s="224"/>
      <x:c r="E34" s="224"/>
      <x:c r="F34" s="224"/>
      <x:c r="G34" s="224"/>
      <x:c r="H34" s="224"/>
      <x:c r="I34" s="224"/>
      <x:c r="J34" s="224"/>
      <x:c r="K34" s="224"/>
      <x:c r="L34" s="224"/>
      <x:c r="M34" s="224"/>
      <x:c r="N34" s="224"/>
    </x:row>
    <x:row r="35">
      <x:c r="A35" s="224"/>
      <x:c r="B35" s="224"/>
      <x:c r="C35" s="224"/>
      <x:c r="D35" s="224"/>
      <x:c r="E35" s="224"/>
      <x:c r="F35" s="224"/>
      <x:c r="G35" s="224"/>
      <x:c r="H35" s="224"/>
      <x:c r="I35" s="224"/>
      <x:c r="J35" s="224"/>
      <x:c r="K35" s="224"/>
      <x:c r="L35" s="224"/>
      <x:c r="M35" s="224"/>
      <x:c r="N35" s="224"/>
    </x:row>
    <x:row r="36">
      <x:c r="A36" s="224"/>
      <x:c r="B36" s="224"/>
      <x:c r="C36" s="224"/>
      <x:c r="D36" s="224"/>
      <x:c r="E36" s="224"/>
      <x:c r="F36" s="224"/>
      <x:c r="G36" s="224"/>
      <x:c r="H36" s="224"/>
      <x:c r="I36" s="224"/>
      <x:c r="J36" s="224"/>
      <x:c r="K36" s="224"/>
      <x:c r="L36" s="224"/>
      <x:c r="M36" s="224"/>
      <x:c r="N36" s="224"/>
    </x:row>
    <x:row r="37">
      <x:c r="A37" s="224"/>
      <x:c r="B37" s="224"/>
      <x:c r="C37" s="224"/>
      <x:c r="D37" s="224"/>
      <x:c r="E37" s="224"/>
      <x:c r="F37" s="224"/>
      <x:c r="G37" s="224"/>
      <x:c r="H37" s="224"/>
      <x:c r="I37" s="224"/>
      <x:c r="J37" s="224"/>
      <x:c r="K37" s="224"/>
      <x:c r="L37" s="224"/>
      <x:c r="M37" s="224"/>
      <x:c r="N37" s="224"/>
    </x:row>
    <x:row r="38">
      <x:c r="A38" s="224"/>
      <x:c r="B38" s="224"/>
      <x:c r="C38" s="224"/>
      <x:c r="D38" s="224"/>
      <x:c r="E38" s="224"/>
      <x:c r="F38" s="224"/>
      <x:c r="G38" s="224"/>
      <x:c r="H38" s="224"/>
      <x:c r="I38" s="224"/>
      <x:c r="J38" s="224"/>
      <x:c r="K38" s="224"/>
      <x:c r="L38" s="224"/>
      <x:c r="M38" s="224"/>
      <x:c r="N38" s="224"/>
    </x:row>
    <x:row r="39">
      <x:c r="A39" s="224"/>
      <x:c r="B39" s="224"/>
      <x:c r="C39" s="224"/>
      <x:c r="D39" s="224"/>
      <x:c r="E39" s="224"/>
      <x:c r="F39" s="224"/>
      <x:c r="G39" s="224"/>
      <x:c r="H39" s="224"/>
      <x:c r="I39" s="224"/>
      <x:c r="J39" s="224"/>
      <x:c r="K39" s="224"/>
      <x:c r="L39" s="224"/>
      <x:c r="M39" s="224"/>
      <x:c r="N39" s="224"/>
    </x:row>
    <x:row r="40">
      <x:c r="A40" s="224"/>
      <x:c r="B40" s="224"/>
      <x:c r="C40" s="224"/>
      <x:c r="D40" s="224"/>
      <x:c r="E40" s="224"/>
      <x:c r="F40" s="224"/>
      <x:c r="G40" s="224"/>
      <x:c r="H40" s="224"/>
      <x:c r="I40" s="224"/>
      <x:c r="J40" s="224"/>
      <x:c r="K40" s="224"/>
      <x:c r="L40" s="224"/>
      <x:c r="M40" s="224"/>
      <x:c r="N40" s="224"/>
    </x:row>
    <x:row r="41">
      <x:c r="A41" s="224"/>
      <x:c r="B41" s="224"/>
      <x:c r="C41" s="224"/>
      <x:c r="D41" s="224"/>
      <x:c r="E41" s="224"/>
      <x:c r="F41" s="224"/>
      <x:c r="G41" s="224"/>
      <x:c r="H41" s="224"/>
      <x:c r="I41" s="224"/>
      <x:c r="J41" s="224"/>
      <x:c r="K41" s="224"/>
      <x:c r="L41" s="224"/>
      <x:c r="M41" s="224"/>
      <x:c r="N41" s="224"/>
    </x:row>
    <x:row r="42">
      <x:c r="A42" s="224"/>
      <x:c r="B42" s="224"/>
      <x:c r="C42" s="224"/>
      <x:c r="D42" s="224"/>
      <x:c r="E42" s="224"/>
      <x:c r="F42" s="224"/>
      <x:c r="G42" s="224"/>
      <x:c r="H42" s="224"/>
      <x:c r="I42" s="224"/>
      <x:c r="J42" s="224"/>
      <x:c r="K42" s="224"/>
      <x:c r="L42" s="224"/>
      <x:c r="M42" s="224"/>
      <x:c r="N42" s="224"/>
    </x:row>
    <x:row r="43">
      <x:c r="A43" s="224"/>
      <x:c r="B43" s="224"/>
      <x:c r="C43" s="224"/>
      <x:c r="D43" s="224"/>
      <x:c r="E43" s="224"/>
      <x:c r="F43" s="224"/>
      <x:c r="G43" s="224"/>
      <x:c r="H43" s="224"/>
      <x:c r="I43" s="224"/>
      <x:c r="J43" s="224"/>
      <x:c r="K43" s="224"/>
      <x:c r="L43" s="224"/>
      <x:c r="M43" s="224"/>
      <x:c r="N43" s="224"/>
    </x:row>
    <x:row r="44">
      <x:c r="A44" s="224"/>
      <x:c r="B44" s="224"/>
      <x:c r="C44" s="224"/>
      <x:c r="D44" s="224"/>
      <x:c r="E44" s="224"/>
      <x:c r="F44" s="224"/>
      <x:c r="G44" s="224"/>
      <x:c r="H44" s="224"/>
      <x:c r="I44" s="224"/>
      <x:c r="J44" s="224"/>
      <x:c r="K44" s="224"/>
      <x:c r="L44" s="224"/>
      <x:c r="M44" s="224"/>
      <x:c r="N44" s="224"/>
    </x:row>
    <x:row r="45">
      <x:c r="A45" s="224"/>
      <x:c r="B45" s="224"/>
      <x:c r="C45" s="224"/>
      <x:c r="D45" s="224"/>
      <x:c r="E45" s="224"/>
      <x:c r="F45" s="224"/>
      <x:c r="G45" s="224"/>
      <x:c r="H45" s="224"/>
      <x:c r="I45" s="224"/>
      <x:c r="J45" s="224"/>
      <x:c r="K45" s="224"/>
      <x:c r="L45" s="224"/>
      <x:c r="M45" s="224"/>
      <x:c r="N45" s="224"/>
    </x:row>
    <x:row r="46">
      <x:c r="A46" s="224"/>
      <x:c r="B46" s="224"/>
      <x:c r="C46" s="224"/>
      <x:c r="D46" s="224"/>
      <x:c r="E46" s="224"/>
      <x:c r="F46" s="224"/>
      <x:c r="G46" s="224"/>
      <x:c r="H46" s="224"/>
      <x:c r="I46" s="224"/>
      <x:c r="J46" s="224"/>
      <x:c r="K46" s="224"/>
      <x:c r="L46" s="224"/>
      <x:c r="M46" s="224"/>
      <x:c r="N46" s="224"/>
    </x:row>
    <x:row r="47">
      <x:c r="A47" s="224"/>
      <x:c r="B47" s="224"/>
      <x:c r="C47" s="224"/>
      <x:c r="D47" s="224"/>
      <x:c r="E47" s="224"/>
      <x:c r="F47" s="224"/>
      <x:c r="G47" s="224"/>
      <x:c r="H47" s="224"/>
      <x:c r="I47" s="224"/>
      <x:c r="J47" s="224"/>
      <x:c r="K47" s="224"/>
      <x:c r="L47" s="224"/>
      <x:c r="M47" s="224"/>
      <x:c r="N47" s="224"/>
    </x:row>
    <x:row r="48">
      <x:c r="A48" s="224"/>
      <x:c r="B48" s="224"/>
      <x:c r="C48" s="224"/>
      <x:c r="D48" s="224"/>
      <x:c r="E48" s="224"/>
      <x:c r="F48" s="224"/>
      <x:c r="G48" s="224"/>
      <x:c r="H48" s="224"/>
      <x:c r="I48" s="224"/>
      <x:c r="J48" s="224"/>
      <x:c r="K48" s="224"/>
      <x:c r="L48" s="224"/>
      <x:c r="M48" s="224"/>
      <x:c r="N48" s="224"/>
    </x:row>
    <x:row r="49">
      <x:c r="A49" s="224"/>
      <x:c r="B49" s="224"/>
      <x:c r="C49" s="224"/>
      <x:c r="D49" s="224"/>
      <x:c r="E49" s="224"/>
      <x:c r="F49" s="224"/>
      <x:c r="G49" s="224"/>
      <x:c r="H49" s="224"/>
      <x:c r="I49" s="224"/>
      <x:c r="J49" s="224"/>
      <x:c r="K49" s="224"/>
      <x:c r="L49" s="224"/>
      <x:c r="M49" s="224"/>
      <x:c r="N49" s="224"/>
    </x:row>
    <x:row r="50">
      <x:c r="A50" s="224"/>
      <x:c r="B50" s="224"/>
      <x:c r="C50" s="224"/>
      <x:c r="D50" s="224"/>
      <x:c r="E50" s="224"/>
      <x:c r="F50" s="224"/>
      <x:c r="G50" s="224"/>
      <x:c r="H50" s="224"/>
      <x:c r="I50" s="224"/>
      <x:c r="J50" s="224"/>
      <x:c r="K50" s="224"/>
      <x:c r="L50" s="224"/>
      <x:c r="M50" s="224"/>
      <x:c r="N50" s="224"/>
    </x:row>
  </x:sheetData>
  <x:mergeCells>
    <x:mergeCell ref="A1:N2"/>
    <x:mergeCell ref="A3:N3"/>
    <x:mergeCell ref="A5:C6"/>
    <x:mergeCell ref="A7:C8"/>
    <x:mergeCell ref="D5:F6"/>
    <x:mergeCell ref="D7:F8"/>
    <x:mergeCell ref="G5:I6"/>
    <x:mergeCell ref="G7:I8"/>
    <x:mergeCell ref="J5:L6"/>
    <x:mergeCell ref="J7:L8"/>
    <x:mergeCell ref="A10:C11"/>
    <x:mergeCell ref="A12:C13"/>
    <x:mergeCell ref="D10:F11"/>
    <x:mergeCell ref="D12:F13"/>
    <x:mergeCell ref="G10:I11"/>
    <x:mergeCell ref="G12:I13"/>
    <x:mergeCell ref="J10:L11"/>
    <x:mergeCell ref="J12:L13"/>
  </x:mergeCells>
  <x:pageMargins left="0.7" right="0.7" top="0.75" bottom="0.75" header="0.3" footer="0.3"/>
  <x:drawing xmlns:r="http://schemas.openxmlformats.org/officeDocument/2006/relationships" r:id="Rc57cb9ff5c4b403b"/>
</x:worksheet>
</file>

<file path=xl/worksheets/sheet9.xml><?xml version="1.0" encoding="utf-8"?>
<x:worksheet xmlns:x="http://schemas.openxmlformats.org/spreadsheetml/2006/main">
  <x:sheetFormatPr defaultRowHeight="15"/>
  <x:cols>
    <x:col min="1" max="1" width="28" hidden="0" customWidth="1"/>
    <x:col min="2" max="2" width="17" hidden="0" customWidth="1"/>
    <x:col min="3" max="3" width="17" hidden="0" customWidth="1"/>
    <x:col min="4" max="4" width="17" hidden="0" customWidth="1"/>
    <x:col min="5" max="5" width="17" hidden="0" customWidth="1"/>
    <x:col min="6" max="6" width="17" hidden="0" customWidth="1"/>
    <x:col min="7" max="7" width="17" hidden="0" customWidth="1"/>
    <x:col min="8" max="8" width="17" hidden="0" customWidth="1"/>
    <x:col min="9" max="9" width="17" hidden="0" customWidth="1"/>
    <x:col min="10" max="10" width="30" hidden="0" customWidth="1"/>
  </x:cols>
  <x:sheetData>
    <x:row r="1" ht="26" customHeight="1">
      <x:c r="A1" s="223" t="str">
        <x:v>ANALYSE FINANCIÈRE ET PLAN D’ACTION</x:v>
      </x:c>
      <x:c r="B1" s="223" t="str">
        <x:v>ANALYSE FINANCIÈRE ET PLAN D’ACTION</x:v>
      </x:c>
      <x:c r="C1" s="223" t="str">
        <x:v>ANALYSE FINANCIÈRE ET PLAN D’ACTION</x:v>
      </x:c>
      <x:c r="D1" s="223" t="str">
        <x:v>ANALYSE FINANCIÈRE ET PLAN D’ACTION</x:v>
      </x:c>
      <x:c r="E1" s="223" t="str">
        <x:v>ANALYSE FINANCIÈRE ET PLAN D’ACTION</x:v>
      </x:c>
      <x:c r="F1" s="223" t="str">
        <x:v>ANALYSE FINANCIÈRE ET PLAN D’ACTION</x:v>
      </x:c>
      <x:c r="G1" s="223" t="str">
        <x:v>ANALYSE FINANCIÈRE ET PLAN D’ACTION</x:v>
      </x:c>
      <x:c r="H1" s="223" t="str">
        <x:v>ANALYSE FINANCIÈRE ET PLAN D’ACTION</x:v>
      </x:c>
      <x:c r="I1" s="223" t="str">
        <x:v>ANALYSE FINANCIÈRE ET PLAN D’ACTION</x:v>
      </x:c>
      <x:c r="J1" s="223" t="str">
        <x:v>ANALYSE FINANCIÈRE ET PLAN D’ACTION</x:v>
      </x:c>
      <x:c r="K1" s="224"/>
      <x:c r="L1" s="224"/>
      <x:c r="M1" s="224"/>
      <x:c r="N1" s="224"/>
    </x:row>
    <x:row r="2" ht="26" customHeight="1">
      <x:c r="A2" s="223" t="str">
        <x:v>ANALYSE FINANCIÈRE ET PLAN D’ACTION</x:v>
      </x:c>
      <x:c r="B2" s="223" t="str">
        <x:v>ANALYSE FINANCIÈRE ET PLAN D’ACTION</x:v>
      </x:c>
      <x:c r="C2" s="223" t="str">
        <x:v>ANALYSE FINANCIÈRE ET PLAN D’ACTION</x:v>
      </x:c>
      <x:c r="D2" s="223" t="str">
        <x:v>ANALYSE FINANCIÈRE ET PLAN D’ACTION</x:v>
      </x:c>
      <x:c r="E2" s="223" t="str">
        <x:v>ANALYSE FINANCIÈRE ET PLAN D’ACTION</x:v>
      </x:c>
      <x:c r="F2" s="223" t="str">
        <x:v>ANALYSE FINANCIÈRE ET PLAN D’ACTION</x:v>
      </x:c>
      <x:c r="G2" s="223" t="str">
        <x:v>ANALYSE FINANCIÈRE ET PLAN D’ACTION</x:v>
      </x:c>
      <x:c r="H2" s="223" t="str">
        <x:v>ANALYSE FINANCIÈRE ET PLAN D’ACTION</x:v>
      </x:c>
      <x:c r="I2" s="223" t="str">
        <x:v>ANALYSE FINANCIÈRE ET PLAN D’ACTION</x:v>
      </x:c>
      <x:c r="J2" s="223" t="str">
        <x:v>ANALYSE FINANCIÈRE ET PLAN D’ACTION</x:v>
      </x:c>
      <x:c r="K2" s="224"/>
      <x:c r="L2" s="224"/>
      <x:c r="M2" s="224"/>
      <x:c r="N2" s="224"/>
    </x:row>
    <x:row r="3" ht="26" customHeight="1">
      <x:c r="A3" s="225" t="str">
        <x:v>Commentaires automatiques et suivi des décisions</x:v>
      </x:c>
      <x:c r="B3" s="225" t="str">
        <x:v>Commentaires automatiques et suivi des décisions</x:v>
      </x:c>
      <x:c r="C3" s="225" t="str">
        <x:v>Commentaires automatiques et suivi des décisions</x:v>
      </x:c>
      <x:c r="D3" s="225" t="str">
        <x:v>Commentaires automatiques et suivi des décisions</x:v>
      </x:c>
      <x:c r="E3" s="225" t="str">
        <x:v>Commentaires automatiques et suivi des décisions</x:v>
      </x:c>
      <x:c r="F3" s="225" t="str">
        <x:v>Commentaires automatiques et suivi des décisions</x:v>
      </x:c>
      <x:c r="G3" s="225" t="str">
        <x:v>Commentaires automatiques et suivi des décisions</x:v>
      </x:c>
      <x:c r="H3" s="225" t="str">
        <x:v>Commentaires automatiques et suivi des décisions</x:v>
      </x:c>
      <x:c r="I3" s="225" t="str">
        <x:v>Commentaires automatiques et suivi des décisions</x:v>
      </x:c>
      <x:c r="J3" s="225" t="str">
        <x:v>Commentaires automatiques et suivi des décisions</x:v>
      </x:c>
      <x:c r="K3" s="224"/>
      <x:c r="L3" s="224"/>
      <x:c r="M3" s="224"/>
      <x:c r="N3" s="224"/>
    </x:row>
    <x:row r="4">
      <x:c r="A4" s="224"/>
      <x:c r="B4" s="224"/>
      <x:c r="C4" s="224"/>
      <x:c r="D4" s="224"/>
      <x:c r="E4" s="224"/>
      <x:c r="F4" s="224"/>
      <x:c r="G4" s="224"/>
      <x:c r="H4" s="224"/>
      <x:c r="I4" s="224"/>
      <x:c r="J4" s="224"/>
      <x:c r="K4" s="224"/>
      <x:c r="L4" s="224"/>
      <x:c r="M4" s="224"/>
      <x:c r="N4" s="224"/>
    </x:row>
    <x:row r="5" ht="22" customHeight="1">
      <x:c r="A5" s="297" t="str">
        <x:v>Commentaires de synthèse</x:v>
      </x:c>
      <x:c r="B5" s="297"/>
      <x:c r="C5" s="297"/>
      <x:c r="D5" s="297"/>
      <x:c r="E5" s="297"/>
      <x:c r="F5" s="297"/>
      <x:c r="G5" s="297"/>
      <x:c r="H5" s="297"/>
      <x:c r="I5" s="297"/>
      <x:c r="J5" s="297"/>
      <x:c r="K5" s="224"/>
      <x:c r="L5" s="224"/>
      <x:c r="M5" s="224"/>
      <x:c r="N5" s="224"/>
    </x:row>
    <x:row r="6">
      <x:c r="A6" s="298" t="str">
        <x:f>"Le chiffre d’affaires annuel atteint "&amp;TEXT('États financiers'!B7,"#,##0 €")&amp;" avec une marge brute de "&amp;TEXT('États financiers'!A18,"0.0%")&amp;". "&amp;"L’EBITDA s’établit à "&amp;TEXT('États financiers'!B11,"#,##0 €")&amp;" et la trésorerie de fin de période à "&amp;TEXT('Trésorerie'!F17,"#,##0 €")&amp;". "&amp;IF('Trésorerie'!F17&lt;'Paramètres'!B13,"La trésorerie est inférieure au seuil d’alerte : une action immédiate est recommandée.","La trésorerie demeure supérieure au seuil d’alerte défini.")</x:f>
        <x:v>Le chiffre d’affaires annuel atteint 1,205,200 € avec une marge brute de 45.0%. L’EBITDA s’établit à 156,420 € et la trésorerie de fin de période à 159,720 €. La trésorerie demeure supérieure au seuil d’alerte défini.</x:v>
      </x:c>
      <x:c r="B6" s="298"/>
      <x:c r="C6" s="298"/>
      <x:c r="D6" s="298"/>
      <x:c r="E6" s="298"/>
      <x:c r="F6" s="298"/>
      <x:c r="G6" s="298"/>
      <x:c r="H6" s="298"/>
      <x:c r="I6" s="298"/>
      <x:c r="J6" s="298"/>
      <x:c r="K6" s="224"/>
      <x:c r="L6" s="224"/>
      <x:c r="M6" s="224"/>
      <x:c r="N6" s="224"/>
    </x:row>
    <x:row r="7">
      <x:c r="A7" s="298"/>
      <x:c r="B7" s="298"/>
      <x:c r="C7" s="298"/>
      <x:c r="D7" s="298"/>
      <x:c r="E7" s="298"/>
      <x:c r="F7" s="298"/>
      <x:c r="G7" s="298"/>
      <x:c r="H7" s="298"/>
      <x:c r="I7" s="298"/>
      <x:c r="J7" s="298"/>
      <x:c r="K7" s="224"/>
      <x:c r="L7" s="224"/>
      <x:c r="M7" s="224"/>
      <x:c r="N7" s="224"/>
    </x:row>
    <x:row r="8">
      <x:c r="A8" s="298"/>
      <x:c r="B8" s="298"/>
      <x:c r="C8" s="298"/>
      <x:c r="D8" s="298"/>
      <x:c r="E8" s="298"/>
      <x:c r="F8" s="298"/>
      <x:c r="G8" s="298"/>
      <x:c r="H8" s="298"/>
      <x:c r="I8" s="298"/>
      <x:c r="J8" s="298"/>
      <x:c r="K8" s="224"/>
      <x:c r="L8" s="224"/>
      <x:c r="M8" s="224"/>
      <x:c r="N8" s="224"/>
    </x:row>
    <x:row r="9">
      <x:c r="A9" s="298"/>
      <x:c r="B9" s="298"/>
      <x:c r="C9" s="298"/>
      <x:c r="D9" s="298"/>
      <x:c r="E9" s="298"/>
      <x:c r="F9" s="298"/>
      <x:c r="G9" s="298"/>
      <x:c r="H9" s="298"/>
      <x:c r="I9" s="298"/>
      <x:c r="J9" s="298"/>
      <x:c r="K9" s="224"/>
      <x:c r="L9" s="224"/>
      <x:c r="M9" s="224"/>
      <x:c r="N9" s="224"/>
    </x:row>
    <x:row r="10">
      <x:c r="A10" s="298"/>
      <x:c r="B10" s="298"/>
      <x:c r="C10" s="298"/>
      <x:c r="D10" s="298"/>
      <x:c r="E10" s="298"/>
      <x:c r="F10" s="298"/>
      <x:c r="G10" s="298"/>
      <x:c r="H10" s="298"/>
      <x:c r="I10" s="298"/>
      <x:c r="J10" s="298"/>
      <x:c r="K10" s="224"/>
      <x:c r="L10" s="224"/>
      <x:c r="M10" s="224"/>
      <x:c r="N10" s="224"/>
    </x:row>
    <x:row r="11">
      <x:c r="A11" s="224"/>
      <x:c r="B11" s="224"/>
      <x:c r="C11" s="224"/>
      <x:c r="D11" s="224"/>
      <x:c r="E11" s="224"/>
      <x:c r="F11" s="224"/>
      <x:c r="G11" s="224"/>
      <x:c r="H11" s="224"/>
      <x:c r="I11" s="224"/>
      <x:c r="J11" s="224"/>
      <x:c r="K11" s="224"/>
      <x:c r="L11" s="224"/>
      <x:c r="M11" s="224"/>
      <x:c r="N11" s="224"/>
    </x:row>
    <x:row r="12" ht="22" customHeight="1">
      <x:c r="A12" s="234" t="str">
        <x:v>Plan d’action</x:v>
      </x:c>
      <x:c r="B12" s="234"/>
      <x:c r="C12" s="234"/>
      <x:c r="D12" s="234"/>
      <x:c r="E12" s="234"/>
      <x:c r="F12" s="234"/>
      <x:c r="G12" s="234"/>
      <x:c r="H12" s="234"/>
      <x:c r="I12" s="234"/>
      <x:c r="J12" s="234"/>
      <x:c r="K12" s="224"/>
      <x:c r="L12" s="224"/>
      <x:c r="M12" s="224"/>
      <x:c r="N12" s="224"/>
    </x:row>
    <x:row r="13" ht="24" customHeight="1">
      <x:c r="A13" s="285" t="str">
        <x:v>Action</x:v>
      </x:c>
      <x:c r="B13" s="285" t="str">
        <x:v>Indicateur lié</x:v>
      </x:c>
      <x:c r="C13" s="285" t="str">
        <x:v>Responsable</x:v>
      </x:c>
      <x:c r="D13" s="285" t="str">
        <x:v>Échéance</x:v>
      </x:c>
      <x:c r="E13" s="285" t="str">
        <x:v>Priorité</x:v>
      </x:c>
      <x:c r="F13" s="285" t="str">
        <x:v>Statut</x:v>
      </x:c>
      <x:c r="G13" s="285" t="str">
        <x:v>Impact estimé</x:v>
      </x:c>
      <x:c r="H13" s="285" t="str">
        <x:v>Coût estimé</x:v>
      </x:c>
      <x:c r="I13" s="285" t="str">
        <x:v>Avancement</x:v>
      </x:c>
      <x:c r="J13" s="285" t="str">
        <x:v>Commentaire</x:v>
      </x:c>
      <x:c r="K13" s="224"/>
      <x:c r="L13" s="224"/>
      <x:c r="M13" s="224"/>
      <x:c r="N13" s="224"/>
    </x:row>
    <x:row r="14">
      <x:c r="A14" s="224" t="str">
        <x:v>Réduire les coûts d’achat</x:v>
      </x:c>
      <x:c r="B14" s="224" t="str">
        <x:v>Marge brute</x:v>
      </x:c>
      <x:c r="C14" s="224" t="str">
        <x:v>Achats</x:v>
      </x:c>
      <x:c r="D14" s="299" t="n">
        <x:v>46265</x:v>
      </x:c>
      <x:c r="E14" s="224" t="str">
        <x:v>Haute</x:v>
      </x:c>
      <x:c r="F14" s="224" t="str">
        <x:v>En cours</x:v>
      </x:c>
      <x:c r="G14" s="273" t="n">
        <x:v>25000</x:v>
      </x:c>
      <x:c r="H14" s="273" t="n">
        <x:v>5000</x:v>
      </x:c>
      <x:c r="I14" s="258" t="n">
        <x:v>0.4</x:v>
      </x:c>
      <x:c r="J14" s="224" t="str">
        <x:v>Renégociation fournisseurs</x:v>
      </x:c>
      <x:c r="K14" s="224"/>
      <x:c r="L14" s="224"/>
      <x:c r="M14" s="224"/>
      <x:c r="N14" s="224"/>
    </x:row>
    <x:row r="15">
      <x:c r="A15" s="224" t="str">
        <x:v>Accélérer le recouvrement</x:v>
      </x:c>
      <x:c r="B15" s="224" t="str">
        <x:v>DSO</x:v>
      </x:c>
      <x:c r="C15" s="224" t="str">
        <x:v>Finance</x:v>
      </x:c>
      <x:c r="D15" s="299" t="n">
        <x:v>46234</x:v>
      </x:c>
      <x:c r="E15" s="224" t="str">
        <x:v>Haute</x:v>
      </x:c>
      <x:c r="F15" s="224" t="str">
        <x:v>À lancer</x:v>
      </x:c>
      <x:c r="G15" s="273" t="n">
        <x:v>18000</x:v>
      </x:c>
      <x:c r="H15" s="273" t="n">
        <x:v>1000</x:v>
      </x:c>
      <x:c r="I15" s="258" t="n">
        <x:v>0.1</x:v>
      </x:c>
      <x:c r="J15" s="224" t="str">
        <x:v>Relance des créances</x:v>
      </x:c>
      <x:c r="K15" s="224"/>
      <x:c r="L15" s="224"/>
      <x:c r="M15" s="224"/>
      <x:c r="N15" s="224"/>
    </x:row>
    <x:row r="16">
      <x:c r="A16" s="224" t="str">
        <x:v>Optimiser le budget marketing</x:v>
      </x:c>
      <x:c r="B16" s="224" t="str">
        <x:v>Charges</x:v>
      </x:c>
      <x:c r="C16" s="224" t="str">
        <x:v>Marketing</x:v>
      </x:c>
      <x:c r="D16" s="299" t="n">
        <x:v>46295</x:v>
      </x:c>
      <x:c r="E16" s="224" t="str">
        <x:v>Moyenne</x:v>
      </x:c>
      <x:c r="F16" s="224" t="str">
        <x:v>Planifié</x:v>
      </x:c>
      <x:c r="G16" s="273" t="n">
        <x:v>12000</x:v>
      </x:c>
      <x:c r="H16" s="273" t="n">
        <x:v>2000</x:v>
      </x:c>
      <x:c r="I16" s="258" t="n">
        <x:v>0.2</x:v>
      </x:c>
      <x:c r="J16" s="224" t="str">
        <x:v>Réallocation des campagnes</x:v>
      </x:c>
      <x:c r="K16" s="224"/>
      <x:c r="L16" s="224"/>
      <x:c r="M16" s="224"/>
      <x:c r="N16" s="224"/>
    </x:row>
    <x:row r="17">
      <x:c r="A17" s="224" t="str">
        <x:v>Réduire les stocks dormants</x:v>
      </x:c>
      <x:c r="B17" s="224" t="str">
        <x:v>BFR</x:v>
      </x:c>
      <x:c r="C17" s="224" t="str">
        <x:v>Logistique</x:v>
      </x:c>
      <x:c r="D17" s="299" t="n">
        <x:v>46326</x:v>
      </x:c>
      <x:c r="E17" s="224" t="str">
        <x:v>Moyenne</x:v>
      </x:c>
      <x:c r="F17" s="224" t="str">
        <x:v>Planifié</x:v>
      </x:c>
      <x:c r="G17" s="273" t="n">
        <x:v>15000</x:v>
      </x:c>
      <x:c r="H17" s="273" t="n">
        <x:v>3000</x:v>
      </x:c>
      <x:c r="I17" s="258" t="n">
        <x:v>0.15</x:v>
      </x:c>
      <x:c r="J17" s="224" t="str">
        <x:v>Plan de déstockage</x:v>
      </x:c>
      <x:c r="K17" s="224"/>
      <x:c r="L17" s="224"/>
      <x:c r="M17" s="224"/>
      <x:c r="N17" s="224"/>
    </x:row>
    <x:row r="18">
      <x:c r="A18" s="224" t="str">
        <x:v>Revoir le financement</x:v>
      </x:c>
      <x:c r="B18" s="224" t="str">
        <x:v>Dette</x:v>
      </x:c>
      <x:c r="C18" s="224" t="str">
        <x:v>Direction</x:v>
      </x:c>
      <x:c r="D18" s="299" t="n">
        <x:v>46356</x:v>
      </x:c>
      <x:c r="E18" s="224" t="str">
        <x:v>Basse</x:v>
      </x:c>
      <x:c r="F18" s="224" t="str">
        <x:v>À étudier</x:v>
      </x:c>
      <x:c r="G18" s="273" t="n">
        <x:v>10000</x:v>
      </x:c>
      <x:c r="H18" s="273" t="n">
        <x:v>1500</x:v>
      </x:c>
      <x:c r="I18" s="258" t="n">
        <x:v>0.05</x:v>
      </x:c>
      <x:c r="J18" s="224" t="str">
        <x:v>Simulation bancaire</x:v>
      </x:c>
      <x:c r="K18" s="224"/>
      <x:c r="L18" s="224"/>
      <x:c r="M18" s="224"/>
      <x:c r="N18" s="224"/>
    </x:row>
    <x:row r="19">
      <x:c r="A19" s="224" t="str"/>
      <x:c r="B19" s="224" t="str"/>
      <x:c r="C19" s="224" t="str"/>
      <x:c r="D19" s="299" t="str"/>
      <x:c r="E19" s="224" t="str"/>
      <x:c r="F19" s="224" t="str"/>
      <x:c r="G19" s="273" t="str"/>
      <x:c r="H19" s="273" t="str"/>
      <x:c r="I19" s="258" t="str"/>
      <x:c r="J19" s="224" t="str"/>
      <x:c r="K19" s="224"/>
      <x:c r="L19" s="224"/>
      <x:c r="M19" s="224"/>
      <x:c r="N19" s="224"/>
    </x:row>
    <x:row r="20">
      <x:c r="A20" s="224" t="str"/>
      <x:c r="B20" s="224" t="str"/>
      <x:c r="C20" s="224" t="str"/>
      <x:c r="D20" s="299" t="str"/>
      <x:c r="E20" s="224" t="str"/>
      <x:c r="F20" s="224" t="str"/>
      <x:c r="G20" s="273" t="str"/>
      <x:c r="H20" s="273" t="str"/>
      <x:c r="I20" s="258" t="str"/>
      <x:c r="J20" s="224" t="str"/>
      <x:c r="K20" s="224"/>
      <x:c r="L20" s="224"/>
      <x:c r="M20" s="224"/>
      <x:c r="N20" s="224"/>
    </x:row>
    <x:row r="21">
      <x:c r="A21" s="224"/>
      <x:c r="B21" s="224"/>
      <x:c r="C21" s="224"/>
      <x:c r="D21" s="224"/>
      <x:c r="E21" s="224"/>
      <x:c r="F21" s="224"/>
      <x:c r="G21" s="224"/>
      <x:c r="H21" s="224"/>
      <x:c r="I21" s="224"/>
      <x:c r="J21" s="224"/>
      <x:c r="K21" s="224"/>
      <x:c r="L21" s="224"/>
      <x:c r="M21" s="224"/>
      <x:c r="N21" s="224"/>
    </x:row>
    <x:row r="22">
      <x:c r="A22" s="224"/>
      <x:c r="B22" s="224"/>
      <x:c r="C22" s="224"/>
      <x:c r="D22" s="224"/>
      <x:c r="E22" s="224"/>
      <x:c r="F22" s="224"/>
      <x:c r="G22" s="224"/>
      <x:c r="H22" s="224"/>
      <x:c r="I22" s="224"/>
      <x:c r="J22" s="224"/>
      <x:c r="K22" s="224"/>
      <x:c r="L22" s="224"/>
      <x:c r="M22" s="224"/>
      <x:c r="N22" s="224"/>
    </x:row>
    <x:row r="23">
      <x:c r="A23" s="224"/>
      <x:c r="B23" s="224"/>
      <x:c r="C23" s="224"/>
      <x:c r="D23" s="224"/>
      <x:c r="E23" s="224"/>
      <x:c r="F23" s="224"/>
      <x:c r="G23" s="224"/>
      <x:c r="H23" s="224"/>
      <x:c r="I23" s="224"/>
      <x:c r="J23" s="224"/>
      <x:c r="K23" s="224"/>
      <x:c r="L23" s="224"/>
      <x:c r="M23" s="224"/>
      <x:c r="N23" s="224"/>
    </x:row>
    <x:row r="24">
      <x:c r="A24" s="224"/>
      <x:c r="B24" s="224"/>
      <x:c r="C24" s="224"/>
      <x:c r="D24" s="224"/>
      <x:c r="E24" s="224"/>
      <x:c r="F24" s="224"/>
      <x:c r="G24" s="224"/>
      <x:c r="H24" s="224"/>
      <x:c r="I24" s="224"/>
      <x:c r="J24" s="224"/>
      <x:c r="K24" s="224"/>
      <x:c r="L24" s="224"/>
      <x:c r="M24" s="224"/>
      <x:c r="N24" s="224"/>
    </x:row>
    <x:row r="25">
      <x:c r="A25" s="224"/>
      <x:c r="B25" s="224"/>
      <x:c r="C25" s="224"/>
      <x:c r="D25" s="224"/>
      <x:c r="E25" s="224"/>
      <x:c r="F25" s="224"/>
      <x:c r="G25" s="224"/>
      <x:c r="H25" s="224"/>
      <x:c r="I25" s="224"/>
      <x:c r="J25" s="224"/>
      <x:c r="K25" s="224"/>
      <x:c r="L25" s="224"/>
      <x:c r="M25" s="224"/>
      <x:c r="N25" s="224"/>
    </x:row>
    <x:row r="26">
      <x:c r="A26" s="224"/>
      <x:c r="B26" s="224"/>
      <x:c r="C26" s="224"/>
      <x:c r="D26" s="224"/>
      <x:c r="E26" s="224"/>
      <x:c r="F26" s="224"/>
      <x:c r="G26" s="224"/>
      <x:c r="H26" s="224"/>
      <x:c r="I26" s="224"/>
      <x:c r="J26" s="224"/>
      <x:c r="K26" s="224"/>
      <x:c r="L26" s="224"/>
      <x:c r="M26" s="224"/>
      <x:c r="N26" s="224"/>
    </x:row>
    <x:row r="27">
      <x:c r="A27" s="224"/>
      <x:c r="B27" s="224"/>
      <x:c r="C27" s="224"/>
      <x:c r="D27" s="224"/>
      <x:c r="E27" s="224"/>
      <x:c r="F27" s="224"/>
      <x:c r="G27" s="224"/>
      <x:c r="H27" s="224"/>
      <x:c r="I27" s="224"/>
      <x:c r="J27" s="224"/>
      <x:c r="K27" s="224"/>
      <x:c r="L27" s="224"/>
      <x:c r="M27" s="224"/>
      <x:c r="N27" s="224"/>
    </x:row>
    <x:row r="28">
      <x:c r="A28" s="224"/>
      <x:c r="B28" s="224"/>
      <x:c r="C28" s="224"/>
      <x:c r="D28" s="224"/>
      <x:c r="E28" s="224"/>
      <x:c r="F28" s="224"/>
      <x:c r="G28" s="224"/>
      <x:c r="H28" s="224"/>
      <x:c r="I28" s="224"/>
      <x:c r="J28" s="224"/>
      <x:c r="K28" s="224"/>
      <x:c r="L28" s="224"/>
      <x:c r="M28" s="224"/>
      <x:c r="N28" s="224"/>
    </x:row>
    <x:row r="29">
      <x:c r="A29" s="224"/>
      <x:c r="B29" s="224"/>
      <x:c r="C29" s="224"/>
      <x:c r="D29" s="224"/>
      <x:c r="E29" s="224"/>
      <x:c r="F29" s="224"/>
      <x:c r="G29" s="224"/>
      <x:c r="H29" s="224"/>
      <x:c r="I29" s="224"/>
      <x:c r="J29" s="224"/>
      <x:c r="K29" s="224"/>
      <x:c r="L29" s="224"/>
      <x:c r="M29" s="224"/>
      <x:c r="N29" s="224"/>
    </x:row>
    <x:row r="30">
      <x:c r="A30" s="224"/>
      <x:c r="B30" s="224"/>
      <x:c r="C30" s="224"/>
      <x:c r="D30" s="224"/>
      <x:c r="E30" s="224"/>
      <x:c r="F30" s="224"/>
      <x:c r="G30" s="224"/>
      <x:c r="H30" s="224"/>
      <x:c r="I30" s="224"/>
      <x:c r="J30" s="224"/>
      <x:c r="K30" s="224"/>
      <x:c r="L30" s="224"/>
      <x:c r="M30" s="224"/>
      <x:c r="N30" s="224"/>
    </x:row>
    <x:row r="31">
      <x:c r="A31" s="224"/>
      <x:c r="B31" s="224"/>
      <x:c r="C31" s="224"/>
      <x:c r="D31" s="224"/>
      <x:c r="E31" s="224"/>
      <x:c r="F31" s="224"/>
      <x:c r="G31" s="224"/>
      <x:c r="H31" s="224"/>
      <x:c r="I31" s="224"/>
      <x:c r="J31" s="224"/>
      <x:c r="K31" s="224"/>
      <x:c r="L31" s="224"/>
      <x:c r="M31" s="224"/>
      <x:c r="N31" s="224"/>
    </x:row>
    <x:row r="32">
      <x:c r="A32" s="224"/>
      <x:c r="B32" s="224"/>
      <x:c r="C32" s="224"/>
      <x:c r="D32" s="224"/>
      <x:c r="E32" s="224"/>
      <x:c r="F32" s="224"/>
      <x:c r="G32" s="224"/>
      <x:c r="H32" s="224"/>
      <x:c r="I32" s="224"/>
      <x:c r="J32" s="224"/>
      <x:c r="K32" s="224"/>
      <x:c r="L32" s="224"/>
      <x:c r="M32" s="224"/>
      <x:c r="N32" s="224"/>
    </x:row>
    <x:row r="33">
      <x:c r="A33" s="224"/>
      <x:c r="B33" s="224"/>
      <x:c r="C33" s="224"/>
      <x:c r="D33" s="224"/>
      <x:c r="E33" s="224"/>
      <x:c r="F33" s="224"/>
      <x:c r="G33" s="224"/>
      <x:c r="H33" s="224"/>
      <x:c r="I33" s="224"/>
      <x:c r="J33" s="224"/>
      <x:c r="K33" s="224"/>
      <x:c r="L33" s="224"/>
      <x:c r="M33" s="224"/>
      <x:c r="N33" s="224"/>
    </x:row>
    <x:row r="34">
      <x:c r="A34" s="224"/>
      <x:c r="B34" s="224"/>
      <x:c r="C34" s="224"/>
      <x:c r="D34" s="224"/>
      <x:c r="E34" s="224"/>
      <x:c r="F34" s="224"/>
      <x:c r="G34" s="224"/>
      <x:c r="H34" s="224"/>
      <x:c r="I34" s="224"/>
      <x:c r="J34" s="224"/>
      <x:c r="K34" s="224"/>
      <x:c r="L34" s="224"/>
      <x:c r="M34" s="224"/>
      <x:c r="N34" s="224"/>
    </x:row>
    <x:row r="35">
      <x:c r="A35" s="224"/>
      <x:c r="B35" s="224"/>
      <x:c r="C35" s="224"/>
      <x:c r="D35" s="224"/>
      <x:c r="E35" s="224"/>
      <x:c r="F35" s="224"/>
      <x:c r="G35" s="224"/>
      <x:c r="H35" s="224"/>
      <x:c r="I35" s="224"/>
      <x:c r="J35" s="224"/>
      <x:c r="K35" s="224"/>
      <x:c r="L35" s="224"/>
      <x:c r="M35" s="224"/>
      <x:c r="N35" s="224"/>
    </x:row>
    <x:row r="36">
      <x:c r="A36" s="224"/>
      <x:c r="B36" s="224"/>
      <x:c r="C36" s="224"/>
      <x:c r="D36" s="224"/>
      <x:c r="E36" s="224"/>
      <x:c r="F36" s="224"/>
      <x:c r="G36" s="224"/>
      <x:c r="H36" s="224"/>
      <x:c r="I36" s="224"/>
      <x:c r="J36" s="224"/>
      <x:c r="K36" s="224"/>
      <x:c r="L36" s="224"/>
      <x:c r="M36" s="224"/>
      <x:c r="N36" s="224"/>
    </x:row>
    <x:row r="37">
      <x:c r="A37" s="224"/>
      <x:c r="B37" s="224"/>
      <x:c r="C37" s="224"/>
      <x:c r="D37" s="224"/>
      <x:c r="E37" s="224"/>
      <x:c r="F37" s="224"/>
      <x:c r="G37" s="224"/>
      <x:c r="H37" s="224"/>
      <x:c r="I37" s="224"/>
      <x:c r="J37" s="224"/>
      <x:c r="K37" s="224"/>
      <x:c r="L37" s="224"/>
      <x:c r="M37" s="224"/>
      <x:c r="N37" s="224"/>
    </x:row>
    <x:row r="38">
      <x:c r="A38" s="224"/>
      <x:c r="B38" s="224"/>
      <x:c r="C38" s="224"/>
      <x:c r="D38" s="224"/>
      <x:c r="E38" s="224"/>
      <x:c r="F38" s="224"/>
      <x:c r="G38" s="224"/>
      <x:c r="H38" s="224"/>
      <x:c r="I38" s="224"/>
      <x:c r="J38" s="224"/>
      <x:c r="K38" s="224"/>
      <x:c r="L38" s="224"/>
      <x:c r="M38" s="224"/>
      <x:c r="N38" s="224"/>
    </x:row>
    <x:row r="39">
      <x:c r="A39" s="224"/>
      <x:c r="B39" s="224"/>
      <x:c r="C39" s="224"/>
      <x:c r="D39" s="224"/>
      <x:c r="E39" s="224"/>
      <x:c r="F39" s="224"/>
      <x:c r="G39" s="224"/>
      <x:c r="H39" s="224"/>
      <x:c r="I39" s="224"/>
      <x:c r="J39" s="224"/>
      <x:c r="K39" s="224"/>
      <x:c r="L39" s="224"/>
      <x:c r="M39" s="224"/>
      <x:c r="N39" s="224"/>
    </x:row>
    <x:row r="40">
      <x:c r="A40" s="224"/>
      <x:c r="B40" s="224"/>
      <x:c r="C40" s="224"/>
      <x:c r="D40" s="224"/>
      <x:c r="E40" s="224"/>
      <x:c r="F40" s="224"/>
      <x:c r="G40" s="224"/>
      <x:c r="H40" s="224"/>
      <x:c r="I40" s="224"/>
      <x:c r="J40" s="224"/>
      <x:c r="K40" s="224"/>
      <x:c r="L40" s="224"/>
      <x:c r="M40" s="224"/>
      <x:c r="N40" s="224"/>
    </x:row>
    <x:row r="41">
      <x:c r="A41" s="224"/>
      <x:c r="B41" s="224"/>
      <x:c r="C41" s="224"/>
      <x:c r="D41" s="224"/>
      <x:c r="E41" s="224"/>
      <x:c r="F41" s="224"/>
      <x:c r="G41" s="224"/>
      <x:c r="H41" s="224"/>
      <x:c r="I41" s="224"/>
      <x:c r="J41" s="224"/>
      <x:c r="K41" s="224"/>
      <x:c r="L41" s="224"/>
      <x:c r="M41" s="224"/>
      <x:c r="N41" s="224"/>
    </x:row>
    <x:row r="42">
      <x:c r="A42" s="224"/>
      <x:c r="B42" s="224"/>
      <x:c r="C42" s="224"/>
      <x:c r="D42" s="224"/>
      <x:c r="E42" s="224"/>
      <x:c r="F42" s="224"/>
      <x:c r="G42" s="224"/>
      <x:c r="H42" s="224"/>
      <x:c r="I42" s="224"/>
      <x:c r="J42" s="224"/>
      <x:c r="K42" s="224"/>
      <x:c r="L42" s="224"/>
      <x:c r="M42" s="224"/>
      <x:c r="N42" s="224"/>
    </x:row>
    <x:row r="43">
      <x:c r="A43" s="224"/>
      <x:c r="B43" s="224"/>
      <x:c r="C43" s="224"/>
      <x:c r="D43" s="224"/>
      <x:c r="E43" s="224"/>
      <x:c r="F43" s="224"/>
      <x:c r="G43" s="224"/>
      <x:c r="H43" s="224"/>
      <x:c r="I43" s="224"/>
      <x:c r="J43" s="224"/>
      <x:c r="K43" s="224"/>
      <x:c r="L43" s="224"/>
      <x:c r="M43" s="224"/>
      <x:c r="N43" s="224"/>
    </x:row>
    <x:row r="44">
      <x:c r="A44" s="224"/>
      <x:c r="B44" s="224"/>
      <x:c r="C44" s="224"/>
      <x:c r="D44" s="224"/>
      <x:c r="E44" s="224"/>
      <x:c r="F44" s="224"/>
      <x:c r="G44" s="224"/>
      <x:c r="H44" s="224"/>
      <x:c r="I44" s="224"/>
      <x:c r="J44" s="224"/>
      <x:c r="K44" s="224"/>
      <x:c r="L44" s="224"/>
      <x:c r="M44" s="224"/>
      <x:c r="N44" s="224"/>
    </x:row>
    <x:row r="45">
      <x:c r="A45" s="224"/>
      <x:c r="B45" s="224"/>
      <x:c r="C45" s="224"/>
      <x:c r="D45" s="224"/>
      <x:c r="E45" s="224"/>
      <x:c r="F45" s="224"/>
      <x:c r="G45" s="224"/>
      <x:c r="H45" s="224"/>
      <x:c r="I45" s="224"/>
      <x:c r="J45" s="224"/>
      <x:c r="K45" s="224"/>
      <x:c r="L45" s="224"/>
      <x:c r="M45" s="224"/>
      <x:c r="N45" s="224"/>
    </x:row>
    <x:row r="46">
      <x:c r="A46" s="224"/>
      <x:c r="B46" s="224"/>
      <x:c r="C46" s="224"/>
      <x:c r="D46" s="224"/>
      <x:c r="E46" s="224"/>
      <x:c r="F46" s="224"/>
      <x:c r="G46" s="224"/>
      <x:c r="H46" s="224"/>
      <x:c r="I46" s="224"/>
      <x:c r="J46" s="224"/>
      <x:c r="K46" s="224"/>
      <x:c r="L46" s="224"/>
      <x:c r="M46" s="224"/>
      <x:c r="N46" s="224"/>
    </x:row>
    <x:row r="47">
      <x:c r="A47" s="224"/>
      <x:c r="B47" s="224"/>
      <x:c r="C47" s="224"/>
      <x:c r="D47" s="224"/>
      <x:c r="E47" s="224"/>
      <x:c r="F47" s="224"/>
      <x:c r="G47" s="224"/>
      <x:c r="H47" s="224"/>
      <x:c r="I47" s="224"/>
      <x:c r="J47" s="224"/>
      <x:c r="K47" s="224"/>
      <x:c r="L47" s="224"/>
      <x:c r="M47" s="224"/>
      <x:c r="N47" s="224"/>
    </x:row>
    <x:row r="48">
      <x:c r="A48" s="224"/>
      <x:c r="B48" s="224"/>
      <x:c r="C48" s="224"/>
      <x:c r="D48" s="224"/>
      <x:c r="E48" s="224"/>
      <x:c r="F48" s="224"/>
      <x:c r="G48" s="224"/>
      <x:c r="H48" s="224"/>
      <x:c r="I48" s="224"/>
      <x:c r="J48" s="224"/>
      <x:c r="K48" s="224"/>
      <x:c r="L48" s="224"/>
      <x:c r="M48" s="224"/>
      <x:c r="N48" s="224"/>
    </x:row>
    <x:row r="49">
      <x:c r="A49" s="224"/>
      <x:c r="B49" s="224"/>
      <x:c r="C49" s="224"/>
      <x:c r="D49" s="224"/>
      <x:c r="E49" s="224"/>
      <x:c r="F49" s="224"/>
      <x:c r="G49" s="224"/>
      <x:c r="H49" s="224"/>
      <x:c r="I49" s="224"/>
      <x:c r="J49" s="224"/>
      <x:c r="K49" s="224"/>
      <x:c r="L49" s="224"/>
      <x:c r="M49" s="224"/>
      <x:c r="N49" s="224"/>
    </x:row>
    <x:row r="50">
      <x:c r="A50" s="224"/>
      <x:c r="B50" s="224"/>
      <x:c r="C50" s="224"/>
      <x:c r="D50" s="224"/>
      <x:c r="E50" s="224"/>
      <x:c r="F50" s="224"/>
      <x:c r="G50" s="224"/>
      <x:c r="H50" s="224"/>
      <x:c r="I50" s="224"/>
      <x:c r="J50" s="224"/>
      <x:c r="K50" s="224"/>
      <x:c r="L50" s="224"/>
      <x:c r="M50" s="224"/>
      <x:c r="N50" s="224"/>
    </x:row>
  </x:sheetData>
  <x:mergeCells>
    <x:mergeCell ref="A1:J2"/>
    <x:mergeCell ref="A3:J3"/>
    <x:mergeCell ref="A5:J5"/>
    <x:mergeCell ref="A6:J10"/>
    <x:mergeCell ref="A12:J12"/>
  </x:mergeCells>
  <x:conditionalFormatting sqref="I14:I20">
    <x:cfRule type="dataBar" priority="1">
      <x:dataBar>
        <x:cfvo type="min"/>
        <x:cfvo type="max"/>
        <x:color rgb="FF4472C4"/>
      </x:dataBar>
      <x:extLst>
        <x:ext xmlns:x14="http://schemas.microsoft.com/office/spreadsheetml/2009/9/main" uri="{B025F937-C7B1-47D3-B67F-A62EFF666E3E}">
          <x14:id>{3A9003E6-68DC-8FDD-F1C0-1C31CFD41CC4}</x14:id>
        </x:ext>
      </x:extLst>
    </x:cfRule>
  </x:conditionalFormatting>
  <x:dataValidations count="2">
    <x:dataValidation type="list" sqref="E14:E20">
      <x:formula1>"Haute,Moyenne,Basse"</x:formula1>
    </x:dataValidation>
    <x:dataValidation type="list" sqref="F14:F20">
      <x:formula1>"À lancer,En cours,Planifié,Terminé,À étudier"</x:formula1>
    </x:dataValidation>
  </x:dataValidations>
  <x:pageMargins left="0.7" right="0.7" top="0.75" bottom="0.75" header="0.3" footer="0.3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3A9003E6-68DC-8FDD-F1C0-1C31CFD41CC4}">
            <x14:dataBar gradient="1">
              <x14:cfvo type="min"/>
              <x14:cfvo type="max"/>
              <x14:fillColor rgb="FF4472C4"/>
            </x14:dataBar>
          </x14:cfRule>
          <xm:sqref>I14:I20</xm:sqref>
        </x14:conditionalFormatting>
      </x14:conditionalFormattings>
    </x:ext>
  </x:extLst>
</x:worksheet>
</file>