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e75366c7964487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mptabilité SCI IR" sheetId="1" r:id="R2d8ca14248ca401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;[Red](#,##0);-"/>
    <x:numFmt numFmtId="201" formatCode="0.0%;[Red](0.0%);-"/>
  </x:numFmts>
  <x:fonts count="8">
    <x:font>
      <x:sz val="11"/>
      <x:name val="Carlito"/>
    </x:font>
    <x:font>
      <x:b/>
      <x:sz val="20"/>
      <x:color rgb="FFFFFFFF"/>
      <x:name val="Carlito"/>
    </x:font>
    <x:font>
      <x:i/>
      <x:sz val="11"/>
      <x:color rgb="FF16324F"/>
      <x:name val="Carlito"/>
    </x:font>
    <x:font>
      <x:b/>
      <x:sz val="11"/>
      <x:color rgb="FFFFFFFF"/>
      <x:name val="Carlito"/>
    </x:font>
    <x:font>
      <x:b/>
      <x:sz val="11"/>
      <x:color rgb="FF16324F"/>
      <x:name val="Carlito"/>
    </x:font>
    <x:font>
      <x:b/>
      <x:sz val="11"/>
      <x:color rgb="FF176B57"/>
      <x:name val="Carlito"/>
    </x:font>
    <x:font>
      <x:sz val="11"/>
      <x:color rgb="FF0000FF"/>
      <x:name val="Carlito"/>
    </x:font>
    <x:font>
      <x:sz val="11"/>
      <x:color rgb="FF000000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16324F"/>
      </x:patternFill>
    </x:fill>
    <x:fill>
      <x:patternFill patternType="solid">
        <x:fgColor rgb="FFDCEAF7"/>
      </x:patternFill>
    </x:fill>
    <x:fill>
      <x:patternFill patternType="solid">
        <x:fgColor rgb="FF2F75B5"/>
      </x:patternFill>
    </x:fill>
    <x:fill>
      <x:patternFill patternType="solid">
        <x:fgColor rgb="FF1F8A70"/>
      </x:patternFill>
    </x:fill>
    <x:fill>
      <x:patternFill patternType="solid">
        <x:fgColor rgb="FFD9A441"/>
      </x:patternFill>
    </x:fill>
    <x:fill>
      <x:patternFill patternType="solid">
        <x:fgColor rgb="FFD9E7F5"/>
      </x:patternFill>
    </x:fill>
    <x:fill>
      <x:patternFill patternType="solid">
        <x:fgColor rgb="FFDDF3EC"/>
      </x:patternFill>
    </x:fill>
    <x:fill>
      <x:patternFill patternType="solid">
        <x:fgColor rgb="FFFFF4CC"/>
      </x:patternFill>
    </x:fill>
    <x:fill>
      <x:patternFill patternType="solid">
        <x:fgColor rgb="FFE8F3EC"/>
      </x:patternFill>
    </x:fill>
  </x:fills>
  <x:borders count="20">
    <x:border/>
    <x:border/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 style="double">
        <x:color rgb="FF176B57"/>
      </x:top>
    </x:border>
    <x:border>
      <x:top style="double">
        <x:color rgb="FF176B57"/>
      </x:top>
    </x:border>
  </x:borders>
  <x:cellStyleXfs count="1">
    <x:xf numFmtId="0" fontId="0" fillId="0" borderId="0"/>
  </x:cellStyleXfs>
  <x:cellXfs count="18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3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3" fillId="6" borderId="1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wrapText="1"/>
    </x:xf>
    <x:xf numFmtId="0" fontId="4" fillId="7" borderId="0" xfId="0" applyNumberFormat="1" applyFont="1" applyFill="1" applyBorder="1" applyAlignment="1">
      <x:alignment horizontal="center" wrapText="1"/>
    </x:xf>
    <x:xf numFmtId="0" fontId="4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wrapText="1"/>
    </x:xf>
    <x:xf numFmtId="0" fontId="4" fillId="7" borderId="1" xfId="0" applyNumberFormat="1" applyFont="1" applyFill="1" applyBorder="1" applyAlignment="1">
      <x:alignment horizontal="center" wrapText="1"/>
    </x:xf>
    <x:xf numFmtId="0" fontId="4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6" fillId="0" borderId="0" xfId="0" applyNumberFormat="1" applyFont="1" applyFill="1" applyBorder="1"/>
    <x:xf numFmtId="0" fontId="6" fillId="0" borderId="1" xfId="0" applyNumberFormat="1" applyFont="1" applyFill="1" applyBorder="1"/>
    <x:xf numFmtId="0" fontId="6" fillId="9" borderId="0" xfId="0" applyNumberFormat="1" applyFont="1" applyFill="1" applyBorder="1"/>
    <x:xf numFmtId="0" fontId="6" fillId="9" borderId="1" xfId="0" applyNumberFormat="1" applyFont="1" applyFill="1" applyBorder="1"/>
    <x:xf numFmtId="0" fontId="7" fillId="0" borderId="0" xfId="0" applyNumberFormat="1" applyFont="1" applyFill="1" applyBorder="1"/>
    <x:xf numFmtId="0" fontId="7" fillId="9" borderId="0" xfId="0" applyNumberFormat="1" applyFont="1" applyFill="1" applyBorder="1"/>
    <x:xf numFmtId="0" fontId="7" fillId="0" borderId="1" xfId="0" applyNumberFormat="1" applyFont="1" applyFill="1" applyBorder="1"/>
    <x:xf numFmtId="0" fontId="7" fillId="9" borderId="1" xfId="0" applyNumberFormat="1" applyFont="1" applyFill="1" applyBorder="1"/>
    <x:xf numFmtId="200" fontId="6" fillId="9" borderId="0" xfId="0" applyNumberFormat="1" applyFont="1" applyFill="1" applyBorder="1"/>
    <x:xf numFmtId="200" fontId="6" fillId="9" borderId="1" xfId="0" applyNumberFormat="1" applyFont="1" applyFill="1" applyBorder="1"/>
    <x:xf numFmtId="200" fontId="7" fillId="0" borderId="0" xfId="0" applyNumberFormat="1" applyFont="1" applyFill="1" applyBorder="1"/>
    <x:xf numFmtId="200" fontId="7" fillId="9" borderId="0" xfId="0" applyNumberFormat="1" applyFont="1" applyFill="1" applyBorder="1"/>
    <x:xf numFmtId="200" fontId="7" fillId="0" borderId="1" xfId="0" applyNumberFormat="1" applyFont="1" applyFill="1" applyBorder="1"/>
    <x:xf numFmtId="200" fontId="7" fillId="9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6" fillId="9" borderId="0" xfId="0" applyNumberFormat="1" applyFont="1" applyFill="1" applyBorder="1"/>
    <x:xf numFmtId="201" fontId="6" fillId="9" borderId="1" xfId="0" applyNumberFormat="1" applyFont="1" applyFill="1" applyBorder="1"/>
    <x:xf numFmtId="201" fontId="0" fillId="0" borderId="0" xfId="0" applyNumberFormat="1" applyFont="1" applyFill="1" applyBorder="1"/>
    <x:xf numFmtId="201" fontId="7" fillId="0" borderId="0" xfId="0" applyNumberFormat="1" applyFont="1" applyFill="1" applyBorder="1"/>
    <x:xf numFmtId="201" fontId="0" fillId="0" borderId="1" xfId="0" applyNumberFormat="1" applyFont="1" applyFill="1" applyBorder="1"/>
    <x:xf numFmtId="201" fontId="7" fillId="0" borderId="1" xfId="0" applyNumberFormat="1" applyFont="1" applyFill="1" applyBorder="1"/>
    <x:xf numFmtId="0" fontId="3" fillId="4" borderId="2" xfId="0" applyNumberFormat="1" applyFont="1" applyFill="1" applyBorder="1" applyAlignment="1">
      <x:alignment horizontal="center" vertical="center"/>
    </x:xf>
    <x:xf numFmtId="0" fontId="3" fillId="4" borderId="3" xfId="0" applyNumberFormat="1" applyFont="1" applyFill="1" applyBorder="1" applyAlignment="1">
      <x:alignment horizontal="center" vertical="center"/>
    </x:xf>
    <x:xf numFmtId="0" fontId="3" fillId="5" borderId="3" xfId="0" applyNumberFormat="1" applyFont="1" applyFill="1" applyBorder="1" applyAlignment="1">
      <x:alignment horizontal="center" vertical="center"/>
    </x:xf>
    <x:xf numFmtId="0" fontId="3" fillId="6" borderId="3" xfId="0" applyNumberFormat="1" applyFont="1" applyFill="1" applyBorder="1" applyAlignment="1">
      <x:alignment horizontal="center" vertical="center"/>
    </x:xf>
    <x:xf numFmtId="0" fontId="3" fillId="6" borderId="4" xfId="0" applyNumberFormat="1" applyFont="1" applyFill="1" applyBorder="1" applyAlignment="1">
      <x:alignment horizontal="center" vertical="center"/>
    </x:xf>
    <x:xf numFmtId="0" fontId="0" fillId="0" borderId="5" xfId="0" applyNumberFormat="1" applyFont="1" applyFill="1" applyBorder="1"/>
    <x:xf numFmtId="0" fontId="0" fillId="0" borderId="0" xfId="0" applyNumberFormat="1" applyFont="1" applyFill="1" applyBorder="1"/>
    <x:xf numFmtId="0" fontId="0" fillId="0" borderId="6" xfId="0" applyNumberFormat="1" applyFont="1" applyFill="1" applyBorder="1"/>
    <x:xf numFmtId="0" fontId="3" fillId="2" borderId="5" xfId="0" applyNumberFormat="1" applyFont="1" applyFill="1" applyBorder="1" applyAlignment="1">
      <x:alignment horizontal="center" vertical="center"/>
    </x:xf>
    <x:xf numFmtId="0" fontId="3" fillId="2" borderId="6" xfId="0" applyNumberFormat="1" applyFont="1" applyFill="1" applyBorder="1" applyAlignment="1">
      <x:alignment horizontal="center" vertical="center"/>
    </x:xf>
    <x:xf numFmtId="0" fontId="4" fillId="7" borderId="5" xfId="0" applyNumberFormat="1" applyFont="1" applyFill="1" applyBorder="1" applyAlignment="1">
      <x:alignment horizontal="center" vertical="center" wrapText="1"/>
    </x:xf>
    <x:xf numFmtId="0" fontId="4" fillId="7" borderId="6" xfId="0" applyNumberFormat="1" applyFont="1" applyFill="1" applyBorder="1" applyAlignment="1">
      <x:alignment horizontal="center" vertical="center" wrapText="1"/>
    </x:xf>
    <x:xf numFmtId="200" fontId="7" fillId="0" borderId="6" xfId="0" applyNumberFormat="1" applyFont="1" applyFill="1" applyBorder="1"/>
    <x:xf numFmtId="0" fontId="3" fillId="4" borderId="5" xfId="0" applyNumberFormat="1" applyFont="1" applyFill="1" applyBorder="1" applyAlignment="1">
      <x:alignment horizontal="center" vertical="center"/>
    </x:xf>
    <x:xf numFmtId="0" fontId="3" fillId="5" borderId="6" xfId="0" applyNumberFormat="1" applyFont="1" applyFill="1" applyBorder="1" applyAlignment="1">
      <x:alignment horizontal="center" vertical="center"/>
    </x:xf>
    <x:xf numFmtId="0" fontId="4" fillId="7" borderId="5" xfId="0" applyNumberFormat="1" applyFont="1" applyFill="1" applyBorder="1"/>
    <x:xf numFmtId="0" fontId="5" fillId="8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6" fillId="9" borderId="8" xfId="0" applyNumberFormat="1" applyFont="1" applyFill="1" applyBorder="1"/>
    <x:xf numFmtId="0" fontId="0" fillId="0" borderId="9" xfId="0" applyNumberFormat="1" applyFont="1" applyFill="1" applyBorder="1"/>
    <x:xf numFmtId="0" fontId="3" fillId="4" borderId="10" xfId="0" applyNumberFormat="1" applyFont="1" applyFill="1" applyBorder="1" applyAlignment="1">
      <x:alignment horizontal="center" vertical="center"/>
    </x:xf>
    <x:xf numFmtId="0" fontId="3" fillId="4" borderId="11" xfId="0" applyNumberFormat="1" applyFont="1" applyFill="1" applyBorder="1" applyAlignment="1">
      <x:alignment horizontal="center" vertical="center"/>
    </x:xf>
    <x:xf numFmtId="0" fontId="3" fillId="5" borderId="11" xfId="0" applyNumberFormat="1" applyFont="1" applyFill="1" applyBorder="1" applyAlignment="1">
      <x:alignment horizontal="center" vertical="center"/>
    </x:xf>
    <x:xf numFmtId="0" fontId="3" fillId="6" borderId="11" xfId="0" applyNumberFormat="1" applyFont="1" applyFill="1" applyBorder="1" applyAlignment="1">
      <x:alignment horizontal="center" vertical="center"/>
    </x:xf>
    <x:xf numFmtId="0" fontId="3" fillId="6" borderId="12" xfId="0" applyNumberFormat="1" applyFont="1" applyFill="1" applyBorder="1" applyAlignment="1">
      <x:alignment horizontal="center" vertical="center"/>
    </x:xf>
    <x:xf numFmtId="0" fontId="0" fillId="0" borderId="13" xfId="0" applyNumberFormat="1" applyFont="1" applyFill="1" applyBorder="1"/>
    <x:xf numFmtId="0" fontId="0" fillId="0" borderId="14" xfId="0" applyNumberFormat="1" applyFont="1" applyFill="1" applyBorder="1"/>
    <x:xf numFmtId="0" fontId="3" fillId="2" borderId="13" xfId="0" applyNumberFormat="1" applyFont="1" applyFill="1" applyBorder="1" applyAlignment="1">
      <x:alignment horizontal="center" vertical="center"/>
    </x:xf>
    <x:xf numFmtId="0" fontId="3" fillId="2" borderId="14" xfId="0" applyNumberFormat="1" applyFont="1" applyFill="1" applyBorder="1" applyAlignment="1">
      <x:alignment horizontal="center" vertical="center"/>
    </x:xf>
    <x:xf numFmtId="0" fontId="4" fillId="7" borderId="13" xfId="0" applyNumberFormat="1" applyFont="1" applyFill="1" applyBorder="1" applyAlignment="1">
      <x:alignment horizontal="center" vertical="center" wrapText="1"/>
    </x:xf>
    <x:xf numFmtId="0" fontId="4" fillId="7" borderId="14" xfId="0" applyNumberFormat="1" applyFont="1" applyFill="1" applyBorder="1" applyAlignment="1">
      <x:alignment horizontal="center" vertical="center" wrapText="1"/>
    </x:xf>
    <x:xf numFmtId="200" fontId="7" fillId="0" borderId="14" xfId="0" applyNumberFormat="1" applyFont="1" applyFill="1" applyBorder="1"/>
    <x:xf numFmtId="0" fontId="3" fillId="4" borderId="13" xfId="0" applyNumberFormat="1" applyFont="1" applyFill="1" applyBorder="1" applyAlignment="1">
      <x:alignment horizontal="center" vertical="center"/>
    </x:xf>
    <x:xf numFmtId="0" fontId="3" fillId="5" borderId="14" xfId="0" applyNumberFormat="1" applyFont="1" applyFill="1" applyBorder="1" applyAlignment="1">
      <x:alignment horizontal="center" vertical="center"/>
    </x:xf>
    <x:xf numFmtId="0" fontId="4" fillId="7" borderId="13" xfId="0" applyNumberFormat="1" applyFont="1" applyFill="1" applyBorder="1"/>
    <x:xf numFmtId="0" fontId="5" fillId="8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6" fillId="9" borderId="16" xfId="0" applyNumberFormat="1" applyFont="1" applyFill="1" applyBorder="1"/>
    <x:xf numFmtId="0" fontId="0" fillId="0" borderId="17" xfId="0" applyNumberFormat="1" applyFont="1" applyFill="1" applyBorder="1"/>
    <x:xf numFmtId="0" fontId="0" fillId="0" borderId="5" xfId="0" applyNumberFormat="1" applyFont="1" applyFill="1" applyBorder="1" applyAlignment="1">
      <x:alignment vertical="center"/>
    </x:xf>
    <x:xf numFmtId="0" fontId="6" fillId="9" borderId="0" xfId="0" applyNumberFormat="1" applyFont="1" applyFill="1" applyBorder="1" applyAlignment="1">
      <x:alignment vertical="center"/>
    </x:xf>
    <x:xf numFmtId="0" fontId="0" fillId="0" borderId="0" xfId="0" applyNumberFormat="1" applyFont="1" applyFill="1" applyBorder="1" applyAlignment="1">
      <x:alignment vertical="center"/>
    </x:xf>
    <x:xf numFmtId="200" fontId="7" fillId="0" borderId="0" xfId="0" applyNumberFormat="1" applyFont="1" applyFill="1" applyBorder="1" applyAlignment="1">
      <x:alignment vertical="center"/>
    </x:xf>
    <x:xf numFmtId="0" fontId="0" fillId="0" borderId="6" xfId="0" applyNumberFormat="1" applyFont="1" applyFill="1" applyBorder="1" applyAlignment="1">
      <x:alignment vertical="center"/>
    </x:xf>
    <x:xf numFmtId="200" fontId="6" fillId="9" borderId="0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201" fontId="7" fillId="0" borderId="0" xfId="0" applyNumberFormat="1" applyFont="1" applyFill="1" applyBorder="1" applyAlignment="1">
      <x:alignment vertical="center"/>
    </x:xf>
    <x:xf numFmtId="200" fontId="7" fillId="9" borderId="0" xfId="0" applyNumberFormat="1" applyFont="1" applyFill="1" applyBorder="1" applyAlignment="1">
      <x:alignment vertical="center"/>
    </x:xf>
    <x:xf numFmtId="201" fontId="6" fillId="9" borderId="0" xfId="0" applyNumberFormat="1" applyFont="1" applyFill="1" applyBorder="1" applyAlignment="1">
      <x:alignment vertical="center"/>
    </x:xf>
    <x:xf numFmtId="200" fontId="0" fillId="0" borderId="0" xfId="0" applyNumberFormat="1" applyFont="1" applyFill="1" applyBorder="1" applyAlignment="1">
      <x:alignment vertical="center"/>
    </x:xf>
    <x:xf numFmtId="200" fontId="7" fillId="0" borderId="6" xfId="0" applyNumberFormat="1" applyFont="1" applyFill="1" applyBorder="1" applyAlignment="1">
      <x:alignment vertical="center"/>
    </x:xf>
    <x:xf numFmtId="0" fontId="4" fillId="7" borderId="5" xfId="0" applyNumberFormat="1" applyFont="1" applyFill="1" applyBorder="1" applyAlignment="1">
      <x:alignment vertical="center"/>
    </x:xf>
    <x:xf numFmtId="0" fontId="4" fillId="7" borderId="0" xfId="0" applyNumberFormat="1" applyFont="1" applyFill="1" applyBorder="1" applyAlignment="1">
      <x:alignment vertical="center"/>
    </x:xf>
    <x:xf numFmtId="0" fontId="5" fillId="8" borderId="0" xfId="0" applyNumberFormat="1" applyFont="1" applyFill="1" applyBorder="1" applyAlignment="1">
      <x:alignment vertical="center"/>
    </x:xf>
    <x:xf numFmtId="0" fontId="5" fillId="8" borderId="6" xfId="0" applyNumberFormat="1" applyFont="1" applyFill="1" applyBorder="1" applyAlignment="1">
      <x:alignment vertical="center"/>
    </x:xf>
    <x:xf numFmtId="0" fontId="0" fillId="0" borderId="7" xfId="0" applyNumberFormat="1" applyFont="1" applyFill="1" applyBorder="1" applyAlignment="1">
      <x:alignment vertical="center"/>
    </x:xf>
    <x:xf numFmtId="0" fontId="0" fillId="0" borderId="8" xfId="0" applyNumberFormat="1" applyFont="1" applyFill="1" applyBorder="1" applyAlignment="1">
      <x:alignment vertical="center"/>
    </x:xf>
    <x:xf numFmtId="0" fontId="6" fillId="9" borderId="8" xfId="0" applyNumberFormat="1" applyFont="1" applyFill="1" applyBorder="1" applyAlignment="1">
      <x:alignment vertical="center"/>
    </x:xf>
    <x:xf numFmtId="0" fontId="0" fillId="0" borderId="9" xfId="0" applyNumberFormat="1" applyFont="1" applyFill="1" applyBorder="1" applyAlignment="1">
      <x:alignment vertical="center"/>
    </x:xf>
    <x:xf numFmtId="0" fontId="0" fillId="0" borderId="13" xfId="0" applyNumberFormat="1" applyFont="1" applyFill="1" applyBorder="1" applyAlignment="1">
      <x:alignment vertical="center"/>
    </x:xf>
    <x:xf numFmtId="0" fontId="6" fillId="9" borderId="1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200" fontId="7" fillId="0" borderId="1" xfId="0" applyNumberFormat="1" applyFont="1" applyFill="1" applyBorder="1" applyAlignment="1">
      <x:alignment vertical="center"/>
    </x:xf>
    <x:xf numFmtId="0" fontId="0" fillId="0" borderId="14" xfId="0" applyNumberFormat="1" applyFont="1" applyFill="1" applyBorder="1" applyAlignment="1">
      <x:alignment vertical="center"/>
    </x:xf>
    <x:xf numFmtId="200" fontId="6" fillId="9" borderId="1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201" fontId="7" fillId="0" borderId="1" xfId="0" applyNumberFormat="1" applyFont="1" applyFill="1" applyBorder="1" applyAlignment="1">
      <x:alignment vertical="center"/>
    </x:xf>
    <x:xf numFmtId="200" fontId="7" fillId="9" borderId="1" xfId="0" applyNumberFormat="1" applyFont="1" applyFill="1" applyBorder="1" applyAlignment="1">
      <x:alignment vertical="center"/>
    </x:xf>
    <x:xf numFmtId="201" fontId="6" fillId="9" borderId="1" xfId="0" applyNumberFormat="1" applyFont="1" applyFill="1" applyBorder="1" applyAlignment="1">
      <x:alignment vertical="center"/>
    </x:xf>
    <x:xf numFmtId="200" fontId="0" fillId="0" borderId="1" xfId="0" applyNumberFormat="1" applyFont="1" applyFill="1" applyBorder="1" applyAlignment="1">
      <x:alignment vertical="center"/>
    </x:xf>
    <x:xf numFmtId="200" fontId="7" fillId="0" borderId="14" xfId="0" applyNumberFormat="1" applyFont="1" applyFill="1" applyBorder="1" applyAlignment="1">
      <x:alignment vertical="center"/>
    </x:xf>
    <x:xf numFmtId="0" fontId="4" fillId="7" borderId="13" xfId="0" applyNumberFormat="1" applyFont="1" applyFill="1" applyBorder="1" applyAlignment="1">
      <x:alignment vertical="center"/>
    </x:xf>
    <x:xf numFmtId="0" fontId="4" fillId="7" borderId="1" xfId="0" applyNumberFormat="1" applyFont="1" applyFill="1" applyBorder="1" applyAlignment="1">
      <x:alignment vertical="center"/>
    </x:xf>
    <x:xf numFmtId="0" fontId="5" fillId="8" borderId="1" xfId="0" applyNumberFormat="1" applyFont="1" applyFill="1" applyBorder="1" applyAlignment="1">
      <x:alignment vertical="center"/>
    </x:xf>
    <x:xf numFmtId="0" fontId="5" fillId="8" borderId="14" xfId="0" applyNumberFormat="1" applyFont="1" applyFill="1" applyBorder="1" applyAlignment="1">
      <x:alignment vertical="center"/>
    </x:xf>
    <x:xf numFmtId="0" fontId="0" fillId="0" borderId="15" xfId="0" applyNumberFormat="1" applyFont="1" applyFill="1" applyBorder="1" applyAlignment="1">
      <x:alignment vertical="center"/>
    </x:xf>
    <x:xf numFmtId="0" fontId="0" fillId="0" borderId="16" xfId="0" applyNumberFormat="1" applyFont="1" applyFill="1" applyBorder="1" applyAlignment="1">
      <x:alignment vertical="center"/>
    </x:xf>
    <x:xf numFmtId="0" fontId="6" fillId="9" borderId="16" xfId="0" applyNumberFormat="1" applyFont="1" applyFill="1" applyBorder="1" applyAlignment="1">
      <x:alignment vertical="center"/>
    </x:xf>
    <x:xf numFmtId="0" fontId="0" fillId="0" borderId="17" xfId="0" applyNumberFormat="1" applyFont="1" applyFill="1" applyBorder="1" applyAlignment="1">
      <x:alignment vertical="center"/>
    </x:xf>
    <x:xf numFmtId="0" fontId="6" fillId="9" borderId="0" xfId="0" applyNumberFormat="1" applyFont="1" applyFill="1" applyBorder="1" applyAlignment="1">
      <x:alignment horizontal="left" vertical="center"/>
    </x:xf>
    <x:xf numFmtId="200" fontId="6" fillId="9" borderId="0" xfId="0" applyNumberFormat="1" applyFont="1" applyFill="1" applyBorder="1" applyAlignment="1">
      <x:alignment horizontal="left" vertical="center"/>
    </x:xf>
    <x:xf numFmtId="201" fontId="6" fillId="9" borderId="0" xfId="0" applyNumberFormat="1" applyFont="1" applyFill="1" applyBorder="1" applyAlignment="1">
      <x:alignment horizontal="left" vertical="center"/>
    </x:xf>
    <x:xf numFmtId="0" fontId="6" fillId="9" borderId="1" xfId="0" applyNumberFormat="1" applyFont="1" applyFill="1" applyBorder="1" applyAlignment="1">
      <x:alignment horizontal="left" vertical="center"/>
    </x:xf>
    <x:xf numFmtId="200" fontId="6" fillId="9" borderId="1" xfId="0" applyNumberFormat="1" applyFont="1" applyFill="1" applyBorder="1" applyAlignment="1">
      <x:alignment horizontal="left" vertical="center"/>
    </x:xf>
    <x:xf numFmtId="201" fontId="6" fillId="9" borderId="1" xfId="0" applyNumberFormat="1" applyFont="1" applyFill="1" applyBorder="1" applyAlignment="1">
      <x:alignment horizontal="left" vertical="center"/>
    </x:xf>
    <x:xf numFmtId="200" fontId="0" fillId="0" borderId="0" xfId="0" applyNumberFormat="1" applyFont="1" applyFill="1" applyBorder="1" applyAlignment="1">
      <x:alignment horizontal="right" vertical="center"/>
    </x:xf>
    <x:xf numFmtId="200" fontId="7" fillId="0" borderId="6" xfId="0" applyNumberFormat="1" applyFont="1" applyFill="1" applyBorder="1" applyAlignment="1">
      <x:alignment horizontal="right" vertical="center"/>
    </x:xf>
    <x:xf numFmtId="200" fontId="7" fillId="0" borderId="0" xfId="0" applyNumberFormat="1" applyFont="1" applyFill="1" applyBorder="1" applyAlignment="1">
      <x:alignment horizontal="right" vertical="center"/>
    </x:xf>
    <x:xf numFmtId="200" fontId="0" fillId="0" borderId="1" xfId="0" applyNumberFormat="1" applyFont="1" applyFill="1" applyBorder="1" applyAlignment="1">
      <x:alignment horizontal="right" vertical="center"/>
    </x:xf>
    <x:xf numFmtId="200" fontId="7" fillId="0" borderId="14" xfId="0" applyNumberFormat="1" applyFont="1" applyFill="1" applyBorder="1" applyAlignment="1">
      <x:alignment horizontal="right" vertical="center"/>
    </x:xf>
    <x:xf numFmtId="200" fontId="7" fillId="0" borderId="1" xfId="0" applyNumberFormat="1" applyFont="1" applyFill="1" applyBorder="1" applyAlignment="1">
      <x:alignment horizontal="right" vertical="center"/>
    </x:xf>
    <x:xf numFmtId="0" fontId="0" fillId="10" borderId="5" xfId="0" applyNumberFormat="1" applyFont="1" applyFill="1" applyBorder="1" applyAlignment="1">
      <x:alignment vertical="center"/>
    </x:xf>
    <x:xf numFmtId="200" fontId="7" fillId="10" borderId="0" xfId="0" applyNumberFormat="1" applyFont="1" applyFill="1" applyBorder="1" applyAlignment="1">
      <x:alignment horizontal="right" vertical="center"/>
    </x:xf>
    <x:xf numFmtId="200" fontId="7" fillId="10" borderId="6" xfId="0" applyNumberFormat="1" applyFont="1" applyFill="1" applyBorder="1" applyAlignment="1">
      <x:alignment horizontal="right" vertical="center"/>
    </x:xf>
    <x:xf numFmtId="0" fontId="5" fillId="10" borderId="5" xfId="0" applyNumberFormat="1" applyFont="1" applyFill="1" applyBorder="1" applyAlignment="1">
      <x:alignment vertical="center"/>
    </x:xf>
    <x:xf numFmtId="200" fontId="5" fillId="10" borderId="0" xfId="0" applyNumberFormat="1" applyFont="1" applyFill="1" applyBorder="1" applyAlignment="1">
      <x:alignment horizontal="right" vertical="center"/>
    </x:xf>
    <x:xf numFmtId="200" fontId="5" fillId="10" borderId="6" xfId="0" applyNumberFormat="1" applyFont="1" applyFill="1" applyBorder="1" applyAlignment="1">
      <x:alignment horizontal="right" vertical="center"/>
    </x:xf>
    <x:xf numFmtId="0" fontId="5" fillId="10" borderId="18" xfId="0" applyNumberFormat="1" applyFont="1" applyFill="1" applyBorder="1" applyAlignment="1">
      <x:alignment vertical="center"/>
    </x:xf>
    <x:xf numFmtId="200" fontId="5" fillId="10" borderId="19" xfId="0" applyNumberFormat="1" applyFont="1" applyFill="1" applyBorder="1" applyAlignment="1">
      <x:alignment horizontal="right" vertical="center"/>
    </x:xf>
  </x:cellXfs>
  <x:cellStyles count="1">
    <x:cellStyle name="Normal" xfId="0"/>
  </x:cellStyles>
  <x:dxfs count="3">
    <x:dxf>
      <x:font>
        <x:b/>
        <x:color rgb="FFC00000"/>
      </x:font>
      <x:fill>
        <x:patternFill patternType="solid">
          <x:bgColor rgb="FFFDE2E1"/>
        </x:patternFill>
      </x:fill>
    </x:dxf>
    <x:dxf>
      <x:font>
        <x:color rgb="FF166534"/>
      </x:font>
      <x:fill>
        <x:patternFill patternType="solid">
          <x:bgColor rgb="FFDCFCE7"/>
        </x:patternFill>
      </x:fill>
    </x:dxf>
    <x:dxf>
      <x:font>
        <x:color rgb="FF92400E"/>
      </x:font>
      <x:fill>
        <x:patternFill patternType="solid">
          <x:bgColor rgb="FF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3ef466dd9f9466c" /><Relationship Type="http://schemas.openxmlformats.org/officeDocument/2006/relationships/theme" Target="/xl/theme/theme1.xml" Id="R176e0c58a79c4ac1" /><Relationship Type="http://schemas.openxmlformats.org/officeDocument/2006/relationships/sharedStrings" Target="/xl/sharedStrings.xml" Id="Rceeaa205da1544be" /><Relationship Type="http://schemas.openxmlformats.org/officeDocument/2006/relationships/worksheet" Target="/xl/worksheets/sheet1.xml" Id="R2d8ca14248ca401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5e62bade9e64d9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Loyers prévus vs encaissés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Fév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IR'!$C$19:$C$20</c:f>
              <c:numCache>
                <c:formatCode>#,##0;[Red](#,##0);-</c:formatCode>
                <c:ptCount val="0"/>
              </c:numCache>
            </c:numRef>
          </c:val>
        </c:ser>
        <c:ser>
          <c:idx val="1"/>
          <c:order val="1"/>
          <c:tx>
            <c:v>Mar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IR'!$D$19:$D$20</c:f>
              <c:numCache>
                <c:formatCode>#,##0;[Red](#,##0);-</c:formatCode>
                <c:ptCount val="0"/>
              </c:numCache>
            </c:numRef>
          </c:val>
        </c:ser>
        <c:ser>
          <c:idx val="2"/>
          <c:order val="2"/>
          <c:tx>
            <c:v>Avr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IR'!$E$19:$E$20</c:f>
              <c:numCache>
                <c:formatCode>#,##0;[Red](#,##0);-</c:formatCode>
                <c:ptCount val="0"/>
              </c:numCache>
            </c:numRef>
          </c:val>
        </c:ser>
        <c:ser>
          <c:idx val="3"/>
          <c:order val="3"/>
          <c:tx>
            <c:v>Mai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IR'!$F$19:$F$20</c:f>
              <c:numCache>
                <c:formatCode>#,##0;[Red](#,##0);-</c:formatCode>
                <c:ptCount val="0"/>
              </c:numCache>
            </c:numRef>
          </c:val>
        </c:ser>
        <c:ser>
          <c:idx val="4"/>
          <c:order val="4"/>
          <c:tx>
            <c:v>Juin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IR'!$G$19:$G$20</c:f>
              <c:numCache>
                <c:formatCode>#,##0;[Red](#,##0);-</c:formatCode>
                <c:ptCount val="0"/>
              </c:numCache>
            </c:numRef>
          </c:val>
        </c:ser>
        <c:ser>
          <c:idx val="5"/>
          <c:order val="5"/>
          <c:tx>
            <c:v>Juil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IR'!$H$19:$H$20</c:f>
              <c:numCache>
                <c:formatCode>#,##0;[Red](#,##0);-</c:formatCode>
                <c:ptCount val="0"/>
              </c:numCache>
            </c:numRef>
          </c:val>
        </c:ser>
        <c:ser>
          <c:idx val="6"/>
          <c:order val="6"/>
          <c:tx>
            <c:v>Août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IR'!$I$19:$I$20</c:f>
              <c:numCache>
                <c:formatCode>#,##0;[Red](#,##0);-</c:formatCode>
                <c:ptCount val="0"/>
              </c:numCache>
            </c:numRef>
          </c:val>
        </c:ser>
        <c:ser>
          <c:idx val="7"/>
          <c:order val="7"/>
          <c:tx>
            <c:v>Sep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IR'!$J$19:$J$20</c:f>
              <c:numCache>
                <c:formatCode>#,##0;[Red](#,##0);-</c:formatCode>
                <c:ptCount val="0"/>
              </c:numCache>
            </c:numRef>
          </c:val>
        </c:ser>
        <c:ser>
          <c:idx val="8"/>
          <c:order val="8"/>
          <c:tx>
            <c:v>Oct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IR'!$K$19:$K$20</c:f>
              <c:numCache>
                <c:formatCode>#,##0;[Red](#,##0);-</c:formatCode>
                <c:ptCount val="0"/>
              </c:numCache>
            </c:numRef>
          </c:val>
        </c:ser>
        <c:ser>
          <c:idx val="9"/>
          <c:order val="9"/>
          <c:tx>
            <c:v>Nov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IR'!$L$19:$L$20</c:f>
              <c:numCache>
                <c:formatCode>#,##0;[Red](#,##0);-</c:formatCode>
                <c:ptCount val="0"/>
              </c:numCache>
            </c:numRef>
          </c:val>
        </c:ser>
        <c:ser>
          <c:idx val="10"/>
          <c:order val="10"/>
          <c:tx>
            <c:v>Déc</c:v>
          </c:tx>
          <c:cat>
            <c:strRef>
              <c:f>'Comptabilité SCI IR'!$B$19:$B$20</c:f>
              <c:strCache>
                <c:ptCount val="0"/>
              </c:strCache>
            </c:strRef>
          </c:cat>
          <c:val>
            <c:numRef>
              <c:f>'Comptabilité SCI IR'!$M$19:$M$20</c:f>
              <c:numCache>
                <c:formatCode>#,##0;[Red](#,##0);-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10</xdr:col>
      <xdr:colOff>0</xdr:colOff>
      <xdr:row>5</xdr:row>
      <xdr:rowOff>0</xdr:rowOff>
    </xdr:from>
    <xdr:to>
      <xdr:col>14</xdr:col>
      <xdr:colOff>0</xdr:colOff>
      <xdr:row>16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5e62bade9e64d9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997651143da4a02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6" hidden="0" customWidth="1"/>
    <x:col min="3" max="3" width="13" hidden="0" customWidth="1"/>
    <x:col min="4" max="4" width="16" hidden="0" customWidth="1"/>
    <x:col min="5" max="5" width="22" hidden="0" customWidth="1"/>
    <x:col min="6" max="6" width="15" hidden="0" customWidth="1"/>
    <x:col min="7" max="7" width="12" hidden="0" customWidth="1"/>
    <x:col min="8" max="8" width="3" hidden="0" customWidth="1"/>
    <x:col min="9" max="9" width="24" hidden="0" customWidth="1"/>
    <x:col min="10" max="10" width="16" hidden="0" customWidth="1"/>
    <x:col min="11" max="11" width="12" hidden="0" customWidth="1"/>
    <x:col min="12" max="12" width="12" hidden="0" customWidth="1"/>
    <x:col min="13" max="13" width="12" hidden="0" customWidth="1"/>
    <x:col min="14" max="14" width="14" hidden="0" customWidth="1"/>
  </x:cols>
  <x:sheetData>
    <x:row r="1" ht="28" customHeight="1">
      <x:c r="A1" s="5" t="str">
        <x:v>COMPTABILITÉ SCI À L'IR — TABLEAU DE PILOTAGE ANNUEL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</x:row>
    <x:row r="2" ht="28" customHeight="1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  <x:c r="M2" s="5"/>
      <x:c r="N2" s="5"/>
    </x:row>
    <x:row r="3" ht="22" customHeight="1">
      <x:c r="A3" s="13" t="str">
        <x:v>Recettes, charges déductibles, trésorerie, résultat foncier et répartition entre associés</x:v>
      </x:c>
      <x:c r="B3" s="13"/>
      <x:c r="C3" s="13"/>
      <x:c r="D3" s="13"/>
      <x:c r="E3" s="13"/>
      <x:c r="F3" s="13"/>
      <x:c r="G3" s="13"/>
      <x:c r="H3" s="13"/>
      <x:c r="I3" s="13"/>
      <x:c r="J3" s="13"/>
      <x:c r="K3" s="13"/>
      <x:c r="L3" s="13"/>
      <x:c r="M3" s="13"/>
      <x:c r="N3" s="13"/>
    </x:row>
    <x:row r="5">
      <x:c r="A5" s="84" t="str">
        <x:v>IDENTITÉ &amp; HYPOTHÈSES</x:v>
      </x:c>
      <x:c r="B5" s="85"/>
      <x:c r="C5" s="85"/>
      <x:c r="D5" s="85"/>
      <x:c r="E5" s="86" t="str">
        <x:v>BUDGET ANNUEL</x:v>
      </x:c>
      <x:c r="F5" s="86"/>
      <x:c r="G5" s="86"/>
      <x:c r="H5" s="86"/>
      <x:c r="I5" s="87" t="str">
        <x:v>INDICATEURS CLÉS</x:v>
      </x:c>
      <x:c r="J5" s="87"/>
      <x:c r="K5" s="87"/>
      <x:c r="L5" s="87"/>
      <x:c r="M5" s="87"/>
      <x:c r="N5" s="88"/>
    </x:row>
    <x:row r="6">
      <x:c r="A6" s="125" t="str">
        <x:v>Nom de la SCI</x:v>
      </x:c>
      <x:c r="B6" s="165" t="str">
        <x:v>SCI Horizon Patrimoine</x:v>
      </x:c>
      <x:c r="C6" s="127" t="str">
        <x:v>Type</x:v>
      </x:c>
      <x:c r="D6" s="127" t="str">
        <x:v>Saisie</x:v>
      </x:c>
      <x:c r="E6" s="127" t="str">
        <x:v>Poste</x:v>
      </x:c>
      <x:c r="F6" s="127" t="str">
        <x:v>Budget annuel (€)</x:v>
      </x:c>
      <x:c r="G6" s="127" t="str">
        <x:v>% loyers</x:v>
      </x:c>
      <x:c r="H6" s="127"/>
      <x:c r="I6" s="127" t="str">
        <x:v>Résultat foncier (€)</x:v>
      </x:c>
      <x:c r="J6" s="128" t="n">
        <x:f>F9-SUM(F11:F15)</x:f>
        <x:v>24796</x:v>
      </x:c>
      <x:c r="K6" s="127"/>
      <x:c r="L6" s="127"/>
      <x:c r="M6" s="127"/>
      <x:c r="N6" s="129"/>
    </x:row>
    <x:row r="7">
      <x:c r="A7" s="125" t="str">
        <x:v>Exercice</x:v>
      </x:c>
      <x:c r="B7" s="165" t="n">
        <x:v>2026</x:v>
      </x:c>
      <x:c r="C7" s="127" t="str">
        <x:v>Type</x:v>
      </x:c>
      <x:c r="D7" s="127" t="str">
        <x:v>Saisie</x:v>
      </x:c>
      <x:c r="E7" s="127" t="str">
        <x:v>Loyers théoriques</x:v>
      </x:c>
      <x:c r="F7" s="130" t="n">
        <x:v>45600</x:v>
      </x:c>
      <x:c r="G7" s="131" t="n">
        <x:f>IFERROR(F7/$F$9,0)</x:f>
        <x:v>1.0416666666666667</x:v>
      </x:c>
      <x:c r="H7" s="127"/>
      <x:c r="I7" s="127" t="str">
        <x:v>Cash-flow annuel (€)</x:v>
      </x:c>
      <x:c r="J7" s="128" t="n">
        <x:f>F9-SUM(F10:F15)</x:f>
        <x:v>21196</x:v>
      </x:c>
      <x:c r="K7" s="127"/>
      <x:c r="L7" s="127"/>
      <x:c r="M7" s="127"/>
      <x:c r="N7" s="129"/>
    </x:row>
    <x:row r="8">
      <x:c r="A8" s="125" t="str">
        <x:v>Nombre de biens</x:v>
      </x:c>
      <x:c r="B8" s="165" t="n">
        <x:v>2</x:v>
      </x:c>
      <x:c r="C8" s="127" t="str">
        <x:v>Type</x:v>
      </x:c>
      <x:c r="D8" s="127" t="str">
        <x:v>Saisie</x:v>
      </x:c>
      <x:c r="E8" s="127" t="str">
        <x:v>Vacance / impayés</x:v>
      </x:c>
      <x:c r="F8" s="130" t="n">
        <x:v>1824</x:v>
      </x:c>
      <x:c r="G8" s="131" t="n">
        <x:f>IFERROR(F8/$F$9,0)</x:f>
        <x:v>0.041666666666666664</x:v>
      </x:c>
      <x:c r="H8" s="127"/>
      <x:c r="I8" s="127" t="str">
        <x:v>Rentabilité brute</x:v>
      </x:c>
      <x:c r="J8" s="132" t="n">
        <x:f>IFERROR(F7/B9,0)</x:f>
        <x:v>0.10857142857142857</x:v>
      </x:c>
      <x:c r="K8" s="127"/>
      <x:c r="L8" s="127"/>
      <x:c r="M8" s="127"/>
      <x:c r="N8" s="129"/>
    </x:row>
    <x:row r="9">
      <x:c r="A9" s="125" t="str">
        <x:v>Valeur du patrimoine (€)</x:v>
      </x:c>
      <x:c r="B9" s="166" t="n">
        <x:v>420000</x:v>
      </x:c>
      <x:c r="C9" s="127" t="str">
        <x:v>Type</x:v>
      </x:c>
      <x:c r="D9" s="127" t="str">
        <x:v>Saisie</x:v>
      </x:c>
      <x:c r="E9" s="127" t="str">
        <x:v>Loyers encaissés</x:v>
      </x:c>
      <x:c r="F9" s="128" t="n">
        <x:f>F7-F8</x:f>
        <x:v>43776</x:v>
      </x:c>
      <x:c r="G9" s="132" t="n">
        <x:f>IFERROR(F9/$F$9,0)</x:f>
        <x:v>1</x:v>
      </x:c>
      <x:c r="H9" s="127"/>
      <x:c r="I9" s="127" t="str">
        <x:v>Rentabilité nette</x:v>
      </x:c>
      <x:c r="J9" s="132" t="n">
        <x:f>IFERROR(J6/B9,0)</x:f>
        <x:v>0.05903809523809524</x:v>
      </x:c>
      <x:c r="K9" s="127"/>
      <x:c r="L9" s="127"/>
      <x:c r="M9" s="127"/>
      <x:c r="N9" s="129"/>
    </x:row>
    <x:row r="10">
      <x:c r="A10" s="125" t="str">
        <x:v>Emprunt restant dû (€)</x:v>
      </x:c>
      <x:c r="B10" s="166" t="n">
        <x:v>286500</x:v>
      </x:c>
      <x:c r="C10" s="127" t="str">
        <x:v>Type</x:v>
      </x:c>
      <x:c r="D10" s="127" t="str">
        <x:v>Saisie</x:v>
      </x:c>
      <x:c r="E10" s="127" t="str">
        <x:v>Charges récupérables</x:v>
      </x:c>
      <x:c r="F10" s="133" t="n">
        <x:v>3600</x:v>
      </x:c>
      <x:c r="G10" s="132" t="n">
        <x:f>IFERROR(F10/$F$9,0)</x:f>
        <x:v>0.08223684210526316</x:v>
      </x:c>
      <x:c r="H10" s="127"/>
      <x:c r="I10" s="127" t="str">
        <x:v>Taux de charges</x:v>
      </x:c>
      <x:c r="J10" s="132" t="n">
        <x:f>IFERROR(SUM(F10:F15)/F9,0)</x:f>
        <x:v>0.5158077485380117</x:v>
      </x:c>
      <x:c r="K10" s="127"/>
      <x:c r="L10" s="127"/>
      <x:c r="M10" s="127"/>
      <x:c r="N10" s="129"/>
    </x:row>
    <x:row r="11">
      <x:c r="A11" s="125" t="str">
        <x:v>Trésorerie d'ouverture (€)</x:v>
      </x:c>
      <x:c r="B11" s="166" t="n">
        <x:v>8400</x:v>
      </x:c>
      <x:c r="C11" s="127" t="str">
        <x:v>Type</x:v>
      </x:c>
      <x:c r="D11" s="127" t="str">
        <x:v>Saisie</x:v>
      </x:c>
      <x:c r="E11" s="127" t="str">
        <x:v>Charges non récupérables</x:v>
      </x:c>
      <x:c r="F11" s="133" t="n">
        <x:v>5100</x:v>
      </x:c>
      <x:c r="G11" s="132" t="n">
        <x:f>IFERROR(F11/$F$9,0)</x:f>
        <x:v>0.11650219298245613</x:v>
      </x:c>
      <x:c r="H11" s="127"/>
      <x:c r="I11" s="127" t="str">
        <x:v>Taux d'occupation</x:v>
      </x:c>
      <x:c r="J11" s="132" t="n">
        <x:f>IFERROR(F9/F7,0)</x:f>
        <x:v>0.96</x:v>
      </x:c>
      <x:c r="K11" s="127"/>
      <x:c r="L11" s="127"/>
      <x:c r="M11" s="127"/>
      <x:c r="N11" s="129"/>
    </x:row>
    <x:row r="12">
      <x:c r="A12" s="125" t="str">
        <x:v>Taux d'occupation cible</x:v>
      </x:c>
      <x:c r="B12" s="167" t="n">
        <x:v>0.96</x:v>
      </x:c>
      <x:c r="C12" s="127" t="str">
        <x:v>Type</x:v>
      </x:c>
      <x:c r="D12" s="127" t="str">
        <x:v>Saisie</x:v>
      </x:c>
      <x:c r="E12" s="127" t="str">
        <x:v>Taxe foncière</x:v>
      </x:c>
      <x:c r="F12" s="133" t="n">
        <x:v>3400</x:v>
      </x:c>
      <x:c r="G12" s="132" t="n">
        <x:f>IFERROR(F12/$F$9,0)</x:f>
        <x:v>0.07766812865497076</x:v>
      </x:c>
      <x:c r="H12" s="127"/>
      <x:c r="I12" s="127" t="str">
        <x:v>Dette / valeur du patrimoine</x:v>
      </x:c>
      <x:c r="J12" s="132" t="n">
        <x:f>IFERROR(B10/B9,0)</x:f>
        <x:v>0.6821428571428572</x:v>
      </x:c>
      <x:c r="K12" s="127"/>
      <x:c r="L12" s="127"/>
      <x:c r="M12" s="127"/>
      <x:c r="N12" s="129"/>
    </x:row>
    <x:row r="13">
      <x:c r="A13" s="125" t="str">
        <x:v>Nombre d'associés</x:v>
      </x:c>
      <x:c r="B13" s="165" t="n">
        <x:v>3</x:v>
      </x:c>
      <x:c r="C13" s="127" t="str">
        <x:v>Type</x:v>
      </x:c>
      <x:c r="D13" s="127" t="str">
        <x:v>Saisie</x:v>
      </x:c>
      <x:c r="E13" s="127" t="str">
        <x:v>Assurance PNO</x:v>
      </x:c>
      <x:c r="F13" s="133" t="n">
        <x:v>780</x:v>
      </x:c>
      <x:c r="G13" s="132" t="n">
        <x:f>IFERROR(F13/$F$9,0)</x:f>
        <x:v>0.01781798245614035</x:v>
      </x:c>
      <x:c r="H13" s="127"/>
      <x:c r="I13" s="127" t="str">
        <x:v>Trésorerie de clôture (€)</x:v>
      </x:c>
      <x:c r="J13" s="128" t="n">
        <x:f>B11+J7</x:f>
        <x:v>29596</x:v>
      </x:c>
      <x:c r="K13" s="127"/>
      <x:c r="L13" s="127"/>
      <x:c r="M13" s="127"/>
      <x:c r="N13" s="129"/>
    </x:row>
    <x:row r="14">
      <x:c r="A14" s="125" t="str">
        <x:v>Mode de détention</x:v>
      </x:c>
      <x:c r="B14" s="165" t="str">
        <x:v>Location nue</x:v>
      </x:c>
      <x:c r="C14" s="127" t="str">
        <x:v>Type</x:v>
      </x:c>
      <x:c r="D14" s="127" t="str">
        <x:v>Saisie</x:v>
      </x:c>
      <x:c r="E14" s="127" t="str">
        <x:v>Intérêts d'emprunt</x:v>
      </x:c>
      <x:c r="F14" s="133" t="n">
        <x:v>7200</x:v>
      </x:c>
      <x:c r="G14" s="132" t="n">
        <x:f>IFERROR(F14/$F$9,0)</x:f>
        <x:v>0.16447368421052633</x:v>
      </x:c>
      <x:c r="H14" s="127"/>
      <x:c r="I14" s="127"/>
      <x:c r="J14" s="127"/>
      <x:c r="K14" s="127"/>
      <x:c r="L14" s="127"/>
      <x:c r="M14" s="127"/>
      <x:c r="N14" s="129"/>
    </x:row>
    <x:row r="15">
      <x:c r="A15" s="125" t="str">
        <x:v>Régime fiscal</x:v>
      </x:c>
      <x:c r="B15" s="165" t="str">
        <x:v>SCI à l'IR</x:v>
      </x:c>
      <x:c r="C15" s="127" t="str">
        <x:v>Type</x:v>
      </x:c>
      <x:c r="D15" s="127" t="str">
        <x:v>Saisie</x:v>
      </x:c>
      <x:c r="E15" s="127" t="str">
        <x:v>Travaux / entretien</x:v>
      </x:c>
      <x:c r="F15" s="133" t="n">
        <x:v>2500</x:v>
      </x:c>
      <x:c r="G15" s="132" t="n">
        <x:f>IFERROR(F15/$F$9,0)</x:f>
        <x:v>0.05710891812865497</x:v>
      </x:c>
      <x:c r="H15" s="127"/>
      <x:c r="I15" s="127"/>
      <x:c r="J15" s="127"/>
      <x:c r="K15" s="127"/>
      <x:c r="L15" s="127"/>
      <x:c r="M15" s="127"/>
      <x:c r="N15" s="129"/>
    </x:row>
    <x:row r="16">
      <x:c r="A16" s="125"/>
      <x:c r="B16" s="127"/>
      <x:c r="C16" s="127"/>
      <x:c r="D16" s="127"/>
      <x:c r="E16" s="127"/>
      <x:c r="F16" s="127"/>
      <x:c r="G16" s="127"/>
      <x:c r="H16" s="127"/>
      <x:c r="I16" s="127"/>
      <x:c r="J16" s="127"/>
      <x:c r="K16" s="127"/>
      <x:c r="L16" s="127"/>
      <x:c r="M16" s="127"/>
      <x:c r="N16" s="129"/>
    </x:row>
    <x:row r="17" ht="22" customHeight="1">
      <x:c r="A17" s="92" t="str">
        <x:v>SUIVI MENSUEL DES ENCAISSEMENTS ET DÉCAISSEMENTS</x:v>
      </x:c>
      <x:c r="B17" s="44"/>
      <x:c r="C17" s="44"/>
      <x:c r="D17" s="44"/>
      <x:c r="E17" s="44"/>
      <x:c r="F17" s="44"/>
      <x:c r="G17" s="44"/>
      <x:c r="H17" s="44"/>
      <x:c r="I17" s="44"/>
      <x:c r="J17" s="44"/>
      <x:c r="K17" s="44"/>
      <x:c r="L17" s="44"/>
      <x:c r="M17" s="44"/>
      <x:c r="N17" s="93"/>
    </x:row>
    <x:row r="18" ht="22" customHeight="1">
      <x:c r="A18" s="94" t="str">
        <x:v>Poste</x:v>
      </x:c>
      <x:c r="B18" s="52" t="str">
        <x:v>Jan</x:v>
      </x:c>
      <x:c r="C18" s="52" t="str">
        <x:v>Fév</x:v>
      </x:c>
      <x:c r="D18" s="52" t="str">
        <x:v>Mar</x:v>
      </x:c>
      <x:c r="E18" s="52" t="str">
        <x:v>Avr</x:v>
      </x:c>
      <x:c r="F18" s="52" t="str">
        <x:v>Mai</x:v>
      </x:c>
      <x:c r="G18" s="52" t="str">
        <x:v>Juin</x:v>
      </x:c>
      <x:c r="H18" s="52" t="str">
        <x:v>Juil</x:v>
      </x:c>
      <x:c r="I18" s="52" t="str">
        <x:v>Août</x:v>
      </x:c>
      <x:c r="J18" s="52" t="str">
        <x:v>Sep</x:v>
      </x:c>
      <x:c r="K18" s="52" t="str">
        <x:v>Oct</x:v>
      </x:c>
      <x:c r="L18" s="52" t="str">
        <x:v>Nov</x:v>
      </x:c>
      <x:c r="M18" s="52" t="str">
        <x:v>Déc</x:v>
      </x:c>
      <x:c r="N18" s="95" t="str">
        <x:v>Total</x:v>
      </x:c>
    </x:row>
    <x:row r="19">
      <x:c r="A19" s="125" t="str">
        <x:v>Loyers prévus</x:v>
      </x:c>
      <x:c r="B19" s="171" t="n">
        <x:v>3800</x:v>
      </x:c>
      <x:c r="C19" s="171" t="n">
        <x:v>3800</x:v>
      </x:c>
      <x:c r="D19" s="171" t="n">
        <x:v>3800</x:v>
      </x:c>
      <x:c r="E19" s="171" t="n">
        <x:v>3800</x:v>
      </x:c>
      <x:c r="F19" s="171" t="n">
        <x:v>3800</x:v>
      </x:c>
      <x:c r="G19" s="171" t="n">
        <x:v>3800</x:v>
      </x:c>
      <x:c r="H19" s="171" t="n">
        <x:v>3800</x:v>
      </x:c>
      <x:c r="I19" s="171" t="n">
        <x:v>3800</x:v>
      </x:c>
      <x:c r="J19" s="171" t="n">
        <x:v>3800</x:v>
      </x:c>
      <x:c r="K19" s="171" t="n">
        <x:v>3800</x:v>
      </x:c>
      <x:c r="L19" s="171" t="n">
        <x:v>3800</x:v>
      </x:c>
      <x:c r="M19" s="171" t="n">
        <x:v>3800</x:v>
      </x:c>
      <x:c r="N19" s="172" t="n">
        <x:f>SUM(B19:M19)</x:f>
        <x:v>45600</x:v>
      </x:c>
    </x:row>
    <x:row r="20">
      <x:c r="A20" s="125" t="str">
        <x:v>Loyers encaissés</x:v>
      </x:c>
      <x:c r="B20" s="171" t="n">
        <x:v>3800</x:v>
      </x:c>
      <x:c r="C20" s="171" t="n">
        <x:v>3800</x:v>
      </x:c>
      <x:c r="D20" s="171" t="n">
        <x:v>3800</x:v>
      </x:c>
      <x:c r="E20" s="171" t="n">
        <x:v>3600</x:v>
      </x:c>
      <x:c r="F20" s="171" t="n">
        <x:v>3800</x:v>
      </x:c>
      <x:c r="G20" s="171" t="n">
        <x:v>3800</x:v>
      </x:c>
      <x:c r="H20" s="171" t="n">
        <x:v>3800</x:v>
      </x:c>
      <x:c r="I20" s="171" t="n">
        <x:v>3800</x:v>
      </x:c>
      <x:c r="J20" s="171" t="n">
        <x:v>3800</x:v>
      </x:c>
      <x:c r="K20" s="171" t="n">
        <x:v>3800</x:v>
      </x:c>
      <x:c r="L20" s="171" t="n">
        <x:v>3800</x:v>
      </x:c>
      <x:c r="M20" s="171" t="n">
        <x:v>3800</x:v>
      </x:c>
      <x:c r="N20" s="172" t="n">
        <x:f>SUM(B20:M20)</x:f>
        <x:v>45400</x:v>
      </x:c>
    </x:row>
    <x:row r="21">
      <x:c r="A21" s="125" t="str">
        <x:v>Charges récupérables</x:v>
      </x:c>
      <x:c r="B21" s="171" t="n">
        <x:v>300</x:v>
      </x:c>
      <x:c r="C21" s="171" t="n">
        <x:v>300</x:v>
      </x:c>
      <x:c r="D21" s="171" t="n">
        <x:v>300</x:v>
      </x:c>
      <x:c r="E21" s="171" t="n">
        <x:v>300</x:v>
      </x:c>
      <x:c r="F21" s="171" t="n">
        <x:v>300</x:v>
      </x:c>
      <x:c r="G21" s="171" t="n">
        <x:v>300</x:v>
      </x:c>
      <x:c r="H21" s="171" t="n">
        <x:v>300</x:v>
      </x:c>
      <x:c r="I21" s="171" t="n">
        <x:v>300</x:v>
      </x:c>
      <x:c r="J21" s="171" t="n">
        <x:v>300</x:v>
      </x:c>
      <x:c r="K21" s="171" t="n">
        <x:v>300</x:v>
      </x:c>
      <x:c r="L21" s="171" t="n">
        <x:v>300</x:v>
      </x:c>
      <x:c r="M21" s="171" t="n">
        <x:v>300</x:v>
      </x:c>
      <x:c r="N21" s="172" t="n">
        <x:f>SUM(B21:M21)</x:f>
        <x:v>3600</x:v>
      </x:c>
    </x:row>
    <x:row r="22">
      <x:c r="A22" s="125" t="str">
        <x:v>Charges non récupérables</x:v>
      </x:c>
      <x:c r="B22" s="171" t="n">
        <x:v>400</x:v>
      </x:c>
      <x:c r="C22" s="171" t="n">
        <x:v>400</x:v>
      </x:c>
      <x:c r="D22" s="171" t="n">
        <x:v>400</x:v>
      </x:c>
      <x:c r="E22" s="171" t="n">
        <x:v>450</x:v>
      </x:c>
      <x:c r="F22" s="171" t="n">
        <x:v>400</x:v>
      </x:c>
      <x:c r="G22" s="171" t="n">
        <x:v>400</x:v>
      </x:c>
      <x:c r="H22" s="171" t="n">
        <x:v>400</x:v>
      </x:c>
      <x:c r="I22" s="171" t="n">
        <x:v>450</x:v>
      </x:c>
      <x:c r="J22" s="171" t="n">
        <x:v>400</x:v>
      </x:c>
      <x:c r="K22" s="171" t="n">
        <x:v>400</x:v>
      </x:c>
      <x:c r="L22" s="171" t="n">
        <x:v>400</x:v>
      </x:c>
      <x:c r="M22" s="171" t="n">
        <x:v>400</x:v>
      </x:c>
      <x:c r="N22" s="172" t="n">
        <x:f>SUM(B22:M22)</x:f>
        <x:v>4900</x:v>
      </x:c>
    </x:row>
    <x:row r="23">
      <x:c r="A23" s="125" t="str">
        <x:v>Taxe foncière</x:v>
      </x:c>
      <x:c r="B23" s="171" t="n">
        <x:v>0</x:v>
      </x:c>
      <x:c r="C23" s="171" t="n">
        <x:v>0</x:v>
      </x:c>
      <x:c r="D23" s="171" t="n">
        <x:v>0</x:v>
      </x:c>
      <x:c r="E23" s="171" t="n">
        <x:v>0</x:v>
      </x:c>
      <x:c r="F23" s="171" t="n">
        <x:v>0</x:v>
      </x:c>
      <x:c r="G23" s="171" t="n">
        <x:v>0</x:v>
      </x:c>
      <x:c r="H23" s="171" t="n">
        <x:v>0</x:v>
      </x:c>
      <x:c r="I23" s="171" t="n">
        <x:v>0</x:v>
      </x:c>
      <x:c r="J23" s="171" t="n">
        <x:v>0</x:v>
      </x:c>
      <x:c r="K23" s="171" t="n">
        <x:v>3400</x:v>
      </x:c>
      <x:c r="L23" s="171" t="n">
        <x:v>0</x:v>
      </x:c>
      <x:c r="M23" s="171" t="n">
        <x:v>0</x:v>
      </x:c>
      <x:c r="N23" s="172" t="n">
        <x:f>SUM(B23:M23)</x:f>
        <x:v>3400</x:v>
      </x:c>
    </x:row>
    <x:row r="24">
      <x:c r="A24" s="125" t="str">
        <x:v>Assurance PNO</x:v>
      </x:c>
      <x:c r="B24" s="171" t="n">
        <x:v>0</x:v>
      </x:c>
      <x:c r="C24" s="171" t="n">
        <x:v>0</x:v>
      </x:c>
      <x:c r="D24" s="171" t="n">
        <x:v>780</x:v>
      </x:c>
      <x:c r="E24" s="171" t="n">
        <x:v>0</x:v>
      </x:c>
      <x:c r="F24" s="171" t="n">
        <x:v>0</x:v>
      </x:c>
      <x:c r="G24" s="171" t="n">
        <x:v>0</x:v>
      </x:c>
      <x:c r="H24" s="171" t="n">
        <x:v>0</x:v>
      </x:c>
      <x:c r="I24" s="171" t="n">
        <x:v>0</x:v>
      </x:c>
      <x:c r="J24" s="171" t="n">
        <x:v>0</x:v>
      </x:c>
      <x:c r="K24" s="171" t="n">
        <x:v>0</x:v>
      </x:c>
      <x:c r="L24" s="171" t="n">
        <x:v>0</x:v>
      </x:c>
      <x:c r="M24" s="171" t="n">
        <x:v>0</x:v>
      </x:c>
      <x:c r="N24" s="172" t="n">
        <x:f>SUM(B24:M24)</x:f>
        <x:v>780</x:v>
      </x:c>
    </x:row>
    <x:row r="25">
      <x:c r="A25" s="125" t="str">
        <x:v>Intérêts d'emprunt</x:v>
      </x:c>
      <x:c r="B25" s="171" t="n">
        <x:v>600</x:v>
      </x:c>
      <x:c r="C25" s="171" t="n">
        <x:v>600</x:v>
      </x:c>
      <x:c r="D25" s="171" t="n">
        <x:v>600</x:v>
      </x:c>
      <x:c r="E25" s="171" t="n">
        <x:v>600</x:v>
      </x:c>
      <x:c r="F25" s="171" t="n">
        <x:v>600</x:v>
      </x:c>
      <x:c r="G25" s="171" t="n">
        <x:v>600</x:v>
      </x:c>
      <x:c r="H25" s="171" t="n">
        <x:v>600</x:v>
      </x:c>
      <x:c r="I25" s="171" t="n">
        <x:v>600</x:v>
      </x:c>
      <x:c r="J25" s="171" t="n">
        <x:v>600</x:v>
      </x:c>
      <x:c r="K25" s="171" t="n">
        <x:v>600</x:v>
      </x:c>
      <x:c r="L25" s="171" t="n">
        <x:v>600</x:v>
      </x:c>
      <x:c r="M25" s="171" t="n">
        <x:v>600</x:v>
      </x:c>
      <x:c r="N25" s="172" t="n">
        <x:f>SUM(B25:M25)</x:f>
        <x:v>7200</x:v>
      </x:c>
    </x:row>
    <x:row r="26">
      <x:c r="A26" s="125" t="str">
        <x:v>Travaux / entretien</x:v>
      </x:c>
      <x:c r="B26" s="171" t="n">
        <x:v>0</x:v>
      </x:c>
      <x:c r="C26" s="171" t="n">
        <x:v>0</x:v>
      </x:c>
      <x:c r="D26" s="171" t="n">
        <x:v>800</x:v>
      </x:c>
      <x:c r="E26" s="171" t="n">
        <x:v>0</x:v>
      </x:c>
      <x:c r="F26" s="171" t="n">
        <x:v>0</x:v>
      </x:c>
      <x:c r="G26" s="171" t="n">
        <x:v>0</x:v>
      </x:c>
      <x:c r="H26" s="171" t="n">
        <x:v>0</x:v>
      </x:c>
      <x:c r="I26" s="171" t="n">
        <x:v>1200</x:v>
      </x:c>
      <x:c r="J26" s="171" t="n">
        <x:v>0</x:v>
      </x:c>
      <x:c r="K26" s="171" t="n">
        <x:v>0</x:v>
      </x:c>
      <x:c r="L26" s="171" t="n">
        <x:v>500</x:v>
      </x:c>
      <x:c r="M26" s="171" t="n">
        <x:v>0</x:v>
      </x:c>
      <x:c r="N26" s="172" t="n">
        <x:f>SUM(B26:M26)</x:f>
        <x:v>2500</x:v>
      </x:c>
    </x:row>
    <x:row r="27">
      <x:c r="A27" s="183" t="str">
        <x:v>Cash-flow mensuel</x:v>
      </x:c>
      <x:c r="B27" s="184" t="n">
        <x:f>B20-SUM(B21:B26)</x:f>
        <x:v>2500</x:v>
      </x:c>
      <x:c r="C27" s="184" t="n">
        <x:f>C20-SUM(C21:C26)</x:f>
        <x:v>2500</x:v>
      </x:c>
      <x:c r="D27" s="184" t="n">
        <x:f>D20-SUM(D21:D26)</x:f>
        <x:v>920</x:v>
      </x:c>
      <x:c r="E27" s="184" t="n">
        <x:f>E20-SUM(E21:E26)</x:f>
        <x:v>2250</x:v>
      </x:c>
      <x:c r="F27" s="184" t="n">
        <x:f>F20-SUM(F21:F26)</x:f>
        <x:v>2500</x:v>
      </x:c>
      <x:c r="G27" s="184" t="n">
        <x:f>G20-SUM(G21:G26)</x:f>
        <x:v>2500</x:v>
      </x:c>
      <x:c r="H27" s="184" t="n">
        <x:f>H20-SUM(H21:H26)</x:f>
        <x:v>2500</x:v>
      </x:c>
      <x:c r="I27" s="184" t="n">
        <x:f>I20-SUM(I21:I26)</x:f>
        <x:v>1250</x:v>
      </x:c>
      <x:c r="J27" s="184" t="n">
        <x:f>J20-SUM(J21:J26)</x:f>
        <x:v>2500</x:v>
      </x:c>
      <x:c r="K27" s="184" t="n">
        <x:f>K20-SUM(K21:K26)</x:f>
        <x:v>-900</x:v>
      </x:c>
      <x:c r="L27" s="184" t="n">
        <x:f>L20-SUM(L21:L26)</x:f>
        <x:v>2000</x:v>
      </x:c>
      <x:c r="M27" s="184" t="n">
        <x:f>M20-SUM(M21:M26)</x:f>
        <x:v>2500</x:v>
      </x:c>
      <x:c r="N27" s="184" t="n">
        <x:f>SUM(B27:M27)</x:f>
        <x:v>23020</x:v>
      </x:c>
    </x:row>
    <x:row r="28">
      <x:c r="A28" s="125"/>
      <x:c r="B28" s="127"/>
      <x:c r="C28" s="127"/>
      <x:c r="D28" s="127"/>
      <x:c r="E28" s="127"/>
      <x:c r="F28" s="127"/>
      <x:c r="G28" s="127"/>
      <x:c r="H28" s="127"/>
      <x:c r="I28" s="127"/>
      <x:c r="J28" s="127"/>
      <x:c r="K28" s="127"/>
      <x:c r="L28" s="127"/>
      <x:c r="M28" s="127"/>
      <x:c r="N28" s="129"/>
    </x:row>
    <x:row r="29">
      <x:c r="A29" s="97" t="str">
        <x:v>RÉPARTITION DU RÉSULTAT ENTRE ASSOCIÉS</x:v>
      </x:c>
      <x:c r="B29" s="21"/>
      <x:c r="C29" s="21"/>
      <x:c r="D29" s="21"/>
      <x:c r="E29" s="21"/>
      <x:c r="F29" s="21"/>
      <x:c r="G29" s="21"/>
      <x:c r="H29" s="21"/>
      <x:c r="I29" s="29" t="str">
        <x:v>CHECKLIST DE CLÔTURE</x:v>
      </x:c>
      <x:c r="J29" s="29"/>
      <x:c r="K29" s="29"/>
      <x:c r="L29" s="29"/>
      <x:c r="M29" s="29"/>
      <x:c r="N29" s="98"/>
    </x:row>
    <x:row r="30">
      <x:c r="A30" s="137" t="str">
        <x:v>Associé</x:v>
      </x:c>
      <x:c r="B30" s="138" t="str">
        <x:v>Parts détenues</x:v>
      </x:c>
      <x:c r="C30" s="138" t="str">
        <x:v>Quote-part</x:v>
      </x:c>
      <x:c r="D30" s="138" t="str">
        <x:v>Résultat attribué (€)</x:v>
      </x:c>
      <x:c r="E30" s="127"/>
      <x:c r="F30" s="127"/>
      <x:c r="G30" s="127"/>
      <x:c r="H30" s="127"/>
      <x:c r="I30" s="139" t="str">
        <x:v>Contrôle</x:v>
      </x:c>
      <x:c r="J30" s="139" t="str">
        <x:v>Statut</x:v>
      </x:c>
      <x:c r="K30" s="139" t="str">
        <x:v>Commentaire</x:v>
      </x:c>
      <x:c r="L30" s="139" t="str"/>
      <x:c r="M30" s="139" t="str"/>
      <x:c r="N30" s="140" t="str"/>
    </x:row>
    <x:row r="31">
      <x:c r="A31" s="125" t="str">
        <x:v>Associé 1</x:v>
      </x:c>
      <x:c r="B31" s="126" t="n">
        <x:v>50</x:v>
      </x:c>
      <x:c r="C31" s="134" t="n">
        <x:v>0.5</x:v>
      </x:c>
      <x:c r="D31" s="128" t="n">
        <x:f>$J$6*C31</x:f>
        <x:v>12398</x:v>
      </x:c>
      <x:c r="E31" s="127"/>
      <x:c r="F31" s="127"/>
      <x:c r="G31" s="127"/>
      <x:c r="H31" s="127"/>
      <x:c r="I31" s="127" t="str">
        <x:v>Rapprochement bancaire</x:v>
      </x:c>
      <x:c r="J31" s="126" t="str">
        <x:v>À vérifier</x:v>
      </x:c>
      <x:c r="K31" s="127" t="str">
        <x:v>Comparer solde bancaire et trésorerie</x:v>
      </x:c>
      <x:c r="L31" s="127" t="str"/>
      <x:c r="M31" s="127" t="str"/>
      <x:c r="N31" s="129" t="str"/>
    </x:row>
    <x:row r="32">
      <x:c r="A32" s="125" t="str">
        <x:v>Associé 2</x:v>
      </x:c>
      <x:c r="B32" s="126" t="n">
        <x:v>30</x:v>
      </x:c>
      <x:c r="C32" s="134" t="n">
        <x:v>0.3</x:v>
      </x:c>
      <x:c r="D32" s="128" t="n">
        <x:f>$J$6*C32</x:f>
        <x:v>7438.799999999999</x:v>
      </x:c>
      <x:c r="E32" s="127"/>
      <x:c r="F32" s="127"/>
      <x:c r="G32" s="127"/>
      <x:c r="H32" s="127"/>
      <x:c r="I32" s="127" t="str">
        <x:v>Loyers encaissés</x:v>
      </x:c>
      <x:c r="J32" s="126" t="str">
        <x:v>OK</x:v>
      </x:c>
      <x:c r="K32" s="127" t="str">
        <x:v>Tous les encaissements saisis</x:v>
      </x:c>
      <x:c r="L32" s="127" t="str"/>
      <x:c r="M32" s="127" t="str"/>
      <x:c r="N32" s="129" t="str"/>
    </x:row>
    <x:row r="33">
      <x:c r="A33" s="125" t="str">
        <x:v>Associé 3</x:v>
      </x:c>
      <x:c r="B33" s="126" t="n">
        <x:v>20</x:v>
      </x:c>
      <x:c r="C33" s="134" t="n">
        <x:v>0.2</x:v>
      </x:c>
      <x:c r="D33" s="128" t="n">
        <x:f>$J$6*C33</x:f>
        <x:v>4959.200000000001</x:v>
      </x:c>
      <x:c r="E33" s="127"/>
      <x:c r="F33" s="127"/>
      <x:c r="G33" s="127"/>
      <x:c r="H33" s="127"/>
      <x:c r="I33" s="127" t="str">
        <x:v>Charges justifiées</x:v>
      </x:c>
      <x:c r="J33" s="126" t="str">
        <x:v>À vérifier</x:v>
      </x:c>
      <x:c r="K33" s="127" t="str">
        <x:v>Classer factures et avis de taxe</x:v>
      </x:c>
      <x:c r="L33" s="127" t="str"/>
      <x:c r="M33" s="127" t="str"/>
      <x:c r="N33" s="129" t="str"/>
    </x:row>
    <x:row r="34">
      <x:c r="A34" s="141"/>
      <x:c r="B34" s="142"/>
      <x:c r="C34" s="142"/>
      <x:c r="D34" s="142"/>
      <x:c r="E34" s="142"/>
      <x:c r="F34" s="142"/>
      <x:c r="G34" s="142"/>
      <x:c r="H34" s="142"/>
      <x:c r="I34" s="142" t="str">
        <x:v>Répartition associés</x:v>
      </x:c>
      <x:c r="J34" s="143" t="str">
        <x:v>OK</x:v>
      </x:c>
      <x:c r="K34" s="142" t="str">
        <x:v>Quotes-parts contrôlées</x:v>
      </x:c>
      <x:c r="L34" s="142" t="str"/>
      <x:c r="M34" s="142" t="str"/>
      <x:c r="N34" s="144" t="str"/>
    </x:row>
  </x:sheetData>
  <x:mergeCells>
    <x:mergeCell ref="A1:N2"/>
    <x:mergeCell ref="A3:N3"/>
    <x:mergeCell ref="A5:D5"/>
    <x:mergeCell ref="E5:H5"/>
    <x:mergeCell ref="I5:N5"/>
    <x:mergeCell ref="A17:N17"/>
    <x:mergeCell ref="A29:H29"/>
    <x:mergeCell ref="I29:N29"/>
  </x:mergeCells>
  <x:conditionalFormatting sqref="J6:J7">
    <x:cfRule type="expression" dxfId="0" priority="1">
      <x:formula>J6&lt;0</x:formula>
    </x:cfRule>
  </x:conditionalFormatting>
  <x:conditionalFormatting sqref="J8:J12">
    <x:cfRule type="colorScale" priority="2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J31:J34">
    <x:cfRule type="expression" dxfId="1" priority="3">
      <x:formula>J31="OK"</x:formula>
    </x:cfRule>
    <x:cfRule type="expression" dxfId="2" priority="4">
      <x:formula>J31="À vérifier"</x:formula>
    </x:cfRule>
  </x:conditionalFormatting>
  <x:dataValidations count="1">
    <x:dataValidation type="list" sqref="J31:J34">
      <x:formula1>"OK,À vérifier,Manquant"</x:formula1>
    </x:dataValidation>
  </x:dataValidations>
  <x:pageMargins left="0.7" right="0.7" top="0.75" bottom="0.75" header="0.3" footer="0.3"/>
  <x:drawing xmlns:r="http://schemas.openxmlformats.org/officeDocument/2006/relationships" r:id="R0997651143da4a02"/>
</x:worksheet>
</file>