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tables/table1.xml" ContentType="application/vnd.openxmlformats-officedocument.spreadsheetml.table+xml"/>
  <Override PartName="/xl/worksheets/sheet2.xml" ContentType="application/vnd.openxmlformats-officedocument.spreadsheetml.worksheet+xml"/>
  <Override PartName="/xl/drawings/drawing1.xml" ContentType="application/vnd.openxmlformats-officedocument.drawing+xml"/>
  <Override PartName="/xl/drawings/charts/chart1.xml" ContentType="application/vnd.openxmlformats-officedocument.drawingml.chart+xml"/>
  <Override PartName="/xl/drawings/charts/chart2.xml" ContentType="application/vnd.openxmlformats-officedocument.drawingml.chart+xml"/>
  <Override PartName="/xl/drawings/charts/chart3.xml" ContentType="application/vnd.openxmlformats-officedocument.drawingml.chart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ables/table5.xml" ContentType="application/vnd.openxmlformats-officedocument.spreadsheetml.tabl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3d0f49d9cffd403a" /></Relationships>
</file>

<file path=xl/workbook.xml><?xml version="1.0" encoding="utf-8"?>
<x:workbook xmlns:x="http://schemas.openxmlformats.org/spreadsheetml/2006/main">
  <x:sheets>
    <x:sheet xmlns:r="http://schemas.openxmlformats.org/officeDocument/2006/relationships" name="Registre unique" sheetId="1" r:id="R695bc02cef5f4012"/>
    <x:sheet xmlns:r="http://schemas.openxmlformats.org/officeDocument/2006/relationships" name="Tableau de bord" sheetId="2" r:id="Rbe1f9ee19e294fea"/>
    <x:sheet xmlns:r="http://schemas.openxmlformats.org/officeDocument/2006/relationships" name="Listes" sheetId="3" r:id="R1a8829345fa44980"/>
    <x:sheet xmlns:r="http://schemas.openxmlformats.org/officeDocument/2006/relationships" name="Mode d'emploi" sheetId="4" r:id="Rd3cdcbf03bf84332"/>
  </x:sheets>
</x:workbook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numFmts count="2">
    <x:numFmt numFmtId="200" formatCode="dd/mm/yyyy"/>
    <x:numFmt numFmtId="201" formatCode="0"/>
  </x:numFmts>
  <x:fonts count="11">
    <x:font>
      <x:sz val="11"/>
      <x:name val="Carlito"/>
    </x:font>
    <x:font>
      <x:b/>
      <x:sz val="11"/>
      <x:color rgb="FFFFFFFF"/>
      <x:name val="Carlito"/>
    </x:font>
    <x:font>
      <x:b/>
      <x:sz val="18"/>
      <x:color rgb="FFFFFFFF"/>
      <x:name val="Carlito"/>
    </x:font>
    <x:font>
      <x:i/>
      <x:sz val="11"/>
      <x:color rgb="FF0F4C81"/>
      <x:name val="Carlito"/>
    </x:font>
    <x:font>
      <x:b/>
      <x:sz val="11"/>
      <x:color rgb="FF000000"/>
      <x:name val="Carlito"/>
    </x:font>
    <x:font>
      <x:b/>
      <x:sz val="12"/>
      <x:color rgb="FF0F4C81"/>
      <x:name val="Carlito"/>
    </x:font>
    <x:font>
      <x:b/>
      <x:sz val="12"/>
      <x:color rgb="FFFFFFFF"/>
      <x:name val="Carlito"/>
    </x:font>
    <x:font>
      <x:b/>
      <x:sz val="20"/>
      <x:color rgb="FF000000"/>
      <x:name val="Carlito"/>
    </x:font>
    <x:font>
      <x:sz val="10"/>
      <x:color rgb="FF333333"/>
      <x:name val="Carlito"/>
    </x:font>
    <x:font>
      <x:sz val="11"/>
      <x:color rgb="FF000000"/>
      <x:name val="Carlito"/>
    </x:font>
    <x:font>
      <x:b/>
      <x:sz val="16"/>
      <x:color rgb="FFFFFFFF"/>
      <x:name val="Carlito"/>
    </x:font>
  </x:fonts>
  <x:fills count="9">
    <x:fill>
      <x:patternFill patternType="none"/>
    </x:fill>
    <x:fill>
      <x:patternFill patternType="gray125"/>
    </x:fill>
    <x:fill>
      <x:patternFill patternType="solid">
        <x:fgColor rgb="FF0F4C81"/>
      </x:patternFill>
    </x:fill>
    <x:fill>
      <x:patternFill patternType="solid">
        <x:fgColor rgb="FFD9EAF7"/>
      </x:patternFill>
    </x:fill>
    <x:fill>
      <x:patternFill patternType="solid">
        <x:fgColor rgb="FFF2F6FA"/>
      </x:patternFill>
    </x:fill>
    <x:fill>
      <x:patternFill patternType="solid">
        <x:fgColor rgb="FFFFFFFF"/>
      </x:patternFill>
    </x:fill>
    <x:fill>
      <x:patternFill patternType="solid">
        <x:fgColor rgb="FFB7D7F0"/>
      </x:patternFill>
    </x:fill>
    <x:fill>
      <x:patternFill patternType="solid">
        <x:fgColor rgb="FFF8FBFD"/>
      </x:patternFill>
    </x:fill>
    <x:fill>
      <x:patternFill patternType="solid">
        <x:fgColor rgb="FFEAF4FC"/>
      </x:patternFill>
    </x:fill>
  </x:fills>
  <x:borders count="2">
    <x:border/>
    <x:border/>
  </x:borders>
  <x:cellStyleXfs count="1">
    <x:xf numFmtId="0" fontId="0" fillId="0" borderId="0"/>
  </x:cellStyleXfs>
  <x:cellXfs count="91">
    <x:xf numFmtId="0" fontId="0" fillId="0" borderId="0" xfId="0"/>
    <x:xf numFmtId="0" fontId="0" fillId="0" borderId="1" xfId="0" applyNumberFormat="1" applyFont="1" applyFill="1" applyBorder="1"/>
    <x:xf numFmtId="0" fontId="0" fillId="2" borderId="0" xfId="0" applyNumberFormat="1" applyFont="1" applyFill="1" applyBorder="1"/>
    <x:xf numFmtId="0" fontId="1" fillId="2" borderId="0" xfId="0" applyNumberFormat="1" applyFont="1" applyFill="1" applyBorder="1"/>
    <x:xf numFmtId="0" fontId="0" fillId="2" borderId="1" xfId="0" applyNumberFormat="1" applyFont="1" applyFill="1" applyBorder="1"/>
    <x:xf numFmtId="0" fontId="1" fillId="2" borderId="1" xfId="0" applyNumberFormat="1" applyFont="1" applyFill="1" applyBorder="1"/>
    <x:xf numFmtId="0" fontId="2" fillId="2" borderId="0" xfId="0" applyNumberFormat="1" applyFont="1" applyFill="1" applyBorder="1"/>
    <x:xf numFmtId="0" fontId="2" fillId="2" borderId="0" xfId="0" applyNumberFormat="1" applyFont="1" applyFill="1" applyBorder="1" applyAlignment="1">
      <x:alignment horizontal="center"/>
    </x:xf>
    <x:xf numFmtId="0" fontId="2" fillId="2" borderId="0" xfId="0" applyNumberFormat="1" applyFont="1" applyFill="1" applyBorder="1" applyAlignment="1">
      <x:alignment horizontal="center" vertical="center"/>
    </x:xf>
    <x:xf numFmtId="0" fontId="2" fillId="2" borderId="1" xfId="0" applyNumberFormat="1" applyFont="1" applyFill="1" applyBorder="1"/>
    <x:xf numFmtId="0" fontId="2" fillId="2" borderId="1" xfId="0" applyNumberFormat="1" applyFont="1" applyFill="1" applyBorder="1" applyAlignment="1">
      <x:alignment horizontal="center"/>
    </x:xf>
    <x:xf numFmtId="0" fontId="2" fillId="2" borderId="1" xfId="0" applyNumberFormat="1" applyFont="1" applyFill="1" applyBorder="1" applyAlignment="1">
      <x:alignment horizontal="center" vertical="center"/>
    </x:xf>
    <x:xf numFmtId="0" fontId="0" fillId="3" borderId="0" xfId="0" applyNumberFormat="1" applyFont="1" applyFill="1" applyBorder="1"/>
    <x:xf numFmtId="0" fontId="3" fillId="3" borderId="0" xfId="0" applyNumberFormat="1" applyFont="1" applyFill="1" applyBorder="1"/>
    <x:xf numFmtId="0" fontId="3" fillId="3" borderId="0" xfId="0" applyNumberFormat="1" applyFont="1" applyFill="1" applyBorder="1" applyAlignment="1">
      <x:alignment horizontal="center"/>
    </x:xf>
    <x:xf numFmtId="0" fontId="3" fillId="3" borderId="0" xfId="0" applyNumberFormat="1" applyFont="1" applyFill="1" applyBorder="1" applyAlignment="1">
      <x:alignment horizontal="center" vertical="center"/>
    </x:xf>
    <x:xf numFmtId="0" fontId="0" fillId="3" borderId="1" xfId="0" applyNumberFormat="1" applyFont="1" applyFill="1" applyBorder="1"/>
    <x:xf numFmtId="0" fontId="3" fillId="3" borderId="1" xfId="0" applyNumberFormat="1" applyFont="1" applyFill="1" applyBorder="1"/>
    <x:xf numFmtId="0" fontId="3" fillId="3" borderId="1" xfId="0" applyNumberFormat="1" applyFont="1" applyFill="1" applyBorder="1" applyAlignment="1">
      <x:alignment horizontal="center"/>
    </x:xf>
    <x:xf numFmtId="0" fontId="3" fillId="3" borderId="1" xfId="0" applyNumberFormat="1" applyFont="1" applyFill="1" applyBorder="1" applyAlignment="1">
      <x:alignment horizontal="center" vertical="center"/>
    </x:xf>
    <x:xf numFmtId="0" fontId="0" fillId="4" borderId="0" xfId="0" applyNumberFormat="1" applyFont="1" applyFill="1" applyBorder="1"/>
    <x:xf numFmtId="0" fontId="4" fillId="4" borderId="0" xfId="0" applyNumberFormat="1" applyFont="1" applyFill="1" applyBorder="1"/>
    <x:xf numFmtId="0" fontId="0" fillId="4" borderId="1" xfId="0" applyNumberFormat="1" applyFont="1" applyFill="1" applyBorder="1"/>
    <x:xf numFmtId="0" fontId="4" fillId="4" borderId="1" xfId="0" applyNumberFormat="1" applyFont="1" applyFill="1" applyBorder="1"/>
    <x:xf numFmtId="0" fontId="0" fillId="5" borderId="0" xfId="0" applyNumberFormat="1" applyFont="1" applyFill="1" applyBorder="1"/>
    <x:xf numFmtId="0" fontId="0" fillId="5" borderId="1" xfId="0" applyNumberFormat="1" applyFont="1" applyFill="1" applyBorder="1"/>
    <x:xf numFmtId="200" fontId="0" fillId="5" borderId="0" xfId="0" applyNumberFormat="1" applyFont="1" applyFill="1" applyBorder="1"/>
    <x:xf numFmtId="200" fontId="0" fillId="5" borderId="1" xfId="0" applyNumberFormat="1" applyFont="1" applyFill="1" applyBorder="1"/>
    <x:xf numFmtId="0" fontId="0" fillId="6" borderId="0" xfId="0" applyNumberFormat="1" applyFont="1" applyFill="1" applyBorder="1"/>
    <x:xf numFmtId="0" fontId="4" fillId="6" borderId="0" xfId="0" applyNumberFormat="1" applyFont="1" applyFill="1" applyBorder="1"/>
    <x:xf numFmtId="0" fontId="4" fillId="6" borderId="0" xfId="0" applyNumberFormat="1" applyFont="1" applyFill="1" applyBorder="1" applyAlignment="1">
      <x:alignment wrapText="1"/>
    </x:xf>
    <x:xf numFmtId="0" fontId="4" fillId="6" borderId="0" xfId="0" applyNumberFormat="1" applyFont="1" applyFill="1" applyBorder="1" applyAlignment="1">
      <x:alignment horizontal="center" wrapText="1"/>
    </x:xf>
    <x:xf numFmtId="0" fontId="4" fillId="6" borderId="0" xfId="0" applyNumberFormat="1" applyFont="1" applyFill="1" applyBorder="1" applyAlignment="1">
      <x:alignment horizontal="center" vertical="center" wrapText="1"/>
    </x:xf>
    <x:xf numFmtId="0" fontId="0" fillId="6" borderId="1" xfId="0" applyNumberFormat="1" applyFont="1" applyFill="1" applyBorder="1"/>
    <x:xf numFmtId="0" fontId="4" fillId="6" borderId="1" xfId="0" applyNumberFormat="1" applyFont="1" applyFill="1" applyBorder="1"/>
    <x:xf numFmtId="0" fontId="4" fillId="6" borderId="1" xfId="0" applyNumberFormat="1" applyFont="1" applyFill="1" applyBorder="1" applyAlignment="1">
      <x:alignment wrapText="1"/>
    </x:xf>
    <x:xf numFmtId="0" fontId="4" fillId="6" borderId="1" xfId="0" applyNumberFormat="1" applyFont="1" applyFill="1" applyBorder="1" applyAlignment="1">
      <x:alignment horizontal="center" wrapText="1"/>
    </x:xf>
    <x:xf numFmtId="0" fontId="4" fillId="6" borderId="1" xfId="0" applyNumberFormat="1" applyFont="1" applyFill="1" applyBorder="1" applyAlignment="1">
      <x:alignment horizontal="center" vertical="center" wrapText="1"/>
    </x:xf>
    <x:xf numFmtId="200" fontId="0" fillId="0" borderId="0" xfId="0" applyNumberFormat="1" applyFont="1" applyFill="1" applyBorder="1"/>
    <x:xf numFmtId="200" fontId="0" fillId="0" borderId="1" xfId="0" applyNumberFormat="1" applyFont="1" applyFill="1" applyBorder="1"/>
    <x:xf numFmtId="201" fontId="0" fillId="0" borderId="0" xfId="0" applyNumberFormat="1" applyFont="1" applyFill="1" applyBorder="1"/>
    <x:xf numFmtId="201" fontId="0" fillId="0" borderId="1" xfId="0" applyNumberFormat="1" applyFont="1" applyFill="1" applyBorder="1"/>
    <x:xf numFmtId="0" fontId="0" fillId="0" borderId="0" xfId="0" applyNumberFormat="1" applyFont="1" applyFill="1" applyBorder="1" applyAlignment="1">
      <x:alignment wrapText="1"/>
    </x:xf>
    <x:xf numFmtId="200" fontId="0" fillId="0" borderId="0" xfId="0" applyNumberFormat="1" applyFont="1" applyFill="1" applyBorder="1" applyAlignment="1">
      <x:alignment wrapText="1"/>
    </x:xf>
    <x:xf numFmtId="201" fontId="0" fillId="0" borderId="0" xfId="0" applyNumberFormat="1" applyFont="1" applyFill="1" applyBorder="1" applyAlignment="1">
      <x:alignment wrapText="1"/>
    </x:xf>
    <x:xf numFmtId="0" fontId="0" fillId="0" borderId="1" xfId="0" applyNumberFormat="1" applyFont="1" applyFill="1" applyBorder="1" applyAlignment="1">
      <x:alignment wrapText="1"/>
    </x:xf>
    <x:xf numFmtId="200" fontId="0" fillId="0" borderId="1" xfId="0" applyNumberFormat="1" applyFont="1" applyFill="1" applyBorder="1" applyAlignment="1">
      <x:alignment wrapText="1"/>
    </x:xf>
    <x:xf numFmtId="201" fontId="0" fillId="0" borderId="1" xfId="0" applyNumberFormat="1" applyFont="1" applyFill="1" applyBorder="1" applyAlignment="1">
      <x:alignment wrapText="1"/>
    </x:xf>
    <x:xf numFmtId="0" fontId="0" fillId="0" borderId="0" xfId="0" applyNumberFormat="1" applyFont="1" applyFill="1" applyBorder="1" applyAlignment="1">
      <x:alignment vertical="center" wrapText="1"/>
    </x:xf>
    <x:xf numFmtId="200" fontId="0" fillId="0" borderId="0" xfId="0" applyNumberFormat="1" applyFont="1" applyFill="1" applyBorder="1" applyAlignment="1">
      <x:alignment vertical="center" wrapText="1"/>
    </x:xf>
    <x:xf numFmtId="201" fontId="0" fillId="0" borderId="0" xfId="0" applyNumberFormat="1" applyFont="1" applyFill="1" applyBorder="1" applyAlignment="1">
      <x:alignment vertical="center" wrapText="1"/>
    </x:xf>
    <x:xf numFmtId="0" fontId="0" fillId="0" borderId="1" xfId="0" applyNumberFormat="1" applyFont="1" applyFill="1" applyBorder="1" applyAlignment="1">
      <x:alignment vertical="center" wrapText="1"/>
    </x:xf>
    <x:xf numFmtId="200" fontId="0" fillId="0" borderId="1" xfId="0" applyNumberFormat="1" applyFont="1" applyFill="1" applyBorder="1" applyAlignment="1">
      <x:alignment vertical="center" wrapText="1"/>
    </x:xf>
    <x:xf numFmtId="201" fontId="0" fillId="0" borderId="1" xfId="0" applyNumberFormat="1" applyFont="1" applyFill="1" applyBorder="1" applyAlignment="1">
      <x:alignment vertical="center" wrapText="1"/>
    </x:xf>
    <x:xf numFmtId="0" fontId="0" fillId="7" borderId="0" xfId="0" applyNumberFormat="1" applyFont="1" applyFill="1" applyBorder="1"/>
    <x:xf numFmtId="0" fontId="5" fillId="7" borderId="0" xfId="0" applyNumberFormat="1" applyFont="1" applyFill="1" applyBorder="1"/>
    <x:xf numFmtId="0" fontId="5" fillId="7" borderId="0" xfId="0" applyNumberFormat="1" applyFont="1" applyFill="1" applyBorder="1" applyAlignment="1">
      <x:alignment wrapText="1"/>
    </x:xf>
    <x:xf numFmtId="0" fontId="5" fillId="7" borderId="0" xfId="0" applyNumberFormat="1" applyFont="1" applyFill="1" applyBorder="1" applyAlignment="1">
      <x:alignment horizontal="center" wrapText="1"/>
    </x:xf>
    <x:xf numFmtId="0" fontId="5" fillId="7" borderId="0" xfId="0" applyNumberFormat="1" applyFont="1" applyFill="1" applyBorder="1" applyAlignment="1">
      <x:alignment horizontal="center" vertical="center" wrapText="1"/>
    </x:xf>
    <x:xf numFmtId="0" fontId="0" fillId="7" borderId="1" xfId="0" applyNumberFormat="1" applyFont="1" applyFill="1" applyBorder="1"/>
    <x:xf numFmtId="0" fontId="5" fillId="7" borderId="1" xfId="0" applyNumberFormat="1" applyFont="1" applyFill="1" applyBorder="1"/>
    <x:xf numFmtId="0" fontId="5" fillId="7" borderId="1" xfId="0" applyNumberFormat="1" applyFont="1" applyFill="1" applyBorder="1" applyAlignment="1">
      <x:alignment wrapText="1"/>
    </x:xf>
    <x:xf numFmtId="0" fontId="5" fillId="7" borderId="1" xfId="0" applyNumberFormat="1" applyFont="1" applyFill="1" applyBorder="1" applyAlignment="1">
      <x:alignment horizontal="center" wrapText="1"/>
    </x:xf>
    <x:xf numFmtId="0" fontId="5" fillId="7" borderId="1" xfId="0" applyNumberFormat="1" applyFont="1" applyFill="1" applyBorder="1" applyAlignment="1">
      <x:alignment horizontal="center" vertical="center" wrapText="1"/>
    </x:xf>
    <x:xf numFmtId="0" fontId="5" fillId="2" borderId="0" xfId="0" applyNumberFormat="1" applyFont="1" applyFill="1" applyBorder="1" applyAlignment="1">
      <x:alignment horizontal="center" vertical="center" wrapText="1"/>
    </x:xf>
    <x:xf numFmtId="0" fontId="6" fillId="2" borderId="0" xfId="0" applyNumberFormat="1" applyFont="1" applyFill="1" applyBorder="1" applyAlignment="1">
      <x:alignment horizontal="center" vertical="center" wrapText="1"/>
    </x:xf>
    <x:xf numFmtId="0" fontId="1" fillId="2" borderId="0" xfId="0" applyNumberFormat="1" applyFont="1" applyFill="1" applyBorder="1" applyAlignment="1">
      <x:alignment horizontal="center"/>
    </x:xf>
    <x:xf numFmtId="0" fontId="5" fillId="2" borderId="1" xfId="0" applyNumberFormat="1" applyFont="1" applyFill="1" applyBorder="1" applyAlignment="1">
      <x:alignment horizontal="center" vertical="center" wrapText="1"/>
    </x:xf>
    <x:xf numFmtId="0" fontId="6" fillId="2" borderId="1" xfId="0" applyNumberFormat="1" applyFont="1" applyFill="1" applyBorder="1" applyAlignment="1">
      <x:alignment horizontal="center" vertical="center" wrapText="1"/>
    </x:xf>
    <x:xf numFmtId="0" fontId="1" fillId="2" borderId="1" xfId="0" applyNumberFormat="1" applyFont="1" applyFill="1" applyBorder="1" applyAlignment="1">
      <x:alignment horizontal="center"/>
    </x:xf>
    <x:xf numFmtId="0" fontId="7" fillId="5" borderId="0" xfId="0" applyNumberFormat="1" applyFont="1" applyFill="1" applyBorder="1"/>
    <x:xf numFmtId="0" fontId="7" fillId="5" borderId="0" xfId="0" applyNumberFormat="1" applyFont="1" applyFill="1" applyBorder="1" applyAlignment="1">
      <x:alignment horizontal="center"/>
    </x:xf>
    <x:xf numFmtId="0" fontId="7" fillId="5" borderId="1" xfId="0" applyNumberFormat="1" applyFont="1" applyFill="1" applyBorder="1"/>
    <x:xf numFmtId="0" fontId="7" fillId="5" borderId="1" xfId="0" applyNumberFormat="1" applyFont="1" applyFill="1" applyBorder="1" applyAlignment="1">
      <x:alignment horizontal="center"/>
    </x:xf>
    <x:xf numFmtId="0" fontId="0" fillId="8" borderId="0" xfId="0" applyNumberFormat="1" applyFont="1" applyFill="1" applyBorder="1"/>
    <x:xf numFmtId="0" fontId="8" fillId="8" borderId="0" xfId="0" applyNumberFormat="1" applyFont="1" applyFill="1" applyBorder="1"/>
    <x:xf numFmtId="0" fontId="8" fillId="8" borderId="0" xfId="0" applyNumberFormat="1" applyFont="1" applyFill="1" applyBorder="1" applyAlignment="1">
      <x:alignment wrapText="1"/>
    </x:xf>
    <x:xf numFmtId="0" fontId="8" fillId="8" borderId="0" xfId="0" applyNumberFormat="1" applyFont="1" applyFill="1" applyBorder="1" applyAlignment="1">
      <x:alignment horizontal="center" wrapText="1"/>
    </x:xf>
    <x:xf numFmtId="0" fontId="0" fillId="8" borderId="1" xfId="0" applyNumberFormat="1" applyFont="1" applyFill="1" applyBorder="1"/>
    <x:xf numFmtId="0" fontId="8" fillId="8" borderId="1" xfId="0" applyNumberFormat="1" applyFont="1" applyFill="1" applyBorder="1"/>
    <x:xf numFmtId="0" fontId="8" fillId="8" borderId="1" xfId="0" applyNumberFormat="1" applyFont="1" applyFill="1" applyBorder="1" applyAlignment="1">
      <x:alignment wrapText="1"/>
    </x:xf>
    <x:xf numFmtId="0" fontId="8" fillId="8" borderId="1" xfId="0" applyNumberFormat="1" applyFont="1" applyFill="1" applyBorder="1" applyAlignment="1">
      <x:alignment horizontal="center" wrapText="1"/>
    </x:xf>
    <x:xf numFmtId="0" fontId="9" fillId="0" borderId="0" xfId="0" applyNumberFormat="1" applyFont="1" applyFill="1" applyBorder="1"/>
    <x:xf numFmtId="0" fontId="9" fillId="0" borderId="1" xfId="0" applyNumberFormat="1" applyFont="1" applyFill="1" applyBorder="1"/>
    <x:xf numFmtId="0" fontId="9" fillId="6" borderId="0" xfId="0" applyNumberFormat="1" applyFont="1" applyFill="1" applyBorder="1"/>
    <x:xf numFmtId="0" fontId="9" fillId="6" borderId="1" xfId="0" applyNumberFormat="1" applyFont="1" applyFill="1" applyBorder="1"/>
    <x:xf numFmtId="0" fontId="10" fillId="2" borderId="0" xfId="0" applyNumberFormat="1" applyFont="1" applyFill="1" applyBorder="1"/>
    <x:xf numFmtId="0" fontId="10" fillId="2" borderId="0" xfId="0" applyNumberFormat="1" applyFont="1" applyFill="1" applyBorder="1" applyAlignment="1">
      <x:alignment horizontal="center"/>
    </x:xf>
    <x:xf numFmtId="0" fontId="10" fillId="2" borderId="1" xfId="0" applyNumberFormat="1" applyFont="1" applyFill="1" applyBorder="1"/>
    <x:xf numFmtId="0" fontId="10" fillId="2" borderId="1" xfId="0" applyNumberFormat="1" applyFont="1" applyFill="1" applyBorder="1" applyAlignment="1">
      <x:alignment horizontal="center"/>
    </x:xf>
    <x:xf numFmtId="0" fontId="0" fillId="0" borderId="0" xfId="0" applyNumberFormat="1" applyFont="1" applyFill="1" applyBorder="1" applyAlignment="1">
      <x:alignment vertical="top" wrapText="1"/>
    </x:xf>
  </x:cellXfs>
  <x:cellStyles count="1">
    <x:cellStyle name="Normal" xfId="0"/>
  </x:cellStyles>
  <x:dxfs count="4">
    <x:dxf>
      <x:font>
        <x:color rgb="FF274E13"/>
      </x:font>
      <x:fill>
        <x:patternFill patternType="solid">
          <x:bgColor rgb="FFD9EAD3"/>
        </x:patternFill>
      </x:fill>
    </x:dxf>
    <x:dxf>
      <x:font>
        <x:color rgb="FF9C0006"/>
      </x:font>
      <x:fill>
        <x:patternFill patternType="solid">
          <x:bgColor rgb="FFFCE4D6"/>
        </x:patternFill>
      </x:fill>
    </x:dxf>
    <x:dxf>
      <x:font>
        <x:color rgb="FF7F6000"/>
      </x:font>
      <x:fill>
        <x:patternFill patternType="solid">
          <x:bgColor rgb="FFFFF2CC"/>
        </x:patternFill>
      </x:fill>
    </x:dxf>
    <x:dxf>
      <x:font>
        <x:color rgb="FF666666"/>
      </x:font>
      <x:fill>
        <x:patternFill patternType="solid">
          <x:bgColor rgb="FFE7E6E6"/>
        </x:patternFill>
      </x:fill>
    </x:dxf>
  </x:dxf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525fadee891e42d5" /><Relationship Type="http://schemas.openxmlformats.org/officeDocument/2006/relationships/theme" Target="/xl/theme/theme1.xml" Id="R4e08d6aa19934a27" /><Relationship Type="http://schemas.openxmlformats.org/officeDocument/2006/relationships/sharedStrings" Target="/xl/sharedStrings.xml" Id="Rda4318dacb134d1e" /><Relationship Type="http://schemas.openxmlformats.org/officeDocument/2006/relationships/worksheet" Target="/xl/worksheets/sheet1.xml" Id="R695bc02cef5f4012" /><Relationship Type="http://schemas.openxmlformats.org/officeDocument/2006/relationships/worksheet" Target="/xl/worksheets/sheet2.xml" Id="Rbe1f9ee19e294fea" /><Relationship Type="http://schemas.openxmlformats.org/officeDocument/2006/relationships/worksheet" Target="/xl/worksheets/sheet3.xml" Id="R1a8829345fa44980" /><Relationship Type="http://schemas.openxmlformats.org/officeDocument/2006/relationships/worksheet" Target="/xl/worksheets/sheet4.xml" Id="Rd3cdcbf03bf84332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chart" Target="/xl/drawings/charts/chart1.xml" Id="R54042a671c034710" /><Relationship Type="http://schemas.openxmlformats.org/officeDocument/2006/relationships/chart" Target="/xl/drawings/charts/chart2.xml" Id="Rc46fc820f77b438f" /><Relationship Type="http://schemas.openxmlformats.org/officeDocument/2006/relationships/chart" Target="/xl/drawings/charts/chart3.xml" Id="R0f4f428ce02b41ba" /></Relationships>
</file>

<file path=xl/drawings/charts/chart1.xml><?xml version="1.0" encoding="utf-8"?>
<c:chartSpace xmlns:c="http://schemas.openxmlformats.org/drawingml/2006/chart">
  <c:lang val="en-US"/>
  <c:roundedCorners val="0"/>
  <c:chart>
    <c:title>
      <c:tx>
        <c:rich>
          <a:bodyPr xmlns:a="http://schemas.openxmlformats.org/drawingml/2006/main"/>
          <a:lstStyle xmlns:a="http://schemas.openxmlformats.org/drawingml/2006/main"/>
          <a:p xmlns:a="http://schemas.openxmlformats.org/drawingml/2006/main">
            <a:r>
              <a:rPr/>
              <a:t>Répartition par contrat</a:t>
            </a:r>
          </a:p>
        </c:rich>
      </c:tx>
      <c:overlay val="0"/>
    </c:title>
    <c:autoTitleDeleted val="0"/>
    <c:plotArea>
      <c:layout/>
      <c:barChart>
        <c:barDir val="col"/>
        <c:varyColors val="0"/>
        <c:ser>
          <c:idx val="0"/>
          <c:order val="0"/>
          <c:tx>
            <c:v>Effectif</c:v>
          </c:tx>
          <c:cat>
            <c:strRef>
              <c:f>'Tableau de bord'!$A$14:$A$19</c:f>
              <c:strCache>
                <c:ptCount val="0"/>
              </c:strCache>
            </c:strRef>
          </c:cat>
          <c:val>
            <c:numRef>
              <c:f>'Tableau de bord'!$B$14:$B$19</c:f>
              <c:numCache>
                <c:formatCode>General</c:formatCode>
                <c:ptCount val="0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axId val="48650112"/>
        <c:axId val="48672768"/>
      </c:barChart>
      <c:catAx>
        <c:axId val="48650112"/>
        <c:scaling>
          <c:orientation val="minMax"/>
        </c:scaling>
        <c:delete val="0"/>
        <c:axPos val="b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General"/>
        <c:majorTickMark val="none"/>
        <c:minorTickMark val="none"/>
        <c:tickLblPos val="nextTo"/>
        <c:crossAx val="48672768"/>
        <c:crosses val="autoZero"/>
        <c:lblAlgn val="ctr"/>
        <c:lblOffset val="100"/>
        <c:noMultiLvlLbl val="0"/>
      </c:catAx>
      <c:valAx>
        <c:axId val="48672768"/>
        <c:scaling>
          <c:orientation val="minMax"/>
        </c:scaling>
        <c:delete val="0"/>
        <c:axPos val="l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General"/>
        <c:majorTickMark val="none"/>
        <c:minorTickMark val="none"/>
        <c:crossAx val="48650112"/>
        <c:crosses val="autoZero"/>
        <c:crossBetween val="between"/>
      </c:valAx>
    </c:plotArea>
    <c:legend>
      <c:legendPos val="b"/>
      <c:overlay val="0"/>
    </c:legend>
    <c:plotVisOnly val="1"/>
  </c:chart>
  <c:spPr>
    <a:ln xmlns:a="http://schemas.openxmlformats.org/drawingml/2006/main" w="9525">
      <a:solidFill>
        <a:srgbClr val="D9D9D9"/>
      </a:solidFill>
      <a:prstDash val="solid"/>
    </a:ln>
  </c:spPr>
</c:chartSpace>
</file>

<file path=xl/drawings/charts/chart2.xml><?xml version="1.0" encoding="utf-8"?>
<c:chartSpace xmlns:c="http://schemas.openxmlformats.org/drawingml/2006/chart">
  <c:lang val="en-US"/>
  <c:roundedCorners val="0"/>
  <c:chart>
    <c:title>
      <c:tx>
        <c:rich>
          <a:bodyPr xmlns:a="http://schemas.openxmlformats.org/drawingml/2006/main"/>
          <a:lstStyle xmlns:a="http://schemas.openxmlformats.org/drawingml/2006/main"/>
          <a:p xmlns:a="http://schemas.openxmlformats.org/drawingml/2006/main">
            <a:r>
              <a:rPr/>
              <a:t>Répartition par service</a:t>
            </a:r>
          </a:p>
        </c:rich>
      </c:tx>
      <c:overlay val="0"/>
    </c:title>
    <c:autoTitleDeleted val="0"/>
    <c:plotArea>
      <c:layout/>
      <c:barChart>
        <c:barDir val="col"/>
        <c:varyColors val="0"/>
        <c:ser>
          <c:idx val="0"/>
          <c:order val="0"/>
          <c:tx>
            <c:v>Effectif</c:v>
          </c:tx>
          <c:cat>
            <c:strRef>
              <c:f>'Tableau de bord'!$D$14:$D$25</c:f>
              <c:strCache>
                <c:ptCount val="0"/>
              </c:strCache>
            </c:strRef>
          </c:cat>
          <c:val>
            <c:numRef>
              <c:f>'Tableau de bord'!$E$14:$E$25</c:f>
              <c:numCache>
                <c:formatCode>General</c:formatCode>
                <c:ptCount val="0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axId val="48650112"/>
        <c:axId val="48672768"/>
      </c:barChart>
      <c:catAx>
        <c:axId val="48650112"/>
        <c:scaling>
          <c:orientation val="minMax"/>
        </c:scaling>
        <c:delete val="0"/>
        <c:axPos val="b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General"/>
        <c:majorTickMark val="none"/>
        <c:minorTickMark val="none"/>
        <c:tickLblPos val="nextTo"/>
        <c:crossAx val="48672768"/>
        <c:crosses val="autoZero"/>
        <c:lblAlgn val="ctr"/>
        <c:lblOffset val="100"/>
        <c:noMultiLvlLbl val="0"/>
      </c:catAx>
      <c:valAx>
        <c:axId val="48672768"/>
        <c:scaling>
          <c:orientation val="minMax"/>
        </c:scaling>
        <c:delete val="0"/>
        <c:axPos val="l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General"/>
        <c:majorTickMark val="none"/>
        <c:minorTickMark val="none"/>
        <c:crossAx val="48650112"/>
        <c:crosses val="autoZero"/>
        <c:crossBetween val="between"/>
      </c:valAx>
    </c:plotArea>
    <c:legend>
      <c:legendPos val="b"/>
      <c:overlay val="0"/>
    </c:legend>
    <c:plotVisOnly val="1"/>
  </c:chart>
  <c:spPr>
    <a:ln xmlns:a="http://schemas.openxmlformats.org/drawingml/2006/main" w="9525">
      <a:solidFill>
        <a:srgbClr val="D9D9D9"/>
      </a:solidFill>
      <a:prstDash val="solid"/>
    </a:ln>
  </c:spPr>
</c:chartSpace>
</file>

<file path=xl/drawings/charts/chart3.xml><?xml version="1.0" encoding="utf-8"?>
<c:chartSpace xmlns:c="http://schemas.openxmlformats.org/drawingml/2006/chart">
  <c:lang val="en-US"/>
  <c:roundedCorners val="0"/>
  <c:chart>
    <c:title>
      <c:tx>
        <c:rich>
          <a:bodyPr xmlns:a="http://schemas.openxmlformats.org/drawingml/2006/main"/>
          <a:lstStyle xmlns:a="http://schemas.openxmlformats.org/drawingml/2006/main"/>
          <a:p xmlns:a="http://schemas.openxmlformats.org/drawingml/2006/main">
            <a:r>
              <a:rPr/>
              <a:t>Alertes de conformité</a:t>
            </a:r>
          </a:p>
        </c:rich>
      </c:tx>
      <c:overlay val="0"/>
    </c:title>
    <c:autoTitleDeleted val="0"/>
    <c:plotArea>
      <c:layout/>
      <c:barChart>
        <c:barDir val="col"/>
        <c:varyColors val="0"/>
        <c:ser>
          <c:idx val="0"/>
          <c:order val="0"/>
          <c:tx>
            <c:v>Nombre</c:v>
          </c:tx>
          <c:cat>
            <c:strRef>
              <c:f>'Tableau de bord'!$G$14:$G$17</c:f>
              <c:strCache>
                <c:ptCount val="0"/>
              </c:strCache>
            </c:strRef>
          </c:cat>
          <c:val>
            <c:numRef>
              <c:f>'Tableau de bord'!$H$14:$H$17</c:f>
              <c:numCache>
                <c:formatCode>General</c:formatCode>
                <c:ptCount val="0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axId val="48650112"/>
        <c:axId val="48672768"/>
      </c:barChart>
      <c:catAx>
        <c:axId val="48650112"/>
        <c:scaling>
          <c:orientation val="minMax"/>
        </c:scaling>
        <c:delete val="0"/>
        <c:axPos val="b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General"/>
        <c:majorTickMark val="none"/>
        <c:minorTickMark val="none"/>
        <c:tickLblPos val="nextTo"/>
        <c:crossAx val="48672768"/>
        <c:crosses val="autoZero"/>
        <c:lblAlgn val="ctr"/>
        <c:lblOffset val="100"/>
        <c:noMultiLvlLbl val="0"/>
      </c:catAx>
      <c:valAx>
        <c:axId val="48672768"/>
        <c:scaling>
          <c:orientation val="minMax"/>
        </c:scaling>
        <c:delete val="0"/>
        <c:axPos val="l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General"/>
        <c:majorTickMark val="none"/>
        <c:minorTickMark val="none"/>
        <c:crossAx val="48650112"/>
        <c:crosses val="autoZero"/>
        <c:crossBetween val="between"/>
      </c:valAx>
    </c:plotArea>
    <c:legend>
      <c:legendPos val="b"/>
      <c:overlay val="0"/>
    </c:legend>
    <c:plotVisOnly val="1"/>
  </c:chart>
  <c:spPr>
    <a:ln xmlns:a="http://schemas.openxmlformats.org/drawingml/2006/main" w="9525">
      <a:solidFill>
        <a:srgbClr val="D9D9D9"/>
      </a:solidFill>
      <a:prstDash val="solid"/>
    </a:ln>
  </c:spPr>
</c:chartSpace>
</file>

<file path=xl/drawings/drawing1.xml><?xml version="1.0" encoding="utf-8"?>
<xdr:wsDr xmlns:xdr="http://schemas.openxmlformats.org/drawingml/2006/spreadsheetDrawing">
  <xdr:twoCellAnchor>
    <xdr:from>
      <xdr:col>0</xdr:col>
      <xdr:colOff>0</xdr:colOff>
      <xdr:row>21</xdr:row>
      <xdr:rowOff>0</xdr:rowOff>
    </xdr:from>
    <xdr:to>
      <xdr:col>6</xdr:col>
      <xdr:colOff>0</xdr:colOff>
      <xdr:row>38</xdr:row>
      <xdr:rowOff>0</xdr:rowOff>
    </xdr:to>
    <xdr:graphicFrame macro="">
      <xdr:nvGraphicFramePr>
        <xdr:cNvPr id="1" name="Chart"/>
        <xdr:cNvGraphicFramePr/>
      </xdr:nvGraphicFramePr>
      <xdr:xfrm>
        <a:off xmlns:a="http://schemas.openxmlformats.org/drawingml/2006/main" x="0" y="0"/>
        <a:ext xmlns:a="http://schemas.openxmlformats.org/drawingml/2006/main" cx="0" cy="0"/>
      </xdr:xfrm>
      <a:graphic xmlns:a="http://schemas.openxmlformats.org/drawingml/2006/main">
        <a:graphicData uri="http://schemas.openxmlformats.org/drawingml/2006/chart">
          <c:chart xmlns:r="http://schemas.openxmlformats.org/officeDocument/2006/relationships" xmlns:c="http://schemas.openxmlformats.org/drawingml/2006/chart" r:id="R54042a671c034710"/>
        </a:graphicData>
      </a:graphic>
    </xdr:graphicFrame>
    <xdr:clientData/>
  </xdr:twoCellAnchor>
  <xdr:twoCellAnchor>
    <xdr:from>
      <xdr:col>6</xdr:col>
      <xdr:colOff>0</xdr:colOff>
      <xdr:row>21</xdr:row>
      <xdr:rowOff>0</xdr:rowOff>
    </xdr:from>
    <xdr:to>
      <xdr:col>14</xdr:col>
      <xdr:colOff>0</xdr:colOff>
      <xdr:row>38</xdr:row>
      <xdr:rowOff>0</xdr:rowOff>
    </xdr:to>
    <xdr:graphicFrame macro="">
      <xdr:nvGraphicFramePr>
        <xdr:cNvPr id="2" name="Chart"/>
        <xdr:cNvGraphicFramePr/>
      </xdr:nvGraphicFramePr>
      <xdr:xfrm>
        <a:off xmlns:a="http://schemas.openxmlformats.org/drawingml/2006/main" x="0" y="0"/>
        <a:ext xmlns:a="http://schemas.openxmlformats.org/drawingml/2006/main" cx="0" cy="0"/>
      </xdr:xfrm>
      <a:graphic xmlns:a="http://schemas.openxmlformats.org/drawingml/2006/main">
        <a:graphicData uri="http://schemas.openxmlformats.org/drawingml/2006/chart">
          <c:chart xmlns:r="http://schemas.openxmlformats.org/officeDocument/2006/relationships" xmlns:c="http://schemas.openxmlformats.org/drawingml/2006/chart" r:id="Rc46fc820f77b438f"/>
        </a:graphicData>
      </a:graphic>
    </xdr:graphicFrame>
    <xdr:clientData/>
  </xdr:twoCellAnchor>
  <xdr:twoCellAnchor>
    <xdr:from>
      <xdr:col>0</xdr:col>
      <xdr:colOff>0</xdr:colOff>
      <xdr:row>39</xdr:row>
      <xdr:rowOff>0</xdr:rowOff>
    </xdr:from>
    <xdr:to>
      <xdr:col>6</xdr:col>
      <xdr:colOff>0</xdr:colOff>
      <xdr:row>55</xdr:row>
      <xdr:rowOff>0</xdr:rowOff>
    </xdr:to>
    <xdr:graphicFrame macro="">
      <xdr:nvGraphicFramePr>
        <xdr:cNvPr id="3" name="Chart"/>
        <xdr:cNvGraphicFramePr/>
      </xdr:nvGraphicFramePr>
      <xdr:xfrm>
        <a:off xmlns:a="http://schemas.openxmlformats.org/drawingml/2006/main" x="0" y="0"/>
        <a:ext xmlns:a="http://schemas.openxmlformats.org/drawingml/2006/main" cx="0" cy="0"/>
      </xdr:xfrm>
      <a:graphic xmlns:a="http://schemas.openxmlformats.org/drawingml/2006/main">
        <a:graphicData uri="http://schemas.openxmlformats.org/drawingml/2006/chart">
          <c:chart xmlns:r="http://schemas.openxmlformats.org/officeDocument/2006/relationships" xmlns:c="http://schemas.openxmlformats.org/drawingml/2006/chart" r:id="R0f4f428ce02b41ba"/>
        </a:graphicData>
      </a:graphic>
    </xdr:graphicFrame>
    <xdr:clientData/>
  </xdr:twoCellAnchor>
</xdr:wsDr>
</file>

<file path=xl/tables/table1.xml><?xml version="1.0" encoding="utf-8"?>
<x:table xmlns:x="http://schemas.openxmlformats.org/spreadsheetml/2006/main" id="1" name="RegistrePersonnel" displayName="RegistrePersonnel" ref="A7:S207" headerRowCount="1">
  <x:tableColumns count="19">
    <x:tableColumn id="1" name="N°"/>
    <x:tableColumn id="2" name="Matricule"/>
    <x:tableColumn id="3" name="Nom"/>
    <x:tableColumn id="4" name="Prénom"/>
    <x:tableColumn id="5" name="Sexe"/>
    <x:tableColumn id="6" name="Date naissance"/>
    <x:tableColumn id="7" name="Nationalité"/>
    <x:tableColumn id="8" name="Emploi / Fonction"/>
    <x:tableColumn id="9" name="Service"/>
    <x:tableColumn id="10" name="Type contrat"/>
    <x:tableColumn id="11" name="Temps de travail"/>
    <x:tableColumn id="12" name="Date entrée"/>
    <x:tableColumn id="13" name="Fin prévue"/>
    <x:tableColumn id="14" name="Date sortie"/>
    <x:tableColumn id="15" name="Ancienneté"/>
    <x:tableColumn id="16" name="Statut RH"/>
    <x:tableColumn id="17" name="Actif"/>
    <x:tableColumn id="18" name="Alerte"/>
    <x:tableColumn id="19" name="Observations"/>
  </x:tableColumns>
  <x:tableStyleInfo name="TableStyleMedium2" showRowStripes="1"/>
</x:table>
</file>

<file path=xl/tables/table2.xml><?xml version="1.0" encoding="utf-8"?>
<x:table xmlns:x="http://schemas.openxmlformats.org/spreadsheetml/2006/main" id="2" name="ContratSummary" displayName="ContratSummary" ref="A13:B19" headerRowCount="1">
  <x:tableColumns count="2">
    <x:tableColumn id="1" name="Type de contrat"/>
    <x:tableColumn id="2" name="Effectif"/>
  </x:tableColumns>
  <x:tableStyleInfo name="TableStyleMedium2" showRowStripes="1"/>
</x:table>
</file>

<file path=xl/tables/table3.xml><?xml version="1.0" encoding="utf-8"?>
<x:table xmlns:x="http://schemas.openxmlformats.org/spreadsheetml/2006/main" id="3" name="ServiceSummary" displayName="ServiceSummary" ref="D13:E25" headerRowCount="1">
  <x:tableColumns count="2">
    <x:tableColumn id="1" name="Service"/>
    <x:tableColumn id="2" name="Effectif"/>
  </x:tableColumns>
  <x:tableStyleInfo name="TableStyleMedium2" showRowStripes="1"/>
</x:table>
</file>

<file path=xl/tables/table4.xml><?xml version="1.0" encoding="utf-8"?>
<x:table xmlns:x="http://schemas.openxmlformats.org/spreadsheetml/2006/main" id="4" name="AlertSummary" displayName="AlertSummary" ref="G13:H17" headerRowCount="1">
  <x:tableColumns count="2">
    <x:tableColumn id="1" name="Alerte"/>
    <x:tableColumn id="2" name="Nombre"/>
  </x:tableColumns>
  <x:tableStyleInfo name="TableStyleMedium2" showRowStripes="1"/>
</x:table>
</file>

<file path=xl/tables/table5.xml><?xml version="1.0" encoding="utf-8"?>
<x:table xmlns:x="http://schemas.openxmlformats.org/spreadsheetml/2006/main" id="5" name="ModeEmploiTable" displayName="ModeEmploiTable" ref="A3:C9" headerRowCount="1">
  <x:tableColumns count="3">
    <x:tableColumn id="1" name="Étape"/>
    <x:tableColumn id="2" name="Action"/>
    <x:tableColumn id="3" name="Description"/>
  </x:tableColumns>
  <x:tableStyleInfo name="TableStyleMedium2" showRowStripes="1"/>
</x:table>
</file>

<file path=xl/theme/theme1.xml><?xml version="1.0" encoding="utf-8"?>
<a:theme xmlns:a="http://schemas.openxmlformats.org/drawingml/2006/main" name="ChatGPT">
  <a:themeElements>
    <a:clrScheme name="ChatGPT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ChatGPT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  <a:ln w="25400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  <a:satMod val="150000"/>
              </a:schemeClr>
            </a:gs>
            <a:gs pos="50000">
              <a:schemeClr val="phClr">
                <a:tint val="98000"/>
                <a:shade val="90000"/>
                <a:lumMod val="103000"/>
                <a:satMod val="130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table" Target="/xl/tables/table1.xml" Id="Rba3a7523dfb74eea" /></Relationships>
</file>

<file path=xl/worksheets/_rels/sheet2.xml.rels>&#65279;<?xml version="1.0" encoding="utf-8"?><Relationships xmlns="http://schemas.openxmlformats.org/package/2006/relationships"><Relationship Type="http://schemas.openxmlformats.org/officeDocument/2006/relationships/drawing" Target="/xl/drawings/drawing1.xml" Id="R3a553c96388b4552" /><Relationship Type="http://schemas.openxmlformats.org/officeDocument/2006/relationships/table" Target="/xl/tables/table2.xml" Id="R468949839a2c4016" /><Relationship Type="http://schemas.openxmlformats.org/officeDocument/2006/relationships/table" Target="/xl/tables/table3.xml" Id="R58fbc31a4de9471d" /><Relationship Type="http://schemas.openxmlformats.org/officeDocument/2006/relationships/table" Target="/xl/tables/table4.xml" Id="Rf12096ed59a8407c" /></Relationships>
</file>

<file path=xl/worksheets/_rels/sheet4.xml.rels>&#65279;<?xml version="1.0" encoding="utf-8"?><Relationships xmlns="http://schemas.openxmlformats.org/package/2006/relationships"><Relationship Type="http://schemas.openxmlformats.org/officeDocument/2006/relationships/table" Target="/xl/tables/table5.xml" Id="Rf776927840124d1c" /></Relationships>
</file>

<file path=xl/worksheets/sheet1.xml><?xml version="1.0" encoding="utf-8"?>
<x:worksheet xmlns:x="http://schemas.openxmlformats.org/spreadsheetml/2006/main">
  <x:sheetFormatPr defaultRowHeight="15"/>
  <x:cols>
    <x:col min="1" max="1" width="7" hidden="0" customWidth="1"/>
    <x:col min="2" max="2" width="12" hidden="0" customWidth="1"/>
    <x:col min="3" max="3" width="16" hidden="0" customWidth="1"/>
    <x:col min="4" max="4" width="16" hidden="0" customWidth="1"/>
    <x:col min="5" max="5" width="8" hidden="0" customWidth="1"/>
    <x:col min="6" max="6" width="14" hidden="0" customWidth="1"/>
    <x:col min="7" max="7" width="15" hidden="0" customWidth="1"/>
    <x:col min="8" max="8" width="24" hidden="0" customWidth="1"/>
    <x:col min="9" max="9" width="18" hidden="0" customWidth="1"/>
    <x:col min="10" max="10" width="18" hidden="0" customWidth="1"/>
    <x:col min="11" max="11" width="16" hidden="0" customWidth="1"/>
    <x:col min="12" max="12" width="13" hidden="0" customWidth="1"/>
    <x:col min="13" max="13" width="13" hidden="0" customWidth="1"/>
    <x:col min="14" max="14" width="13" hidden="0" customWidth="1"/>
    <x:col min="15" max="15" width="12" hidden="0" customWidth="1"/>
    <x:col min="16" max="16" width="14" hidden="0" customWidth="1"/>
    <x:col min="17" max="17" width="10" hidden="0" customWidth="1"/>
    <x:col min="18" max="18" width="22" hidden="0" customWidth="1"/>
    <x:col min="19" max="19" width="30" hidden="0" customWidth="1"/>
  </x:cols>
  <x:sheetData>
    <x:row r="1" ht="34" customHeight="1">
      <x:c r="A1" s="8" t="str">
        <x:v>REGISTRE UNIQUE DU PERSONNEL — MODÈLE EXCEL PROFESSIONNEL</x:v>
      </x:c>
    </x:row>
    <x:row r="2" ht="24" customHeight="1">
      <x:c r="A2" s="15" t="str">
        <x:v>Contexte français • Suivi des entrées/sorties • Alertes RH • Données d’exemple modifiables</x:v>
      </x:c>
    </x:row>
    <x:row r="4">
      <x:c r="A4" s="21" t="str">
        <x:v>Entreprise</x:v>
      </x:c>
      <x:c r="B4" s="24" t="str">
        <x:v>SAS LCG Formation</x:v>
      </x:c>
      <x:c r="C4" t="str"/>
      <x:c r="D4" s="21" t="str">
        <x:v>SIREN</x:v>
      </x:c>
      <x:c r="E4" s="24" t="str">
        <x:v>894 123 567</x:v>
      </x:c>
      <x:c r="F4" t="str"/>
      <x:c r="G4" s="21" t="str">
        <x:v>Convention collective</x:v>
      </x:c>
      <x:c r="H4" s="24" t="str">
        <x:v>SYNTEC</x:v>
      </x:c>
      <x:c r="I4" t="str"/>
      <x:c r="J4" s="21" t="str">
        <x:v>Dernière mise à jour</x:v>
      </x:c>
      <x:c r="K4" s="26" t="n">
        <x:f>TODAY()</x:f>
        <x:v>46203</x:v>
      </x:c>
    </x:row>
    <x:row r="5">
      <x:c r="A5" s="21" t="str">
        <x:v>Adresse</x:v>
      </x:c>
      <x:c r="B5" s="24" t="str">
        <x:v>12 rue de la République, 69002 Lyon</x:v>
      </x:c>
      <x:c r="C5" t="str"/>
      <x:c r="D5" s="21" t="str">
        <x:v>Responsable RH</x:v>
      </x:c>
      <x:c r="E5" s="24" t="str">
        <x:v>Claire Martin</x:v>
      </x:c>
      <x:c r="F5" t="str"/>
      <x:c r="G5" s="21" t="str">
        <x:v>Effectif actif</x:v>
      </x:c>
      <x:c r="H5" s="24" t="n">
        <x:f>COUNTIF(Q8:Q207,"Oui")</x:f>
        <x:v>20</x:v>
      </x:c>
      <x:c r="I5" t="str"/>
      <x:c r="J5" s="21" t="str">
        <x:v>Sorties enregistrées</x:v>
      </x:c>
      <x:c r="K5" s="24" t="n">
        <x:f>COUNTIF(Q8:Q207,"Sorti")</x:f>
        <x:v>0</x:v>
      </x:c>
    </x:row>
    <x:row r="7" ht="32" customHeight="1">
      <x:c r="A7" s="32" t="str">
        <x:v>N°</x:v>
      </x:c>
      <x:c r="B7" s="32" t="str">
        <x:v>Matricule</x:v>
      </x:c>
      <x:c r="C7" s="32" t="str">
        <x:v>Nom</x:v>
      </x:c>
      <x:c r="D7" s="32" t="str">
        <x:v>Prénom</x:v>
      </x:c>
      <x:c r="E7" s="32" t="str">
        <x:v>Sexe</x:v>
      </x:c>
      <x:c r="F7" s="32" t="str">
        <x:v>Date naissance</x:v>
      </x:c>
      <x:c r="G7" s="32" t="str">
        <x:v>Nationalité</x:v>
      </x:c>
      <x:c r="H7" s="32" t="str">
        <x:v>Emploi / Fonction</x:v>
      </x:c>
      <x:c r="I7" s="32" t="str">
        <x:v>Service</x:v>
      </x:c>
      <x:c r="J7" s="32" t="str">
        <x:v>Type contrat</x:v>
      </x:c>
      <x:c r="K7" s="32" t="str">
        <x:v>Temps de travail</x:v>
      </x:c>
      <x:c r="L7" s="32" t="str">
        <x:v>Date entrée</x:v>
      </x:c>
      <x:c r="M7" s="32" t="str">
        <x:v>Fin prévue</x:v>
      </x:c>
      <x:c r="N7" s="32" t="str">
        <x:v>Date sortie</x:v>
      </x:c>
      <x:c r="O7" s="32" t="str">
        <x:v>Ancienneté</x:v>
      </x:c>
      <x:c r="P7" s="32" t="str">
        <x:v>Statut RH</x:v>
      </x:c>
      <x:c r="Q7" s="32" t="str">
        <x:v>Actif</x:v>
      </x:c>
      <x:c r="R7" s="32" t="str">
        <x:v>Alerte</x:v>
      </x:c>
      <x:c r="S7" s="32" t="str">
        <x:v>Observations</x:v>
      </x:c>
    </x:row>
    <x:row r="8">
      <x:c r="A8" s="48" t="n">
        <x:v>1</x:v>
      </x:c>
      <x:c r="B8" s="48" t="str">
        <x:v>EMP001</x:v>
      </x:c>
      <x:c r="C8" s="48" t="str">
        <x:v>Martin</x:v>
      </x:c>
      <x:c r="D8" s="48" t="str">
        <x:v>Claire</x:v>
      </x:c>
      <x:c r="E8" s="48" t="str">
        <x:v>F</x:v>
      </x:c>
      <x:c r="F8" s="49" t="n">
        <x:v>32216</x:v>
      </x:c>
      <x:c r="G8" s="48" t="str">
        <x:v>Française</x:v>
      </x:c>
      <x:c r="H8" s="48" t="str">
        <x:v>Responsable RH</x:v>
      </x:c>
      <x:c r="I8" s="48" t="str">
        <x:v>RH</x:v>
      </x:c>
      <x:c r="J8" s="48" t="str">
        <x:v>CDI</x:v>
      </x:c>
      <x:c r="K8" s="48" t="str">
        <x:v>Temps plein</x:v>
      </x:c>
      <x:c r="L8" s="49" t="n">
        <x:v>44564</x:v>
      </x:c>
      <x:c r="M8" s="49"/>
      <x:c r="N8" s="49"/>
      <x:c r="O8" s="50" t="n">
        <x:f>IF(L8="","",INT((IF(N8="",TODAY(),N8)-L8)/365.25))</x:f>
        <x:v>4</x:v>
      </x:c>
      <x:c r="P8" s="48" t="str">
        <x:v>Salarié</x:v>
      </x:c>
      <x:c r="Q8" s="48" t="str">
        <x:v>Oui</x:v>
      </x:c>
      <x:c r="R8" s="48" t="str">
        <x:f>IF(B8="","",IF(OR(C8="",D8="",H8="",J8="",L8="",P8="",Q8=""),"Champ à compléter",IF(AND(M8&lt;&gt;"",M8-TODAY()&lt;=30,M8&gt;=TODAY(),Q8="Oui"),"Échéance &lt; 30 jours",IF(AND(N8&lt;&gt;"",N8&lt;L8),"Date sortie à vérifier","OK"))))</x:f>
        <x:v>OK</x:v>
      </x:c>
      <x:c r="S8" s="48" t="str"/>
    </x:row>
    <x:row r="9">
      <x:c r="A9" s="48" t="n">
        <x:v>2</x:v>
      </x:c>
      <x:c r="B9" s="48" t="str">
        <x:v>EMP002</x:v>
      </x:c>
      <x:c r="C9" s="48" t="str">
        <x:v>Dubois</x:v>
      </x:c>
      <x:c r="D9" s="48" t="str">
        <x:v>Julien</x:v>
      </x:c>
      <x:c r="E9" s="48" t="str">
        <x:v>H</x:v>
      </x:c>
      <x:c r="F9" s="49" t="n">
        <x:v>33502</x:v>
      </x:c>
      <x:c r="G9" s="48" t="str">
        <x:v>Française</x:v>
      </x:c>
      <x:c r="H9" s="48" t="str">
        <x:v>Technicien maintenance</x:v>
      </x:c>
      <x:c r="I9" s="48" t="str">
        <x:v>Maintenance</x:v>
      </x:c>
      <x:c r="J9" s="48" t="str">
        <x:v>CDI</x:v>
      </x:c>
      <x:c r="K9" s="48" t="str">
        <x:v>Temps plein</x:v>
      </x:c>
      <x:c r="L9" s="49" t="n">
        <x:v>44331</x:v>
      </x:c>
      <x:c r="M9" s="49"/>
      <x:c r="N9" s="49"/>
      <x:c r="O9" s="50" t="n">
        <x:f>IF(L9="","",INT((IF(N9="",TODAY(),N9)-L9)/365.25))</x:f>
        <x:v>5</x:v>
      </x:c>
      <x:c r="P9" s="48" t="str">
        <x:v>Salarié</x:v>
      </x:c>
      <x:c r="Q9" s="48" t="str">
        <x:v>Oui</x:v>
      </x:c>
      <x:c r="R9" s="48" t="str">
        <x:f>IF(B9="","",IF(OR(C9="",D9="",H9="",J9="",L9="",P9="",Q9=""),"Champ à compléter",IF(AND(M9&lt;&gt;"",M9-TODAY()&lt;=30,M9&gt;=TODAY(),Q9="Oui"),"Échéance &lt; 30 jours",IF(AND(N9&lt;&gt;"",N9&lt;L9),"Date sortie à vérifier","OK"))))</x:f>
        <x:v>OK</x:v>
      </x:c>
      <x:c r="S9" s="48" t="str"/>
    </x:row>
    <x:row r="10">
      <x:c r="A10" s="48" t="n">
        <x:v>3</x:v>
      </x:c>
      <x:c r="B10" s="48" t="str">
        <x:v>EMP003</x:v>
      </x:c>
      <x:c r="C10" s="48" t="str">
        <x:v>Bernard</x:v>
      </x:c>
      <x:c r="D10" s="48" t="str">
        <x:v>Sophie</x:v>
      </x:c>
      <x:c r="E10" s="48" t="str">
        <x:v>F</x:v>
      </x:c>
      <x:c r="F10" s="49" t="n">
        <x:v>35041</x:v>
      </x:c>
      <x:c r="G10" s="48" t="str">
        <x:v>Française</x:v>
      </x:c>
      <x:c r="H10" s="48" t="str">
        <x:v>Comptable</x:v>
      </x:c>
      <x:c r="I10" s="48" t="str">
        <x:v>Comptabilité</x:v>
      </x:c>
      <x:c r="J10" s="48" t="str">
        <x:v>CDI</x:v>
      </x:c>
      <x:c r="K10" s="48" t="str">
        <x:v>Temps plein</x:v>
      </x:c>
      <x:c r="L10" s="49" t="n">
        <x:v>45171</x:v>
      </x:c>
      <x:c r="M10" s="49"/>
      <x:c r="N10" s="49"/>
      <x:c r="O10" s="50" t="n">
        <x:f>IF(L10="","",INT((IF(N10="",TODAY(),N10)-L10)/365.25))</x:f>
        <x:v>2</x:v>
      </x:c>
      <x:c r="P10" s="48" t="str">
        <x:v>Salarié</x:v>
      </x:c>
      <x:c r="Q10" s="48" t="str">
        <x:v>Oui</x:v>
      </x:c>
      <x:c r="R10" s="48" t="str">
        <x:f>IF(B10="","",IF(OR(C10="",D10="",H10="",J10="",L10="",P10="",Q10=""),"Champ à compléter",IF(AND(M10&lt;&gt;"",M10-TODAY()&lt;=30,M10&gt;=TODAY(),Q10="Oui"),"Échéance &lt; 30 jours",IF(AND(N10&lt;&gt;"",N10&lt;L10),"Date sortie à vérifier","OK"))))</x:f>
        <x:v>OK</x:v>
      </x:c>
      <x:c r="S10" s="48" t="str"/>
    </x:row>
    <x:row r="11">
      <x:c r="A11" s="48" t="n">
        <x:v>4</x:v>
      </x:c>
      <x:c r="B11" s="48" t="str">
        <x:v>EMP004</x:v>
      </x:c>
      <x:c r="C11" s="48" t="str">
        <x:v>Moreau</x:v>
      </x:c>
      <x:c r="D11" s="48" t="str">
        <x:v>Lucas</x:v>
      </x:c>
      <x:c r="E11" s="48" t="str">
        <x:v>H</x:v>
      </x:c>
      <x:c r="F11" s="49" t="n">
        <x:v>37802</x:v>
      </x:c>
      <x:c r="G11" s="48" t="str">
        <x:v>Française</x:v>
      </x:c>
      <x:c r="H11" s="48" t="str">
        <x:v>Assistant QHSE</x:v>
      </x:c>
      <x:c r="I11" s="48" t="str">
        <x:v>Qualité</x:v>
      </x:c>
      <x:c r="J11" s="48" t="str">
        <x:v>Apprentissage</x:v>
      </x:c>
      <x:c r="K11" s="48" t="str">
        <x:v>Temps plein</x:v>
      </x:c>
      <x:c r="L11" s="49" t="n">
        <x:v>45901</x:v>
      </x:c>
      <x:c r="M11" s="49" t="n">
        <x:v>46630</x:v>
      </x:c>
      <x:c r="N11" s="49"/>
      <x:c r="O11" s="50" t="n">
        <x:f>IF(L11="","",INT((IF(N11="",TODAY(),N11)-L11)/365.25))</x:f>
        <x:v>0</x:v>
      </x:c>
      <x:c r="P11" s="48" t="str">
        <x:v>Alternant</x:v>
      </x:c>
      <x:c r="Q11" s="48" t="str">
        <x:v>Oui</x:v>
      </x:c>
      <x:c r="R11" s="48" t="str">
        <x:f>IF(B11="","",IF(OR(C11="",D11="",H11="",J11="",L11="",P11="",Q11=""),"Champ à compléter",IF(AND(M11&lt;&gt;"",M11-TODAY()&lt;=30,M11&gt;=TODAY(),Q11="Oui"),"Échéance &lt; 30 jours",IF(AND(N11&lt;&gt;"",N11&lt;L11),"Date sortie à vérifier","OK"))))</x:f>
        <x:v>OK</x:v>
      </x:c>
      <x:c r="S11" s="48" t="str">
        <x:v>Contrat d’apprentissage</x:v>
      </x:c>
    </x:row>
    <x:row r="12">
      <x:c r="A12" s="48" t="n">
        <x:v>5</x:v>
      </x:c>
      <x:c r="B12" s="48" t="str">
        <x:v>EMP005</x:v>
      </x:c>
      <x:c r="C12" s="48" t="str">
        <x:v>Petit</x:v>
      </x:c>
      <x:c r="D12" s="48" t="str">
        <x:v>Emma</x:v>
      </x:c>
      <x:c r="E12" s="48" t="str">
        <x:v>F</x:v>
      </x:c>
      <x:c r="F12" s="49" t="n">
        <x:v>38035</x:v>
      </x:c>
      <x:c r="G12" s="48" t="str">
        <x:v>Française</x:v>
      </x:c>
      <x:c r="H12" s="48" t="str">
        <x:v>Assistante marketing</x:v>
      </x:c>
      <x:c r="I12" s="48" t="str">
        <x:v>Marketing</x:v>
      </x:c>
      <x:c r="J12" s="48" t="str">
        <x:v>Stage</x:v>
      </x:c>
      <x:c r="K12" s="48" t="str">
        <x:v>Temps plein</x:v>
      </x:c>
      <x:c r="L12" s="49" t="n">
        <x:v>46175</x:v>
      </x:c>
      <x:c r="M12" s="49" t="n">
        <x:v>46265</x:v>
      </x:c>
      <x:c r="N12" s="49"/>
      <x:c r="O12" s="50" t="n">
        <x:f>IF(L12="","",INT((IF(N12="",TODAY(),N12)-L12)/365.25))</x:f>
        <x:v>0</x:v>
      </x:c>
      <x:c r="P12" s="48" t="str">
        <x:v>Stagiaire</x:v>
      </x:c>
      <x:c r="Q12" s="48" t="str">
        <x:v>Oui</x:v>
      </x:c>
      <x:c r="R12" s="48" t="str">
        <x:f>IF(B12="","",IF(OR(C12="",D12="",H12="",J12="",L12="",P12="",Q12=""),"Champ à compléter",IF(AND(M12&lt;&gt;"",M12-TODAY()&lt;=30,M12&gt;=TODAY(),Q12="Oui"),"Échéance &lt; 30 jours",IF(AND(N12&lt;&gt;"",N12&lt;L12),"Date sortie à vérifier","OK"))))</x:f>
        <x:v>OK</x:v>
      </x:c>
      <x:c r="S12" s="48" t="str">
        <x:v>Convention de stage</x:v>
      </x:c>
    </x:row>
    <x:row r="13">
      <x:c r="A13" s="48" t="n">
        <x:v>6</x:v>
      </x:c>
      <x:c r="B13" s="48" t="str">
        <x:v>EMP006</x:v>
      </x:c>
      <x:c r="C13" s="48" t="str">
        <x:v>Robert</x:v>
      </x:c>
      <x:c r="D13" s="48" t="str">
        <x:v>Nicolas</x:v>
      </x:c>
      <x:c r="E13" s="48" t="str">
        <x:v>H</x:v>
      </x:c>
      <x:c r="F13" s="49" t="n">
        <x:v>31727</x:v>
      </x:c>
      <x:c r="G13" s="48" t="str">
        <x:v>Française</x:v>
      </x:c>
      <x:c r="H13" s="48" t="str">
        <x:v>Chef d’équipe</x:v>
      </x:c>
      <x:c r="I13" s="48" t="str">
        <x:v>Production</x:v>
      </x:c>
      <x:c r="J13" s="48" t="str">
        <x:v>CDI</x:v>
      </x:c>
      <x:c r="K13" s="48" t="str">
        <x:v>Temps plein</x:v>
      </x:c>
      <x:c r="L13" s="49" t="n">
        <x:v>43208</x:v>
      </x:c>
      <x:c r="M13" s="49"/>
      <x:c r="N13" s="49"/>
      <x:c r="O13" s="50" t="n">
        <x:f>IF(L13="","",INT((IF(N13="",TODAY(),N13)-L13)/365.25))</x:f>
        <x:v>8</x:v>
      </x:c>
      <x:c r="P13" s="48" t="str">
        <x:v>Salarié</x:v>
      </x:c>
      <x:c r="Q13" s="48" t="str">
        <x:v>Oui</x:v>
      </x:c>
      <x:c r="R13" s="48" t="str">
        <x:f>IF(B13="","",IF(OR(C13="",D13="",H13="",J13="",L13="",P13="",Q13=""),"Champ à compléter",IF(AND(M13&lt;&gt;"",M13-TODAY()&lt;=30,M13&gt;=TODAY(),Q13="Oui"),"Échéance &lt; 30 jours",IF(AND(N13&lt;&gt;"",N13&lt;L13),"Date sortie à vérifier","OK"))))</x:f>
        <x:v>OK</x:v>
      </x:c>
      <x:c r="S13" s="48" t="str"/>
    </x:row>
    <x:row r="14">
      <x:c r="A14" s="48" t="n">
        <x:v>7</x:v>
      </x:c>
      <x:c r="B14" s="48" t="str">
        <x:v>EMP007</x:v>
      </x:c>
      <x:c r="C14" s="48" t="str">
        <x:v>Richard</x:v>
      </x:c>
      <x:c r="D14" s="48" t="str">
        <x:v>Camille</x:v>
      </x:c>
      <x:c r="E14" s="48" t="str">
        <x:v>F</x:v>
      </x:c>
      <x:c r="F14" s="49" t="n">
        <x:v>34096</x:v>
      </x:c>
      <x:c r="G14" s="48" t="str">
        <x:v>Française</x:v>
      </x:c>
      <x:c r="H14" s="48" t="str">
        <x:v>Gestionnaire paie</x:v>
      </x:c>
      <x:c r="I14" s="48" t="str">
        <x:v>RH</x:v>
      </x:c>
      <x:c r="J14" s="48" t="str">
        <x:v>CDD</x:v>
      </x:c>
      <x:c r="K14" s="48" t="str">
        <x:v>Temps plein</x:v>
      </x:c>
      <x:c r="L14" s="49" t="n">
        <x:v>46054</x:v>
      </x:c>
      <x:c r="M14" s="49" t="n">
        <x:v>46418</x:v>
      </x:c>
      <x:c r="N14" s="49"/>
      <x:c r="O14" s="50" t="n">
        <x:f>IF(L14="","",INT((IF(N14="",TODAY(),N14)-L14)/365.25))</x:f>
        <x:v>0</x:v>
      </x:c>
      <x:c r="P14" s="48" t="str">
        <x:v>Salarié</x:v>
      </x:c>
      <x:c r="Q14" s="48" t="str">
        <x:v>Oui</x:v>
      </x:c>
      <x:c r="R14" s="48" t="str">
        <x:f>IF(B14="","",IF(OR(C14="",D14="",H14="",J14="",L14="",P14="",Q14=""),"Champ à compléter",IF(AND(M14&lt;&gt;"",M14-TODAY()&lt;=30,M14&gt;=TODAY(),Q14="Oui"),"Échéance &lt; 30 jours",IF(AND(N14&lt;&gt;"",N14&lt;L14),"Date sortie à vérifier","OK"))))</x:f>
        <x:v>OK</x:v>
      </x:c>
      <x:c r="S14" s="48" t="str">
        <x:v>CDD remplacement</x:v>
      </x:c>
    </x:row>
    <x:row r="15">
      <x:c r="A15" s="48" t="n">
        <x:v>8</x:v>
      </x:c>
      <x:c r="B15" s="48" t="str">
        <x:v>EMP008</x:v>
      </x:c>
      <x:c r="C15" s="48" t="str">
        <x:v>Garcia</x:v>
      </x:c>
      <x:c r="D15" s="48" t="str">
        <x:v>Thomas</x:v>
      </x:c>
      <x:c r="E15" s="48" t="str">
        <x:v>H</x:v>
      </x:c>
      <x:c r="F15" s="49" t="n">
        <x:v>35812</x:v>
      </x:c>
      <x:c r="G15" s="48" t="str">
        <x:v>Française</x:v>
      </x:c>
      <x:c r="H15" s="48" t="str">
        <x:v>Cariste</x:v>
      </x:c>
      <x:c r="I15" s="48" t="str">
        <x:v>Logistique</x:v>
      </x:c>
      <x:c r="J15" s="48" t="str">
        <x:v>Intérim</x:v>
      </x:c>
      <x:c r="K15" s="48" t="str">
        <x:v>Temps plein</x:v>
      </x:c>
      <x:c r="L15" s="49" t="n">
        <x:v>46183</x:v>
      </x:c>
      <x:c r="M15" s="49" t="n">
        <x:v>46295</x:v>
      </x:c>
      <x:c r="N15" s="49"/>
      <x:c r="O15" s="50" t="n">
        <x:f>IF(L15="","",INT((IF(N15="",TODAY(),N15)-L15)/365.25))</x:f>
        <x:v>0</x:v>
      </x:c>
      <x:c r="P15" s="48" t="str">
        <x:v>Intérimaire</x:v>
      </x:c>
      <x:c r="Q15" s="48" t="str">
        <x:v>Oui</x:v>
      </x:c>
      <x:c r="R15" s="48" t="str">
        <x:f>IF(B15="","",IF(OR(C15="",D15="",H15="",J15="",L15="",P15="",Q15=""),"Champ à compléter",IF(AND(M15&lt;&gt;"",M15-TODAY()&lt;=30,M15&gt;=TODAY(),Q15="Oui"),"Échéance &lt; 30 jours",IF(AND(N15&lt;&gt;"",N15&lt;L15),"Date sortie à vérifier","OK"))))</x:f>
        <x:v>OK</x:v>
      </x:c>
      <x:c r="S15" s="48" t="str">
        <x:v>Mission logistique</x:v>
      </x:c>
    </x:row>
    <x:row r="16">
      <x:c r="A16" s="48" t="n">
        <x:v>9</x:v>
      </x:c>
      <x:c r="B16" s="48" t="str">
        <x:v>EMP009</x:v>
      </x:c>
      <x:c r="C16" s="48" t="str">
        <x:v>Roux</x:v>
      </x:c>
      <x:c r="D16" s="48" t="str">
        <x:v>Léa</x:v>
      </x:c>
      <x:c r="E16" s="48" t="str">
        <x:v>F</x:v>
      </x:c>
      <x:c r="F16" s="49" t="n">
        <x:v>35268</x:v>
      </x:c>
      <x:c r="G16" s="48" t="str">
        <x:v>Française</x:v>
      </x:c>
      <x:c r="H16" s="48" t="str">
        <x:v>Chargée commerciale</x:v>
      </x:c>
      <x:c r="I16" s="48" t="str">
        <x:v>Commerce</x:v>
      </x:c>
      <x:c r="J16" s="48" t="str">
        <x:v>CDI</x:v>
      </x:c>
      <x:c r="K16" s="48" t="str">
        <x:v>Temps plein</x:v>
      </x:c>
      <x:c r="L16" s="49" t="n">
        <x:v>45362</x:v>
      </x:c>
      <x:c r="M16" s="49"/>
      <x:c r="N16" s="49"/>
      <x:c r="O16" s="50" t="n">
        <x:f>IF(L16="","",INT((IF(N16="",TODAY(),N16)-L16)/365.25))</x:f>
        <x:v>2</x:v>
      </x:c>
      <x:c r="P16" s="48" t="str">
        <x:v>Salarié</x:v>
      </x:c>
      <x:c r="Q16" s="48" t="str">
        <x:v>Oui</x:v>
      </x:c>
      <x:c r="R16" s="48" t="str">
        <x:f>IF(B16="","",IF(OR(C16="",D16="",H16="",J16="",L16="",P16="",Q16=""),"Champ à compléter",IF(AND(M16&lt;&gt;"",M16-TODAY()&lt;=30,M16&gt;=TODAY(),Q16="Oui"),"Échéance &lt; 30 jours",IF(AND(N16&lt;&gt;"",N16&lt;L16),"Date sortie à vérifier","OK"))))</x:f>
        <x:v>OK</x:v>
      </x:c>
      <x:c r="S16" s="48" t="str"/>
    </x:row>
    <x:row r="17">
      <x:c r="A17" s="48" t="n">
        <x:v>10</x:v>
      </x:c>
      <x:c r="B17" s="48" t="str">
        <x:v>EMP010</x:v>
      </x:c>
      <x:c r="C17" s="48" t="str">
        <x:v>Fournier</x:v>
      </x:c>
      <x:c r="D17" s="48" t="str">
        <x:v>Antoine</x:v>
      </x:c>
      <x:c r="E17" s="48" t="str">
        <x:v>H</x:v>
      </x:c>
      <x:c r="F17" s="49" t="n">
        <x:v>32603</x:v>
      </x:c>
      <x:c r="G17" s="48" t="str">
        <x:v>Française</x:v>
      </x:c>
      <x:c r="H17" s="48" t="str">
        <x:v>Développeur BI</x:v>
      </x:c>
      <x:c r="I17" s="48" t="str">
        <x:v>IT</x:v>
      </x:c>
      <x:c r="J17" s="48" t="str">
        <x:v>CDI</x:v>
      </x:c>
      <x:c r="K17" s="48" t="str">
        <x:v>Temps plein</x:v>
      </x:c>
      <x:c r="L17" s="49" t="n">
        <x:v>44105</x:v>
      </x:c>
      <x:c r="M17" s="49"/>
      <x:c r="N17" s="49"/>
      <x:c r="O17" s="50" t="n">
        <x:f>IF(L17="","",INT((IF(N17="",TODAY(),N17)-L17)/365.25))</x:f>
        <x:v>5</x:v>
      </x:c>
      <x:c r="P17" s="48" t="str">
        <x:v>Salarié</x:v>
      </x:c>
      <x:c r="Q17" s="48" t="str">
        <x:v>Oui</x:v>
      </x:c>
      <x:c r="R17" s="48" t="str">
        <x:f>IF(B17="","",IF(OR(C17="",D17="",H17="",J17="",L17="",P17="",Q17=""),"Champ à compléter",IF(AND(M17&lt;&gt;"",M17-TODAY()&lt;=30,M17&gt;=TODAY(),Q17="Oui"),"Échéance &lt; 30 jours",IF(AND(N17&lt;&gt;"",N17&lt;L17),"Date sortie à vérifier","OK"))))</x:f>
        <x:v>OK</x:v>
      </x:c>
      <x:c r="S17" s="48" t="str"/>
    </x:row>
    <x:row r="18">
      <x:c r="A18" s="48" t="n">
        <x:v>11</x:v>
      </x:c>
      <x:c r="B18" s="48" t="str">
        <x:v>EMP011</x:v>
      </x:c>
      <x:c r="C18" s="48" t="str">
        <x:v>Leroy</x:v>
      </x:c>
      <x:c r="D18" s="48" t="str">
        <x:v>Manon</x:v>
      </x:c>
      <x:c r="E18" s="48" t="str">
        <x:v>F</x:v>
      </x:c>
      <x:c r="F18" s="49" t="n">
        <x:v>36446</x:v>
      </x:c>
      <x:c r="G18" s="48" t="str">
        <x:v>Française</x:v>
      </x:c>
      <x:c r="H18" s="48" t="str">
        <x:v>Acheteuse junior</x:v>
      </x:c>
      <x:c r="I18" s="48" t="str">
        <x:v>Achats</x:v>
      </x:c>
      <x:c r="J18" s="48" t="str">
        <x:v>CDD</x:v>
      </x:c>
      <x:c r="K18" s="48" t="str">
        <x:v>Temps plein</x:v>
      </x:c>
      <x:c r="L18" s="49" t="n">
        <x:v>46037</x:v>
      </x:c>
      <x:c r="M18" s="49" t="n">
        <x:v>46387</x:v>
      </x:c>
      <x:c r="N18" s="49"/>
      <x:c r="O18" s="50" t="n">
        <x:f>IF(L18="","",INT((IF(N18="",TODAY(),N18)-L18)/365.25))</x:f>
        <x:v>0</x:v>
      </x:c>
      <x:c r="P18" s="48" t="str">
        <x:v>Salarié</x:v>
      </x:c>
      <x:c r="Q18" s="48" t="str">
        <x:v>Oui</x:v>
      </x:c>
      <x:c r="R18" s="48" t="str">
        <x:f>IF(B18="","",IF(OR(C18="",D18="",H18="",J18="",L18="",P18="",Q18=""),"Champ à compléter",IF(AND(M18&lt;&gt;"",M18-TODAY()&lt;=30,M18&gt;=TODAY(),Q18="Oui"),"Échéance &lt; 30 jours",IF(AND(N18&lt;&gt;"",N18&lt;L18),"Date sortie à vérifier","OK"))))</x:f>
        <x:v>OK</x:v>
      </x:c>
      <x:c r="S18" s="48" t="str"/>
    </x:row>
    <x:row r="19">
      <x:c r="A19" s="48" t="n">
        <x:v>12</x:v>
      </x:c>
      <x:c r="B19" s="48" t="str">
        <x:v>EMP012</x:v>
      </x:c>
      <x:c r="C19" s="48" t="str">
        <x:v>Morel</x:v>
      </x:c>
      <x:c r="D19" s="48" t="str">
        <x:v>Hugo</x:v>
      </x:c>
      <x:c r="E19" s="48" t="str">
        <x:v>H</x:v>
      </x:c>
      <x:c r="F19" s="49" t="n">
        <x:v>34555</x:v>
      </x:c>
      <x:c r="G19" s="48" t="str">
        <x:v>Française</x:v>
      </x:c>
      <x:c r="H19" s="48" t="str">
        <x:v>Agent administratif</x:v>
      </x:c>
      <x:c r="I19" s="48" t="str">
        <x:v>Administratif</x:v>
      </x:c>
      <x:c r="J19" s="48" t="str">
        <x:v>CDI</x:v>
      </x:c>
      <x:c r="K19" s="48" t="str">
        <x:v>Temps partiel</x:v>
      </x:c>
      <x:c r="L19" s="49" t="n">
        <x:v>44872</x:v>
      </x:c>
      <x:c r="M19" s="49"/>
      <x:c r="N19" s="49"/>
      <x:c r="O19" s="50" t="n">
        <x:f>IF(L19="","",INT((IF(N19="",TODAY(),N19)-L19)/365.25))</x:f>
        <x:v>3</x:v>
      </x:c>
      <x:c r="P19" s="48" t="str">
        <x:v>Salarié</x:v>
      </x:c>
      <x:c r="Q19" s="48" t="str">
        <x:v>Oui</x:v>
      </x:c>
      <x:c r="R19" s="48" t="str">
        <x:f>IF(B19="","",IF(OR(C19="",D19="",H19="",J19="",L19="",P19="",Q19=""),"Champ à compléter",IF(AND(M19&lt;&gt;"",M19-TODAY()&lt;=30,M19&gt;=TODAY(),Q19="Oui"),"Échéance &lt; 30 jours",IF(AND(N19&lt;&gt;"",N19&lt;L19),"Date sortie à vérifier","OK"))))</x:f>
        <x:v>OK</x:v>
      </x:c>
      <x:c r="S19" s="48" t="str">
        <x:v>80 %</x:v>
      </x:c>
    </x:row>
    <x:row r="20">
      <x:c r="A20" s="48" t="n">
        <x:v>13</x:v>
      </x:c>
      <x:c r="B20" s="48" t="str">
        <x:v>EMP013</x:v>
      </x:c>
      <x:c r="C20" s="48" t="str">
        <x:v>Simon</x:v>
      </x:c>
      <x:c r="D20" s="48" t="str">
        <x:v>Zoé</x:v>
      </x:c>
      <x:c r="E20" s="48" t="str">
        <x:v>F</x:v>
      </x:c>
      <x:c r="F20" s="49" t="n">
        <x:v>35463</x:v>
      </x:c>
      <x:c r="G20" s="48" t="str">
        <x:v>Française</x:v>
      </x:c>
      <x:c r="H20" s="48" t="str">
        <x:v>Juriste junior</x:v>
      </x:c>
      <x:c r="I20" s="48" t="str">
        <x:v>Juridique</x:v>
      </x:c>
      <x:c r="J20" s="48" t="str">
        <x:v>CDI</x:v>
      </x:c>
      <x:c r="K20" s="48" t="str">
        <x:v>Temps plein</x:v>
      </x:c>
      <x:c r="L20" s="49" t="n">
        <x:v>45761</x:v>
      </x:c>
      <x:c r="M20" s="49"/>
      <x:c r="N20" s="49"/>
      <x:c r="O20" s="50" t="n">
        <x:f>IF(L20="","",INT((IF(N20="",TODAY(),N20)-L20)/365.25))</x:f>
        <x:v>1</x:v>
      </x:c>
      <x:c r="P20" s="48" t="str">
        <x:v>Salarié</x:v>
      </x:c>
      <x:c r="Q20" s="48" t="str">
        <x:v>Oui</x:v>
      </x:c>
      <x:c r="R20" s="48" t="str">
        <x:f>IF(B20="","",IF(OR(C20="",D20="",H20="",J20="",L20="",P20="",Q20=""),"Champ à compléter",IF(AND(M20&lt;&gt;"",M20-TODAY()&lt;=30,M20&gt;=TODAY(),Q20="Oui"),"Échéance &lt; 30 jours",IF(AND(N20&lt;&gt;"",N20&lt;L20),"Date sortie à vérifier","OK"))))</x:f>
        <x:v>OK</x:v>
      </x:c>
      <x:c r="S20" s="48" t="str"/>
    </x:row>
    <x:row r="21">
      <x:c r="A21" s="48" t="n">
        <x:v>14</x:v>
      </x:c>
      <x:c r="B21" s="48" t="str">
        <x:v>EMP014</x:v>
      </x:c>
      <x:c r="C21" s="48" t="str">
        <x:v>Laurent</x:v>
      </x:c>
      <x:c r="D21" s="48" t="str">
        <x:v>Maxime</x:v>
      </x:c>
      <x:c r="E21" s="48" t="str">
        <x:v>H</x:v>
      </x:c>
      <x:c r="F21" s="49" t="n">
        <x:v>33756</x:v>
      </x:c>
      <x:c r="G21" s="48" t="str">
        <x:v>Française</x:v>
      </x:c>
      <x:c r="H21" s="48" t="str">
        <x:v>Contrôleur qualité</x:v>
      </x:c>
      <x:c r="I21" s="48" t="str">
        <x:v>Qualité</x:v>
      </x:c>
      <x:c r="J21" s="48" t="str">
        <x:v>CDI</x:v>
      </x:c>
      <x:c r="K21" s="48" t="str">
        <x:v>Temps plein</x:v>
      </x:c>
      <x:c r="L21" s="49" t="n">
        <x:v>43724</x:v>
      </x:c>
      <x:c r="M21" s="49"/>
      <x:c r="N21" s="49"/>
      <x:c r="O21" s="50" t="n">
        <x:f>IF(L21="","",INT((IF(N21="",TODAY(),N21)-L21)/365.25))</x:f>
        <x:v>6</x:v>
      </x:c>
      <x:c r="P21" s="48" t="str">
        <x:v>Salarié</x:v>
      </x:c>
      <x:c r="Q21" s="48" t="str">
        <x:v>Oui</x:v>
      </x:c>
      <x:c r="R21" s="48" t="str">
        <x:f>IF(B21="","",IF(OR(C21="",D21="",H21="",J21="",L21="",P21="",Q21=""),"Champ à compléter",IF(AND(M21&lt;&gt;"",M21-TODAY()&lt;=30,M21&gt;=TODAY(),Q21="Oui"),"Échéance &lt; 30 jours",IF(AND(N21&lt;&gt;"",N21&lt;L21),"Date sortie à vérifier","OK"))))</x:f>
        <x:v>OK</x:v>
      </x:c>
      <x:c r="S21" s="48" t="str"/>
    </x:row>
    <x:row r="22">
      <x:c r="A22" s="48" t="n">
        <x:v>15</x:v>
      </x:c>
      <x:c r="B22" s="48" t="str">
        <x:v>EMP015</x:v>
      </x:c>
      <x:c r="C22" s="48" t="str">
        <x:v>Mercier</x:v>
      </x:c>
      <x:c r="D22" s="48" t="str">
        <x:v>Inès</x:v>
      </x:c>
      <x:c r="E22" s="48" t="str">
        <x:v>F</x:v>
      </x:c>
      <x:c r="F22" s="49" t="n">
        <x:v>36920</x:v>
      </x:c>
      <x:c r="G22" s="48" t="str">
        <x:v>Française</x:v>
      </x:c>
      <x:c r="H22" s="48" t="str">
        <x:v>Assistante RH</x:v>
      </x:c>
      <x:c r="I22" s="48" t="str">
        <x:v>RH</x:v>
      </x:c>
      <x:c r="J22" s="48" t="str">
        <x:v>Professionnalisation</x:v>
      </x:c>
      <x:c r="K22" s="48" t="str">
        <x:v>Temps plein</x:v>
      </x:c>
      <x:c r="L22" s="49" t="n">
        <x:v>45908</x:v>
      </x:c>
      <x:c r="M22" s="49" t="n">
        <x:v>46272</x:v>
      </x:c>
      <x:c r="N22" s="49"/>
      <x:c r="O22" s="50" t="n">
        <x:f>IF(L22="","",INT((IF(N22="",TODAY(),N22)-L22)/365.25))</x:f>
        <x:v>0</x:v>
      </x:c>
      <x:c r="P22" s="48" t="str">
        <x:v>Alternant</x:v>
      </x:c>
      <x:c r="Q22" s="48" t="str">
        <x:v>Oui</x:v>
      </x:c>
      <x:c r="R22" s="48" t="str">
        <x:f>IF(B22="","",IF(OR(C22="",D22="",H22="",J22="",L22="",P22="",Q22=""),"Champ à compléter",IF(AND(M22&lt;&gt;"",M22-TODAY()&lt;=30,M22&gt;=TODAY(),Q22="Oui"),"Échéance &lt; 30 jours",IF(AND(N22&lt;&gt;"",N22&lt;L22),"Date sortie à vérifier","OK"))))</x:f>
        <x:v>OK</x:v>
      </x:c>
      <x:c r="S22" s="48" t="str"/>
    </x:row>
    <x:row r="23">
      <x:c r="A23" s="48" t="n">
        <x:v>16</x:v>
      </x:c>
      <x:c r="B23" s="48" t="str">
        <x:v>EMP016</x:v>
      </x:c>
      <x:c r="C23" s="48" t="str">
        <x:v>Dupont</x:v>
      </x:c>
      <x:c r="D23" s="48" t="str">
        <x:v>Paul</x:v>
      </x:c>
      <x:c r="E23" s="48" t="str">
        <x:v>H</x:v>
      </x:c>
      <x:c r="F23" s="49" t="n">
        <x:v>31028</x:v>
      </x:c>
      <x:c r="G23" s="48" t="str">
        <x:v>Française</x:v>
      </x:c>
      <x:c r="H23" s="48" t="str">
        <x:v>Responsable production</x:v>
      </x:c>
      <x:c r="I23" s="48" t="str">
        <x:v>Production</x:v>
      </x:c>
      <x:c r="J23" s="48" t="str">
        <x:v>CDI</x:v>
      </x:c>
      <x:c r="K23" s="48" t="str">
        <x:v>Temps plein</x:v>
      </x:c>
      <x:c r="L23" s="49" t="n">
        <x:v>42772</x:v>
      </x:c>
      <x:c r="M23" s="49"/>
      <x:c r="N23" s="49"/>
      <x:c r="O23" s="50" t="n">
        <x:f>IF(L23="","",INT((IF(N23="",TODAY(),N23)-L23)/365.25))</x:f>
        <x:v>9</x:v>
      </x:c>
      <x:c r="P23" s="48" t="str">
        <x:v>Salarié</x:v>
      </x:c>
      <x:c r="Q23" s="48" t="str">
        <x:v>Oui</x:v>
      </x:c>
      <x:c r="R23" s="48" t="str">
        <x:f>IF(B23="","",IF(OR(C23="",D23="",H23="",J23="",L23="",P23="",Q23=""),"Champ à compléter",IF(AND(M23&lt;&gt;"",M23-TODAY()&lt;=30,M23&gt;=TODAY(),Q23="Oui"),"Échéance &lt; 30 jours",IF(AND(N23&lt;&gt;"",N23&lt;L23),"Date sortie à vérifier","OK"))))</x:f>
        <x:v>OK</x:v>
      </x:c>
      <x:c r="S23" s="48" t="str"/>
    </x:row>
    <x:row r="24">
      <x:c r="A24" s="48" t="n">
        <x:v>17</x:v>
      </x:c>
      <x:c r="B24" s="48" t="str">
        <x:v>EMP017</x:v>
      </x:c>
      <x:c r="C24" s="48" t="str">
        <x:v>Gauthier</x:v>
      </x:c>
      <x:c r="D24" s="48" t="str">
        <x:v>Sarah</x:v>
      </x:c>
      <x:c r="E24" s="48" t="str">
        <x:v>F</x:v>
      </x:c>
      <x:c r="F24" s="49" t="n">
        <x:v>32957</x:v>
      </x:c>
      <x:c r="G24" s="48" t="str">
        <x:v>Française</x:v>
      </x:c>
      <x:c r="H24" s="48" t="str">
        <x:v>Community manager</x:v>
      </x:c>
      <x:c r="I24" s="48" t="str">
        <x:v>Marketing</x:v>
      </x:c>
      <x:c r="J24" s="48" t="str">
        <x:v>CDD</x:v>
      </x:c>
      <x:c r="K24" s="48" t="str">
        <x:v>Temps plein</x:v>
      </x:c>
      <x:c r="L24" s="49" t="n">
        <x:v>46113</x:v>
      </x:c>
      <x:c r="M24" s="49" t="n">
        <x:v>46326</x:v>
      </x:c>
      <x:c r="N24" s="49"/>
      <x:c r="O24" s="50" t="n">
        <x:f>IF(L24="","",INT((IF(N24="",TODAY(),N24)-L24)/365.25))</x:f>
        <x:v>0</x:v>
      </x:c>
      <x:c r="P24" s="48" t="str">
        <x:v>Salarié</x:v>
      </x:c>
      <x:c r="Q24" s="48" t="str">
        <x:v>Oui</x:v>
      </x:c>
      <x:c r="R24" s="48" t="str">
        <x:f>IF(B24="","",IF(OR(C24="",D24="",H24="",J24="",L24="",P24="",Q24=""),"Champ à compléter",IF(AND(M24&lt;&gt;"",M24-TODAY()&lt;=30,M24&gt;=TODAY(),Q24="Oui"),"Échéance &lt; 30 jours",IF(AND(N24&lt;&gt;"",N24&lt;L24),"Date sortie à vérifier","OK"))))</x:f>
        <x:v>OK</x:v>
      </x:c>
      <x:c r="S24" s="48" t="str"/>
    </x:row>
    <x:row r="25">
      <x:c r="A25" s="48" t="n">
        <x:v>18</x:v>
      </x:c>
      <x:c r="B25" s="48" t="str">
        <x:v>EMP018</x:v>
      </x:c>
      <x:c r="C25" s="48" t="str">
        <x:v>Chevalier</x:v>
      </x:c>
      <x:c r="D25" s="48" t="str">
        <x:v>Romain</x:v>
      </x:c>
      <x:c r="E25" s="48" t="str">
        <x:v>H</x:v>
      </x:c>
      <x:c r="F25" s="49" t="n">
        <x:v>34946</x:v>
      </x:c>
      <x:c r="G25" s="48" t="str">
        <x:v>Française</x:v>
      </x:c>
      <x:c r="H25" s="48" t="str">
        <x:v>Préparateur commandes</x:v>
      </x:c>
      <x:c r="I25" s="48" t="str">
        <x:v>Logistique</x:v>
      </x:c>
      <x:c r="J25" s="48" t="str">
        <x:v>CDI</x:v>
      </x:c>
      <x:c r="K25" s="48" t="str">
        <x:v>Temps plein</x:v>
      </x:c>
      <x:c r="L25" s="49" t="n">
        <x:v>45089</x:v>
      </x:c>
      <x:c r="M25" s="49"/>
      <x:c r="N25" s="49"/>
      <x:c r="O25" s="50" t="n">
        <x:f>IF(L25="","",INT((IF(N25="",TODAY(),N25)-L25)/365.25))</x:f>
        <x:v>3</x:v>
      </x:c>
      <x:c r="P25" s="48" t="str">
        <x:v>Salarié</x:v>
      </x:c>
      <x:c r="Q25" s="48" t="str">
        <x:v>Oui</x:v>
      </x:c>
      <x:c r="R25" s="48" t="str">
        <x:f>IF(B25="","",IF(OR(C25="",D25="",H25="",J25="",L25="",P25="",Q25=""),"Champ à compléter",IF(AND(M25&lt;&gt;"",M25-TODAY()&lt;=30,M25&gt;=TODAY(),Q25="Oui"),"Échéance &lt; 30 jours",IF(AND(N25&lt;&gt;"",N25&lt;L25),"Date sortie à vérifier","OK"))))</x:f>
        <x:v>OK</x:v>
      </x:c>
      <x:c r="S25" s="48" t="str"/>
    </x:row>
    <x:row r="26">
      <x:c r="A26" s="48" t="n">
        <x:v>19</x:v>
      </x:c>
      <x:c r="B26" s="48" t="str">
        <x:v>EMP019</x:v>
      </x:c>
      <x:c r="C26" s="48" t="str">
        <x:v>Francois</x:v>
      </x:c>
      <x:c r="D26" s="48" t="str">
        <x:v>Marine</x:v>
      </x:c>
      <x:c r="E26" s="48" t="str">
        <x:v>F</x:v>
      </x:c>
      <x:c r="F26" s="49" t="n">
        <x:v>33560</x:v>
      </x:c>
      <x:c r="G26" s="48" t="str">
        <x:v>Française</x:v>
      </x:c>
      <x:c r="H26" s="48" t="str">
        <x:v>Responsable comptable</x:v>
      </x:c>
      <x:c r="I26" s="48" t="str">
        <x:v>Comptabilité</x:v>
      </x:c>
      <x:c r="J26" s="48" t="str">
        <x:v>CDI</x:v>
      </x:c>
      <x:c r="K26" s="48" t="str">
        <x:v>Temps plein</x:v>
      </x:c>
      <x:c r="L26" s="49" t="n">
        <x:v>43472</x:v>
      </x:c>
      <x:c r="M26" s="49"/>
      <x:c r="N26" s="49"/>
      <x:c r="O26" s="50" t="n">
        <x:f>IF(L26="","",INT((IF(N26="",TODAY(),N26)-L26)/365.25))</x:f>
        <x:v>7</x:v>
      </x:c>
      <x:c r="P26" s="48" t="str">
        <x:v>Salarié</x:v>
      </x:c>
      <x:c r="Q26" s="48" t="str">
        <x:v>Oui</x:v>
      </x:c>
      <x:c r="R26" s="48" t="str">
        <x:f>IF(B26="","",IF(OR(C26="",D26="",H26="",J26="",L26="",P26="",Q26=""),"Champ à compléter",IF(AND(M26&lt;&gt;"",M26-TODAY()&lt;=30,M26&gt;=TODAY(),Q26="Oui"),"Échéance &lt; 30 jours",IF(AND(N26&lt;&gt;"",N26&lt;L26),"Date sortie à vérifier","OK"))))</x:f>
        <x:v>OK</x:v>
      </x:c>
      <x:c r="S26" s="48" t="str"/>
    </x:row>
    <x:row r="27">
      <x:c r="A27" s="48" t="n">
        <x:v>20</x:v>
      </x:c>
      <x:c r="B27" s="48" t="str">
        <x:v>EMP020</x:v>
      </x:c>
      <x:c r="C27" s="48" t="str">
        <x:v>Girard</x:v>
      </x:c>
      <x:c r="D27" s="48" t="str">
        <x:v>Louis</x:v>
      </x:c>
      <x:c r="E27" s="48" t="str">
        <x:v>H</x:v>
      </x:c>
      <x:c r="F27" s="49" t="n">
        <x:v>37403</x:v>
      </x:c>
      <x:c r="G27" s="48" t="str">
        <x:v>Française</x:v>
      </x:c>
      <x:c r="H27" s="48" t="str">
        <x:v>Apprenti maintenance</x:v>
      </x:c>
      <x:c r="I27" s="48" t="str">
        <x:v>Maintenance</x:v>
      </x:c>
      <x:c r="J27" s="48" t="str">
        <x:v>Apprentissage</x:v>
      </x:c>
      <x:c r="K27" s="48" t="str">
        <x:v>Temps plein</x:v>
      </x:c>
      <x:c r="L27" s="49" t="n">
        <x:v>45901</x:v>
      </x:c>
      <x:c r="M27" s="49" t="n">
        <x:v>46630</x:v>
      </x:c>
      <x:c r="N27" s="49"/>
      <x:c r="O27" s="50" t="n">
        <x:f>IF(L27="","",INT((IF(N27="",TODAY(),N27)-L27)/365.25))</x:f>
        <x:v>0</x:v>
      </x:c>
      <x:c r="P27" s="48" t="str">
        <x:v>Alternant</x:v>
      </x:c>
      <x:c r="Q27" s="48" t="str">
        <x:v>Oui</x:v>
      </x:c>
      <x:c r="R27" s="48" t="str">
        <x:f>IF(B27="","",IF(OR(C27="",D27="",H27="",J27="",L27="",P27="",Q27=""),"Champ à compléter",IF(AND(M27&lt;&gt;"",M27-TODAY()&lt;=30,M27&gt;=TODAY(),Q27="Oui"),"Échéance &lt; 30 jours",IF(AND(N27&lt;&gt;"",N27&lt;L27),"Date sortie à vérifier","OK"))))</x:f>
        <x:v>OK</x:v>
      </x:c>
      <x:c r="S27" s="48" t="str"/>
    </x:row>
    <x:row r="28">
      <x:c r="A28" s="48" t="n">
        <x:v>21</x:v>
      </x:c>
      <x:c r="B28" s="48"/>
      <x:c r="C28" s="48"/>
      <x:c r="D28" s="48"/>
      <x:c r="E28" s="48"/>
      <x:c r="F28" s="49"/>
      <x:c r="G28" s="48"/>
      <x:c r="H28" s="48"/>
      <x:c r="I28" s="48"/>
      <x:c r="J28" s="48"/>
      <x:c r="K28" s="48"/>
      <x:c r="L28" s="49"/>
      <x:c r="M28" s="49"/>
      <x:c r="N28" s="49"/>
      <x:c r="O28" s="50" t="str">
        <x:f>IF(L28="","",INT((IF(N28="",TODAY(),N28)-L28)/365.25))</x:f>
      </x:c>
      <x:c r="P28" s="48"/>
      <x:c r="Q28" s="48"/>
      <x:c r="R28" s="48" t="str">
        <x:f>IF(B28="","",IF(OR(C28="",D28="",H28="",J28="",L28="",P28="",Q28=""),"Champ à compléter",IF(AND(M28&lt;&gt;"",M28-TODAY()&lt;=30,M28&gt;=TODAY(),Q28="Oui"),"Échéance &lt; 30 jours",IF(AND(N28&lt;&gt;"",N28&lt;L28),"Date sortie à vérifier","OK"))))</x:f>
      </x:c>
      <x:c r="S28" s="48"/>
    </x:row>
    <x:row r="29">
      <x:c r="A29" s="48" t="n">
        <x:v>22</x:v>
      </x:c>
      <x:c r="B29" s="48"/>
      <x:c r="C29" s="48"/>
      <x:c r="D29" s="48"/>
      <x:c r="E29" s="48"/>
      <x:c r="F29" s="49"/>
      <x:c r="G29" s="48"/>
      <x:c r="H29" s="48"/>
      <x:c r="I29" s="48"/>
      <x:c r="J29" s="48"/>
      <x:c r="K29" s="48"/>
      <x:c r="L29" s="49"/>
      <x:c r="M29" s="49"/>
      <x:c r="N29" s="49"/>
      <x:c r="O29" s="50" t="str">
        <x:f>IF(L29="","",INT((IF(N29="",TODAY(),N29)-L29)/365.25))</x:f>
      </x:c>
      <x:c r="P29" s="48"/>
      <x:c r="Q29" s="48"/>
      <x:c r="R29" s="48" t="str">
        <x:f>IF(B29="","",IF(OR(C29="",D29="",H29="",J29="",L29="",P29="",Q29=""),"Champ à compléter",IF(AND(M29&lt;&gt;"",M29-TODAY()&lt;=30,M29&gt;=TODAY(),Q29="Oui"),"Échéance &lt; 30 jours",IF(AND(N29&lt;&gt;"",N29&lt;L29),"Date sortie à vérifier","OK"))))</x:f>
      </x:c>
      <x:c r="S29" s="48"/>
    </x:row>
    <x:row r="30">
      <x:c r="A30" s="48" t="n">
        <x:v>23</x:v>
      </x:c>
      <x:c r="B30" s="48"/>
      <x:c r="C30" s="48"/>
      <x:c r="D30" s="48"/>
      <x:c r="E30" s="48"/>
      <x:c r="F30" s="49"/>
      <x:c r="G30" s="48"/>
      <x:c r="H30" s="48"/>
      <x:c r="I30" s="48"/>
      <x:c r="J30" s="48"/>
      <x:c r="K30" s="48"/>
      <x:c r="L30" s="49"/>
      <x:c r="M30" s="49"/>
      <x:c r="N30" s="49"/>
      <x:c r="O30" s="50" t="str">
        <x:f>IF(L30="","",INT((IF(N30="",TODAY(),N30)-L30)/365.25))</x:f>
      </x:c>
      <x:c r="P30" s="48"/>
      <x:c r="Q30" s="48"/>
      <x:c r="R30" s="48" t="str">
        <x:f>IF(B30="","",IF(OR(C30="",D30="",H30="",J30="",L30="",P30="",Q30=""),"Champ à compléter",IF(AND(M30&lt;&gt;"",M30-TODAY()&lt;=30,M30&gt;=TODAY(),Q30="Oui"),"Échéance &lt; 30 jours",IF(AND(N30&lt;&gt;"",N30&lt;L30),"Date sortie à vérifier","OK"))))</x:f>
      </x:c>
      <x:c r="S30" s="48"/>
    </x:row>
    <x:row r="31">
      <x:c r="A31" s="48" t="n">
        <x:v>24</x:v>
      </x:c>
      <x:c r="B31" s="48"/>
      <x:c r="C31" s="48"/>
      <x:c r="D31" s="48"/>
      <x:c r="E31" s="48"/>
      <x:c r="F31" s="49"/>
      <x:c r="G31" s="48"/>
      <x:c r="H31" s="48"/>
      <x:c r="I31" s="48"/>
      <x:c r="J31" s="48"/>
      <x:c r="K31" s="48"/>
      <x:c r="L31" s="49"/>
      <x:c r="M31" s="49"/>
      <x:c r="N31" s="49"/>
      <x:c r="O31" s="50" t="str">
        <x:f>IF(L31="","",INT((IF(N31="",TODAY(),N31)-L31)/365.25))</x:f>
      </x:c>
      <x:c r="P31" s="48"/>
      <x:c r="Q31" s="48"/>
      <x:c r="R31" s="48" t="str">
        <x:f>IF(B31="","",IF(OR(C31="",D31="",H31="",J31="",L31="",P31="",Q31=""),"Champ à compléter",IF(AND(M31&lt;&gt;"",M31-TODAY()&lt;=30,M31&gt;=TODAY(),Q31="Oui"),"Échéance &lt; 30 jours",IF(AND(N31&lt;&gt;"",N31&lt;L31),"Date sortie à vérifier","OK"))))</x:f>
      </x:c>
      <x:c r="S31" s="48"/>
    </x:row>
    <x:row r="32">
      <x:c r="A32" s="48" t="n">
        <x:v>25</x:v>
      </x:c>
      <x:c r="B32" s="48"/>
      <x:c r="C32" s="48"/>
      <x:c r="D32" s="48"/>
      <x:c r="E32" s="48"/>
      <x:c r="F32" s="49"/>
      <x:c r="G32" s="48"/>
      <x:c r="H32" s="48"/>
      <x:c r="I32" s="48"/>
      <x:c r="J32" s="48"/>
      <x:c r="K32" s="48"/>
      <x:c r="L32" s="49"/>
      <x:c r="M32" s="49"/>
      <x:c r="N32" s="49"/>
      <x:c r="O32" s="50" t="str">
        <x:f>IF(L32="","",INT((IF(N32="",TODAY(),N32)-L32)/365.25))</x:f>
      </x:c>
      <x:c r="P32" s="48"/>
      <x:c r="Q32" s="48"/>
      <x:c r="R32" s="48" t="str">
        <x:f>IF(B32="","",IF(OR(C32="",D32="",H32="",J32="",L32="",P32="",Q32=""),"Champ à compléter",IF(AND(M32&lt;&gt;"",M32-TODAY()&lt;=30,M32&gt;=TODAY(),Q32="Oui"),"Échéance &lt; 30 jours",IF(AND(N32&lt;&gt;"",N32&lt;L32),"Date sortie à vérifier","OK"))))</x:f>
      </x:c>
      <x:c r="S32" s="48"/>
    </x:row>
    <x:row r="33">
      <x:c r="A33" s="48" t="n">
        <x:v>26</x:v>
      </x:c>
      <x:c r="B33" s="48"/>
      <x:c r="C33" s="48"/>
      <x:c r="D33" s="48"/>
      <x:c r="E33" s="48"/>
      <x:c r="F33" s="49"/>
      <x:c r="G33" s="48"/>
      <x:c r="H33" s="48"/>
      <x:c r="I33" s="48"/>
      <x:c r="J33" s="48"/>
      <x:c r="K33" s="48"/>
      <x:c r="L33" s="49"/>
      <x:c r="M33" s="49"/>
      <x:c r="N33" s="49"/>
      <x:c r="O33" s="50" t="str">
        <x:f>IF(L33="","",INT((IF(N33="",TODAY(),N33)-L33)/365.25))</x:f>
      </x:c>
      <x:c r="P33" s="48"/>
      <x:c r="Q33" s="48"/>
      <x:c r="R33" s="48" t="str">
        <x:f>IF(B33="","",IF(OR(C33="",D33="",H33="",J33="",L33="",P33="",Q33=""),"Champ à compléter",IF(AND(M33&lt;&gt;"",M33-TODAY()&lt;=30,M33&gt;=TODAY(),Q33="Oui"),"Échéance &lt; 30 jours",IF(AND(N33&lt;&gt;"",N33&lt;L33),"Date sortie à vérifier","OK"))))</x:f>
      </x:c>
      <x:c r="S33" s="48"/>
    </x:row>
    <x:row r="34">
      <x:c r="A34" s="48" t="n">
        <x:v>27</x:v>
      </x:c>
      <x:c r="B34" s="48"/>
      <x:c r="C34" s="48"/>
      <x:c r="D34" s="48"/>
      <x:c r="E34" s="48"/>
      <x:c r="F34" s="49"/>
      <x:c r="G34" s="48"/>
      <x:c r="H34" s="48"/>
      <x:c r="I34" s="48"/>
      <x:c r="J34" s="48"/>
      <x:c r="K34" s="48"/>
      <x:c r="L34" s="49"/>
      <x:c r="M34" s="49"/>
      <x:c r="N34" s="49"/>
      <x:c r="O34" s="50" t="str">
        <x:f>IF(L34="","",INT((IF(N34="",TODAY(),N34)-L34)/365.25))</x:f>
      </x:c>
      <x:c r="P34" s="48"/>
      <x:c r="Q34" s="48"/>
      <x:c r="R34" s="48" t="str">
        <x:f>IF(B34="","",IF(OR(C34="",D34="",H34="",J34="",L34="",P34="",Q34=""),"Champ à compléter",IF(AND(M34&lt;&gt;"",M34-TODAY()&lt;=30,M34&gt;=TODAY(),Q34="Oui"),"Échéance &lt; 30 jours",IF(AND(N34&lt;&gt;"",N34&lt;L34),"Date sortie à vérifier","OK"))))</x:f>
      </x:c>
      <x:c r="S34" s="48"/>
    </x:row>
    <x:row r="35">
      <x:c r="A35" s="48" t="n">
        <x:v>28</x:v>
      </x:c>
      <x:c r="B35" s="48"/>
      <x:c r="C35" s="48"/>
      <x:c r="D35" s="48"/>
      <x:c r="E35" s="48"/>
      <x:c r="F35" s="49"/>
      <x:c r="G35" s="48"/>
      <x:c r="H35" s="48"/>
      <x:c r="I35" s="48"/>
      <x:c r="J35" s="48"/>
      <x:c r="K35" s="48"/>
      <x:c r="L35" s="49"/>
      <x:c r="M35" s="49"/>
      <x:c r="N35" s="49"/>
      <x:c r="O35" s="50" t="str">
        <x:f>IF(L35="","",INT((IF(N35="",TODAY(),N35)-L35)/365.25))</x:f>
      </x:c>
      <x:c r="P35" s="48"/>
      <x:c r="Q35" s="48"/>
      <x:c r="R35" s="48" t="str">
        <x:f>IF(B35="","",IF(OR(C35="",D35="",H35="",J35="",L35="",P35="",Q35=""),"Champ à compléter",IF(AND(M35&lt;&gt;"",M35-TODAY()&lt;=30,M35&gt;=TODAY(),Q35="Oui"),"Échéance &lt; 30 jours",IF(AND(N35&lt;&gt;"",N35&lt;L35),"Date sortie à vérifier","OK"))))</x:f>
      </x:c>
      <x:c r="S35" s="48"/>
    </x:row>
    <x:row r="36">
      <x:c r="A36" s="48" t="n">
        <x:v>29</x:v>
      </x:c>
      <x:c r="B36" s="48"/>
      <x:c r="C36" s="48"/>
      <x:c r="D36" s="48"/>
      <x:c r="E36" s="48"/>
      <x:c r="F36" s="49"/>
      <x:c r="G36" s="48"/>
      <x:c r="H36" s="48"/>
      <x:c r="I36" s="48"/>
      <x:c r="J36" s="48"/>
      <x:c r="K36" s="48"/>
      <x:c r="L36" s="49"/>
      <x:c r="M36" s="49"/>
      <x:c r="N36" s="49"/>
      <x:c r="O36" s="50" t="str">
        <x:f>IF(L36="","",INT((IF(N36="",TODAY(),N36)-L36)/365.25))</x:f>
      </x:c>
      <x:c r="P36" s="48"/>
      <x:c r="Q36" s="48"/>
      <x:c r="R36" s="48" t="str">
        <x:f>IF(B36="","",IF(OR(C36="",D36="",H36="",J36="",L36="",P36="",Q36=""),"Champ à compléter",IF(AND(M36&lt;&gt;"",M36-TODAY()&lt;=30,M36&gt;=TODAY(),Q36="Oui"),"Échéance &lt; 30 jours",IF(AND(N36&lt;&gt;"",N36&lt;L36),"Date sortie à vérifier","OK"))))</x:f>
      </x:c>
      <x:c r="S36" s="48"/>
    </x:row>
    <x:row r="37">
      <x:c r="A37" s="48" t="n">
        <x:v>30</x:v>
      </x:c>
      <x:c r="B37" s="48"/>
      <x:c r="C37" s="48"/>
      <x:c r="D37" s="48"/>
      <x:c r="E37" s="48"/>
      <x:c r="F37" s="49"/>
      <x:c r="G37" s="48"/>
      <x:c r="H37" s="48"/>
      <x:c r="I37" s="48"/>
      <x:c r="J37" s="48"/>
      <x:c r="K37" s="48"/>
      <x:c r="L37" s="49"/>
      <x:c r="M37" s="49"/>
      <x:c r="N37" s="49"/>
      <x:c r="O37" s="50" t="str">
        <x:f>IF(L37="","",INT((IF(N37="",TODAY(),N37)-L37)/365.25))</x:f>
      </x:c>
      <x:c r="P37" s="48"/>
      <x:c r="Q37" s="48"/>
      <x:c r="R37" s="48" t="str">
        <x:f>IF(B37="","",IF(OR(C37="",D37="",H37="",J37="",L37="",P37="",Q37=""),"Champ à compléter",IF(AND(M37&lt;&gt;"",M37-TODAY()&lt;=30,M37&gt;=TODAY(),Q37="Oui"),"Échéance &lt; 30 jours",IF(AND(N37&lt;&gt;"",N37&lt;L37),"Date sortie à vérifier","OK"))))</x:f>
      </x:c>
      <x:c r="S37" s="48"/>
    </x:row>
    <x:row r="38">
      <x:c r="A38" s="48" t="n">
        <x:v>31</x:v>
      </x:c>
      <x:c r="B38" s="48"/>
      <x:c r="C38" s="48"/>
      <x:c r="D38" s="48"/>
      <x:c r="E38" s="48"/>
      <x:c r="F38" s="49"/>
      <x:c r="G38" s="48"/>
      <x:c r="H38" s="48"/>
      <x:c r="I38" s="48"/>
      <x:c r="J38" s="48"/>
      <x:c r="K38" s="48"/>
      <x:c r="L38" s="49"/>
      <x:c r="M38" s="49"/>
      <x:c r="N38" s="49"/>
      <x:c r="O38" s="50" t="str">
        <x:f>IF(L38="","",INT((IF(N38="",TODAY(),N38)-L38)/365.25))</x:f>
      </x:c>
      <x:c r="P38" s="48"/>
      <x:c r="Q38" s="48"/>
      <x:c r="R38" s="48" t="str">
        <x:f>IF(B38="","",IF(OR(C38="",D38="",H38="",J38="",L38="",P38="",Q38=""),"Champ à compléter",IF(AND(M38&lt;&gt;"",M38-TODAY()&lt;=30,M38&gt;=TODAY(),Q38="Oui"),"Échéance &lt; 30 jours",IF(AND(N38&lt;&gt;"",N38&lt;L38),"Date sortie à vérifier","OK"))))</x:f>
      </x:c>
      <x:c r="S38" s="48"/>
    </x:row>
    <x:row r="39">
      <x:c r="A39" s="48" t="n">
        <x:v>32</x:v>
      </x:c>
      <x:c r="B39" s="48"/>
      <x:c r="C39" s="48"/>
      <x:c r="D39" s="48"/>
      <x:c r="E39" s="48"/>
      <x:c r="F39" s="49"/>
      <x:c r="G39" s="48"/>
      <x:c r="H39" s="48"/>
      <x:c r="I39" s="48"/>
      <x:c r="J39" s="48"/>
      <x:c r="K39" s="48"/>
      <x:c r="L39" s="49"/>
      <x:c r="M39" s="49"/>
      <x:c r="N39" s="49"/>
      <x:c r="O39" s="50" t="str">
        <x:f>IF(L39="","",INT((IF(N39="",TODAY(),N39)-L39)/365.25))</x:f>
      </x:c>
      <x:c r="P39" s="48"/>
      <x:c r="Q39" s="48"/>
      <x:c r="R39" s="48" t="str">
        <x:f>IF(B39="","",IF(OR(C39="",D39="",H39="",J39="",L39="",P39="",Q39=""),"Champ à compléter",IF(AND(M39&lt;&gt;"",M39-TODAY()&lt;=30,M39&gt;=TODAY(),Q39="Oui"),"Échéance &lt; 30 jours",IF(AND(N39&lt;&gt;"",N39&lt;L39),"Date sortie à vérifier","OK"))))</x:f>
      </x:c>
      <x:c r="S39" s="48"/>
    </x:row>
    <x:row r="40">
      <x:c r="A40" s="48" t="n">
        <x:v>33</x:v>
      </x:c>
      <x:c r="B40" s="48"/>
      <x:c r="C40" s="48"/>
      <x:c r="D40" s="48"/>
      <x:c r="E40" s="48"/>
      <x:c r="F40" s="49"/>
      <x:c r="G40" s="48"/>
      <x:c r="H40" s="48"/>
      <x:c r="I40" s="48"/>
      <x:c r="J40" s="48"/>
      <x:c r="K40" s="48"/>
      <x:c r="L40" s="49"/>
      <x:c r="M40" s="49"/>
      <x:c r="N40" s="49"/>
      <x:c r="O40" s="50" t="str">
        <x:f>IF(L40="","",INT((IF(N40="",TODAY(),N40)-L40)/365.25))</x:f>
      </x:c>
      <x:c r="P40" s="48"/>
      <x:c r="Q40" s="48"/>
      <x:c r="R40" s="48" t="str">
        <x:f>IF(B40="","",IF(OR(C40="",D40="",H40="",J40="",L40="",P40="",Q40=""),"Champ à compléter",IF(AND(M40&lt;&gt;"",M40-TODAY()&lt;=30,M40&gt;=TODAY(),Q40="Oui"),"Échéance &lt; 30 jours",IF(AND(N40&lt;&gt;"",N40&lt;L40),"Date sortie à vérifier","OK"))))</x:f>
      </x:c>
      <x:c r="S40" s="48"/>
    </x:row>
    <x:row r="41">
      <x:c r="A41" s="48" t="n">
        <x:v>34</x:v>
      </x:c>
      <x:c r="B41" s="48"/>
      <x:c r="C41" s="48"/>
      <x:c r="D41" s="48"/>
      <x:c r="E41" s="48"/>
      <x:c r="F41" s="49"/>
      <x:c r="G41" s="48"/>
      <x:c r="H41" s="48"/>
      <x:c r="I41" s="48"/>
      <x:c r="J41" s="48"/>
      <x:c r="K41" s="48"/>
      <x:c r="L41" s="49"/>
      <x:c r="M41" s="49"/>
      <x:c r="N41" s="49"/>
      <x:c r="O41" s="50" t="str">
        <x:f>IF(L41="","",INT((IF(N41="",TODAY(),N41)-L41)/365.25))</x:f>
      </x:c>
      <x:c r="P41" s="48"/>
      <x:c r="Q41" s="48"/>
      <x:c r="R41" s="48" t="str">
        <x:f>IF(B41="","",IF(OR(C41="",D41="",H41="",J41="",L41="",P41="",Q41=""),"Champ à compléter",IF(AND(M41&lt;&gt;"",M41-TODAY()&lt;=30,M41&gt;=TODAY(),Q41="Oui"),"Échéance &lt; 30 jours",IF(AND(N41&lt;&gt;"",N41&lt;L41),"Date sortie à vérifier","OK"))))</x:f>
      </x:c>
      <x:c r="S41" s="48"/>
    </x:row>
    <x:row r="42">
      <x:c r="A42" s="48" t="n">
        <x:v>35</x:v>
      </x:c>
      <x:c r="B42" s="48"/>
      <x:c r="C42" s="48"/>
      <x:c r="D42" s="48"/>
      <x:c r="E42" s="48"/>
      <x:c r="F42" s="49"/>
      <x:c r="G42" s="48"/>
      <x:c r="H42" s="48"/>
      <x:c r="I42" s="48"/>
      <x:c r="J42" s="48"/>
      <x:c r="K42" s="48"/>
      <x:c r="L42" s="49"/>
      <x:c r="M42" s="49"/>
      <x:c r="N42" s="49"/>
      <x:c r="O42" s="50" t="str">
        <x:f>IF(L42="","",INT((IF(N42="",TODAY(),N42)-L42)/365.25))</x:f>
      </x:c>
      <x:c r="P42" s="48"/>
      <x:c r="Q42" s="48"/>
      <x:c r="R42" s="48" t="str">
        <x:f>IF(B42="","",IF(OR(C42="",D42="",H42="",J42="",L42="",P42="",Q42=""),"Champ à compléter",IF(AND(M42&lt;&gt;"",M42-TODAY()&lt;=30,M42&gt;=TODAY(),Q42="Oui"),"Échéance &lt; 30 jours",IF(AND(N42&lt;&gt;"",N42&lt;L42),"Date sortie à vérifier","OK"))))</x:f>
      </x:c>
      <x:c r="S42" s="48"/>
    </x:row>
    <x:row r="43">
      <x:c r="A43" s="48" t="n">
        <x:v>36</x:v>
      </x:c>
      <x:c r="B43" s="48"/>
      <x:c r="C43" s="48"/>
      <x:c r="D43" s="48"/>
      <x:c r="E43" s="48"/>
      <x:c r="F43" s="49"/>
      <x:c r="G43" s="48"/>
      <x:c r="H43" s="48"/>
      <x:c r="I43" s="48"/>
      <x:c r="J43" s="48"/>
      <x:c r="K43" s="48"/>
      <x:c r="L43" s="49"/>
      <x:c r="M43" s="49"/>
      <x:c r="N43" s="49"/>
      <x:c r="O43" s="50" t="str">
        <x:f>IF(L43="","",INT((IF(N43="",TODAY(),N43)-L43)/365.25))</x:f>
      </x:c>
      <x:c r="P43" s="48"/>
      <x:c r="Q43" s="48"/>
      <x:c r="R43" s="48" t="str">
        <x:f>IF(B43="","",IF(OR(C43="",D43="",H43="",J43="",L43="",P43="",Q43=""),"Champ à compléter",IF(AND(M43&lt;&gt;"",M43-TODAY()&lt;=30,M43&gt;=TODAY(),Q43="Oui"),"Échéance &lt; 30 jours",IF(AND(N43&lt;&gt;"",N43&lt;L43),"Date sortie à vérifier","OK"))))</x:f>
      </x:c>
      <x:c r="S43" s="48"/>
    </x:row>
    <x:row r="44">
      <x:c r="A44" s="48" t="n">
        <x:v>37</x:v>
      </x:c>
      <x:c r="B44" s="48"/>
      <x:c r="C44" s="48"/>
      <x:c r="D44" s="48"/>
      <x:c r="E44" s="48"/>
      <x:c r="F44" s="49"/>
      <x:c r="G44" s="48"/>
      <x:c r="H44" s="48"/>
      <x:c r="I44" s="48"/>
      <x:c r="J44" s="48"/>
      <x:c r="K44" s="48"/>
      <x:c r="L44" s="49"/>
      <x:c r="M44" s="49"/>
      <x:c r="N44" s="49"/>
      <x:c r="O44" s="50" t="str">
        <x:f>IF(L44="","",INT((IF(N44="",TODAY(),N44)-L44)/365.25))</x:f>
      </x:c>
      <x:c r="P44" s="48"/>
      <x:c r="Q44" s="48"/>
      <x:c r="R44" s="48" t="str">
        <x:f>IF(B44="","",IF(OR(C44="",D44="",H44="",J44="",L44="",P44="",Q44=""),"Champ à compléter",IF(AND(M44&lt;&gt;"",M44-TODAY()&lt;=30,M44&gt;=TODAY(),Q44="Oui"),"Échéance &lt; 30 jours",IF(AND(N44&lt;&gt;"",N44&lt;L44),"Date sortie à vérifier","OK"))))</x:f>
      </x:c>
      <x:c r="S44" s="48"/>
    </x:row>
    <x:row r="45">
      <x:c r="A45" s="48" t="n">
        <x:v>38</x:v>
      </x:c>
      <x:c r="B45" s="48"/>
      <x:c r="C45" s="48"/>
      <x:c r="D45" s="48"/>
      <x:c r="E45" s="48"/>
      <x:c r="F45" s="49"/>
      <x:c r="G45" s="48"/>
      <x:c r="H45" s="48"/>
      <x:c r="I45" s="48"/>
      <x:c r="J45" s="48"/>
      <x:c r="K45" s="48"/>
      <x:c r="L45" s="49"/>
      <x:c r="M45" s="49"/>
      <x:c r="N45" s="49"/>
      <x:c r="O45" s="50" t="str">
        <x:f>IF(L45="","",INT((IF(N45="",TODAY(),N45)-L45)/365.25))</x:f>
      </x:c>
      <x:c r="P45" s="48"/>
      <x:c r="Q45" s="48"/>
      <x:c r="R45" s="48" t="str">
        <x:f>IF(B45="","",IF(OR(C45="",D45="",H45="",J45="",L45="",P45="",Q45=""),"Champ à compléter",IF(AND(M45&lt;&gt;"",M45-TODAY()&lt;=30,M45&gt;=TODAY(),Q45="Oui"),"Échéance &lt; 30 jours",IF(AND(N45&lt;&gt;"",N45&lt;L45),"Date sortie à vérifier","OK"))))</x:f>
      </x:c>
      <x:c r="S45" s="48"/>
    </x:row>
    <x:row r="46">
      <x:c r="A46" s="48" t="n">
        <x:v>39</x:v>
      </x:c>
      <x:c r="B46" s="48"/>
      <x:c r="C46" s="48"/>
      <x:c r="D46" s="48"/>
      <x:c r="E46" s="48"/>
      <x:c r="F46" s="49"/>
      <x:c r="G46" s="48"/>
      <x:c r="H46" s="48"/>
      <x:c r="I46" s="48"/>
      <x:c r="J46" s="48"/>
      <x:c r="K46" s="48"/>
      <x:c r="L46" s="49"/>
      <x:c r="M46" s="49"/>
      <x:c r="N46" s="49"/>
      <x:c r="O46" s="50" t="str">
        <x:f>IF(L46="","",INT((IF(N46="",TODAY(),N46)-L46)/365.25))</x:f>
      </x:c>
      <x:c r="P46" s="48"/>
      <x:c r="Q46" s="48"/>
      <x:c r="R46" s="48" t="str">
        <x:f>IF(B46="","",IF(OR(C46="",D46="",H46="",J46="",L46="",P46="",Q46=""),"Champ à compléter",IF(AND(M46&lt;&gt;"",M46-TODAY()&lt;=30,M46&gt;=TODAY(),Q46="Oui"),"Échéance &lt; 30 jours",IF(AND(N46&lt;&gt;"",N46&lt;L46),"Date sortie à vérifier","OK"))))</x:f>
      </x:c>
      <x:c r="S46" s="48"/>
    </x:row>
    <x:row r="47">
      <x:c r="A47" s="48" t="n">
        <x:v>40</x:v>
      </x:c>
      <x:c r="B47" s="48"/>
      <x:c r="C47" s="48"/>
      <x:c r="D47" s="48"/>
      <x:c r="E47" s="48"/>
      <x:c r="F47" s="49"/>
      <x:c r="G47" s="48"/>
      <x:c r="H47" s="48"/>
      <x:c r="I47" s="48"/>
      <x:c r="J47" s="48"/>
      <x:c r="K47" s="48"/>
      <x:c r="L47" s="49"/>
      <x:c r="M47" s="49"/>
      <x:c r="N47" s="49"/>
      <x:c r="O47" s="50" t="str">
        <x:f>IF(L47="","",INT((IF(N47="",TODAY(),N47)-L47)/365.25))</x:f>
      </x:c>
      <x:c r="P47" s="48"/>
      <x:c r="Q47" s="48"/>
      <x:c r="R47" s="48" t="str">
        <x:f>IF(B47="","",IF(OR(C47="",D47="",H47="",J47="",L47="",P47="",Q47=""),"Champ à compléter",IF(AND(M47&lt;&gt;"",M47-TODAY()&lt;=30,M47&gt;=TODAY(),Q47="Oui"),"Échéance &lt; 30 jours",IF(AND(N47&lt;&gt;"",N47&lt;L47),"Date sortie à vérifier","OK"))))</x:f>
      </x:c>
      <x:c r="S47" s="48"/>
    </x:row>
    <x:row r="48">
      <x:c r="A48" s="48" t="n">
        <x:v>41</x:v>
      </x:c>
      <x:c r="B48" s="48"/>
      <x:c r="C48" s="48"/>
      <x:c r="D48" s="48"/>
      <x:c r="E48" s="48"/>
      <x:c r="F48" s="49"/>
      <x:c r="G48" s="48"/>
      <x:c r="H48" s="48"/>
      <x:c r="I48" s="48"/>
      <x:c r="J48" s="48"/>
      <x:c r="K48" s="48"/>
      <x:c r="L48" s="49"/>
      <x:c r="M48" s="49"/>
      <x:c r="N48" s="49"/>
      <x:c r="O48" s="50" t="str">
        <x:f>IF(L48="","",INT((IF(N48="",TODAY(),N48)-L48)/365.25))</x:f>
      </x:c>
      <x:c r="P48" s="48"/>
      <x:c r="Q48" s="48"/>
      <x:c r="R48" s="48" t="str">
        <x:f>IF(B48="","",IF(OR(C48="",D48="",H48="",J48="",L48="",P48="",Q48=""),"Champ à compléter",IF(AND(M48&lt;&gt;"",M48-TODAY()&lt;=30,M48&gt;=TODAY(),Q48="Oui"),"Échéance &lt; 30 jours",IF(AND(N48&lt;&gt;"",N48&lt;L48),"Date sortie à vérifier","OK"))))</x:f>
      </x:c>
      <x:c r="S48" s="48"/>
    </x:row>
    <x:row r="49">
      <x:c r="A49" s="48" t="n">
        <x:v>42</x:v>
      </x:c>
      <x:c r="B49" s="48"/>
      <x:c r="C49" s="48"/>
      <x:c r="D49" s="48"/>
      <x:c r="E49" s="48"/>
      <x:c r="F49" s="49"/>
      <x:c r="G49" s="48"/>
      <x:c r="H49" s="48"/>
      <x:c r="I49" s="48"/>
      <x:c r="J49" s="48"/>
      <x:c r="K49" s="48"/>
      <x:c r="L49" s="49"/>
      <x:c r="M49" s="49"/>
      <x:c r="N49" s="49"/>
      <x:c r="O49" s="50" t="str">
        <x:f>IF(L49="","",INT((IF(N49="",TODAY(),N49)-L49)/365.25))</x:f>
      </x:c>
      <x:c r="P49" s="48"/>
      <x:c r="Q49" s="48"/>
      <x:c r="R49" s="48" t="str">
        <x:f>IF(B49="","",IF(OR(C49="",D49="",H49="",J49="",L49="",P49="",Q49=""),"Champ à compléter",IF(AND(M49&lt;&gt;"",M49-TODAY()&lt;=30,M49&gt;=TODAY(),Q49="Oui"),"Échéance &lt; 30 jours",IF(AND(N49&lt;&gt;"",N49&lt;L49),"Date sortie à vérifier","OK"))))</x:f>
      </x:c>
      <x:c r="S49" s="48"/>
    </x:row>
    <x:row r="50">
      <x:c r="A50" s="48" t="n">
        <x:v>43</x:v>
      </x:c>
      <x:c r="B50" s="48"/>
      <x:c r="C50" s="48"/>
      <x:c r="D50" s="48"/>
      <x:c r="E50" s="48"/>
      <x:c r="F50" s="49"/>
      <x:c r="G50" s="48"/>
      <x:c r="H50" s="48"/>
      <x:c r="I50" s="48"/>
      <x:c r="J50" s="48"/>
      <x:c r="K50" s="48"/>
      <x:c r="L50" s="49"/>
      <x:c r="M50" s="49"/>
      <x:c r="N50" s="49"/>
      <x:c r="O50" s="50" t="str">
        <x:f>IF(L50="","",INT((IF(N50="",TODAY(),N50)-L50)/365.25))</x:f>
      </x:c>
      <x:c r="P50" s="48"/>
      <x:c r="Q50" s="48"/>
      <x:c r="R50" s="48" t="str">
        <x:f>IF(B50="","",IF(OR(C50="",D50="",H50="",J50="",L50="",P50="",Q50=""),"Champ à compléter",IF(AND(M50&lt;&gt;"",M50-TODAY()&lt;=30,M50&gt;=TODAY(),Q50="Oui"),"Échéance &lt; 30 jours",IF(AND(N50&lt;&gt;"",N50&lt;L50),"Date sortie à vérifier","OK"))))</x:f>
      </x:c>
      <x:c r="S50" s="48"/>
    </x:row>
    <x:row r="51">
      <x:c r="A51" s="48" t="n">
        <x:v>44</x:v>
      </x:c>
      <x:c r="B51" s="48"/>
      <x:c r="C51" s="48"/>
      <x:c r="D51" s="48"/>
      <x:c r="E51" s="48"/>
      <x:c r="F51" s="49"/>
      <x:c r="G51" s="48"/>
      <x:c r="H51" s="48"/>
      <x:c r="I51" s="48"/>
      <x:c r="J51" s="48"/>
      <x:c r="K51" s="48"/>
      <x:c r="L51" s="49"/>
      <x:c r="M51" s="49"/>
      <x:c r="N51" s="49"/>
      <x:c r="O51" s="50" t="str">
        <x:f>IF(L51="","",INT((IF(N51="",TODAY(),N51)-L51)/365.25))</x:f>
      </x:c>
      <x:c r="P51" s="48"/>
      <x:c r="Q51" s="48"/>
      <x:c r="R51" s="48" t="str">
        <x:f>IF(B51="","",IF(OR(C51="",D51="",H51="",J51="",L51="",P51="",Q51=""),"Champ à compléter",IF(AND(M51&lt;&gt;"",M51-TODAY()&lt;=30,M51&gt;=TODAY(),Q51="Oui"),"Échéance &lt; 30 jours",IF(AND(N51&lt;&gt;"",N51&lt;L51),"Date sortie à vérifier","OK"))))</x:f>
      </x:c>
      <x:c r="S51" s="48"/>
    </x:row>
    <x:row r="52">
      <x:c r="A52" s="48" t="n">
        <x:v>45</x:v>
      </x:c>
      <x:c r="B52" s="48"/>
      <x:c r="C52" s="48"/>
      <x:c r="D52" s="48"/>
      <x:c r="E52" s="48"/>
      <x:c r="F52" s="49"/>
      <x:c r="G52" s="48"/>
      <x:c r="H52" s="48"/>
      <x:c r="I52" s="48"/>
      <x:c r="J52" s="48"/>
      <x:c r="K52" s="48"/>
      <x:c r="L52" s="49"/>
      <x:c r="M52" s="49"/>
      <x:c r="N52" s="49"/>
      <x:c r="O52" s="50" t="str">
        <x:f>IF(L52="","",INT((IF(N52="",TODAY(),N52)-L52)/365.25))</x:f>
      </x:c>
      <x:c r="P52" s="48"/>
      <x:c r="Q52" s="48"/>
      <x:c r="R52" s="48" t="str">
        <x:f>IF(B52="","",IF(OR(C52="",D52="",H52="",J52="",L52="",P52="",Q52=""),"Champ à compléter",IF(AND(M52&lt;&gt;"",M52-TODAY()&lt;=30,M52&gt;=TODAY(),Q52="Oui"),"Échéance &lt; 30 jours",IF(AND(N52&lt;&gt;"",N52&lt;L52),"Date sortie à vérifier","OK"))))</x:f>
      </x:c>
      <x:c r="S52" s="48"/>
    </x:row>
    <x:row r="53">
      <x:c r="A53" s="48" t="n">
        <x:v>46</x:v>
      </x:c>
      <x:c r="B53" s="48"/>
      <x:c r="C53" s="48"/>
      <x:c r="D53" s="48"/>
      <x:c r="E53" s="48"/>
      <x:c r="F53" s="49"/>
      <x:c r="G53" s="48"/>
      <x:c r="H53" s="48"/>
      <x:c r="I53" s="48"/>
      <x:c r="J53" s="48"/>
      <x:c r="K53" s="48"/>
      <x:c r="L53" s="49"/>
      <x:c r="M53" s="49"/>
      <x:c r="N53" s="49"/>
      <x:c r="O53" s="50" t="str">
        <x:f>IF(L53="","",INT((IF(N53="",TODAY(),N53)-L53)/365.25))</x:f>
      </x:c>
      <x:c r="P53" s="48"/>
      <x:c r="Q53" s="48"/>
      <x:c r="R53" s="48" t="str">
        <x:f>IF(B53="","",IF(OR(C53="",D53="",H53="",J53="",L53="",P53="",Q53=""),"Champ à compléter",IF(AND(M53&lt;&gt;"",M53-TODAY()&lt;=30,M53&gt;=TODAY(),Q53="Oui"),"Échéance &lt; 30 jours",IF(AND(N53&lt;&gt;"",N53&lt;L53),"Date sortie à vérifier","OK"))))</x:f>
      </x:c>
      <x:c r="S53" s="48"/>
    </x:row>
    <x:row r="54">
      <x:c r="A54" s="48" t="n">
        <x:v>47</x:v>
      </x:c>
      <x:c r="B54" s="48"/>
      <x:c r="C54" s="48"/>
      <x:c r="D54" s="48"/>
      <x:c r="E54" s="48"/>
      <x:c r="F54" s="49"/>
      <x:c r="G54" s="48"/>
      <x:c r="H54" s="48"/>
      <x:c r="I54" s="48"/>
      <x:c r="J54" s="48"/>
      <x:c r="K54" s="48"/>
      <x:c r="L54" s="49"/>
      <x:c r="M54" s="49"/>
      <x:c r="N54" s="49"/>
      <x:c r="O54" s="50" t="str">
        <x:f>IF(L54="","",INT((IF(N54="",TODAY(),N54)-L54)/365.25))</x:f>
      </x:c>
      <x:c r="P54" s="48"/>
      <x:c r="Q54" s="48"/>
      <x:c r="R54" s="48" t="str">
        <x:f>IF(B54="","",IF(OR(C54="",D54="",H54="",J54="",L54="",P54="",Q54=""),"Champ à compléter",IF(AND(M54&lt;&gt;"",M54-TODAY()&lt;=30,M54&gt;=TODAY(),Q54="Oui"),"Échéance &lt; 30 jours",IF(AND(N54&lt;&gt;"",N54&lt;L54),"Date sortie à vérifier","OK"))))</x:f>
      </x:c>
      <x:c r="S54" s="48"/>
    </x:row>
    <x:row r="55">
      <x:c r="A55" s="48" t="n">
        <x:v>48</x:v>
      </x:c>
      <x:c r="B55" s="48"/>
      <x:c r="C55" s="48"/>
      <x:c r="D55" s="48"/>
      <x:c r="E55" s="48"/>
      <x:c r="F55" s="49"/>
      <x:c r="G55" s="48"/>
      <x:c r="H55" s="48"/>
      <x:c r="I55" s="48"/>
      <x:c r="J55" s="48"/>
      <x:c r="K55" s="48"/>
      <x:c r="L55" s="49"/>
      <x:c r="M55" s="49"/>
      <x:c r="N55" s="49"/>
      <x:c r="O55" s="50" t="str">
        <x:f>IF(L55="","",INT((IF(N55="",TODAY(),N55)-L55)/365.25))</x:f>
      </x:c>
      <x:c r="P55" s="48"/>
      <x:c r="Q55" s="48"/>
      <x:c r="R55" s="48" t="str">
        <x:f>IF(B55="","",IF(OR(C55="",D55="",H55="",J55="",L55="",P55="",Q55=""),"Champ à compléter",IF(AND(M55&lt;&gt;"",M55-TODAY()&lt;=30,M55&gt;=TODAY(),Q55="Oui"),"Échéance &lt; 30 jours",IF(AND(N55&lt;&gt;"",N55&lt;L55),"Date sortie à vérifier","OK"))))</x:f>
      </x:c>
      <x:c r="S55" s="48"/>
    </x:row>
    <x:row r="56">
      <x:c r="A56" s="48" t="n">
        <x:v>49</x:v>
      </x:c>
      <x:c r="B56" s="48"/>
      <x:c r="C56" s="48"/>
      <x:c r="D56" s="48"/>
      <x:c r="E56" s="48"/>
      <x:c r="F56" s="49"/>
      <x:c r="G56" s="48"/>
      <x:c r="H56" s="48"/>
      <x:c r="I56" s="48"/>
      <x:c r="J56" s="48"/>
      <x:c r="K56" s="48"/>
      <x:c r="L56" s="49"/>
      <x:c r="M56" s="49"/>
      <x:c r="N56" s="49"/>
      <x:c r="O56" s="50" t="str">
        <x:f>IF(L56="","",INT((IF(N56="",TODAY(),N56)-L56)/365.25))</x:f>
      </x:c>
      <x:c r="P56" s="48"/>
      <x:c r="Q56" s="48"/>
      <x:c r="R56" s="48" t="str">
        <x:f>IF(B56="","",IF(OR(C56="",D56="",H56="",J56="",L56="",P56="",Q56=""),"Champ à compléter",IF(AND(M56&lt;&gt;"",M56-TODAY()&lt;=30,M56&gt;=TODAY(),Q56="Oui"),"Échéance &lt; 30 jours",IF(AND(N56&lt;&gt;"",N56&lt;L56),"Date sortie à vérifier","OK"))))</x:f>
      </x:c>
      <x:c r="S56" s="48"/>
    </x:row>
    <x:row r="57">
      <x:c r="A57" s="48" t="n">
        <x:v>50</x:v>
      </x:c>
      <x:c r="B57" s="48"/>
      <x:c r="C57" s="48"/>
      <x:c r="D57" s="48"/>
      <x:c r="E57" s="48"/>
      <x:c r="F57" s="49"/>
      <x:c r="G57" s="48"/>
      <x:c r="H57" s="48"/>
      <x:c r="I57" s="48"/>
      <x:c r="J57" s="48"/>
      <x:c r="K57" s="48"/>
      <x:c r="L57" s="49"/>
      <x:c r="M57" s="49"/>
      <x:c r="N57" s="49"/>
      <x:c r="O57" s="50" t="str">
        <x:f>IF(L57="","",INT((IF(N57="",TODAY(),N57)-L57)/365.25))</x:f>
      </x:c>
      <x:c r="P57" s="48"/>
      <x:c r="Q57" s="48"/>
      <x:c r="R57" s="48" t="str">
        <x:f>IF(B57="","",IF(OR(C57="",D57="",H57="",J57="",L57="",P57="",Q57=""),"Champ à compléter",IF(AND(M57&lt;&gt;"",M57-TODAY()&lt;=30,M57&gt;=TODAY(),Q57="Oui"),"Échéance &lt; 30 jours",IF(AND(N57&lt;&gt;"",N57&lt;L57),"Date sortie à vérifier","OK"))))</x:f>
      </x:c>
      <x:c r="S57" s="48"/>
    </x:row>
    <x:row r="58">
      <x:c r="A58" s="48" t="n">
        <x:v>51</x:v>
      </x:c>
      <x:c r="B58" s="48"/>
      <x:c r="C58" s="48"/>
      <x:c r="D58" s="48"/>
      <x:c r="E58" s="48"/>
      <x:c r="F58" s="49"/>
      <x:c r="G58" s="48"/>
      <x:c r="H58" s="48"/>
      <x:c r="I58" s="48"/>
      <x:c r="J58" s="48"/>
      <x:c r="K58" s="48"/>
      <x:c r="L58" s="49"/>
      <x:c r="M58" s="49"/>
      <x:c r="N58" s="49"/>
      <x:c r="O58" s="50" t="str">
        <x:f>IF(L58="","",INT((IF(N58="",TODAY(),N58)-L58)/365.25))</x:f>
      </x:c>
      <x:c r="P58" s="48"/>
      <x:c r="Q58" s="48"/>
      <x:c r="R58" s="48" t="str">
        <x:f>IF(B58="","",IF(OR(C58="",D58="",H58="",J58="",L58="",P58="",Q58=""),"Champ à compléter",IF(AND(M58&lt;&gt;"",M58-TODAY()&lt;=30,M58&gt;=TODAY(),Q58="Oui"),"Échéance &lt; 30 jours",IF(AND(N58&lt;&gt;"",N58&lt;L58),"Date sortie à vérifier","OK"))))</x:f>
      </x:c>
      <x:c r="S58" s="48"/>
    </x:row>
    <x:row r="59">
      <x:c r="A59" s="48" t="n">
        <x:v>52</x:v>
      </x:c>
      <x:c r="B59" s="48"/>
      <x:c r="C59" s="48"/>
      <x:c r="D59" s="48"/>
      <x:c r="E59" s="48"/>
      <x:c r="F59" s="49"/>
      <x:c r="G59" s="48"/>
      <x:c r="H59" s="48"/>
      <x:c r="I59" s="48"/>
      <x:c r="J59" s="48"/>
      <x:c r="K59" s="48"/>
      <x:c r="L59" s="49"/>
      <x:c r="M59" s="49"/>
      <x:c r="N59" s="49"/>
      <x:c r="O59" s="50" t="str">
        <x:f>IF(L59="","",INT((IF(N59="",TODAY(),N59)-L59)/365.25))</x:f>
      </x:c>
      <x:c r="P59" s="48"/>
      <x:c r="Q59" s="48"/>
      <x:c r="R59" s="48" t="str">
        <x:f>IF(B59="","",IF(OR(C59="",D59="",H59="",J59="",L59="",P59="",Q59=""),"Champ à compléter",IF(AND(M59&lt;&gt;"",M59-TODAY()&lt;=30,M59&gt;=TODAY(),Q59="Oui"),"Échéance &lt; 30 jours",IF(AND(N59&lt;&gt;"",N59&lt;L59),"Date sortie à vérifier","OK"))))</x:f>
      </x:c>
      <x:c r="S59" s="48"/>
    </x:row>
    <x:row r="60">
      <x:c r="A60" s="48" t="n">
        <x:v>53</x:v>
      </x:c>
      <x:c r="B60" s="48"/>
      <x:c r="C60" s="48"/>
      <x:c r="D60" s="48"/>
      <x:c r="E60" s="48"/>
      <x:c r="F60" s="49"/>
      <x:c r="G60" s="48"/>
      <x:c r="H60" s="48"/>
      <x:c r="I60" s="48"/>
      <x:c r="J60" s="48"/>
      <x:c r="K60" s="48"/>
      <x:c r="L60" s="49"/>
      <x:c r="M60" s="49"/>
      <x:c r="N60" s="49"/>
      <x:c r="O60" s="50" t="str">
        <x:f>IF(L60="","",INT((IF(N60="",TODAY(),N60)-L60)/365.25))</x:f>
      </x:c>
      <x:c r="P60" s="48"/>
      <x:c r="Q60" s="48"/>
      <x:c r="R60" s="48" t="str">
        <x:f>IF(B60="","",IF(OR(C60="",D60="",H60="",J60="",L60="",P60="",Q60=""),"Champ à compléter",IF(AND(M60&lt;&gt;"",M60-TODAY()&lt;=30,M60&gt;=TODAY(),Q60="Oui"),"Échéance &lt; 30 jours",IF(AND(N60&lt;&gt;"",N60&lt;L60),"Date sortie à vérifier","OK"))))</x:f>
      </x:c>
      <x:c r="S60" s="48"/>
    </x:row>
    <x:row r="61">
      <x:c r="A61" s="48" t="n">
        <x:v>54</x:v>
      </x:c>
      <x:c r="B61" s="48"/>
      <x:c r="C61" s="48"/>
      <x:c r="D61" s="48"/>
      <x:c r="E61" s="48"/>
      <x:c r="F61" s="49"/>
      <x:c r="G61" s="48"/>
      <x:c r="H61" s="48"/>
      <x:c r="I61" s="48"/>
      <x:c r="J61" s="48"/>
      <x:c r="K61" s="48"/>
      <x:c r="L61" s="49"/>
      <x:c r="M61" s="49"/>
      <x:c r="N61" s="49"/>
      <x:c r="O61" s="50" t="str">
        <x:f>IF(L61="","",INT((IF(N61="",TODAY(),N61)-L61)/365.25))</x:f>
      </x:c>
      <x:c r="P61" s="48"/>
      <x:c r="Q61" s="48"/>
      <x:c r="R61" s="48" t="str">
        <x:f>IF(B61="","",IF(OR(C61="",D61="",H61="",J61="",L61="",P61="",Q61=""),"Champ à compléter",IF(AND(M61&lt;&gt;"",M61-TODAY()&lt;=30,M61&gt;=TODAY(),Q61="Oui"),"Échéance &lt; 30 jours",IF(AND(N61&lt;&gt;"",N61&lt;L61),"Date sortie à vérifier","OK"))))</x:f>
      </x:c>
      <x:c r="S61" s="48"/>
    </x:row>
    <x:row r="62">
      <x:c r="A62" s="48" t="n">
        <x:v>55</x:v>
      </x:c>
      <x:c r="B62" s="48"/>
      <x:c r="C62" s="48"/>
      <x:c r="D62" s="48"/>
      <x:c r="E62" s="48"/>
      <x:c r="F62" s="49"/>
      <x:c r="G62" s="48"/>
      <x:c r="H62" s="48"/>
      <x:c r="I62" s="48"/>
      <x:c r="J62" s="48"/>
      <x:c r="K62" s="48"/>
      <x:c r="L62" s="49"/>
      <x:c r="M62" s="49"/>
      <x:c r="N62" s="49"/>
      <x:c r="O62" s="50" t="str">
        <x:f>IF(L62="","",INT((IF(N62="",TODAY(),N62)-L62)/365.25))</x:f>
      </x:c>
      <x:c r="P62" s="48"/>
      <x:c r="Q62" s="48"/>
      <x:c r="R62" s="48" t="str">
        <x:f>IF(B62="","",IF(OR(C62="",D62="",H62="",J62="",L62="",P62="",Q62=""),"Champ à compléter",IF(AND(M62&lt;&gt;"",M62-TODAY()&lt;=30,M62&gt;=TODAY(),Q62="Oui"),"Échéance &lt; 30 jours",IF(AND(N62&lt;&gt;"",N62&lt;L62),"Date sortie à vérifier","OK"))))</x:f>
      </x:c>
      <x:c r="S62" s="48"/>
    </x:row>
    <x:row r="63">
      <x:c r="A63" s="48" t="n">
        <x:v>56</x:v>
      </x:c>
      <x:c r="B63" s="48"/>
      <x:c r="C63" s="48"/>
      <x:c r="D63" s="48"/>
      <x:c r="E63" s="48"/>
      <x:c r="F63" s="49"/>
      <x:c r="G63" s="48"/>
      <x:c r="H63" s="48"/>
      <x:c r="I63" s="48"/>
      <x:c r="J63" s="48"/>
      <x:c r="K63" s="48"/>
      <x:c r="L63" s="49"/>
      <x:c r="M63" s="49"/>
      <x:c r="N63" s="49"/>
      <x:c r="O63" s="50" t="str">
        <x:f>IF(L63="","",INT((IF(N63="",TODAY(),N63)-L63)/365.25))</x:f>
      </x:c>
      <x:c r="P63" s="48"/>
      <x:c r="Q63" s="48"/>
      <x:c r="R63" s="48" t="str">
        <x:f>IF(B63="","",IF(OR(C63="",D63="",H63="",J63="",L63="",P63="",Q63=""),"Champ à compléter",IF(AND(M63&lt;&gt;"",M63-TODAY()&lt;=30,M63&gt;=TODAY(),Q63="Oui"),"Échéance &lt; 30 jours",IF(AND(N63&lt;&gt;"",N63&lt;L63),"Date sortie à vérifier","OK"))))</x:f>
      </x:c>
      <x:c r="S63" s="48"/>
    </x:row>
    <x:row r="64">
      <x:c r="A64" s="48" t="n">
        <x:v>57</x:v>
      </x:c>
      <x:c r="B64" s="48"/>
      <x:c r="C64" s="48"/>
      <x:c r="D64" s="48"/>
      <x:c r="E64" s="48"/>
      <x:c r="F64" s="49"/>
      <x:c r="G64" s="48"/>
      <x:c r="H64" s="48"/>
      <x:c r="I64" s="48"/>
      <x:c r="J64" s="48"/>
      <x:c r="K64" s="48"/>
      <x:c r="L64" s="49"/>
      <x:c r="M64" s="49"/>
      <x:c r="N64" s="49"/>
      <x:c r="O64" s="50" t="str">
        <x:f>IF(L64="","",INT((IF(N64="",TODAY(),N64)-L64)/365.25))</x:f>
      </x:c>
      <x:c r="P64" s="48"/>
      <x:c r="Q64" s="48"/>
      <x:c r="R64" s="48" t="str">
        <x:f>IF(B64="","",IF(OR(C64="",D64="",H64="",J64="",L64="",P64="",Q64=""),"Champ à compléter",IF(AND(M64&lt;&gt;"",M64-TODAY()&lt;=30,M64&gt;=TODAY(),Q64="Oui"),"Échéance &lt; 30 jours",IF(AND(N64&lt;&gt;"",N64&lt;L64),"Date sortie à vérifier","OK"))))</x:f>
      </x:c>
      <x:c r="S64" s="48"/>
    </x:row>
    <x:row r="65">
      <x:c r="A65" s="48" t="n">
        <x:v>58</x:v>
      </x:c>
      <x:c r="B65" s="48"/>
      <x:c r="C65" s="48"/>
      <x:c r="D65" s="48"/>
      <x:c r="E65" s="48"/>
      <x:c r="F65" s="49"/>
      <x:c r="G65" s="48"/>
      <x:c r="H65" s="48"/>
      <x:c r="I65" s="48"/>
      <x:c r="J65" s="48"/>
      <x:c r="K65" s="48"/>
      <x:c r="L65" s="49"/>
      <x:c r="M65" s="49"/>
      <x:c r="N65" s="49"/>
      <x:c r="O65" s="50" t="str">
        <x:f>IF(L65="","",INT((IF(N65="",TODAY(),N65)-L65)/365.25))</x:f>
      </x:c>
      <x:c r="P65" s="48"/>
      <x:c r="Q65" s="48"/>
      <x:c r="R65" s="48" t="str">
        <x:f>IF(B65="","",IF(OR(C65="",D65="",H65="",J65="",L65="",P65="",Q65=""),"Champ à compléter",IF(AND(M65&lt;&gt;"",M65-TODAY()&lt;=30,M65&gt;=TODAY(),Q65="Oui"),"Échéance &lt; 30 jours",IF(AND(N65&lt;&gt;"",N65&lt;L65),"Date sortie à vérifier","OK"))))</x:f>
      </x:c>
      <x:c r="S65" s="48"/>
    </x:row>
    <x:row r="66">
      <x:c r="A66" s="48" t="n">
        <x:v>59</x:v>
      </x:c>
      <x:c r="B66" s="48"/>
      <x:c r="C66" s="48"/>
      <x:c r="D66" s="48"/>
      <x:c r="E66" s="48"/>
      <x:c r="F66" s="49"/>
      <x:c r="G66" s="48"/>
      <x:c r="H66" s="48"/>
      <x:c r="I66" s="48"/>
      <x:c r="J66" s="48"/>
      <x:c r="K66" s="48"/>
      <x:c r="L66" s="49"/>
      <x:c r="M66" s="49"/>
      <x:c r="N66" s="49"/>
      <x:c r="O66" s="50" t="str">
        <x:f>IF(L66="","",INT((IF(N66="",TODAY(),N66)-L66)/365.25))</x:f>
      </x:c>
      <x:c r="P66" s="48"/>
      <x:c r="Q66" s="48"/>
      <x:c r="R66" s="48" t="str">
        <x:f>IF(B66="","",IF(OR(C66="",D66="",H66="",J66="",L66="",P66="",Q66=""),"Champ à compléter",IF(AND(M66&lt;&gt;"",M66-TODAY()&lt;=30,M66&gt;=TODAY(),Q66="Oui"),"Échéance &lt; 30 jours",IF(AND(N66&lt;&gt;"",N66&lt;L66),"Date sortie à vérifier","OK"))))</x:f>
      </x:c>
      <x:c r="S66" s="48"/>
    </x:row>
    <x:row r="67">
      <x:c r="A67" s="48" t="n">
        <x:v>60</x:v>
      </x:c>
      <x:c r="B67" s="48"/>
      <x:c r="C67" s="48"/>
      <x:c r="D67" s="48"/>
      <x:c r="E67" s="48"/>
      <x:c r="F67" s="49"/>
      <x:c r="G67" s="48"/>
      <x:c r="H67" s="48"/>
      <x:c r="I67" s="48"/>
      <x:c r="J67" s="48"/>
      <x:c r="K67" s="48"/>
      <x:c r="L67" s="49"/>
      <x:c r="M67" s="49"/>
      <x:c r="N67" s="49"/>
      <x:c r="O67" s="50" t="str">
        <x:f>IF(L67="","",INT((IF(N67="",TODAY(),N67)-L67)/365.25))</x:f>
      </x:c>
      <x:c r="P67" s="48"/>
      <x:c r="Q67" s="48"/>
      <x:c r="R67" s="48" t="str">
        <x:f>IF(B67="","",IF(OR(C67="",D67="",H67="",J67="",L67="",P67="",Q67=""),"Champ à compléter",IF(AND(M67&lt;&gt;"",M67-TODAY()&lt;=30,M67&gt;=TODAY(),Q67="Oui"),"Échéance &lt; 30 jours",IF(AND(N67&lt;&gt;"",N67&lt;L67),"Date sortie à vérifier","OK"))))</x:f>
      </x:c>
      <x:c r="S67" s="48"/>
    </x:row>
    <x:row r="68">
      <x:c r="A68" s="48" t="n">
        <x:v>61</x:v>
      </x:c>
      <x:c r="B68" s="48"/>
      <x:c r="C68" s="48"/>
      <x:c r="D68" s="48"/>
      <x:c r="E68" s="48"/>
      <x:c r="F68" s="49"/>
      <x:c r="G68" s="48"/>
      <x:c r="H68" s="48"/>
      <x:c r="I68" s="48"/>
      <x:c r="J68" s="48"/>
      <x:c r="K68" s="48"/>
      <x:c r="L68" s="49"/>
      <x:c r="M68" s="49"/>
      <x:c r="N68" s="49"/>
      <x:c r="O68" s="50" t="str">
        <x:f>IF(L68="","",INT((IF(N68="",TODAY(),N68)-L68)/365.25))</x:f>
      </x:c>
      <x:c r="P68" s="48"/>
      <x:c r="Q68" s="48"/>
      <x:c r="R68" s="48" t="str">
        <x:f>IF(B68="","",IF(OR(C68="",D68="",H68="",J68="",L68="",P68="",Q68=""),"Champ à compléter",IF(AND(M68&lt;&gt;"",M68-TODAY()&lt;=30,M68&gt;=TODAY(),Q68="Oui"),"Échéance &lt; 30 jours",IF(AND(N68&lt;&gt;"",N68&lt;L68),"Date sortie à vérifier","OK"))))</x:f>
      </x:c>
      <x:c r="S68" s="48"/>
    </x:row>
    <x:row r="69">
      <x:c r="A69" s="48" t="n">
        <x:v>62</x:v>
      </x:c>
      <x:c r="B69" s="48"/>
      <x:c r="C69" s="48"/>
      <x:c r="D69" s="48"/>
      <x:c r="E69" s="48"/>
      <x:c r="F69" s="49"/>
      <x:c r="G69" s="48"/>
      <x:c r="H69" s="48"/>
      <x:c r="I69" s="48"/>
      <x:c r="J69" s="48"/>
      <x:c r="K69" s="48"/>
      <x:c r="L69" s="49"/>
      <x:c r="M69" s="49"/>
      <x:c r="N69" s="49"/>
      <x:c r="O69" s="50" t="str">
        <x:f>IF(L69="","",INT((IF(N69="",TODAY(),N69)-L69)/365.25))</x:f>
      </x:c>
      <x:c r="P69" s="48"/>
      <x:c r="Q69" s="48"/>
      <x:c r="R69" s="48" t="str">
        <x:f>IF(B69="","",IF(OR(C69="",D69="",H69="",J69="",L69="",P69="",Q69=""),"Champ à compléter",IF(AND(M69&lt;&gt;"",M69-TODAY()&lt;=30,M69&gt;=TODAY(),Q69="Oui"),"Échéance &lt; 30 jours",IF(AND(N69&lt;&gt;"",N69&lt;L69),"Date sortie à vérifier","OK"))))</x:f>
      </x:c>
      <x:c r="S69" s="48"/>
    </x:row>
    <x:row r="70">
      <x:c r="A70" s="48" t="n">
        <x:v>63</x:v>
      </x:c>
      <x:c r="B70" s="48"/>
      <x:c r="C70" s="48"/>
      <x:c r="D70" s="48"/>
      <x:c r="E70" s="48"/>
      <x:c r="F70" s="49"/>
      <x:c r="G70" s="48"/>
      <x:c r="H70" s="48"/>
      <x:c r="I70" s="48"/>
      <x:c r="J70" s="48"/>
      <x:c r="K70" s="48"/>
      <x:c r="L70" s="49"/>
      <x:c r="M70" s="49"/>
      <x:c r="N70" s="49"/>
      <x:c r="O70" s="50" t="str">
        <x:f>IF(L70="","",INT((IF(N70="",TODAY(),N70)-L70)/365.25))</x:f>
      </x:c>
      <x:c r="P70" s="48"/>
      <x:c r="Q70" s="48"/>
      <x:c r="R70" s="48" t="str">
        <x:f>IF(B70="","",IF(OR(C70="",D70="",H70="",J70="",L70="",P70="",Q70=""),"Champ à compléter",IF(AND(M70&lt;&gt;"",M70-TODAY()&lt;=30,M70&gt;=TODAY(),Q70="Oui"),"Échéance &lt; 30 jours",IF(AND(N70&lt;&gt;"",N70&lt;L70),"Date sortie à vérifier","OK"))))</x:f>
      </x:c>
      <x:c r="S70" s="48"/>
    </x:row>
    <x:row r="71">
      <x:c r="A71" s="48" t="n">
        <x:v>64</x:v>
      </x:c>
      <x:c r="B71" s="48"/>
      <x:c r="C71" s="48"/>
      <x:c r="D71" s="48"/>
      <x:c r="E71" s="48"/>
      <x:c r="F71" s="49"/>
      <x:c r="G71" s="48"/>
      <x:c r="H71" s="48"/>
      <x:c r="I71" s="48"/>
      <x:c r="J71" s="48"/>
      <x:c r="K71" s="48"/>
      <x:c r="L71" s="49"/>
      <x:c r="M71" s="49"/>
      <x:c r="N71" s="49"/>
      <x:c r="O71" s="50" t="str">
        <x:f>IF(L71="","",INT((IF(N71="",TODAY(),N71)-L71)/365.25))</x:f>
      </x:c>
      <x:c r="P71" s="48"/>
      <x:c r="Q71" s="48"/>
      <x:c r="R71" s="48" t="str">
        <x:f>IF(B71="","",IF(OR(C71="",D71="",H71="",J71="",L71="",P71="",Q71=""),"Champ à compléter",IF(AND(M71&lt;&gt;"",M71-TODAY()&lt;=30,M71&gt;=TODAY(),Q71="Oui"),"Échéance &lt; 30 jours",IF(AND(N71&lt;&gt;"",N71&lt;L71),"Date sortie à vérifier","OK"))))</x:f>
      </x:c>
      <x:c r="S71" s="48"/>
    </x:row>
    <x:row r="72">
      <x:c r="A72" s="48" t="n">
        <x:v>65</x:v>
      </x:c>
      <x:c r="B72" s="48"/>
      <x:c r="C72" s="48"/>
      <x:c r="D72" s="48"/>
      <x:c r="E72" s="48"/>
      <x:c r="F72" s="49"/>
      <x:c r="G72" s="48"/>
      <x:c r="H72" s="48"/>
      <x:c r="I72" s="48"/>
      <x:c r="J72" s="48"/>
      <x:c r="K72" s="48"/>
      <x:c r="L72" s="49"/>
      <x:c r="M72" s="49"/>
      <x:c r="N72" s="49"/>
      <x:c r="O72" s="50" t="str">
        <x:f>IF(L72="","",INT((IF(N72="",TODAY(),N72)-L72)/365.25))</x:f>
      </x:c>
      <x:c r="P72" s="48"/>
      <x:c r="Q72" s="48"/>
      <x:c r="R72" s="48" t="str">
        <x:f>IF(B72="","",IF(OR(C72="",D72="",H72="",J72="",L72="",P72="",Q72=""),"Champ à compléter",IF(AND(M72&lt;&gt;"",M72-TODAY()&lt;=30,M72&gt;=TODAY(),Q72="Oui"),"Échéance &lt; 30 jours",IF(AND(N72&lt;&gt;"",N72&lt;L72),"Date sortie à vérifier","OK"))))</x:f>
      </x:c>
      <x:c r="S72" s="48"/>
    </x:row>
    <x:row r="73">
      <x:c r="A73" s="48" t="n">
        <x:v>66</x:v>
      </x:c>
      <x:c r="B73" s="48"/>
      <x:c r="C73" s="48"/>
      <x:c r="D73" s="48"/>
      <x:c r="E73" s="48"/>
      <x:c r="F73" s="49"/>
      <x:c r="G73" s="48"/>
      <x:c r="H73" s="48"/>
      <x:c r="I73" s="48"/>
      <x:c r="J73" s="48"/>
      <x:c r="K73" s="48"/>
      <x:c r="L73" s="49"/>
      <x:c r="M73" s="49"/>
      <x:c r="N73" s="49"/>
      <x:c r="O73" s="50" t="str">
        <x:f>IF(L73="","",INT((IF(N73="",TODAY(),N73)-L73)/365.25))</x:f>
      </x:c>
      <x:c r="P73" s="48"/>
      <x:c r="Q73" s="48"/>
      <x:c r="R73" s="48" t="str">
        <x:f>IF(B73="","",IF(OR(C73="",D73="",H73="",J73="",L73="",P73="",Q73=""),"Champ à compléter",IF(AND(M73&lt;&gt;"",M73-TODAY()&lt;=30,M73&gt;=TODAY(),Q73="Oui"),"Échéance &lt; 30 jours",IF(AND(N73&lt;&gt;"",N73&lt;L73),"Date sortie à vérifier","OK"))))</x:f>
      </x:c>
      <x:c r="S73" s="48"/>
    </x:row>
    <x:row r="74">
      <x:c r="A74" s="48" t="n">
        <x:v>67</x:v>
      </x:c>
      <x:c r="B74" s="48"/>
      <x:c r="C74" s="48"/>
      <x:c r="D74" s="48"/>
      <x:c r="E74" s="48"/>
      <x:c r="F74" s="49"/>
      <x:c r="G74" s="48"/>
      <x:c r="H74" s="48"/>
      <x:c r="I74" s="48"/>
      <x:c r="J74" s="48"/>
      <x:c r="K74" s="48"/>
      <x:c r="L74" s="49"/>
      <x:c r="M74" s="49"/>
      <x:c r="N74" s="49"/>
      <x:c r="O74" s="50" t="str">
        <x:f>IF(L74="","",INT((IF(N74="",TODAY(),N74)-L74)/365.25))</x:f>
      </x:c>
      <x:c r="P74" s="48"/>
      <x:c r="Q74" s="48"/>
      <x:c r="R74" s="48" t="str">
        <x:f>IF(B74="","",IF(OR(C74="",D74="",H74="",J74="",L74="",P74="",Q74=""),"Champ à compléter",IF(AND(M74&lt;&gt;"",M74-TODAY()&lt;=30,M74&gt;=TODAY(),Q74="Oui"),"Échéance &lt; 30 jours",IF(AND(N74&lt;&gt;"",N74&lt;L74),"Date sortie à vérifier","OK"))))</x:f>
      </x:c>
      <x:c r="S74" s="48"/>
    </x:row>
    <x:row r="75">
      <x:c r="A75" s="48" t="n">
        <x:v>68</x:v>
      </x:c>
      <x:c r="B75" s="48"/>
      <x:c r="C75" s="48"/>
      <x:c r="D75" s="48"/>
      <x:c r="E75" s="48"/>
      <x:c r="F75" s="49"/>
      <x:c r="G75" s="48"/>
      <x:c r="H75" s="48"/>
      <x:c r="I75" s="48"/>
      <x:c r="J75" s="48"/>
      <x:c r="K75" s="48"/>
      <x:c r="L75" s="49"/>
      <x:c r="M75" s="49"/>
      <x:c r="N75" s="49"/>
      <x:c r="O75" s="50" t="str">
        <x:f>IF(L75="","",INT((IF(N75="",TODAY(),N75)-L75)/365.25))</x:f>
      </x:c>
      <x:c r="P75" s="48"/>
      <x:c r="Q75" s="48"/>
      <x:c r="R75" s="48" t="str">
        <x:f>IF(B75="","",IF(OR(C75="",D75="",H75="",J75="",L75="",P75="",Q75=""),"Champ à compléter",IF(AND(M75&lt;&gt;"",M75-TODAY()&lt;=30,M75&gt;=TODAY(),Q75="Oui"),"Échéance &lt; 30 jours",IF(AND(N75&lt;&gt;"",N75&lt;L75),"Date sortie à vérifier","OK"))))</x:f>
      </x:c>
      <x:c r="S75" s="48"/>
    </x:row>
    <x:row r="76">
      <x:c r="A76" s="48" t="n">
        <x:v>69</x:v>
      </x:c>
      <x:c r="B76" s="48"/>
      <x:c r="C76" s="48"/>
      <x:c r="D76" s="48"/>
      <x:c r="E76" s="48"/>
      <x:c r="F76" s="49"/>
      <x:c r="G76" s="48"/>
      <x:c r="H76" s="48"/>
      <x:c r="I76" s="48"/>
      <x:c r="J76" s="48"/>
      <x:c r="K76" s="48"/>
      <x:c r="L76" s="49"/>
      <x:c r="M76" s="49"/>
      <x:c r="N76" s="49"/>
      <x:c r="O76" s="50" t="str">
        <x:f>IF(L76="","",INT((IF(N76="",TODAY(),N76)-L76)/365.25))</x:f>
      </x:c>
      <x:c r="P76" s="48"/>
      <x:c r="Q76" s="48"/>
      <x:c r="R76" s="48" t="str">
        <x:f>IF(B76="","",IF(OR(C76="",D76="",H76="",J76="",L76="",P76="",Q76=""),"Champ à compléter",IF(AND(M76&lt;&gt;"",M76-TODAY()&lt;=30,M76&gt;=TODAY(),Q76="Oui"),"Échéance &lt; 30 jours",IF(AND(N76&lt;&gt;"",N76&lt;L76),"Date sortie à vérifier","OK"))))</x:f>
      </x:c>
      <x:c r="S76" s="48"/>
    </x:row>
    <x:row r="77">
      <x:c r="A77" s="48" t="n">
        <x:v>70</x:v>
      </x:c>
      <x:c r="B77" s="48"/>
      <x:c r="C77" s="48"/>
      <x:c r="D77" s="48"/>
      <x:c r="E77" s="48"/>
      <x:c r="F77" s="49"/>
      <x:c r="G77" s="48"/>
      <x:c r="H77" s="48"/>
      <x:c r="I77" s="48"/>
      <x:c r="J77" s="48"/>
      <x:c r="K77" s="48"/>
      <x:c r="L77" s="49"/>
      <x:c r="M77" s="49"/>
      <x:c r="N77" s="49"/>
      <x:c r="O77" s="50" t="str">
        <x:f>IF(L77="","",INT((IF(N77="",TODAY(),N77)-L77)/365.25))</x:f>
      </x:c>
      <x:c r="P77" s="48"/>
      <x:c r="Q77" s="48"/>
      <x:c r="R77" s="48" t="str">
        <x:f>IF(B77="","",IF(OR(C77="",D77="",H77="",J77="",L77="",P77="",Q77=""),"Champ à compléter",IF(AND(M77&lt;&gt;"",M77-TODAY()&lt;=30,M77&gt;=TODAY(),Q77="Oui"),"Échéance &lt; 30 jours",IF(AND(N77&lt;&gt;"",N77&lt;L77),"Date sortie à vérifier","OK"))))</x:f>
      </x:c>
      <x:c r="S77" s="48"/>
    </x:row>
    <x:row r="78">
      <x:c r="A78" s="48" t="n">
        <x:v>71</x:v>
      </x:c>
      <x:c r="B78" s="48"/>
      <x:c r="C78" s="48"/>
      <x:c r="D78" s="48"/>
      <x:c r="E78" s="48"/>
      <x:c r="F78" s="49"/>
      <x:c r="G78" s="48"/>
      <x:c r="H78" s="48"/>
      <x:c r="I78" s="48"/>
      <x:c r="J78" s="48"/>
      <x:c r="K78" s="48"/>
      <x:c r="L78" s="49"/>
      <x:c r="M78" s="49"/>
      <x:c r="N78" s="49"/>
      <x:c r="O78" s="50" t="str">
        <x:f>IF(L78="","",INT((IF(N78="",TODAY(),N78)-L78)/365.25))</x:f>
      </x:c>
      <x:c r="P78" s="48"/>
      <x:c r="Q78" s="48"/>
      <x:c r="R78" s="48" t="str">
        <x:f>IF(B78="","",IF(OR(C78="",D78="",H78="",J78="",L78="",P78="",Q78=""),"Champ à compléter",IF(AND(M78&lt;&gt;"",M78-TODAY()&lt;=30,M78&gt;=TODAY(),Q78="Oui"),"Échéance &lt; 30 jours",IF(AND(N78&lt;&gt;"",N78&lt;L78),"Date sortie à vérifier","OK"))))</x:f>
      </x:c>
      <x:c r="S78" s="48"/>
    </x:row>
    <x:row r="79">
      <x:c r="A79" s="48" t="n">
        <x:v>72</x:v>
      </x:c>
      <x:c r="B79" s="48"/>
      <x:c r="C79" s="48"/>
      <x:c r="D79" s="48"/>
      <x:c r="E79" s="48"/>
      <x:c r="F79" s="49"/>
      <x:c r="G79" s="48"/>
      <x:c r="H79" s="48"/>
      <x:c r="I79" s="48"/>
      <x:c r="J79" s="48"/>
      <x:c r="K79" s="48"/>
      <x:c r="L79" s="49"/>
      <x:c r="M79" s="49"/>
      <x:c r="N79" s="49"/>
      <x:c r="O79" s="50" t="str">
        <x:f>IF(L79="","",INT((IF(N79="",TODAY(),N79)-L79)/365.25))</x:f>
      </x:c>
      <x:c r="P79" s="48"/>
      <x:c r="Q79" s="48"/>
      <x:c r="R79" s="48" t="str">
        <x:f>IF(B79="","",IF(OR(C79="",D79="",H79="",J79="",L79="",P79="",Q79=""),"Champ à compléter",IF(AND(M79&lt;&gt;"",M79-TODAY()&lt;=30,M79&gt;=TODAY(),Q79="Oui"),"Échéance &lt; 30 jours",IF(AND(N79&lt;&gt;"",N79&lt;L79),"Date sortie à vérifier","OK"))))</x:f>
      </x:c>
      <x:c r="S79" s="48"/>
    </x:row>
    <x:row r="80">
      <x:c r="A80" s="48" t="n">
        <x:v>73</x:v>
      </x:c>
      <x:c r="B80" s="48"/>
      <x:c r="C80" s="48"/>
      <x:c r="D80" s="48"/>
      <x:c r="E80" s="48"/>
      <x:c r="F80" s="49"/>
      <x:c r="G80" s="48"/>
      <x:c r="H80" s="48"/>
      <x:c r="I80" s="48"/>
      <x:c r="J80" s="48"/>
      <x:c r="K80" s="48"/>
      <x:c r="L80" s="49"/>
      <x:c r="M80" s="49"/>
      <x:c r="N80" s="49"/>
      <x:c r="O80" s="50" t="str">
        <x:f>IF(L80="","",INT((IF(N80="",TODAY(),N80)-L80)/365.25))</x:f>
      </x:c>
      <x:c r="P80" s="48"/>
      <x:c r="Q80" s="48"/>
      <x:c r="R80" s="48" t="str">
        <x:f>IF(B80="","",IF(OR(C80="",D80="",H80="",J80="",L80="",P80="",Q80=""),"Champ à compléter",IF(AND(M80&lt;&gt;"",M80-TODAY()&lt;=30,M80&gt;=TODAY(),Q80="Oui"),"Échéance &lt; 30 jours",IF(AND(N80&lt;&gt;"",N80&lt;L80),"Date sortie à vérifier","OK"))))</x:f>
      </x:c>
      <x:c r="S80" s="48"/>
    </x:row>
    <x:row r="81">
      <x:c r="A81" s="48" t="n">
        <x:v>74</x:v>
      </x:c>
      <x:c r="B81" s="48"/>
      <x:c r="C81" s="48"/>
      <x:c r="D81" s="48"/>
      <x:c r="E81" s="48"/>
      <x:c r="F81" s="49"/>
      <x:c r="G81" s="48"/>
      <x:c r="H81" s="48"/>
      <x:c r="I81" s="48"/>
      <x:c r="J81" s="48"/>
      <x:c r="K81" s="48"/>
      <x:c r="L81" s="49"/>
      <x:c r="M81" s="49"/>
      <x:c r="N81" s="49"/>
      <x:c r="O81" s="50" t="str">
        <x:f>IF(L81="","",INT((IF(N81="",TODAY(),N81)-L81)/365.25))</x:f>
      </x:c>
      <x:c r="P81" s="48"/>
      <x:c r="Q81" s="48"/>
      <x:c r="R81" s="48" t="str">
        <x:f>IF(B81="","",IF(OR(C81="",D81="",H81="",J81="",L81="",P81="",Q81=""),"Champ à compléter",IF(AND(M81&lt;&gt;"",M81-TODAY()&lt;=30,M81&gt;=TODAY(),Q81="Oui"),"Échéance &lt; 30 jours",IF(AND(N81&lt;&gt;"",N81&lt;L81),"Date sortie à vérifier","OK"))))</x:f>
      </x:c>
      <x:c r="S81" s="48"/>
    </x:row>
    <x:row r="82">
      <x:c r="A82" s="48" t="n">
        <x:v>75</x:v>
      </x:c>
      <x:c r="B82" s="48"/>
      <x:c r="C82" s="48"/>
      <x:c r="D82" s="48"/>
      <x:c r="E82" s="48"/>
      <x:c r="F82" s="49"/>
      <x:c r="G82" s="48"/>
      <x:c r="H82" s="48"/>
      <x:c r="I82" s="48"/>
      <x:c r="J82" s="48"/>
      <x:c r="K82" s="48"/>
      <x:c r="L82" s="49"/>
      <x:c r="M82" s="49"/>
      <x:c r="N82" s="49"/>
      <x:c r="O82" s="50" t="str">
        <x:f>IF(L82="","",INT((IF(N82="",TODAY(),N82)-L82)/365.25))</x:f>
      </x:c>
      <x:c r="P82" s="48"/>
      <x:c r="Q82" s="48"/>
      <x:c r="R82" s="48" t="str">
        <x:f>IF(B82="","",IF(OR(C82="",D82="",H82="",J82="",L82="",P82="",Q82=""),"Champ à compléter",IF(AND(M82&lt;&gt;"",M82-TODAY()&lt;=30,M82&gt;=TODAY(),Q82="Oui"),"Échéance &lt; 30 jours",IF(AND(N82&lt;&gt;"",N82&lt;L82),"Date sortie à vérifier","OK"))))</x:f>
      </x:c>
      <x:c r="S82" s="48"/>
    </x:row>
    <x:row r="83">
      <x:c r="A83" s="48" t="n">
        <x:v>76</x:v>
      </x:c>
      <x:c r="B83" s="48"/>
      <x:c r="C83" s="48"/>
      <x:c r="D83" s="48"/>
      <x:c r="E83" s="48"/>
      <x:c r="F83" s="49"/>
      <x:c r="G83" s="48"/>
      <x:c r="H83" s="48"/>
      <x:c r="I83" s="48"/>
      <x:c r="J83" s="48"/>
      <x:c r="K83" s="48"/>
      <x:c r="L83" s="49"/>
      <x:c r="M83" s="49"/>
      <x:c r="N83" s="49"/>
      <x:c r="O83" s="50" t="str">
        <x:f>IF(L83="","",INT((IF(N83="",TODAY(),N83)-L83)/365.25))</x:f>
      </x:c>
      <x:c r="P83" s="48"/>
      <x:c r="Q83" s="48"/>
      <x:c r="R83" s="48" t="str">
        <x:f>IF(B83="","",IF(OR(C83="",D83="",H83="",J83="",L83="",P83="",Q83=""),"Champ à compléter",IF(AND(M83&lt;&gt;"",M83-TODAY()&lt;=30,M83&gt;=TODAY(),Q83="Oui"),"Échéance &lt; 30 jours",IF(AND(N83&lt;&gt;"",N83&lt;L83),"Date sortie à vérifier","OK"))))</x:f>
      </x:c>
      <x:c r="S83" s="48"/>
    </x:row>
    <x:row r="84">
      <x:c r="A84" s="48" t="n">
        <x:v>77</x:v>
      </x:c>
      <x:c r="B84" s="48"/>
      <x:c r="C84" s="48"/>
      <x:c r="D84" s="48"/>
      <x:c r="E84" s="48"/>
      <x:c r="F84" s="49"/>
      <x:c r="G84" s="48"/>
      <x:c r="H84" s="48"/>
      <x:c r="I84" s="48"/>
      <x:c r="J84" s="48"/>
      <x:c r="K84" s="48"/>
      <x:c r="L84" s="49"/>
      <x:c r="M84" s="49"/>
      <x:c r="N84" s="49"/>
      <x:c r="O84" s="50" t="str">
        <x:f>IF(L84="","",INT((IF(N84="",TODAY(),N84)-L84)/365.25))</x:f>
      </x:c>
      <x:c r="P84" s="48"/>
      <x:c r="Q84" s="48"/>
      <x:c r="R84" s="48" t="str">
        <x:f>IF(B84="","",IF(OR(C84="",D84="",H84="",J84="",L84="",P84="",Q84=""),"Champ à compléter",IF(AND(M84&lt;&gt;"",M84-TODAY()&lt;=30,M84&gt;=TODAY(),Q84="Oui"),"Échéance &lt; 30 jours",IF(AND(N84&lt;&gt;"",N84&lt;L84),"Date sortie à vérifier","OK"))))</x:f>
      </x:c>
      <x:c r="S84" s="48"/>
    </x:row>
    <x:row r="85">
      <x:c r="A85" s="48" t="n">
        <x:v>78</x:v>
      </x:c>
      <x:c r="B85" s="48"/>
      <x:c r="C85" s="48"/>
      <x:c r="D85" s="48"/>
      <x:c r="E85" s="48"/>
      <x:c r="F85" s="49"/>
      <x:c r="G85" s="48"/>
      <x:c r="H85" s="48"/>
      <x:c r="I85" s="48"/>
      <x:c r="J85" s="48"/>
      <x:c r="K85" s="48"/>
      <x:c r="L85" s="49"/>
      <x:c r="M85" s="49"/>
      <x:c r="N85" s="49"/>
      <x:c r="O85" s="50" t="str">
        <x:f>IF(L85="","",INT((IF(N85="",TODAY(),N85)-L85)/365.25))</x:f>
      </x:c>
      <x:c r="P85" s="48"/>
      <x:c r="Q85" s="48"/>
      <x:c r="R85" s="48" t="str">
        <x:f>IF(B85="","",IF(OR(C85="",D85="",H85="",J85="",L85="",P85="",Q85=""),"Champ à compléter",IF(AND(M85&lt;&gt;"",M85-TODAY()&lt;=30,M85&gt;=TODAY(),Q85="Oui"),"Échéance &lt; 30 jours",IF(AND(N85&lt;&gt;"",N85&lt;L85),"Date sortie à vérifier","OK"))))</x:f>
      </x:c>
      <x:c r="S85" s="48"/>
    </x:row>
    <x:row r="86">
      <x:c r="A86" s="48" t="n">
        <x:v>79</x:v>
      </x:c>
      <x:c r="B86" s="48"/>
      <x:c r="C86" s="48"/>
      <x:c r="D86" s="48"/>
      <x:c r="E86" s="48"/>
      <x:c r="F86" s="49"/>
      <x:c r="G86" s="48"/>
      <x:c r="H86" s="48"/>
      <x:c r="I86" s="48"/>
      <x:c r="J86" s="48"/>
      <x:c r="K86" s="48"/>
      <x:c r="L86" s="49"/>
      <x:c r="M86" s="49"/>
      <x:c r="N86" s="49"/>
      <x:c r="O86" s="50" t="str">
        <x:f>IF(L86="","",INT((IF(N86="",TODAY(),N86)-L86)/365.25))</x:f>
      </x:c>
      <x:c r="P86" s="48"/>
      <x:c r="Q86" s="48"/>
      <x:c r="R86" s="48" t="str">
        <x:f>IF(B86="","",IF(OR(C86="",D86="",H86="",J86="",L86="",P86="",Q86=""),"Champ à compléter",IF(AND(M86&lt;&gt;"",M86-TODAY()&lt;=30,M86&gt;=TODAY(),Q86="Oui"),"Échéance &lt; 30 jours",IF(AND(N86&lt;&gt;"",N86&lt;L86),"Date sortie à vérifier","OK"))))</x:f>
      </x:c>
      <x:c r="S86" s="48"/>
    </x:row>
    <x:row r="87">
      <x:c r="A87" s="48" t="n">
        <x:v>80</x:v>
      </x:c>
      <x:c r="B87" s="48"/>
      <x:c r="C87" s="48"/>
      <x:c r="D87" s="48"/>
      <x:c r="E87" s="48"/>
      <x:c r="F87" s="49"/>
      <x:c r="G87" s="48"/>
      <x:c r="H87" s="48"/>
      <x:c r="I87" s="48"/>
      <x:c r="J87" s="48"/>
      <x:c r="K87" s="48"/>
      <x:c r="L87" s="49"/>
      <x:c r="M87" s="49"/>
      <x:c r="N87" s="49"/>
      <x:c r="O87" s="50" t="str">
        <x:f>IF(L87="","",INT((IF(N87="",TODAY(),N87)-L87)/365.25))</x:f>
      </x:c>
      <x:c r="P87" s="48"/>
      <x:c r="Q87" s="48"/>
      <x:c r="R87" s="48" t="str">
        <x:f>IF(B87="","",IF(OR(C87="",D87="",H87="",J87="",L87="",P87="",Q87=""),"Champ à compléter",IF(AND(M87&lt;&gt;"",M87-TODAY()&lt;=30,M87&gt;=TODAY(),Q87="Oui"),"Échéance &lt; 30 jours",IF(AND(N87&lt;&gt;"",N87&lt;L87),"Date sortie à vérifier","OK"))))</x:f>
      </x:c>
      <x:c r="S87" s="48"/>
    </x:row>
    <x:row r="88">
      <x:c r="A88" s="48" t="n">
        <x:v>81</x:v>
      </x:c>
      <x:c r="B88" s="48"/>
      <x:c r="C88" s="48"/>
      <x:c r="D88" s="48"/>
      <x:c r="E88" s="48"/>
      <x:c r="F88" s="49"/>
      <x:c r="G88" s="48"/>
      <x:c r="H88" s="48"/>
      <x:c r="I88" s="48"/>
      <x:c r="J88" s="48"/>
      <x:c r="K88" s="48"/>
      <x:c r="L88" s="49"/>
      <x:c r="M88" s="49"/>
      <x:c r="N88" s="49"/>
      <x:c r="O88" s="50" t="str">
        <x:f>IF(L88="","",INT((IF(N88="",TODAY(),N88)-L88)/365.25))</x:f>
      </x:c>
      <x:c r="P88" s="48"/>
      <x:c r="Q88" s="48"/>
      <x:c r="R88" s="48" t="str">
        <x:f>IF(B88="","",IF(OR(C88="",D88="",H88="",J88="",L88="",P88="",Q88=""),"Champ à compléter",IF(AND(M88&lt;&gt;"",M88-TODAY()&lt;=30,M88&gt;=TODAY(),Q88="Oui"),"Échéance &lt; 30 jours",IF(AND(N88&lt;&gt;"",N88&lt;L88),"Date sortie à vérifier","OK"))))</x:f>
      </x:c>
      <x:c r="S88" s="48"/>
    </x:row>
    <x:row r="89">
      <x:c r="A89" s="48" t="n">
        <x:v>82</x:v>
      </x:c>
      <x:c r="B89" s="48"/>
      <x:c r="C89" s="48"/>
      <x:c r="D89" s="48"/>
      <x:c r="E89" s="48"/>
      <x:c r="F89" s="49"/>
      <x:c r="G89" s="48"/>
      <x:c r="H89" s="48"/>
      <x:c r="I89" s="48"/>
      <x:c r="J89" s="48"/>
      <x:c r="K89" s="48"/>
      <x:c r="L89" s="49"/>
      <x:c r="M89" s="49"/>
      <x:c r="N89" s="49"/>
      <x:c r="O89" s="50" t="str">
        <x:f>IF(L89="","",INT((IF(N89="",TODAY(),N89)-L89)/365.25))</x:f>
      </x:c>
      <x:c r="P89" s="48"/>
      <x:c r="Q89" s="48"/>
      <x:c r="R89" s="48" t="str">
        <x:f>IF(B89="","",IF(OR(C89="",D89="",H89="",J89="",L89="",P89="",Q89=""),"Champ à compléter",IF(AND(M89&lt;&gt;"",M89-TODAY()&lt;=30,M89&gt;=TODAY(),Q89="Oui"),"Échéance &lt; 30 jours",IF(AND(N89&lt;&gt;"",N89&lt;L89),"Date sortie à vérifier","OK"))))</x:f>
      </x:c>
      <x:c r="S89" s="48"/>
    </x:row>
    <x:row r="90">
      <x:c r="A90" s="48" t="n">
        <x:v>83</x:v>
      </x:c>
      <x:c r="B90" s="48"/>
      <x:c r="C90" s="48"/>
      <x:c r="D90" s="48"/>
      <x:c r="E90" s="48"/>
      <x:c r="F90" s="49"/>
      <x:c r="G90" s="48"/>
      <x:c r="H90" s="48"/>
      <x:c r="I90" s="48"/>
      <x:c r="J90" s="48"/>
      <x:c r="K90" s="48"/>
      <x:c r="L90" s="49"/>
      <x:c r="M90" s="49"/>
      <x:c r="N90" s="49"/>
      <x:c r="O90" s="50" t="str">
        <x:f>IF(L90="","",INT((IF(N90="",TODAY(),N90)-L90)/365.25))</x:f>
      </x:c>
      <x:c r="P90" s="48"/>
      <x:c r="Q90" s="48"/>
      <x:c r="R90" s="48" t="str">
        <x:f>IF(B90="","",IF(OR(C90="",D90="",H90="",J90="",L90="",P90="",Q90=""),"Champ à compléter",IF(AND(M90&lt;&gt;"",M90-TODAY()&lt;=30,M90&gt;=TODAY(),Q90="Oui"),"Échéance &lt; 30 jours",IF(AND(N90&lt;&gt;"",N90&lt;L90),"Date sortie à vérifier","OK"))))</x:f>
      </x:c>
      <x:c r="S90" s="48"/>
    </x:row>
    <x:row r="91">
      <x:c r="A91" s="48" t="n">
        <x:v>84</x:v>
      </x:c>
      <x:c r="B91" s="48"/>
      <x:c r="C91" s="48"/>
      <x:c r="D91" s="48"/>
      <x:c r="E91" s="48"/>
      <x:c r="F91" s="49"/>
      <x:c r="G91" s="48"/>
      <x:c r="H91" s="48"/>
      <x:c r="I91" s="48"/>
      <x:c r="J91" s="48"/>
      <x:c r="K91" s="48"/>
      <x:c r="L91" s="49"/>
      <x:c r="M91" s="49"/>
      <x:c r="N91" s="49"/>
      <x:c r="O91" s="50" t="str">
        <x:f>IF(L91="","",INT((IF(N91="",TODAY(),N91)-L91)/365.25))</x:f>
      </x:c>
      <x:c r="P91" s="48"/>
      <x:c r="Q91" s="48"/>
      <x:c r="R91" s="48" t="str">
        <x:f>IF(B91="","",IF(OR(C91="",D91="",H91="",J91="",L91="",P91="",Q91=""),"Champ à compléter",IF(AND(M91&lt;&gt;"",M91-TODAY()&lt;=30,M91&gt;=TODAY(),Q91="Oui"),"Échéance &lt; 30 jours",IF(AND(N91&lt;&gt;"",N91&lt;L91),"Date sortie à vérifier","OK"))))</x:f>
      </x:c>
      <x:c r="S91" s="48"/>
    </x:row>
    <x:row r="92">
      <x:c r="A92" s="48" t="n">
        <x:v>85</x:v>
      </x:c>
      <x:c r="B92" s="48"/>
      <x:c r="C92" s="48"/>
      <x:c r="D92" s="48"/>
      <x:c r="E92" s="48"/>
      <x:c r="F92" s="49"/>
      <x:c r="G92" s="48"/>
      <x:c r="H92" s="48"/>
      <x:c r="I92" s="48"/>
      <x:c r="J92" s="48"/>
      <x:c r="K92" s="48"/>
      <x:c r="L92" s="49"/>
      <x:c r="M92" s="49"/>
      <x:c r="N92" s="49"/>
      <x:c r="O92" s="50" t="str">
        <x:f>IF(L92="","",INT((IF(N92="",TODAY(),N92)-L92)/365.25))</x:f>
      </x:c>
      <x:c r="P92" s="48"/>
      <x:c r="Q92" s="48"/>
      <x:c r="R92" s="48" t="str">
        <x:f>IF(B92="","",IF(OR(C92="",D92="",H92="",J92="",L92="",P92="",Q92=""),"Champ à compléter",IF(AND(M92&lt;&gt;"",M92-TODAY()&lt;=30,M92&gt;=TODAY(),Q92="Oui"),"Échéance &lt; 30 jours",IF(AND(N92&lt;&gt;"",N92&lt;L92),"Date sortie à vérifier","OK"))))</x:f>
      </x:c>
      <x:c r="S92" s="48"/>
    </x:row>
    <x:row r="93">
      <x:c r="A93" s="48" t="n">
        <x:v>86</x:v>
      </x:c>
      <x:c r="B93" s="48"/>
      <x:c r="C93" s="48"/>
      <x:c r="D93" s="48"/>
      <x:c r="E93" s="48"/>
      <x:c r="F93" s="49"/>
      <x:c r="G93" s="48"/>
      <x:c r="H93" s="48"/>
      <x:c r="I93" s="48"/>
      <x:c r="J93" s="48"/>
      <x:c r="K93" s="48"/>
      <x:c r="L93" s="49"/>
      <x:c r="M93" s="49"/>
      <x:c r="N93" s="49"/>
      <x:c r="O93" s="50" t="str">
        <x:f>IF(L93="","",INT((IF(N93="",TODAY(),N93)-L93)/365.25))</x:f>
      </x:c>
      <x:c r="P93" s="48"/>
      <x:c r="Q93" s="48"/>
      <x:c r="R93" s="48" t="str">
        <x:f>IF(B93="","",IF(OR(C93="",D93="",H93="",J93="",L93="",P93="",Q93=""),"Champ à compléter",IF(AND(M93&lt;&gt;"",M93-TODAY()&lt;=30,M93&gt;=TODAY(),Q93="Oui"),"Échéance &lt; 30 jours",IF(AND(N93&lt;&gt;"",N93&lt;L93),"Date sortie à vérifier","OK"))))</x:f>
      </x:c>
      <x:c r="S93" s="48"/>
    </x:row>
    <x:row r="94">
      <x:c r="A94" s="48" t="n">
        <x:v>87</x:v>
      </x:c>
      <x:c r="B94" s="48"/>
      <x:c r="C94" s="48"/>
      <x:c r="D94" s="48"/>
      <x:c r="E94" s="48"/>
      <x:c r="F94" s="49"/>
      <x:c r="G94" s="48"/>
      <x:c r="H94" s="48"/>
      <x:c r="I94" s="48"/>
      <x:c r="J94" s="48"/>
      <x:c r="K94" s="48"/>
      <x:c r="L94" s="49"/>
      <x:c r="M94" s="49"/>
      <x:c r="N94" s="49"/>
      <x:c r="O94" s="50" t="str">
        <x:f>IF(L94="","",INT((IF(N94="",TODAY(),N94)-L94)/365.25))</x:f>
      </x:c>
      <x:c r="P94" s="48"/>
      <x:c r="Q94" s="48"/>
      <x:c r="R94" s="48" t="str">
        <x:f>IF(B94="","",IF(OR(C94="",D94="",H94="",J94="",L94="",P94="",Q94=""),"Champ à compléter",IF(AND(M94&lt;&gt;"",M94-TODAY()&lt;=30,M94&gt;=TODAY(),Q94="Oui"),"Échéance &lt; 30 jours",IF(AND(N94&lt;&gt;"",N94&lt;L94),"Date sortie à vérifier","OK"))))</x:f>
      </x:c>
      <x:c r="S94" s="48"/>
    </x:row>
    <x:row r="95">
      <x:c r="A95" s="48" t="n">
        <x:v>88</x:v>
      </x:c>
      <x:c r="B95" s="48"/>
      <x:c r="C95" s="48"/>
      <x:c r="D95" s="48"/>
      <x:c r="E95" s="48"/>
      <x:c r="F95" s="49"/>
      <x:c r="G95" s="48"/>
      <x:c r="H95" s="48"/>
      <x:c r="I95" s="48"/>
      <x:c r="J95" s="48"/>
      <x:c r="K95" s="48"/>
      <x:c r="L95" s="49"/>
      <x:c r="M95" s="49"/>
      <x:c r="N95" s="49"/>
      <x:c r="O95" s="50" t="str">
        <x:f>IF(L95="","",INT((IF(N95="",TODAY(),N95)-L95)/365.25))</x:f>
      </x:c>
      <x:c r="P95" s="48"/>
      <x:c r="Q95" s="48"/>
      <x:c r="R95" s="48" t="str">
        <x:f>IF(B95="","",IF(OR(C95="",D95="",H95="",J95="",L95="",P95="",Q95=""),"Champ à compléter",IF(AND(M95&lt;&gt;"",M95-TODAY()&lt;=30,M95&gt;=TODAY(),Q95="Oui"),"Échéance &lt; 30 jours",IF(AND(N95&lt;&gt;"",N95&lt;L95),"Date sortie à vérifier","OK"))))</x:f>
      </x:c>
      <x:c r="S95" s="48"/>
    </x:row>
    <x:row r="96">
      <x:c r="A96" s="48" t="n">
        <x:v>89</x:v>
      </x:c>
      <x:c r="B96" s="48"/>
      <x:c r="C96" s="48"/>
      <x:c r="D96" s="48"/>
      <x:c r="E96" s="48"/>
      <x:c r="F96" s="49"/>
      <x:c r="G96" s="48"/>
      <x:c r="H96" s="48"/>
      <x:c r="I96" s="48"/>
      <x:c r="J96" s="48"/>
      <x:c r="K96" s="48"/>
      <x:c r="L96" s="49"/>
      <x:c r="M96" s="49"/>
      <x:c r="N96" s="49"/>
      <x:c r="O96" s="50" t="str">
        <x:f>IF(L96="","",INT((IF(N96="",TODAY(),N96)-L96)/365.25))</x:f>
      </x:c>
      <x:c r="P96" s="48"/>
      <x:c r="Q96" s="48"/>
      <x:c r="R96" s="48" t="str">
        <x:f>IF(B96="","",IF(OR(C96="",D96="",H96="",J96="",L96="",P96="",Q96=""),"Champ à compléter",IF(AND(M96&lt;&gt;"",M96-TODAY()&lt;=30,M96&gt;=TODAY(),Q96="Oui"),"Échéance &lt; 30 jours",IF(AND(N96&lt;&gt;"",N96&lt;L96),"Date sortie à vérifier","OK"))))</x:f>
      </x:c>
      <x:c r="S96" s="48"/>
    </x:row>
    <x:row r="97">
      <x:c r="A97" s="48" t="n">
        <x:v>90</x:v>
      </x:c>
      <x:c r="B97" s="48"/>
      <x:c r="C97" s="48"/>
      <x:c r="D97" s="48"/>
      <x:c r="E97" s="48"/>
      <x:c r="F97" s="49"/>
      <x:c r="G97" s="48"/>
      <x:c r="H97" s="48"/>
      <x:c r="I97" s="48"/>
      <x:c r="J97" s="48"/>
      <x:c r="K97" s="48"/>
      <x:c r="L97" s="49"/>
      <x:c r="M97" s="49"/>
      <x:c r="N97" s="49"/>
      <x:c r="O97" s="50" t="str">
        <x:f>IF(L97="","",INT((IF(N97="",TODAY(),N97)-L97)/365.25))</x:f>
      </x:c>
      <x:c r="P97" s="48"/>
      <x:c r="Q97" s="48"/>
      <x:c r="R97" s="48" t="str">
        <x:f>IF(B97="","",IF(OR(C97="",D97="",H97="",J97="",L97="",P97="",Q97=""),"Champ à compléter",IF(AND(M97&lt;&gt;"",M97-TODAY()&lt;=30,M97&gt;=TODAY(),Q97="Oui"),"Échéance &lt; 30 jours",IF(AND(N97&lt;&gt;"",N97&lt;L97),"Date sortie à vérifier","OK"))))</x:f>
      </x:c>
      <x:c r="S97" s="48"/>
    </x:row>
    <x:row r="98">
      <x:c r="A98" s="48" t="n">
        <x:v>91</x:v>
      </x:c>
      <x:c r="B98" s="48"/>
      <x:c r="C98" s="48"/>
      <x:c r="D98" s="48"/>
      <x:c r="E98" s="48"/>
      <x:c r="F98" s="49"/>
      <x:c r="G98" s="48"/>
      <x:c r="H98" s="48"/>
      <x:c r="I98" s="48"/>
      <x:c r="J98" s="48"/>
      <x:c r="K98" s="48"/>
      <x:c r="L98" s="49"/>
      <x:c r="M98" s="49"/>
      <x:c r="N98" s="49"/>
      <x:c r="O98" s="50" t="str">
        <x:f>IF(L98="","",INT((IF(N98="",TODAY(),N98)-L98)/365.25))</x:f>
      </x:c>
      <x:c r="P98" s="48"/>
      <x:c r="Q98" s="48"/>
      <x:c r="R98" s="48" t="str">
        <x:f>IF(B98="","",IF(OR(C98="",D98="",H98="",J98="",L98="",P98="",Q98=""),"Champ à compléter",IF(AND(M98&lt;&gt;"",M98-TODAY()&lt;=30,M98&gt;=TODAY(),Q98="Oui"),"Échéance &lt; 30 jours",IF(AND(N98&lt;&gt;"",N98&lt;L98),"Date sortie à vérifier","OK"))))</x:f>
      </x:c>
      <x:c r="S98" s="48"/>
    </x:row>
    <x:row r="99">
      <x:c r="A99" s="48" t="n">
        <x:v>92</x:v>
      </x:c>
      <x:c r="B99" s="48"/>
      <x:c r="C99" s="48"/>
      <x:c r="D99" s="48"/>
      <x:c r="E99" s="48"/>
      <x:c r="F99" s="49"/>
      <x:c r="G99" s="48"/>
      <x:c r="H99" s="48"/>
      <x:c r="I99" s="48"/>
      <x:c r="J99" s="48"/>
      <x:c r="K99" s="48"/>
      <x:c r="L99" s="49"/>
      <x:c r="M99" s="49"/>
      <x:c r="N99" s="49"/>
      <x:c r="O99" s="50" t="str">
        <x:f>IF(L99="","",INT((IF(N99="",TODAY(),N99)-L99)/365.25))</x:f>
      </x:c>
      <x:c r="P99" s="48"/>
      <x:c r="Q99" s="48"/>
      <x:c r="R99" s="48" t="str">
        <x:f>IF(B99="","",IF(OR(C99="",D99="",H99="",J99="",L99="",P99="",Q99=""),"Champ à compléter",IF(AND(M99&lt;&gt;"",M99-TODAY()&lt;=30,M99&gt;=TODAY(),Q99="Oui"),"Échéance &lt; 30 jours",IF(AND(N99&lt;&gt;"",N99&lt;L99),"Date sortie à vérifier","OK"))))</x:f>
      </x:c>
      <x:c r="S99" s="48"/>
    </x:row>
    <x:row r="100">
      <x:c r="A100" s="48" t="n">
        <x:v>93</x:v>
      </x:c>
      <x:c r="B100" s="48"/>
      <x:c r="C100" s="48"/>
      <x:c r="D100" s="48"/>
      <x:c r="E100" s="48"/>
      <x:c r="F100" s="49"/>
      <x:c r="G100" s="48"/>
      <x:c r="H100" s="48"/>
      <x:c r="I100" s="48"/>
      <x:c r="J100" s="48"/>
      <x:c r="K100" s="48"/>
      <x:c r="L100" s="49"/>
      <x:c r="M100" s="49"/>
      <x:c r="N100" s="49"/>
      <x:c r="O100" s="50" t="str">
        <x:f>IF(L100="","",INT((IF(N100="",TODAY(),N100)-L100)/365.25))</x:f>
      </x:c>
      <x:c r="P100" s="48"/>
      <x:c r="Q100" s="48"/>
      <x:c r="R100" s="48" t="str">
        <x:f>IF(B100="","",IF(OR(C100="",D100="",H100="",J100="",L100="",P100="",Q100=""),"Champ à compléter",IF(AND(M100&lt;&gt;"",M100-TODAY()&lt;=30,M100&gt;=TODAY(),Q100="Oui"),"Échéance &lt; 30 jours",IF(AND(N100&lt;&gt;"",N100&lt;L100),"Date sortie à vérifier","OK"))))</x:f>
      </x:c>
      <x:c r="S100" s="48"/>
    </x:row>
    <x:row r="101">
      <x:c r="A101" s="48" t="n">
        <x:v>94</x:v>
      </x:c>
      <x:c r="B101" s="48"/>
      <x:c r="C101" s="48"/>
      <x:c r="D101" s="48"/>
      <x:c r="E101" s="48"/>
      <x:c r="F101" s="49"/>
      <x:c r="G101" s="48"/>
      <x:c r="H101" s="48"/>
      <x:c r="I101" s="48"/>
      <x:c r="J101" s="48"/>
      <x:c r="K101" s="48"/>
      <x:c r="L101" s="49"/>
      <x:c r="M101" s="49"/>
      <x:c r="N101" s="49"/>
      <x:c r="O101" s="50" t="str">
        <x:f>IF(L101="","",INT((IF(N101="",TODAY(),N101)-L101)/365.25))</x:f>
      </x:c>
      <x:c r="P101" s="48"/>
      <x:c r="Q101" s="48"/>
      <x:c r="R101" s="48" t="str">
        <x:f>IF(B101="","",IF(OR(C101="",D101="",H101="",J101="",L101="",P101="",Q101=""),"Champ à compléter",IF(AND(M101&lt;&gt;"",M101-TODAY()&lt;=30,M101&gt;=TODAY(),Q101="Oui"),"Échéance &lt; 30 jours",IF(AND(N101&lt;&gt;"",N101&lt;L101),"Date sortie à vérifier","OK"))))</x:f>
      </x:c>
      <x:c r="S101" s="48"/>
    </x:row>
    <x:row r="102">
      <x:c r="A102" s="48" t="n">
        <x:v>95</x:v>
      </x:c>
      <x:c r="B102" s="48"/>
      <x:c r="C102" s="48"/>
      <x:c r="D102" s="48"/>
      <x:c r="E102" s="48"/>
      <x:c r="F102" s="49"/>
      <x:c r="G102" s="48"/>
      <x:c r="H102" s="48"/>
      <x:c r="I102" s="48"/>
      <x:c r="J102" s="48"/>
      <x:c r="K102" s="48"/>
      <x:c r="L102" s="49"/>
      <x:c r="M102" s="49"/>
      <x:c r="N102" s="49"/>
      <x:c r="O102" s="50" t="str">
        <x:f>IF(L102="","",INT((IF(N102="",TODAY(),N102)-L102)/365.25))</x:f>
      </x:c>
      <x:c r="P102" s="48"/>
      <x:c r="Q102" s="48"/>
      <x:c r="R102" s="48" t="str">
        <x:f>IF(B102="","",IF(OR(C102="",D102="",H102="",J102="",L102="",P102="",Q102=""),"Champ à compléter",IF(AND(M102&lt;&gt;"",M102-TODAY()&lt;=30,M102&gt;=TODAY(),Q102="Oui"),"Échéance &lt; 30 jours",IF(AND(N102&lt;&gt;"",N102&lt;L102),"Date sortie à vérifier","OK"))))</x:f>
      </x:c>
      <x:c r="S102" s="48"/>
    </x:row>
    <x:row r="103">
      <x:c r="A103" s="48" t="n">
        <x:v>96</x:v>
      </x:c>
      <x:c r="B103" s="48"/>
      <x:c r="C103" s="48"/>
      <x:c r="D103" s="48"/>
      <x:c r="E103" s="48"/>
      <x:c r="F103" s="49"/>
      <x:c r="G103" s="48"/>
      <x:c r="H103" s="48"/>
      <x:c r="I103" s="48"/>
      <x:c r="J103" s="48"/>
      <x:c r="K103" s="48"/>
      <x:c r="L103" s="49"/>
      <x:c r="M103" s="49"/>
      <x:c r="N103" s="49"/>
      <x:c r="O103" s="50" t="str">
        <x:f>IF(L103="","",INT((IF(N103="",TODAY(),N103)-L103)/365.25))</x:f>
      </x:c>
      <x:c r="P103" s="48"/>
      <x:c r="Q103" s="48"/>
      <x:c r="R103" s="48" t="str">
        <x:f>IF(B103="","",IF(OR(C103="",D103="",H103="",J103="",L103="",P103="",Q103=""),"Champ à compléter",IF(AND(M103&lt;&gt;"",M103-TODAY()&lt;=30,M103&gt;=TODAY(),Q103="Oui"),"Échéance &lt; 30 jours",IF(AND(N103&lt;&gt;"",N103&lt;L103),"Date sortie à vérifier","OK"))))</x:f>
      </x:c>
      <x:c r="S103" s="48"/>
    </x:row>
    <x:row r="104">
      <x:c r="A104" s="48" t="n">
        <x:v>97</x:v>
      </x:c>
      <x:c r="B104" s="48"/>
      <x:c r="C104" s="48"/>
      <x:c r="D104" s="48"/>
      <x:c r="E104" s="48"/>
      <x:c r="F104" s="49"/>
      <x:c r="G104" s="48"/>
      <x:c r="H104" s="48"/>
      <x:c r="I104" s="48"/>
      <x:c r="J104" s="48"/>
      <x:c r="K104" s="48"/>
      <x:c r="L104" s="49"/>
      <x:c r="M104" s="49"/>
      <x:c r="N104" s="49"/>
      <x:c r="O104" s="50" t="str">
        <x:f>IF(L104="","",INT((IF(N104="",TODAY(),N104)-L104)/365.25))</x:f>
      </x:c>
      <x:c r="P104" s="48"/>
      <x:c r="Q104" s="48"/>
      <x:c r="R104" s="48" t="str">
        <x:f>IF(B104="","",IF(OR(C104="",D104="",H104="",J104="",L104="",P104="",Q104=""),"Champ à compléter",IF(AND(M104&lt;&gt;"",M104-TODAY()&lt;=30,M104&gt;=TODAY(),Q104="Oui"),"Échéance &lt; 30 jours",IF(AND(N104&lt;&gt;"",N104&lt;L104),"Date sortie à vérifier","OK"))))</x:f>
      </x:c>
      <x:c r="S104" s="48"/>
    </x:row>
    <x:row r="105">
      <x:c r="A105" s="48" t="n">
        <x:v>98</x:v>
      </x:c>
      <x:c r="B105" s="48"/>
      <x:c r="C105" s="48"/>
      <x:c r="D105" s="48"/>
      <x:c r="E105" s="48"/>
      <x:c r="F105" s="49"/>
      <x:c r="G105" s="48"/>
      <x:c r="H105" s="48"/>
      <x:c r="I105" s="48"/>
      <x:c r="J105" s="48"/>
      <x:c r="K105" s="48"/>
      <x:c r="L105" s="49"/>
      <x:c r="M105" s="49"/>
      <x:c r="N105" s="49"/>
      <x:c r="O105" s="50" t="str">
        <x:f>IF(L105="","",INT((IF(N105="",TODAY(),N105)-L105)/365.25))</x:f>
      </x:c>
      <x:c r="P105" s="48"/>
      <x:c r="Q105" s="48"/>
      <x:c r="R105" s="48" t="str">
        <x:f>IF(B105="","",IF(OR(C105="",D105="",H105="",J105="",L105="",P105="",Q105=""),"Champ à compléter",IF(AND(M105&lt;&gt;"",M105-TODAY()&lt;=30,M105&gt;=TODAY(),Q105="Oui"),"Échéance &lt; 30 jours",IF(AND(N105&lt;&gt;"",N105&lt;L105),"Date sortie à vérifier","OK"))))</x:f>
      </x:c>
      <x:c r="S105" s="48"/>
    </x:row>
    <x:row r="106">
      <x:c r="A106" s="48" t="n">
        <x:v>99</x:v>
      </x:c>
      <x:c r="B106" s="48"/>
      <x:c r="C106" s="48"/>
      <x:c r="D106" s="48"/>
      <x:c r="E106" s="48"/>
      <x:c r="F106" s="49"/>
      <x:c r="G106" s="48"/>
      <x:c r="H106" s="48"/>
      <x:c r="I106" s="48"/>
      <x:c r="J106" s="48"/>
      <x:c r="K106" s="48"/>
      <x:c r="L106" s="49"/>
      <x:c r="M106" s="49"/>
      <x:c r="N106" s="49"/>
      <x:c r="O106" s="50" t="str">
        <x:f>IF(L106="","",INT((IF(N106="",TODAY(),N106)-L106)/365.25))</x:f>
      </x:c>
      <x:c r="P106" s="48"/>
      <x:c r="Q106" s="48"/>
      <x:c r="R106" s="48" t="str">
        <x:f>IF(B106="","",IF(OR(C106="",D106="",H106="",J106="",L106="",P106="",Q106=""),"Champ à compléter",IF(AND(M106&lt;&gt;"",M106-TODAY()&lt;=30,M106&gt;=TODAY(),Q106="Oui"),"Échéance &lt; 30 jours",IF(AND(N106&lt;&gt;"",N106&lt;L106),"Date sortie à vérifier","OK"))))</x:f>
      </x:c>
      <x:c r="S106" s="48"/>
    </x:row>
    <x:row r="107">
      <x:c r="A107" s="48" t="n">
        <x:v>100</x:v>
      </x:c>
      <x:c r="B107" s="48"/>
      <x:c r="C107" s="48"/>
      <x:c r="D107" s="48"/>
      <x:c r="E107" s="48"/>
      <x:c r="F107" s="49"/>
      <x:c r="G107" s="48"/>
      <x:c r="H107" s="48"/>
      <x:c r="I107" s="48"/>
      <x:c r="J107" s="48"/>
      <x:c r="K107" s="48"/>
      <x:c r="L107" s="49"/>
      <x:c r="M107" s="49"/>
      <x:c r="N107" s="49"/>
      <x:c r="O107" s="50" t="str">
        <x:f>IF(L107="","",INT((IF(N107="",TODAY(),N107)-L107)/365.25))</x:f>
      </x:c>
      <x:c r="P107" s="48"/>
      <x:c r="Q107" s="48"/>
      <x:c r="R107" s="48" t="str">
        <x:f>IF(B107="","",IF(OR(C107="",D107="",H107="",J107="",L107="",P107="",Q107=""),"Champ à compléter",IF(AND(M107&lt;&gt;"",M107-TODAY()&lt;=30,M107&gt;=TODAY(),Q107="Oui"),"Échéance &lt; 30 jours",IF(AND(N107&lt;&gt;"",N107&lt;L107),"Date sortie à vérifier","OK"))))</x:f>
      </x:c>
      <x:c r="S107" s="48"/>
    </x:row>
    <x:row r="108">
      <x:c r="A108" s="48" t="n">
        <x:v>101</x:v>
      </x:c>
      <x:c r="B108" s="48"/>
      <x:c r="C108" s="48"/>
      <x:c r="D108" s="48"/>
      <x:c r="E108" s="48"/>
      <x:c r="F108" s="49"/>
      <x:c r="G108" s="48"/>
      <x:c r="H108" s="48"/>
      <x:c r="I108" s="48"/>
      <x:c r="J108" s="48"/>
      <x:c r="K108" s="48"/>
      <x:c r="L108" s="49"/>
      <x:c r="M108" s="49"/>
      <x:c r="N108" s="49"/>
      <x:c r="O108" s="50" t="str">
        <x:f>IF(L108="","",INT((IF(N108="",TODAY(),N108)-L108)/365.25))</x:f>
      </x:c>
      <x:c r="P108" s="48"/>
      <x:c r="Q108" s="48"/>
      <x:c r="R108" s="48" t="str">
        <x:f>IF(B108="","",IF(OR(C108="",D108="",H108="",J108="",L108="",P108="",Q108=""),"Champ à compléter",IF(AND(M108&lt;&gt;"",M108-TODAY()&lt;=30,M108&gt;=TODAY(),Q108="Oui"),"Échéance &lt; 30 jours",IF(AND(N108&lt;&gt;"",N108&lt;L108),"Date sortie à vérifier","OK"))))</x:f>
      </x:c>
      <x:c r="S108" s="48"/>
    </x:row>
    <x:row r="109">
      <x:c r="A109" s="48" t="n">
        <x:v>102</x:v>
      </x:c>
      <x:c r="B109" s="48"/>
      <x:c r="C109" s="48"/>
      <x:c r="D109" s="48"/>
      <x:c r="E109" s="48"/>
      <x:c r="F109" s="49"/>
      <x:c r="G109" s="48"/>
      <x:c r="H109" s="48"/>
      <x:c r="I109" s="48"/>
      <x:c r="J109" s="48"/>
      <x:c r="K109" s="48"/>
      <x:c r="L109" s="49"/>
      <x:c r="M109" s="49"/>
      <x:c r="N109" s="49"/>
      <x:c r="O109" s="50" t="str">
        <x:f>IF(L109="","",INT((IF(N109="",TODAY(),N109)-L109)/365.25))</x:f>
      </x:c>
      <x:c r="P109" s="48"/>
      <x:c r="Q109" s="48"/>
      <x:c r="R109" s="48" t="str">
        <x:f>IF(B109="","",IF(OR(C109="",D109="",H109="",J109="",L109="",P109="",Q109=""),"Champ à compléter",IF(AND(M109&lt;&gt;"",M109-TODAY()&lt;=30,M109&gt;=TODAY(),Q109="Oui"),"Échéance &lt; 30 jours",IF(AND(N109&lt;&gt;"",N109&lt;L109),"Date sortie à vérifier","OK"))))</x:f>
      </x:c>
      <x:c r="S109" s="48"/>
    </x:row>
    <x:row r="110">
      <x:c r="A110" s="48" t="n">
        <x:v>103</x:v>
      </x:c>
      <x:c r="B110" s="48"/>
      <x:c r="C110" s="48"/>
      <x:c r="D110" s="48"/>
      <x:c r="E110" s="48"/>
      <x:c r="F110" s="49"/>
      <x:c r="G110" s="48"/>
      <x:c r="H110" s="48"/>
      <x:c r="I110" s="48"/>
      <x:c r="J110" s="48"/>
      <x:c r="K110" s="48"/>
      <x:c r="L110" s="49"/>
      <x:c r="M110" s="49"/>
      <x:c r="N110" s="49"/>
      <x:c r="O110" s="50" t="str">
        <x:f>IF(L110="","",INT((IF(N110="",TODAY(),N110)-L110)/365.25))</x:f>
      </x:c>
      <x:c r="P110" s="48"/>
      <x:c r="Q110" s="48"/>
      <x:c r="R110" s="48" t="str">
        <x:f>IF(B110="","",IF(OR(C110="",D110="",H110="",J110="",L110="",P110="",Q110=""),"Champ à compléter",IF(AND(M110&lt;&gt;"",M110-TODAY()&lt;=30,M110&gt;=TODAY(),Q110="Oui"),"Échéance &lt; 30 jours",IF(AND(N110&lt;&gt;"",N110&lt;L110),"Date sortie à vérifier","OK"))))</x:f>
      </x:c>
      <x:c r="S110" s="48"/>
    </x:row>
    <x:row r="111">
      <x:c r="A111" s="48" t="n">
        <x:v>104</x:v>
      </x:c>
      <x:c r="B111" s="48"/>
      <x:c r="C111" s="48"/>
      <x:c r="D111" s="48"/>
      <x:c r="E111" s="48"/>
      <x:c r="F111" s="49"/>
      <x:c r="G111" s="48"/>
      <x:c r="H111" s="48"/>
      <x:c r="I111" s="48"/>
      <x:c r="J111" s="48"/>
      <x:c r="K111" s="48"/>
      <x:c r="L111" s="49"/>
      <x:c r="M111" s="49"/>
      <x:c r="N111" s="49"/>
      <x:c r="O111" s="50" t="str">
        <x:f>IF(L111="","",INT((IF(N111="",TODAY(),N111)-L111)/365.25))</x:f>
      </x:c>
      <x:c r="P111" s="48"/>
      <x:c r="Q111" s="48"/>
      <x:c r="R111" s="48" t="str">
        <x:f>IF(B111="","",IF(OR(C111="",D111="",H111="",J111="",L111="",P111="",Q111=""),"Champ à compléter",IF(AND(M111&lt;&gt;"",M111-TODAY()&lt;=30,M111&gt;=TODAY(),Q111="Oui"),"Échéance &lt; 30 jours",IF(AND(N111&lt;&gt;"",N111&lt;L111),"Date sortie à vérifier","OK"))))</x:f>
      </x:c>
      <x:c r="S111" s="48"/>
    </x:row>
    <x:row r="112">
      <x:c r="A112" s="48" t="n">
        <x:v>105</x:v>
      </x:c>
      <x:c r="B112" s="48"/>
      <x:c r="C112" s="48"/>
      <x:c r="D112" s="48"/>
      <x:c r="E112" s="48"/>
      <x:c r="F112" s="49"/>
      <x:c r="G112" s="48"/>
      <x:c r="H112" s="48"/>
      <x:c r="I112" s="48"/>
      <x:c r="J112" s="48"/>
      <x:c r="K112" s="48"/>
      <x:c r="L112" s="49"/>
      <x:c r="M112" s="49"/>
      <x:c r="N112" s="49"/>
      <x:c r="O112" s="50" t="str">
        <x:f>IF(L112="","",INT((IF(N112="",TODAY(),N112)-L112)/365.25))</x:f>
      </x:c>
      <x:c r="P112" s="48"/>
      <x:c r="Q112" s="48"/>
      <x:c r="R112" s="48" t="str">
        <x:f>IF(B112="","",IF(OR(C112="",D112="",H112="",J112="",L112="",P112="",Q112=""),"Champ à compléter",IF(AND(M112&lt;&gt;"",M112-TODAY()&lt;=30,M112&gt;=TODAY(),Q112="Oui"),"Échéance &lt; 30 jours",IF(AND(N112&lt;&gt;"",N112&lt;L112),"Date sortie à vérifier","OK"))))</x:f>
      </x:c>
      <x:c r="S112" s="48"/>
    </x:row>
    <x:row r="113">
      <x:c r="A113" s="48" t="n">
        <x:v>106</x:v>
      </x:c>
      <x:c r="B113" s="48"/>
      <x:c r="C113" s="48"/>
      <x:c r="D113" s="48"/>
      <x:c r="E113" s="48"/>
      <x:c r="F113" s="49"/>
      <x:c r="G113" s="48"/>
      <x:c r="H113" s="48"/>
      <x:c r="I113" s="48"/>
      <x:c r="J113" s="48"/>
      <x:c r="K113" s="48"/>
      <x:c r="L113" s="49"/>
      <x:c r="M113" s="49"/>
      <x:c r="N113" s="49"/>
      <x:c r="O113" s="50" t="str">
        <x:f>IF(L113="","",INT((IF(N113="",TODAY(),N113)-L113)/365.25))</x:f>
      </x:c>
      <x:c r="P113" s="48"/>
      <x:c r="Q113" s="48"/>
      <x:c r="R113" s="48" t="str">
        <x:f>IF(B113="","",IF(OR(C113="",D113="",H113="",J113="",L113="",P113="",Q113=""),"Champ à compléter",IF(AND(M113&lt;&gt;"",M113-TODAY()&lt;=30,M113&gt;=TODAY(),Q113="Oui"),"Échéance &lt; 30 jours",IF(AND(N113&lt;&gt;"",N113&lt;L113),"Date sortie à vérifier","OK"))))</x:f>
      </x:c>
      <x:c r="S113" s="48"/>
    </x:row>
    <x:row r="114">
      <x:c r="A114" s="48" t="n">
        <x:v>107</x:v>
      </x:c>
      <x:c r="B114" s="48"/>
      <x:c r="C114" s="48"/>
      <x:c r="D114" s="48"/>
      <x:c r="E114" s="48"/>
      <x:c r="F114" s="49"/>
      <x:c r="G114" s="48"/>
      <x:c r="H114" s="48"/>
      <x:c r="I114" s="48"/>
      <x:c r="J114" s="48"/>
      <x:c r="K114" s="48"/>
      <x:c r="L114" s="49"/>
      <x:c r="M114" s="49"/>
      <x:c r="N114" s="49"/>
      <x:c r="O114" s="50" t="str">
        <x:f>IF(L114="","",INT((IF(N114="",TODAY(),N114)-L114)/365.25))</x:f>
      </x:c>
      <x:c r="P114" s="48"/>
      <x:c r="Q114" s="48"/>
      <x:c r="R114" s="48" t="str">
        <x:f>IF(B114="","",IF(OR(C114="",D114="",H114="",J114="",L114="",P114="",Q114=""),"Champ à compléter",IF(AND(M114&lt;&gt;"",M114-TODAY()&lt;=30,M114&gt;=TODAY(),Q114="Oui"),"Échéance &lt; 30 jours",IF(AND(N114&lt;&gt;"",N114&lt;L114),"Date sortie à vérifier","OK"))))</x:f>
      </x:c>
      <x:c r="S114" s="48"/>
    </x:row>
    <x:row r="115">
      <x:c r="A115" s="48" t="n">
        <x:v>108</x:v>
      </x:c>
      <x:c r="B115" s="48"/>
      <x:c r="C115" s="48"/>
      <x:c r="D115" s="48"/>
      <x:c r="E115" s="48"/>
      <x:c r="F115" s="49"/>
      <x:c r="G115" s="48"/>
      <x:c r="H115" s="48"/>
      <x:c r="I115" s="48"/>
      <x:c r="J115" s="48"/>
      <x:c r="K115" s="48"/>
      <x:c r="L115" s="49"/>
      <x:c r="M115" s="49"/>
      <x:c r="N115" s="49"/>
      <x:c r="O115" s="50" t="str">
        <x:f>IF(L115="","",INT((IF(N115="",TODAY(),N115)-L115)/365.25))</x:f>
      </x:c>
      <x:c r="P115" s="48"/>
      <x:c r="Q115" s="48"/>
      <x:c r="R115" s="48" t="str">
        <x:f>IF(B115="","",IF(OR(C115="",D115="",H115="",J115="",L115="",P115="",Q115=""),"Champ à compléter",IF(AND(M115&lt;&gt;"",M115-TODAY()&lt;=30,M115&gt;=TODAY(),Q115="Oui"),"Échéance &lt; 30 jours",IF(AND(N115&lt;&gt;"",N115&lt;L115),"Date sortie à vérifier","OK"))))</x:f>
      </x:c>
      <x:c r="S115" s="48"/>
    </x:row>
    <x:row r="116">
      <x:c r="A116" s="48" t="n">
        <x:v>109</x:v>
      </x:c>
      <x:c r="B116" s="48"/>
      <x:c r="C116" s="48"/>
      <x:c r="D116" s="48"/>
      <x:c r="E116" s="48"/>
      <x:c r="F116" s="49"/>
      <x:c r="G116" s="48"/>
      <x:c r="H116" s="48"/>
      <x:c r="I116" s="48"/>
      <x:c r="J116" s="48"/>
      <x:c r="K116" s="48"/>
      <x:c r="L116" s="49"/>
      <x:c r="M116" s="49"/>
      <x:c r="N116" s="49"/>
      <x:c r="O116" s="50" t="str">
        <x:f>IF(L116="","",INT((IF(N116="",TODAY(),N116)-L116)/365.25))</x:f>
      </x:c>
      <x:c r="P116" s="48"/>
      <x:c r="Q116" s="48"/>
      <x:c r="R116" s="48" t="str">
        <x:f>IF(B116="","",IF(OR(C116="",D116="",H116="",J116="",L116="",P116="",Q116=""),"Champ à compléter",IF(AND(M116&lt;&gt;"",M116-TODAY()&lt;=30,M116&gt;=TODAY(),Q116="Oui"),"Échéance &lt; 30 jours",IF(AND(N116&lt;&gt;"",N116&lt;L116),"Date sortie à vérifier","OK"))))</x:f>
      </x:c>
      <x:c r="S116" s="48"/>
    </x:row>
    <x:row r="117">
      <x:c r="A117" s="48" t="n">
        <x:v>110</x:v>
      </x:c>
      <x:c r="B117" s="48"/>
      <x:c r="C117" s="48"/>
      <x:c r="D117" s="48"/>
      <x:c r="E117" s="48"/>
      <x:c r="F117" s="49"/>
      <x:c r="G117" s="48"/>
      <x:c r="H117" s="48"/>
      <x:c r="I117" s="48"/>
      <x:c r="J117" s="48"/>
      <x:c r="K117" s="48"/>
      <x:c r="L117" s="49"/>
      <x:c r="M117" s="49"/>
      <x:c r="N117" s="49"/>
      <x:c r="O117" s="50" t="str">
        <x:f>IF(L117="","",INT((IF(N117="",TODAY(),N117)-L117)/365.25))</x:f>
      </x:c>
      <x:c r="P117" s="48"/>
      <x:c r="Q117" s="48"/>
      <x:c r="R117" s="48" t="str">
        <x:f>IF(B117="","",IF(OR(C117="",D117="",H117="",J117="",L117="",P117="",Q117=""),"Champ à compléter",IF(AND(M117&lt;&gt;"",M117-TODAY()&lt;=30,M117&gt;=TODAY(),Q117="Oui"),"Échéance &lt; 30 jours",IF(AND(N117&lt;&gt;"",N117&lt;L117),"Date sortie à vérifier","OK"))))</x:f>
      </x:c>
      <x:c r="S117" s="48"/>
    </x:row>
    <x:row r="118">
      <x:c r="A118" s="48" t="n">
        <x:v>111</x:v>
      </x:c>
      <x:c r="B118" s="48"/>
      <x:c r="C118" s="48"/>
      <x:c r="D118" s="48"/>
      <x:c r="E118" s="48"/>
      <x:c r="F118" s="49"/>
      <x:c r="G118" s="48"/>
      <x:c r="H118" s="48"/>
      <x:c r="I118" s="48"/>
      <x:c r="J118" s="48"/>
      <x:c r="K118" s="48"/>
      <x:c r="L118" s="49"/>
      <x:c r="M118" s="49"/>
      <x:c r="N118" s="49"/>
      <x:c r="O118" s="50" t="str">
        <x:f>IF(L118="","",INT((IF(N118="",TODAY(),N118)-L118)/365.25))</x:f>
      </x:c>
      <x:c r="P118" s="48"/>
      <x:c r="Q118" s="48"/>
      <x:c r="R118" s="48" t="str">
        <x:f>IF(B118="","",IF(OR(C118="",D118="",H118="",J118="",L118="",P118="",Q118=""),"Champ à compléter",IF(AND(M118&lt;&gt;"",M118-TODAY()&lt;=30,M118&gt;=TODAY(),Q118="Oui"),"Échéance &lt; 30 jours",IF(AND(N118&lt;&gt;"",N118&lt;L118),"Date sortie à vérifier","OK"))))</x:f>
      </x:c>
      <x:c r="S118" s="48"/>
    </x:row>
    <x:row r="119">
      <x:c r="A119" s="48" t="n">
        <x:v>112</x:v>
      </x:c>
      <x:c r="B119" s="48"/>
      <x:c r="C119" s="48"/>
      <x:c r="D119" s="48"/>
      <x:c r="E119" s="48"/>
      <x:c r="F119" s="49"/>
      <x:c r="G119" s="48"/>
      <x:c r="H119" s="48"/>
      <x:c r="I119" s="48"/>
      <x:c r="J119" s="48"/>
      <x:c r="K119" s="48"/>
      <x:c r="L119" s="49"/>
      <x:c r="M119" s="49"/>
      <x:c r="N119" s="49"/>
      <x:c r="O119" s="50" t="str">
        <x:f>IF(L119="","",INT((IF(N119="",TODAY(),N119)-L119)/365.25))</x:f>
      </x:c>
      <x:c r="P119" s="48"/>
      <x:c r="Q119" s="48"/>
      <x:c r="R119" s="48" t="str">
        <x:f>IF(B119="","",IF(OR(C119="",D119="",H119="",J119="",L119="",P119="",Q119=""),"Champ à compléter",IF(AND(M119&lt;&gt;"",M119-TODAY()&lt;=30,M119&gt;=TODAY(),Q119="Oui"),"Échéance &lt; 30 jours",IF(AND(N119&lt;&gt;"",N119&lt;L119),"Date sortie à vérifier","OK"))))</x:f>
      </x:c>
      <x:c r="S119" s="48"/>
    </x:row>
    <x:row r="120">
      <x:c r="A120" s="48" t="n">
        <x:v>113</x:v>
      </x:c>
      <x:c r="B120" s="48"/>
      <x:c r="C120" s="48"/>
      <x:c r="D120" s="48"/>
      <x:c r="E120" s="48"/>
      <x:c r="F120" s="49"/>
      <x:c r="G120" s="48"/>
      <x:c r="H120" s="48"/>
      <x:c r="I120" s="48"/>
      <x:c r="J120" s="48"/>
      <x:c r="K120" s="48"/>
      <x:c r="L120" s="49"/>
      <x:c r="M120" s="49"/>
      <x:c r="N120" s="49"/>
      <x:c r="O120" s="50" t="str">
        <x:f>IF(L120="","",INT((IF(N120="",TODAY(),N120)-L120)/365.25))</x:f>
      </x:c>
      <x:c r="P120" s="48"/>
      <x:c r="Q120" s="48"/>
      <x:c r="R120" s="48" t="str">
        <x:f>IF(B120="","",IF(OR(C120="",D120="",H120="",J120="",L120="",P120="",Q120=""),"Champ à compléter",IF(AND(M120&lt;&gt;"",M120-TODAY()&lt;=30,M120&gt;=TODAY(),Q120="Oui"),"Échéance &lt; 30 jours",IF(AND(N120&lt;&gt;"",N120&lt;L120),"Date sortie à vérifier","OK"))))</x:f>
      </x:c>
      <x:c r="S120" s="48"/>
    </x:row>
    <x:row r="121">
      <x:c r="A121" s="48" t="n">
        <x:v>114</x:v>
      </x:c>
      <x:c r="B121" s="48"/>
      <x:c r="C121" s="48"/>
      <x:c r="D121" s="48"/>
      <x:c r="E121" s="48"/>
      <x:c r="F121" s="49"/>
      <x:c r="G121" s="48"/>
      <x:c r="H121" s="48"/>
      <x:c r="I121" s="48"/>
      <x:c r="J121" s="48"/>
      <x:c r="K121" s="48"/>
      <x:c r="L121" s="49"/>
      <x:c r="M121" s="49"/>
      <x:c r="N121" s="49"/>
      <x:c r="O121" s="50" t="str">
        <x:f>IF(L121="","",INT((IF(N121="",TODAY(),N121)-L121)/365.25))</x:f>
      </x:c>
      <x:c r="P121" s="48"/>
      <x:c r="Q121" s="48"/>
      <x:c r="R121" s="48" t="str">
        <x:f>IF(B121="","",IF(OR(C121="",D121="",H121="",J121="",L121="",P121="",Q121=""),"Champ à compléter",IF(AND(M121&lt;&gt;"",M121-TODAY()&lt;=30,M121&gt;=TODAY(),Q121="Oui"),"Échéance &lt; 30 jours",IF(AND(N121&lt;&gt;"",N121&lt;L121),"Date sortie à vérifier","OK"))))</x:f>
      </x:c>
      <x:c r="S121" s="48"/>
    </x:row>
    <x:row r="122">
      <x:c r="A122" s="48" t="n">
        <x:v>115</x:v>
      </x:c>
      <x:c r="B122" s="48"/>
      <x:c r="C122" s="48"/>
      <x:c r="D122" s="48"/>
      <x:c r="E122" s="48"/>
      <x:c r="F122" s="49"/>
      <x:c r="G122" s="48"/>
      <x:c r="H122" s="48"/>
      <x:c r="I122" s="48"/>
      <x:c r="J122" s="48"/>
      <x:c r="K122" s="48"/>
      <x:c r="L122" s="49"/>
      <x:c r="M122" s="49"/>
      <x:c r="N122" s="49"/>
      <x:c r="O122" s="50" t="str">
        <x:f>IF(L122="","",INT((IF(N122="",TODAY(),N122)-L122)/365.25))</x:f>
      </x:c>
      <x:c r="P122" s="48"/>
      <x:c r="Q122" s="48"/>
      <x:c r="R122" s="48" t="str">
        <x:f>IF(B122="","",IF(OR(C122="",D122="",H122="",J122="",L122="",P122="",Q122=""),"Champ à compléter",IF(AND(M122&lt;&gt;"",M122-TODAY()&lt;=30,M122&gt;=TODAY(),Q122="Oui"),"Échéance &lt; 30 jours",IF(AND(N122&lt;&gt;"",N122&lt;L122),"Date sortie à vérifier","OK"))))</x:f>
      </x:c>
      <x:c r="S122" s="48"/>
    </x:row>
    <x:row r="123">
      <x:c r="A123" s="48" t="n">
        <x:v>116</x:v>
      </x:c>
      <x:c r="B123" s="48"/>
      <x:c r="C123" s="48"/>
      <x:c r="D123" s="48"/>
      <x:c r="E123" s="48"/>
      <x:c r="F123" s="49"/>
      <x:c r="G123" s="48"/>
      <x:c r="H123" s="48"/>
      <x:c r="I123" s="48"/>
      <x:c r="J123" s="48"/>
      <x:c r="K123" s="48"/>
      <x:c r="L123" s="49"/>
      <x:c r="M123" s="49"/>
      <x:c r="N123" s="49"/>
      <x:c r="O123" s="50" t="str">
        <x:f>IF(L123="","",INT((IF(N123="",TODAY(),N123)-L123)/365.25))</x:f>
      </x:c>
      <x:c r="P123" s="48"/>
      <x:c r="Q123" s="48"/>
      <x:c r="R123" s="48" t="str">
        <x:f>IF(B123="","",IF(OR(C123="",D123="",H123="",J123="",L123="",P123="",Q123=""),"Champ à compléter",IF(AND(M123&lt;&gt;"",M123-TODAY()&lt;=30,M123&gt;=TODAY(),Q123="Oui"),"Échéance &lt; 30 jours",IF(AND(N123&lt;&gt;"",N123&lt;L123),"Date sortie à vérifier","OK"))))</x:f>
      </x:c>
      <x:c r="S123" s="48"/>
    </x:row>
    <x:row r="124">
      <x:c r="A124" s="48" t="n">
        <x:v>117</x:v>
      </x:c>
      <x:c r="B124" s="48"/>
      <x:c r="C124" s="48"/>
      <x:c r="D124" s="48"/>
      <x:c r="E124" s="48"/>
      <x:c r="F124" s="49"/>
      <x:c r="G124" s="48"/>
      <x:c r="H124" s="48"/>
      <x:c r="I124" s="48"/>
      <x:c r="J124" s="48"/>
      <x:c r="K124" s="48"/>
      <x:c r="L124" s="49"/>
      <x:c r="M124" s="49"/>
      <x:c r="N124" s="49"/>
      <x:c r="O124" s="50" t="str">
        <x:f>IF(L124="","",INT((IF(N124="",TODAY(),N124)-L124)/365.25))</x:f>
      </x:c>
      <x:c r="P124" s="48"/>
      <x:c r="Q124" s="48"/>
      <x:c r="R124" s="48" t="str">
        <x:f>IF(B124="","",IF(OR(C124="",D124="",H124="",J124="",L124="",P124="",Q124=""),"Champ à compléter",IF(AND(M124&lt;&gt;"",M124-TODAY()&lt;=30,M124&gt;=TODAY(),Q124="Oui"),"Échéance &lt; 30 jours",IF(AND(N124&lt;&gt;"",N124&lt;L124),"Date sortie à vérifier","OK"))))</x:f>
      </x:c>
      <x:c r="S124" s="48"/>
    </x:row>
    <x:row r="125">
      <x:c r="A125" s="48" t="n">
        <x:v>118</x:v>
      </x:c>
      <x:c r="B125" s="48"/>
      <x:c r="C125" s="48"/>
      <x:c r="D125" s="48"/>
      <x:c r="E125" s="48"/>
      <x:c r="F125" s="49"/>
      <x:c r="G125" s="48"/>
      <x:c r="H125" s="48"/>
      <x:c r="I125" s="48"/>
      <x:c r="J125" s="48"/>
      <x:c r="K125" s="48"/>
      <x:c r="L125" s="49"/>
      <x:c r="M125" s="49"/>
      <x:c r="N125" s="49"/>
      <x:c r="O125" s="50" t="str">
        <x:f>IF(L125="","",INT((IF(N125="",TODAY(),N125)-L125)/365.25))</x:f>
      </x:c>
      <x:c r="P125" s="48"/>
      <x:c r="Q125" s="48"/>
      <x:c r="R125" s="48" t="str">
        <x:f>IF(B125="","",IF(OR(C125="",D125="",H125="",J125="",L125="",P125="",Q125=""),"Champ à compléter",IF(AND(M125&lt;&gt;"",M125-TODAY()&lt;=30,M125&gt;=TODAY(),Q125="Oui"),"Échéance &lt; 30 jours",IF(AND(N125&lt;&gt;"",N125&lt;L125),"Date sortie à vérifier","OK"))))</x:f>
      </x:c>
      <x:c r="S125" s="48"/>
    </x:row>
    <x:row r="126">
      <x:c r="A126" s="48" t="n">
        <x:v>119</x:v>
      </x:c>
      <x:c r="B126" s="48"/>
      <x:c r="C126" s="48"/>
      <x:c r="D126" s="48"/>
      <x:c r="E126" s="48"/>
      <x:c r="F126" s="49"/>
      <x:c r="G126" s="48"/>
      <x:c r="H126" s="48"/>
      <x:c r="I126" s="48"/>
      <x:c r="J126" s="48"/>
      <x:c r="K126" s="48"/>
      <x:c r="L126" s="49"/>
      <x:c r="M126" s="49"/>
      <x:c r="N126" s="49"/>
      <x:c r="O126" s="50" t="str">
        <x:f>IF(L126="","",INT((IF(N126="",TODAY(),N126)-L126)/365.25))</x:f>
      </x:c>
      <x:c r="P126" s="48"/>
      <x:c r="Q126" s="48"/>
      <x:c r="R126" s="48" t="str">
        <x:f>IF(B126="","",IF(OR(C126="",D126="",H126="",J126="",L126="",P126="",Q126=""),"Champ à compléter",IF(AND(M126&lt;&gt;"",M126-TODAY()&lt;=30,M126&gt;=TODAY(),Q126="Oui"),"Échéance &lt; 30 jours",IF(AND(N126&lt;&gt;"",N126&lt;L126),"Date sortie à vérifier","OK"))))</x:f>
      </x:c>
      <x:c r="S126" s="48"/>
    </x:row>
    <x:row r="127">
      <x:c r="A127" s="48" t="n">
        <x:v>120</x:v>
      </x:c>
      <x:c r="B127" s="48"/>
      <x:c r="C127" s="48"/>
      <x:c r="D127" s="48"/>
      <x:c r="E127" s="48"/>
      <x:c r="F127" s="49"/>
      <x:c r="G127" s="48"/>
      <x:c r="H127" s="48"/>
      <x:c r="I127" s="48"/>
      <x:c r="J127" s="48"/>
      <x:c r="K127" s="48"/>
      <x:c r="L127" s="49"/>
      <x:c r="M127" s="49"/>
      <x:c r="N127" s="49"/>
      <x:c r="O127" s="50" t="str">
        <x:f>IF(L127="","",INT((IF(N127="",TODAY(),N127)-L127)/365.25))</x:f>
      </x:c>
      <x:c r="P127" s="48"/>
      <x:c r="Q127" s="48"/>
      <x:c r="R127" s="48" t="str">
        <x:f>IF(B127="","",IF(OR(C127="",D127="",H127="",J127="",L127="",P127="",Q127=""),"Champ à compléter",IF(AND(M127&lt;&gt;"",M127-TODAY()&lt;=30,M127&gt;=TODAY(),Q127="Oui"),"Échéance &lt; 30 jours",IF(AND(N127&lt;&gt;"",N127&lt;L127),"Date sortie à vérifier","OK"))))</x:f>
      </x:c>
      <x:c r="S127" s="48"/>
    </x:row>
    <x:row r="128">
      <x:c r="A128" s="48" t="n">
        <x:v>121</x:v>
      </x:c>
      <x:c r="B128" s="48"/>
      <x:c r="C128" s="48"/>
      <x:c r="D128" s="48"/>
      <x:c r="E128" s="48"/>
      <x:c r="F128" s="49"/>
      <x:c r="G128" s="48"/>
      <x:c r="H128" s="48"/>
      <x:c r="I128" s="48"/>
      <x:c r="J128" s="48"/>
      <x:c r="K128" s="48"/>
      <x:c r="L128" s="49"/>
      <x:c r="M128" s="49"/>
      <x:c r="N128" s="49"/>
      <x:c r="O128" s="50" t="str">
        <x:f>IF(L128="","",INT((IF(N128="",TODAY(),N128)-L128)/365.25))</x:f>
      </x:c>
      <x:c r="P128" s="48"/>
      <x:c r="Q128" s="48"/>
      <x:c r="R128" s="48" t="str">
        <x:f>IF(B128="","",IF(OR(C128="",D128="",H128="",J128="",L128="",P128="",Q128=""),"Champ à compléter",IF(AND(M128&lt;&gt;"",M128-TODAY()&lt;=30,M128&gt;=TODAY(),Q128="Oui"),"Échéance &lt; 30 jours",IF(AND(N128&lt;&gt;"",N128&lt;L128),"Date sortie à vérifier","OK"))))</x:f>
      </x:c>
      <x:c r="S128" s="48"/>
    </x:row>
    <x:row r="129">
      <x:c r="A129" s="48" t="n">
        <x:v>122</x:v>
      </x:c>
      <x:c r="B129" s="48"/>
      <x:c r="C129" s="48"/>
      <x:c r="D129" s="48"/>
      <x:c r="E129" s="48"/>
      <x:c r="F129" s="49"/>
      <x:c r="G129" s="48"/>
      <x:c r="H129" s="48"/>
      <x:c r="I129" s="48"/>
      <x:c r="J129" s="48"/>
      <x:c r="K129" s="48"/>
      <x:c r="L129" s="49"/>
      <x:c r="M129" s="49"/>
      <x:c r="N129" s="49"/>
      <x:c r="O129" s="50" t="str">
        <x:f>IF(L129="","",INT((IF(N129="",TODAY(),N129)-L129)/365.25))</x:f>
      </x:c>
      <x:c r="P129" s="48"/>
      <x:c r="Q129" s="48"/>
      <x:c r="R129" s="48" t="str">
        <x:f>IF(B129="","",IF(OR(C129="",D129="",H129="",J129="",L129="",P129="",Q129=""),"Champ à compléter",IF(AND(M129&lt;&gt;"",M129-TODAY()&lt;=30,M129&gt;=TODAY(),Q129="Oui"),"Échéance &lt; 30 jours",IF(AND(N129&lt;&gt;"",N129&lt;L129),"Date sortie à vérifier","OK"))))</x:f>
      </x:c>
      <x:c r="S129" s="48"/>
    </x:row>
    <x:row r="130">
      <x:c r="A130" s="48" t="n">
        <x:v>123</x:v>
      </x:c>
      <x:c r="B130" s="48"/>
      <x:c r="C130" s="48"/>
      <x:c r="D130" s="48"/>
      <x:c r="E130" s="48"/>
      <x:c r="F130" s="49"/>
      <x:c r="G130" s="48"/>
      <x:c r="H130" s="48"/>
      <x:c r="I130" s="48"/>
      <x:c r="J130" s="48"/>
      <x:c r="K130" s="48"/>
      <x:c r="L130" s="49"/>
      <x:c r="M130" s="49"/>
      <x:c r="N130" s="49"/>
      <x:c r="O130" s="50" t="str">
        <x:f>IF(L130="","",INT((IF(N130="",TODAY(),N130)-L130)/365.25))</x:f>
      </x:c>
      <x:c r="P130" s="48"/>
      <x:c r="Q130" s="48"/>
      <x:c r="R130" s="48" t="str">
        <x:f>IF(B130="","",IF(OR(C130="",D130="",H130="",J130="",L130="",P130="",Q130=""),"Champ à compléter",IF(AND(M130&lt;&gt;"",M130-TODAY()&lt;=30,M130&gt;=TODAY(),Q130="Oui"),"Échéance &lt; 30 jours",IF(AND(N130&lt;&gt;"",N130&lt;L130),"Date sortie à vérifier","OK"))))</x:f>
      </x:c>
      <x:c r="S130" s="48"/>
    </x:row>
    <x:row r="131">
      <x:c r="A131" s="48" t="n">
        <x:v>124</x:v>
      </x:c>
      <x:c r="B131" s="48"/>
      <x:c r="C131" s="48"/>
      <x:c r="D131" s="48"/>
      <x:c r="E131" s="48"/>
      <x:c r="F131" s="49"/>
      <x:c r="G131" s="48"/>
      <x:c r="H131" s="48"/>
      <x:c r="I131" s="48"/>
      <x:c r="J131" s="48"/>
      <x:c r="K131" s="48"/>
      <x:c r="L131" s="49"/>
      <x:c r="M131" s="49"/>
      <x:c r="N131" s="49"/>
      <x:c r="O131" s="50" t="str">
        <x:f>IF(L131="","",INT((IF(N131="",TODAY(),N131)-L131)/365.25))</x:f>
      </x:c>
      <x:c r="P131" s="48"/>
      <x:c r="Q131" s="48"/>
      <x:c r="R131" s="48" t="str">
        <x:f>IF(B131="","",IF(OR(C131="",D131="",H131="",J131="",L131="",P131="",Q131=""),"Champ à compléter",IF(AND(M131&lt;&gt;"",M131-TODAY()&lt;=30,M131&gt;=TODAY(),Q131="Oui"),"Échéance &lt; 30 jours",IF(AND(N131&lt;&gt;"",N131&lt;L131),"Date sortie à vérifier","OK"))))</x:f>
      </x:c>
      <x:c r="S131" s="48"/>
    </x:row>
    <x:row r="132">
      <x:c r="A132" s="48" t="n">
        <x:v>125</x:v>
      </x:c>
      <x:c r="B132" s="48"/>
      <x:c r="C132" s="48"/>
      <x:c r="D132" s="48"/>
      <x:c r="E132" s="48"/>
      <x:c r="F132" s="49"/>
      <x:c r="G132" s="48"/>
      <x:c r="H132" s="48"/>
      <x:c r="I132" s="48"/>
      <x:c r="J132" s="48"/>
      <x:c r="K132" s="48"/>
      <x:c r="L132" s="49"/>
      <x:c r="M132" s="49"/>
      <x:c r="N132" s="49"/>
      <x:c r="O132" s="50" t="str">
        <x:f>IF(L132="","",INT((IF(N132="",TODAY(),N132)-L132)/365.25))</x:f>
      </x:c>
      <x:c r="P132" s="48"/>
      <x:c r="Q132" s="48"/>
      <x:c r="R132" s="48" t="str">
        <x:f>IF(B132="","",IF(OR(C132="",D132="",H132="",J132="",L132="",P132="",Q132=""),"Champ à compléter",IF(AND(M132&lt;&gt;"",M132-TODAY()&lt;=30,M132&gt;=TODAY(),Q132="Oui"),"Échéance &lt; 30 jours",IF(AND(N132&lt;&gt;"",N132&lt;L132),"Date sortie à vérifier","OK"))))</x:f>
      </x:c>
      <x:c r="S132" s="48"/>
    </x:row>
    <x:row r="133">
      <x:c r="A133" s="48" t="n">
        <x:v>126</x:v>
      </x:c>
      <x:c r="B133" s="48"/>
      <x:c r="C133" s="48"/>
      <x:c r="D133" s="48"/>
      <x:c r="E133" s="48"/>
      <x:c r="F133" s="49"/>
      <x:c r="G133" s="48"/>
      <x:c r="H133" s="48"/>
      <x:c r="I133" s="48"/>
      <x:c r="J133" s="48"/>
      <x:c r="K133" s="48"/>
      <x:c r="L133" s="49"/>
      <x:c r="M133" s="49"/>
      <x:c r="N133" s="49"/>
      <x:c r="O133" s="50" t="str">
        <x:f>IF(L133="","",INT((IF(N133="",TODAY(),N133)-L133)/365.25))</x:f>
      </x:c>
      <x:c r="P133" s="48"/>
      <x:c r="Q133" s="48"/>
      <x:c r="R133" s="48" t="str">
        <x:f>IF(B133="","",IF(OR(C133="",D133="",H133="",J133="",L133="",P133="",Q133=""),"Champ à compléter",IF(AND(M133&lt;&gt;"",M133-TODAY()&lt;=30,M133&gt;=TODAY(),Q133="Oui"),"Échéance &lt; 30 jours",IF(AND(N133&lt;&gt;"",N133&lt;L133),"Date sortie à vérifier","OK"))))</x:f>
      </x:c>
      <x:c r="S133" s="48"/>
    </x:row>
    <x:row r="134">
      <x:c r="A134" s="48" t="n">
        <x:v>127</x:v>
      </x:c>
      <x:c r="B134" s="48"/>
      <x:c r="C134" s="48"/>
      <x:c r="D134" s="48"/>
      <x:c r="E134" s="48"/>
      <x:c r="F134" s="49"/>
      <x:c r="G134" s="48"/>
      <x:c r="H134" s="48"/>
      <x:c r="I134" s="48"/>
      <x:c r="J134" s="48"/>
      <x:c r="K134" s="48"/>
      <x:c r="L134" s="49"/>
      <x:c r="M134" s="49"/>
      <x:c r="N134" s="49"/>
      <x:c r="O134" s="50" t="str">
        <x:f>IF(L134="","",INT((IF(N134="",TODAY(),N134)-L134)/365.25))</x:f>
      </x:c>
      <x:c r="P134" s="48"/>
      <x:c r="Q134" s="48"/>
      <x:c r="R134" s="48" t="str">
        <x:f>IF(B134="","",IF(OR(C134="",D134="",H134="",J134="",L134="",P134="",Q134=""),"Champ à compléter",IF(AND(M134&lt;&gt;"",M134-TODAY()&lt;=30,M134&gt;=TODAY(),Q134="Oui"),"Échéance &lt; 30 jours",IF(AND(N134&lt;&gt;"",N134&lt;L134),"Date sortie à vérifier","OK"))))</x:f>
      </x:c>
      <x:c r="S134" s="48"/>
    </x:row>
    <x:row r="135">
      <x:c r="A135" s="48" t="n">
        <x:v>128</x:v>
      </x:c>
      <x:c r="B135" s="48"/>
      <x:c r="C135" s="48"/>
      <x:c r="D135" s="48"/>
      <x:c r="E135" s="48"/>
      <x:c r="F135" s="49"/>
      <x:c r="G135" s="48"/>
      <x:c r="H135" s="48"/>
      <x:c r="I135" s="48"/>
      <x:c r="J135" s="48"/>
      <x:c r="K135" s="48"/>
      <x:c r="L135" s="49"/>
      <x:c r="M135" s="49"/>
      <x:c r="N135" s="49"/>
      <x:c r="O135" s="50" t="str">
        <x:f>IF(L135="","",INT((IF(N135="",TODAY(),N135)-L135)/365.25))</x:f>
      </x:c>
      <x:c r="P135" s="48"/>
      <x:c r="Q135" s="48"/>
      <x:c r="R135" s="48" t="str">
        <x:f>IF(B135="","",IF(OR(C135="",D135="",H135="",J135="",L135="",P135="",Q135=""),"Champ à compléter",IF(AND(M135&lt;&gt;"",M135-TODAY()&lt;=30,M135&gt;=TODAY(),Q135="Oui"),"Échéance &lt; 30 jours",IF(AND(N135&lt;&gt;"",N135&lt;L135),"Date sortie à vérifier","OK"))))</x:f>
      </x:c>
      <x:c r="S135" s="48"/>
    </x:row>
    <x:row r="136">
      <x:c r="A136" s="48" t="n">
        <x:v>129</x:v>
      </x:c>
      <x:c r="B136" s="48"/>
      <x:c r="C136" s="48"/>
      <x:c r="D136" s="48"/>
      <x:c r="E136" s="48"/>
      <x:c r="F136" s="49"/>
      <x:c r="G136" s="48"/>
      <x:c r="H136" s="48"/>
      <x:c r="I136" s="48"/>
      <x:c r="J136" s="48"/>
      <x:c r="K136" s="48"/>
      <x:c r="L136" s="49"/>
      <x:c r="M136" s="49"/>
      <x:c r="N136" s="49"/>
      <x:c r="O136" s="50" t="str">
        <x:f>IF(L136="","",INT((IF(N136="",TODAY(),N136)-L136)/365.25))</x:f>
      </x:c>
      <x:c r="P136" s="48"/>
      <x:c r="Q136" s="48"/>
      <x:c r="R136" s="48" t="str">
        <x:f>IF(B136="","",IF(OR(C136="",D136="",H136="",J136="",L136="",P136="",Q136=""),"Champ à compléter",IF(AND(M136&lt;&gt;"",M136-TODAY()&lt;=30,M136&gt;=TODAY(),Q136="Oui"),"Échéance &lt; 30 jours",IF(AND(N136&lt;&gt;"",N136&lt;L136),"Date sortie à vérifier","OK"))))</x:f>
      </x:c>
      <x:c r="S136" s="48"/>
    </x:row>
    <x:row r="137">
      <x:c r="A137" s="48" t="n">
        <x:v>130</x:v>
      </x:c>
      <x:c r="B137" s="48"/>
      <x:c r="C137" s="48"/>
      <x:c r="D137" s="48"/>
      <x:c r="E137" s="48"/>
      <x:c r="F137" s="49"/>
      <x:c r="G137" s="48"/>
      <x:c r="H137" s="48"/>
      <x:c r="I137" s="48"/>
      <x:c r="J137" s="48"/>
      <x:c r="K137" s="48"/>
      <x:c r="L137" s="49"/>
      <x:c r="M137" s="49"/>
      <x:c r="N137" s="49"/>
      <x:c r="O137" s="50" t="str">
        <x:f>IF(L137="","",INT((IF(N137="",TODAY(),N137)-L137)/365.25))</x:f>
      </x:c>
      <x:c r="P137" s="48"/>
      <x:c r="Q137" s="48"/>
      <x:c r="R137" s="48" t="str">
        <x:f>IF(B137="","",IF(OR(C137="",D137="",H137="",J137="",L137="",P137="",Q137=""),"Champ à compléter",IF(AND(M137&lt;&gt;"",M137-TODAY()&lt;=30,M137&gt;=TODAY(),Q137="Oui"),"Échéance &lt; 30 jours",IF(AND(N137&lt;&gt;"",N137&lt;L137),"Date sortie à vérifier","OK"))))</x:f>
      </x:c>
      <x:c r="S137" s="48"/>
    </x:row>
    <x:row r="138">
      <x:c r="A138" s="48" t="n">
        <x:v>131</x:v>
      </x:c>
      <x:c r="B138" s="48"/>
      <x:c r="C138" s="48"/>
      <x:c r="D138" s="48"/>
      <x:c r="E138" s="48"/>
      <x:c r="F138" s="49"/>
      <x:c r="G138" s="48"/>
      <x:c r="H138" s="48"/>
      <x:c r="I138" s="48"/>
      <x:c r="J138" s="48"/>
      <x:c r="K138" s="48"/>
      <x:c r="L138" s="49"/>
      <x:c r="M138" s="49"/>
      <x:c r="N138" s="49"/>
      <x:c r="O138" s="50" t="str">
        <x:f>IF(L138="","",INT((IF(N138="",TODAY(),N138)-L138)/365.25))</x:f>
      </x:c>
      <x:c r="P138" s="48"/>
      <x:c r="Q138" s="48"/>
      <x:c r="R138" s="48" t="str">
        <x:f>IF(B138="","",IF(OR(C138="",D138="",H138="",J138="",L138="",P138="",Q138=""),"Champ à compléter",IF(AND(M138&lt;&gt;"",M138-TODAY()&lt;=30,M138&gt;=TODAY(),Q138="Oui"),"Échéance &lt; 30 jours",IF(AND(N138&lt;&gt;"",N138&lt;L138),"Date sortie à vérifier","OK"))))</x:f>
      </x:c>
      <x:c r="S138" s="48"/>
    </x:row>
    <x:row r="139">
      <x:c r="A139" s="48" t="n">
        <x:v>132</x:v>
      </x:c>
      <x:c r="B139" s="48"/>
      <x:c r="C139" s="48"/>
      <x:c r="D139" s="48"/>
      <x:c r="E139" s="48"/>
      <x:c r="F139" s="49"/>
      <x:c r="G139" s="48"/>
      <x:c r="H139" s="48"/>
      <x:c r="I139" s="48"/>
      <x:c r="J139" s="48"/>
      <x:c r="K139" s="48"/>
      <x:c r="L139" s="49"/>
      <x:c r="M139" s="49"/>
      <x:c r="N139" s="49"/>
      <x:c r="O139" s="50" t="str">
        <x:f>IF(L139="","",INT((IF(N139="",TODAY(),N139)-L139)/365.25))</x:f>
      </x:c>
      <x:c r="P139" s="48"/>
      <x:c r="Q139" s="48"/>
      <x:c r="R139" s="48" t="str">
        <x:f>IF(B139="","",IF(OR(C139="",D139="",H139="",J139="",L139="",P139="",Q139=""),"Champ à compléter",IF(AND(M139&lt;&gt;"",M139-TODAY()&lt;=30,M139&gt;=TODAY(),Q139="Oui"),"Échéance &lt; 30 jours",IF(AND(N139&lt;&gt;"",N139&lt;L139),"Date sortie à vérifier","OK"))))</x:f>
      </x:c>
      <x:c r="S139" s="48"/>
    </x:row>
    <x:row r="140">
      <x:c r="A140" s="48" t="n">
        <x:v>133</x:v>
      </x:c>
      <x:c r="B140" s="48"/>
      <x:c r="C140" s="48"/>
      <x:c r="D140" s="48"/>
      <x:c r="E140" s="48"/>
      <x:c r="F140" s="49"/>
      <x:c r="G140" s="48"/>
      <x:c r="H140" s="48"/>
      <x:c r="I140" s="48"/>
      <x:c r="J140" s="48"/>
      <x:c r="K140" s="48"/>
      <x:c r="L140" s="49"/>
      <x:c r="M140" s="49"/>
      <x:c r="N140" s="49"/>
      <x:c r="O140" s="50" t="str">
        <x:f>IF(L140="","",INT((IF(N140="",TODAY(),N140)-L140)/365.25))</x:f>
      </x:c>
      <x:c r="P140" s="48"/>
      <x:c r="Q140" s="48"/>
      <x:c r="R140" s="48" t="str">
        <x:f>IF(B140="","",IF(OR(C140="",D140="",H140="",J140="",L140="",P140="",Q140=""),"Champ à compléter",IF(AND(M140&lt;&gt;"",M140-TODAY()&lt;=30,M140&gt;=TODAY(),Q140="Oui"),"Échéance &lt; 30 jours",IF(AND(N140&lt;&gt;"",N140&lt;L140),"Date sortie à vérifier","OK"))))</x:f>
      </x:c>
      <x:c r="S140" s="48"/>
    </x:row>
    <x:row r="141">
      <x:c r="A141" s="48" t="n">
        <x:v>134</x:v>
      </x:c>
      <x:c r="B141" s="48"/>
      <x:c r="C141" s="48"/>
      <x:c r="D141" s="48"/>
      <x:c r="E141" s="48"/>
      <x:c r="F141" s="49"/>
      <x:c r="G141" s="48"/>
      <x:c r="H141" s="48"/>
      <x:c r="I141" s="48"/>
      <x:c r="J141" s="48"/>
      <x:c r="K141" s="48"/>
      <x:c r="L141" s="49"/>
      <x:c r="M141" s="49"/>
      <x:c r="N141" s="49"/>
      <x:c r="O141" s="50" t="str">
        <x:f>IF(L141="","",INT((IF(N141="",TODAY(),N141)-L141)/365.25))</x:f>
      </x:c>
      <x:c r="P141" s="48"/>
      <x:c r="Q141" s="48"/>
      <x:c r="R141" s="48" t="str">
        <x:f>IF(B141="","",IF(OR(C141="",D141="",H141="",J141="",L141="",P141="",Q141=""),"Champ à compléter",IF(AND(M141&lt;&gt;"",M141-TODAY()&lt;=30,M141&gt;=TODAY(),Q141="Oui"),"Échéance &lt; 30 jours",IF(AND(N141&lt;&gt;"",N141&lt;L141),"Date sortie à vérifier","OK"))))</x:f>
      </x:c>
      <x:c r="S141" s="48"/>
    </x:row>
    <x:row r="142">
      <x:c r="A142" s="48" t="n">
        <x:v>135</x:v>
      </x:c>
      <x:c r="B142" s="48"/>
      <x:c r="C142" s="48"/>
      <x:c r="D142" s="48"/>
      <x:c r="E142" s="48"/>
      <x:c r="F142" s="49"/>
      <x:c r="G142" s="48"/>
      <x:c r="H142" s="48"/>
      <x:c r="I142" s="48"/>
      <x:c r="J142" s="48"/>
      <x:c r="K142" s="48"/>
      <x:c r="L142" s="49"/>
      <x:c r="M142" s="49"/>
      <x:c r="N142" s="49"/>
      <x:c r="O142" s="50" t="str">
        <x:f>IF(L142="","",INT((IF(N142="",TODAY(),N142)-L142)/365.25))</x:f>
      </x:c>
      <x:c r="P142" s="48"/>
      <x:c r="Q142" s="48"/>
      <x:c r="R142" s="48" t="str">
        <x:f>IF(B142="","",IF(OR(C142="",D142="",H142="",J142="",L142="",P142="",Q142=""),"Champ à compléter",IF(AND(M142&lt;&gt;"",M142-TODAY()&lt;=30,M142&gt;=TODAY(),Q142="Oui"),"Échéance &lt; 30 jours",IF(AND(N142&lt;&gt;"",N142&lt;L142),"Date sortie à vérifier","OK"))))</x:f>
      </x:c>
      <x:c r="S142" s="48"/>
    </x:row>
    <x:row r="143">
      <x:c r="A143" s="48" t="n">
        <x:v>136</x:v>
      </x:c>
      <x:c r="B143" s="48"/>
      <x:c r="C143" s="48"/>
      <x:c r="D143" s="48"/>
      <x:c r="E143" s="48"/>
      <x:c r="F143" s="49"/>
      <x:c r="G143" s="48"/>
      <x:c r="H143" s="48"/>
      <x:c r="I143" s="48"/>
      <x:c r="J143" s="48"/>
      <x:c r="K143" s="48"/>
      <x:c r="L143" s="49"/>
      <x:c r="M143" s="49"/>
      <x:c r="N143" s="49"/>
      <x:c r="O143" s="50" t="str">
        <x:f>IF(L143="","",INT((IF(N143="",TODAY(),N143)-L143)/365.25))</x:f>
      </x:c>
      <x:c r="P143" s="48"/>
      <x:c r="Q143" s="48"/>
      <x:c r="R143" s="48" t="str">
        <x:f>IF(B143="","",IF(OR(C143="",D143="",H143="",J143="",L143="",P143="",Q143=""),"Champ à compléter",IF(AND(M143&lt;&gt;"",M143-TODAY()&lt;=30,M143&gt;=TODAY(),Q143="Oui"),"Échéance &lt; 30 jours",IF(AND(N143&lt;&gt;"",N143&lt;L143),"Date sortie à vérifier","OK"))))</x:f>
      </x:c>
      <x:c r="S143" s="48"/>
    </x:row>
    <x:row r="144">
      <x:c r="A144" s="48" t="n">
        <x:v>137</x:v>
      </x:c>
      <x:c r="B144" s="48"/>
      <x:c r="C144" s="48"/>
      <x:c r="D144" s="48"/>
      <x:c r="E144" s="48"/>
      <x:c r="F144" s="49"/>
      <x:c r="G144" s="48"/>
      <x:c r="H144" s="48"/>
      <x:c r="I144" s="48"/>
      <x:c r="J144" s="48"/>
      <x:c r="K144" s="48"/>
      <x:c r="L144" s="49"/>
      <x:c r="M144" s="49"/>
      <x:c r="N144" s="49"/>
      <x:c r="O144" s="50" t="str">
        <x:f>IF(L144="","",INT((IF(N144="",TODAY(),N144)-L144)/365.25))</x:f>
      </x:c>
      <x:c r="P144" s="48"/>
      <x:c r="Q144" s="48"/>
      <x:c r="R144" s="48" t="str">
        <x:f>IF(B144="","",IF(OR(C144="",D144="",H144="",J144="",L144="",P144="",Q144=""),"Champ à compléter",IF(AND(M144&lt;&gt;"",M144-TODAY()&lt;=30,M144&gt;=TODAY(),Q144="Oui"),"Échéance &lt; 30 jours",IF(AND(N144&lt;&gt;"",N144&lt;L144),"Date sortie à vérifier","OK"))))</x:f>
      </x:c>
      <x:c r="S144" s="48"/>
    </x:row>
    <x:row r="145">
      <x:c r="A145" s="48" t="n">
        <x:v>138</x:v>
      </x:c>
      <x:c r="B145" s="48"/>
      <x:c r="C145" s="48"/>
      <x:c r="D145" s="48"/>
      <x:c r="E145" s="48"/>
      <x:c r="F145" s="49"/>
      <x:c r="G145" s="48"/>
      <x:c r="H145" s="48"/>
      <x:c r="I145" s="48"/>
      <x:c r="J145" s="48"/>
      <x:c r="K145" s="48"/>
      <x:c r="L145" s="49"/>
      <x:c r="M145" s="49"/>
      <x:c r="N145" s="49"/>
      <x:c r="O145" s="50" t="str">
        <x:f>IF(L145="","",INT((IF(N145="",TODAY(),N145)-L145)/365.25))</x:f>
      </x:c>
      <x:c r="P145" s="48"/>
      <x:c r="Q145" s="48"/>
      <x:c r="R145" s="48" t="str">
        <x:f>IF(B145="","",IF(OR(C145="",D145="",H145="",J145="",L145="",P145="",Q145=""),"Champ à compléter",IF(AND(M145&lt;&gt;"",M145-TODAY()&lt;=30,M145&gt;=TODAY(),Q145="Oui"),"Échéance &lt; 30 jours",IF(AND(N145&lt;&gt;"",N145&lt;L145),"Date sortie à vérifier","OK"))))</x:f>
      </x:c>
      <x:c r="S145" s="48"/>
    </x:row>
    <x:row r="146">
      <x:c r="A146" s="48" t="n">
        <x:v>139</x:v>
      </x:c>
      <x:c r="B146" s="48"/>
      <x:c r="C146" s="48"/>
      <x:c r="D146" s="48"/>
      <x:c r="E146" s="48"/>
      <x:c r="F146" s="49"/>
      <x:c r="G146" s="48"/>
      <x:c r="H146" s="48"/>
      <x:c r="I146" s="48"/>
      <x:c r="J146" s="48"/>
      <x:c r="K146" s="48"/>
      <x:c r="L146" s="49"/>
      <x:c r="M146" s="49"/>
      <x:c r="N146" s="49"/>
      <x:c r="O146" s="50" t="str">
        <x:f>IF(L146="","",INT((IF(N146="",TODAY(),N146)-L146)/365.25))</x:f>
      </x:c>
      <x:c r="P146" s="48"/>
      <x:c r="Q146" s="48"/>
      <x:c r="R146" s="48" t="str">
        <x:f>IF(B146="","",IF(OR(C146="",D146="",H146="",J146="",L146="",P146="",Q146=""),"Champ à compléter",IF(AND(M146&lt;&gt;"",M146-TODAY()&lt;=30,M146&gt;=TODAY(),Q146="Oui"),"Échéance &lt; 30 jours",IF(AND(N146&lt;&gt;"",N146&lt;L146),"Date sortie à vérifier","OK"))))</x:f>
      </x:c>
      <x:c r="S146" s="48"/>
    </x:row>
    <x:row r="147">
      <x:c r="A147" s="48" t="n">
        <x:v>140</x:v>
      </x:c>
      <x:c r="B147" s="48"/>
      <x:c r="C147" s="48"/>
      <x:c r="D147" s="48"/>
      <x:c r="E147" s="48"/>
      <x:c r="F147" s="49"/>
      <x:c r="G147" s="48"/>
      <x:c r="H147" s="48"/>
      <x:c r="I147" s="48"/>
      <x:c r="J147" s="48"/>
      <x:c r="K147" s="48"/>
      <x:c r="L147" s="49"/>
      <x:c r="M147" s="49"/>
      <x:c r="N147" s="49"/>
      <x:c r="O147" s="50" t="str">
        <x:f>IF(L147="","",INT((IF(N147="",TODAY(),N147)-L147)/365.25))</x:f>
      </x:c>
      <x:c r="P147" s="48"/>
      <x:c r="Q147" s="48"/>
      <x:c r="R147" s="48" t="str">
        <x:f>IF(B147="","",IF(OR(C147="",D147="",H147="",J147="",L147="",P147="",Q147=""),"Champ à compléter",IF(AND(M147&lt;&gt;"",M147-TODAY()&lt;=30,M147&gt;=TODAY(),Q147="Oui"),"Échéance &lt; 30 jours",IF(AND(N147&lt;&gt;"",N147&lt;L147),"Date sortie à vérifier","OK"))))</x:f>
      </x:c>
      <x:c r="S147" s="48"/>
    </x:row>
    <x:row r="148">
      <x:c r="A148" s="48" t="n">
        <x:v>141</x:v>
      </x:c>
      <x:c r="B148" s="48"/>
      <x:c r="C148" s="48"/>
      <x:c r="D148" s="48"/>
      <x:c r="E148" s="48"/>
      <x:c r="F148" s="49"/>
      <x:c r="G148" s="48"/>
      <x:c r="H148" s="48"/>
      <x:c r="I148" s="48"/>
      <x:c r="J148" s="48"/>
      <x:c r="K148" s="48"/>
      <x:c r="L148" s="49"/>
      <x:c r="M148" s="49"/>
      <x:c r="N148" s="49"/>
      <x:c r="O148" s="50" t="str">
        <x:f>IF(L148="","",INT((IF(N148="",TODAY(),N148)-L148)/365.25))</x:f>
      </x:c>
      <x:c r="P148" s="48"/>
      <x:c r="Q148" s="48"/>
      <x:c r="R148" s="48" t="str">
        <x:f>IF(B148="","",IF(OR(C148="",D148="",H148="",J148="",L148="",P148="",Q148=""),"Champ à compléter",IF(AND(M148&lt;&gt;"",M148-TODAY()&lt;=30,M148&gt;=TODAY(),Q148="Oui"),"Échéance &lt; 30 jours",IF(AND(N148&lt;&gt;"",N148&lt;L148),"Date sortie à vérifier","OK"))))</x:f>
      </x:c>
      <x:c r="S148" s="48"/>
    </x:row>
    <x:row r="149">
      <x:c r="A149" s="48" t="n">
        <x:v>142</x:v>
      </x:c>
      <x:c r="B149" s="48"/>
      <x:c r="C149" s="48"/>
      <x:c r="D149" s="48"/>
      <x:c r="E149" s="48"/>
      <x:c r="F149" s="49"/>
      <x:c r="G149" s="48"/>
      <x:c r="H149" s="48"/>
      <x:c r="I149" s="48"/>
      <x:c r="J149" s="48"/>
      <x:c r="K149" s="48"/>
      <x:c r="L149" s="49"/>
      <x:c r="M149" s="49"/>
      <x:c r="N149" s="49"/>
      <x:c r="O149" s="50" t="str">
        <x:f>IF(L149="","",INT((IF(N149="",TODAY(),N149)-L149)/365.25))</x:f>
      </x:c>
      <x:c r="P149" s="48"/>
      <x:c r="Q149" s="48"/>
      <x:c r="R149" s="48" t="str">
        <x:f>IF(B149="","",IF(OR(C149="",D149="",H149="",J149="",L149="",P149="",Q149=""),"Champ à compléter",IF(AND(M149&lt;&gt;"",M149-TODAY()&lt;=30,M149&gt;=TODAY(),Q149="Oui"),"Échéance &lt; 30 jours",IF(AND(N149&lt;&gt;"",N149&lt;L149),"Date sortie à vérifier","OK"))))</x:f>
      </x:c>
      <x:c r="S149" s="48"/>
    </x:row>
    <x:row r="150">
      <x:c r="A150" s="48" t="n">
        <x:v>143</x:v>
      </x:c>
      <x:c r="B150" s="48"/>
      <x:c r="C150" s="48"/>
      <x:c r="D150" s="48"/>
      <x:c r="E150" s="48"/>
      <x:c r="F150" s="49"/>
      <x:c r="G150" s="48"/>
      <x:c r="H150" s="48"/>
      <x:c r="I150" s="48"/>
      <x:c r="J150" s="48"/>
      <x:c r="K150" s="48"/>
      <x:c r="L150" s="49"/>
      <x:c r="M150" s="49"/>
      <x:c r="N150" s="49"/>
      <x:c r="O150" s="50" t="str">
        <x:f>IF(L150="","",INT((IF(N150="",TODAY(),N150)-L150)/365.25))</x:f>
      </x:c>
      <x:c r="P150" s="48"/>
      <x:c r="Q150" s="48"/>
      <x:c r="R150" s="48" t="str">
        <x:f>IF(B150="","",IF(OR(C150="",D150="",H150="",J150="",L150="",P150="",Q150=""),"Champ à compléter",IF(AND(M150&lt;&gt;"",M150-TODAY()&lt;=30,M150&gt;=TODAY(),Q150="Oui"),"Échéance &lt; 30 jours",IF(AND(N150&lt;&gt;"",N150&lt;L150),"Date sortie à vérifier","OK"))))</x:f>
      </x:c>
      <x:c r="S150" s="48"/>
    </x:row>
    <x:row r="151">
      <x:c r="A151" s="48" t="n">
        <x:v>144</x:v>
      </x:c>
      <x:c r="B151" s="48"/>
      <x:c r="C151" s="48"/>
      <x:c r="D151" s="48"/>
      <x:c r="E151" s="48"/>
      <x:c r="F151" s="49"/>
      <x:c r="G151" s="48"/>
      <x:c r="H151" s="48"/>
      <x:c r="I151" s="48"/>
      <x:c r="J151" s="48"/>
      <x:c r="K151" s="48"/>
      <x:c r="L151" s="49"/>
      <x:c r="M151" s="49"/>
      <x:c r="N151" s="49"/>
      <x:c r="O151" s="50" t="str">
        <x:f>IF(L151="","",INT((IF(N151="",TODAY(),N151)-L151)/365.25))</x:f>
      </x:c>
      <x:c r="P151" s="48"/>
      <x:c r="Q151" s="48"/>
      <x:c r="R151" s="48" t="str">
        <x:f>IF(B151="","",IF(OR(C151="",D151="",H151="",J151="",L151="",P151="",Q151=""),"Champ à compléter",IF(AND(M151&lt;&gt;"",M151-TODAY()&lt;=30,M151&gt;=TODAY(),Q151="Oui"),"Échéance &lt; 30 jours",IF(AND(N151&lt;&gt;"",N151&lt;L151),"Date sortie à vérifier","OK"))))</x:f>
      </x:c>
      <x:c r="S151" s="48"/>
    </x:row>
    <x:row r="152">
      <x:c r="A152" s="48" t="n">
        <x:v>145</x:v>
      </x:c>
      <x:c r="B152" s="48"/>
      <x:c r="C152" s="48"/>
      <x:c r="D152" s="48"/>
      <x:c r="E152" s="48"/>
      <x:c r="F152" s="49"/>
      <x:c r="G152" s="48"/>
      <x:c r="H152" s="48"/>
      <x:c r="I152" s="48"/>
      <x:c r="J152" s="48"/>
      <x:c r="K152" s="48"/>
      <x:c r="L152" s="49"/>
      <x:c r="M152" s="49"/>
      <x:c r="N152" s="49"/>
      <x:c r="O152" s="50" t="str">
        <x:f>IF(L152="","",INT((IF(N152="",TODAY(),N152)-L152)/365.25))</x:f>
      </x:c>
      <x:c r="P152" s="48"/>
      <x:c r="Q152" s="48"/>
      <x:c r="R152" s="48" t="str">
        <x:f>IF(B152="","",IF(OR(C152="",D152="",H152="",J152="",L152="",P152="",Q152=""),"Champ à compléter",IF(AND(M152&lt;&gt;"",M152-TODAY()&lt;=30,M152&gt;=TODAY(),Q152="Oui"),"Échéance &lt; 30 jours",IF(AND(N152&lt;&gt;"",N152&lt;L152),"Date sortie à vérifier","OK"))))</x:f>
      </x:c>
      <x:c r="S152" s="48"/>
    </x:row>
    <x:row r="153">
      <x:c r="A153" s="48" t="n">
        <x:v>146</x:v>
      </x:c>
      <x:c r="B153" s="48"/>
      <x:c r="C153" s="48"/>
      <x:c r="D153" s="48"/>
      <x:c r="E153" s="48"/>
      <x:c r="F153" s="49"/>
      <x:c r="G153" s="48"/>
      <x:c r="H153" s="48"/>
      <x:c r="I153" s="48"/>
      <x:c r="J153" s="48"/>
      <x:c r="K153" s="48"/>
      <x:c r="L153" s="49"/>
      <x:c r="M153" s="49"/>
      <x:c r="N153" s="49"/>
      <x:c r="O153" s="50" t="str">
        <x:f>IF(L153="","",INT((IF(N153="",TODAY(),N153)-L153)/365.25))</x:f>
      </x:c>
      <x:c r="P153" s="48"/>
      <x:c r="Q153" s="48"/>
      <x:c r="R153" s="48" t="str">
        <x:f>IF(B153="","",IF(OR(C153="",D153="",H153="",J153="",L153="",P153="",Q153=""),"Champ à compléter",IF(AND(M153&lt;&gt;"",M153-TODAY()&lt;=30,M153&gt;=TODAY(),Q153="Oui"),"Échéance &lt; 30 jours",IF(AND(N153&lt;&gt;"",N153&lt;L153),"Date sortie à vérifier","OK"))))</x:f>
      </x:c>
      <x:c r="S153" s="48"/>
    </x:row>
    <x:row r="154">
      <x:c r="A154" s="48" t="n">
        <x:v>147</x:v>
      </x:c>
      <x:c r="B154" s="48"/>
      <x:c r="C154" s="48"/>
      <x:c r="D154" s="48"/>
      <x:c r="E154" s="48"/>
      <x:c r="F154" s="49"/>
      <x:c r="G154" s="48"/>
      <x:c r="H154" s="48"/>
      <x:c r="I154" s="48"/>
      <x:c r="J154" s="48"/>
      <x:c r="K154" s="48"/>
      <x:c r="L154" s="49"/>
      <x:c r="M154" s="49"/>
      <x:c r="N154" s="49"/>
      <x:c r="O154" s="50" t="str">
        <x:f>IF(L154="","",INT((IF(N154="",TODAY(),N154)-L154)/365.25))</x:f>
      </x:c>
      <x:c r="P154" s="48"/>
      <x:c r="Q154" s="48"/>
      <x:c r="R154" s="48" t="str">
        <x:f>IF(B154="","",IF(OR(C154="",D154="",H154="",J154="",L154="",P154="",Q154=""),"Champ à compléter",IF(AND(M154&lt;&gt;"",M154-TODAY()&lt;=30,M154&gt;=TODAY(),Q154="Oui"),"Échéance &lt; 30 jours",IF(AND(N154&lt;&gt;"",N154&lt;L154),"Date sortie à vérifier","OK"))))</x:f>
      </x:c>
      <x:c r="S154" s="48"/>
    </x:row>
    <x:row r="155">
      <x:c r="A155" s="48" t="n">
        <x:v>148</x:v>
      </x:c>
      <x:c r="B155" s="48"/>
      <x:c r="C155" s="48"/>
      <x:c r="D155" s="48"/>
      <x:c r="E155" s="48"/>
      <x:c r="F155" s="49"/>
      <x:c r="G155" s="48"/>
      <x:c r="H155" s="48"/>
      <x:c r="I155" s="48"/>
      <x:c r="J155" s="48"/>
      <x:c r="K155" s="48"/>
      <x:c r="L155" s="49"/>
      <x:c r="M155" s="49"/>
      <x:c r="N155" s="49"/>
      <x:c r="O155" s="50" t="str">
        <x:f>IF(L155="","",INT((IF(N155="",TODAY(),N155)-L155)/365.25))</x:f>
      </x:c>
      <x:c r="P155" s="48"/>
      <x:c r="Q155" s="48"/>
      <x:c r="R155" s="48" t="str">
        <x:f>IF(B155="","",IF(OR(C155="",D155="",H155="",J155="",L155="",P155="",Q155=""),"Champ à compléter",IF(AND(M155&lt;&gt;"",M155-TODAY()&lt;=30,M155&gt;=TODAY(),Q155="Oui"),"Échéance &lt; 30 jours",IF(AND(N155&lt;&gt;"",N155&lt;L155),"Date sortie à vérifier","OK"))))</x:f>
      </x:c>
      <x:c r="S155" s="48"/>
    </x:row>
    <x:row r="156">
      <x:c r="A156" s="48" t="n">
        <x:v>149</x:v>
      </x:c>
      <x:c r="B156" s="48"/>
      <x:c r="C156" s="48"/>
      <x:c r="D156" s="48"/>
      <x:c r="E156" s="48"/>
      <x:c r="F156" s="49"/>
      <x:c r="G156" s="48"/>
      <x:c r="H156" s="48"/>
      <x:c r="I156" s="48"/>
      <x:c r="J156" s="48"/>
      <x:c r="K156" s="48"/>
      <x:c r="L156" s="49"/>
      <x:c r="M156" s="49"/>
      <x:c r="N156" s="49"/>
      <x:c r="O156" s="50" t="str">
        <x:f>IF(L156="","",INT((IF(N156="",TODAY(),N156)-L156)/365.25))</x:f>
      </x:c>
      <x:c r="P156" s="48"/>
      <x:c r="Q156" s="48"/>
      <x:c r="R156" s="48" t="str">
        <x:f>IF(B156="","",IF(OR(C156="",D156="",H156="",J156="",L156="",P156="",Q156=""),"Champ à compléter",IF(AND(M156&lt;&gt;"",M156-TODAY()&lt;=30,M156&gt;=TODAY(),Q156="Oui"),"Échéance &lt; 30 jours",IF(AND(N156&lt;&gt;"",N156&lt;L156),"Date sortie à vérifier","OK"))))</x:f>
      </x:c>
      <x:c r="S156" s="48"/>
    </x:row>
    <x:row r="157">
      <x:c r="A157" s="48" t="n">
        <x:v>150</x:v>
      </x:c>
      <x:c r="B157" s="48"/>
      <x:c r="C157" s="48"/>
      <x:c r="D157" s="48"/>
      <x:c r="E157" s="48"/>
      <x:c r="F157" s="49"/>
      <x:c r="G157" s="48"/>
      <x:c r="H157" s="48"/>
      <x:c r="I157" s="48"/>
      <x:c r="J157" s="48"/>
      <x:c r="K157" s="48"/>
      <x:c r="L157" s="49"/>
      <x:c r="M157" s="49"/>
      <x:c r="N157" s="49"/>
      <x:c r="O157" s="50" t="str">
        <x:f>IF(L157="","",INT((IF(N157="",TODAY(),N157)-L157)/365.25))</x:f>
      </x:c>
      <x:c r="P157" s="48"/>
      <x:c r="Q157" s="48"/>
      <x:c r="R157" s="48" t="str">
        <x:f>IF(B157="","",IF(OR(C157="",D157="",H157="",J157="",L157="",P157="",Q157=""),"Champ à compléter",IF(AND(M157&lt;&gt;"",M157-TODAY()&lt;=30,M157&gt;=TODAY(),Q157="Oui"),"Échéance &lt; 30 jours",IF(AND(N157&lt;&gt;"",N157&lt;L157),"Date sortie à vérifier","OK"))))</x:f>
      </x:c>
      <x:c r="S157" s="48"/>
    </x:row>
    <x:row r="158">
      <x:c r="A158" s="48" t="n">
        <x:v>151</x:v>
      </x:c>
      <x:c r="B158" s="48"/>
      <x:c r="C158" s="48"/>
      <x:c r="D158" s="48"/>
      <x:c r="E158" s="48"/>
      <x:c r="F158" s="49"/>
      <x:c r="G158" s="48"/>
      <x:c r="H158" s="48"/>
      <x:c r="I158" s="48"/>
      <x:c r="J158" s="48"/>
      <x:c r="K158" s="48"/>
      <x:c r="L158" s="49"/>
      <x:c r="M158" s="49"/>
      <x:c r="N158" s="49"/>
      <x:c r="O158" s="50" t="str">
        <x:f>IF(L158="","",INT((IF(N158="",TODAY(),N158)-L158)/365.25))</x:f>
      </x:c>
      <x:c r="P158" s="48"/>
      <x:c r="Q158" s="48"/>
      <x:c r="R158" s="48" t="str">
        <x:f>IF(B158="","",IF(OR(C158="",D158="",H158="",J158="",L158="",P158="",Q158=""),"Champ à compléter",IF(AND(M158&lt;&gt;"",M158-TODAY()&lt;=30,M158&gt;=TODAY(),Q158="Oui"),"Échéance &lt; 30 jours",IF(AND(N158&lt;&gt;"",N158&lt;L158),"Date sortie à vérifier","OK"))))</x:f>
      </x:c>
      <x:c r="S158" s="48"/>
    </x:row>
    <x:row r="159">
      <x:c r="A159" s="48" t="n">
        <x:v>152</x:v>
      </x:c>
      <x:c r="B159" s="48"/>
      <x:c r="C159" s="48"/>
      <x:c r="D159" s="48"/>
      <x:c r="E159" s="48"/>
      <x:c r="F159" s="49"/>
      <x:c r="G159" s="48"/>
      <x:c r="H159" s="48"/>
      <x:c r="I159" s="48"/>
      <x:c r="J159" s="48"/>
      <x:c r="K159" s="48"/>
      <x:c r="L159" s="49"/>
      <x:c r="M159" s="49"/>
      <x:c r="N159" s="49"/>
      <x:c r="O159" s="50" t="str">
        <x:f>IF(L159="","",INT((IF(N159="",TODAY(),N159)-L159)/365.25))</x:f>
      </x:c>
      <x:c r="P159" s="48"/>
      <x:c r="Q159" s="48"/>
      <x:c r="R159" s="48" t="str">
        <x:f>IF(B159="","",IF(OR(C159="",D159="",H159="",J159="",L159="",P159="",Q159=""),"Champ à compléter",IF(AND(M159&lt;&gt;"",M159-TODAY()&lt;=30,M159&gt;=TODAY(),Q159="Oui"),"Échéance &lt; 30 jours",IF(AND(N159&lt;&gt;"",N159&lt;L159),"Date sortie à vérifier","OK"))))</x:f>
      </x:c>
      <x:c r="S159" s="48"/>
    </x:row>
    <x:row r="160">
      <x:c r="A160" s="48" t="n">
        <x:v>153</x:v>
      </x:c>
      <x:c r="B160" s="48"/>
      <x:c r="C160" s="48"/>
      <x:c r="D160" s="48"/>
      <x:c r="E160" s="48"/>
      <x:c r="F160" s="49"/>
      <x:c r="G160" s="48"/>
      <x:c r="H160" s="48"/>
      <x:c r="I160" s="48"/>
      <x:c r="J160" s="48"/>
      <x:c r="K160" s="48"/>
      <x:c r="L160" s="49"/>
      <x:c r="M160" s="49"/>
      <x:c r="N160" s="49"/>
      <x:c r="O160" s="50" t="str">
        <x:f>IF(L160="","",INT((IF(N160="",TODAY(),N160)-L160)/365.25))</x:f>
      </x:c>
      <x:c r="P160" s="48"/>
      <x:c r="Q160" s="48"/>
      <x:c r="R160" s="48" t="str">
        <x:f>IF(B160="","",IF(OR(C160="",D160="",H160="",J160="",L160="",P160="",Q160=""),"Champ à compléter",IF(AND(M160&lt;&gt;"",M160-TODAY()&lt;=30,M160&gt;=TODAY(),Q160="Oui"),"Échéance &lt; 30 jours",IF(AND(N160&lt;&gt;"",N160&lt;L160),"Date sortie à vérifier","OK"))))</x:f>
      </x:c>
      <x:c r="S160" s="48"/>
    </x:row>
    <x:row r="161">
      <x:c r="A161" s="48" t="n">
        <x:v>154</x:v>
      </x:c>
      <x:c r="B161" s="48"/>
      <x:c r="C161" s="48"/>
      <x:c r="D161" s="48"/>
      <x:c r="E161" s="48"/>
      <x:c r="F161" s="49"/>
      <x:c r="G161" s="48"/>
      <x:c r="H161" s="48"/>
      <x:c r="I161" s="48"/>
      <x:c r="J161" s="48"/>
      <x:c r="K161" s="48"/>
      <x:c r="L161" s="49"/>
      <x:c r="M161" s="49"/>
      <x:c r="N161" s="49"/>
      <x:c r="O161" s="50" t="str">
        <x:f>IF(L161="","",INT((IF(N161="",TODAY(),N161)-L161)/365.25))</x:f>
      </x:c>
      <x:c r="P161" s="48"/>
      <x:c r="Q161" s="48"/>
      <x:c r="R161" s="48" t="str">
        <x:f>IF(B161="","",IF(OR(C161="",D161="",H161="",J161="",L161="",P161="",Q161=""),"Champ à compléter",IF(AND(M161&lt;&gt;"",M161-TODAY()&lt;=30,M161&gt;=TODAY(),Q161="Oui"),"Échéance &lt; 30 jours",IF(AND(N161&lt;&gt;"",N161&lt;L161),"Date sortie à vérifier","OK"))))</x:f>
      </x:c>
      <x:c r="S161" s="48"/>
    </x:row>
    <x:row r="162">
      <x:c r="A162" s="48" t="n">
        <x:v>155</x:v>
      </x:c>
      <x:c r="B162" s="48"/>
      <x:c r="C162" s="48"/>
      <x:c r="D162" s="48"/>
      <x:c r="E162" s="48"/>
      <x:c r="F162" s="49"/>
      <x:c r="G162" s="48"/>
      <x:c r="H162" s="48"/>
      <x:c r="I162" s="48"/>
      <x:c r="J162" s="48"/>
      <x:c r="K162" s="48"/>
      <x:c r="L162" s="49"/>
      <x:c r="M162" s="49"/>
      <x:c r="N162" s="49"/>
      <x:c r="O162" s="50" t="str">
        <x:f>IF(L162="","",INT((IF(N162="",TODAY(),N162)-L162)/365.25))</x:f>
      </x:c>
      <x:c r="P162" s="48"/>
      <x:c r="Q162" s="48"/>
      <x:c r="R162" s="48" t="str">
        <x:f>IF(B162="","",IF(OR(C162="",D162="",H162="",J162="",L162="",P162="",Q162=""),"Champ à compléter",IF(AND(M162&lt;&gt;"",M162-TODAY()&lt;=30,M162&gt;=TODAY(),Q162="Oui"),"Échéance &lt; 30 jours",IF(AND(N162&lt;&gt;"",N162&lt;L162),"Date sortie à vérifier","OK"))))</x:f>
      </x:c>
      <x:c r="S162" s="48"/>
    </x:row>
    <x:row r="163">
      <x:c r="A163" s="48" t="n">
        <x:v>156</x:v>
      </x:c>
      <x:c r="B163" s="48"/>
      <x:c r="C163" s="48"/>
      <x:c r="D163" s="48"/>
      <x:c r="E163" s="48"/>
      <x:c r="F163" s="49"/>
      <x:c r="G163" s="48"/>
      <x:c r="H163" s="48"/>
      <x:c r="I163" s="48"/>
      <x:c r="J163" s="48"/>
      <x:c r="K163" s="48"/>
      <x:c r="L163" s="49"/>
      <x:c r="M163" s="49"/>
      <x:c r="N163" s="49"/>
      <x:c r="O163" s="50" t="str">
        <x:f>IF(L163="","",INT((IF(N163="",TODAY(),N163)-L163)/365.25))</x:f>
      </x:c>
      <x:c r="P163" s="48"/>
      <x:c r="Q163" s="48"/>
      <x:c r="R163" s="48" t="str">
        <x:f>IF(B163="","",IF(OR(C163="",D163="",H163="",J163="",L163="",P163="",Q163=""),"Champ à compléter",IF(AND(M163&lt;&gt;"",M163-TODAY()&lt;=30,M163&gt;=TODAY(),Q163="Oui"),"Échéance &lt; 30 jours",IF(AND(N163&lt;&gt;"",N163&lt;L163),"Date sortie à vérifier","OK"))))</x:f>
      </x:c>
      <x:c r="S163" s="48"/>
    </x:row>
    <x:row r="164">
      <x:c r="A164" s="48" t="n">
        <x:v>157</x:v>
      </x:c>
      <x:c r="B164" s="48"/>
      <x:c r="C164" s="48"/>
      <x:c r="D164" s="48"/>
      <x:c r="E164" s="48"/>
      <x:c r="F164" s="49"/>
      <x:c r="G164" s="48"/>
      <x:c r="H164" s="48"/>
      <x:c r="I164" s="48"/>
      <x:c r="J164" s="48"/>
      <x:c r="K164" s="48"/>
      <x:c r="L164" s="49"/>
      <x:c r="M164" s="49"/>
      <x:c r="N164" s="49"/>
      <x:c r="O164" s="50" t="str">
        <x:f>IF(L164="","",INT((IF(N164="",TODAY(),N164)-L164)/365.25))</x:f>
      </x:c>
      <x:c r="P164" s="48"/>
      <x:c r="Q164" s="48"/>
      <x:c r="R164" s="48" t="str">
        <x:f>IF(B164="","",IF(OR(C164="",D164="",H164="",J164="",L164="",P164="",Q164=""),"Champ à compléter",IF(AND(M164&lt;&gt;"",M164-TODAY()&lt;=30,M164&gt;=TODAY(),Q164="Oui"),"Échéance &lt; 30 jours",IF(AND(N164&lt;&gt;"",N164&lt;L164),"Date sortie à vérifier","OK"))))</x:f>
      </x:c>
      <x:c r="S164" s="48"/>
    </x:row>
    <x:row r="165">
      <x:c r="A165" s="48" t="n">
        <x:v>158</x:v>
      </x:c>
      <x:c r="B165" s="48"/>
      <x:c r="C165" s="48"/>
      <x:c r="D165" s="48"/>
      <x:c r="E165" s="48"/>
      <x:c r="F165" s="49"/>
      <x:c r="G165" s="48"/>
      <x:c r="H165" s="48"/>
      <x:c r="I165" s="48"/>
      <x:c r="J165" s="48"/>
      <x:c r="K165" s="48"/>
      <x:c r="L165" s="49"/>
      <x:c r="M165" s="49"/>
      <x:c r="N165" s="49"/>
      <x:c r="O165" s="50" t="str">
        <x:f>IF(L165="","",INT((IF(N165="",TODAY(),N165)-L165)/365.25))</x:f>
      </x:c>
      <x:c r="P165" s="48"/>
      <x:c r="Q165" s="48"/>
      <x:c r="R165" s="48" t="str">
        <x:f>IF(B165="","",IF(OR(C165="",D165="",H165="",J165="",L165="",P165="",Q165=""),"Champ à compléter",IF(AND(M165&lt;&gt;"",M165-TODAY()&lt;=30,M165&gt;=TODAY(),Q165="Oui"),"Échéance &lt; 30 jours",IF(AND(N165&lt;&gt;"",N165&lt;L165),"Date sortie à vérifier","OK"))))</x:f>
      </x:c>
      <x:c r="S165" s="48"/>
    </x:row>
    <x:row r="166">
      <x:c r="A166" s="48" t="n">
        <x:v>159</x:v>
      </x:c>
      <x:c r="B166" s="48"/>
      <x:c r="C166" s="48"/>
      <x:c r="D166" s="48"/>
      <x:c r="E166" s="48"/>
      <x:c r="F166" s="49"/>
      <x:c r="G166" s="48"/>
      <x:c r="H166" s="48"/>
      <x:c r="I166" s="48"/>
      <x:c r="J166" s="48"/>
      <x:c r="K166" s="48"/>
      <x:c r="L166" s="49"/>
      <x:c r="M166" s="49"/>
      <x:c r="N166" s="49"/>
      <x:c r="O166" s="50" t="str">
        <x:f>IF(L166="","",INT((IF(N166="",TODAY(),N166)-L166)/365.25))</x:f>
      </x:c>
      <x:c r="P166" s="48"/>
      <x:c r="Q166" s="48"/>
      <x:c r="R166" s="48" t="str">
        <x:f>IF(B166="","",IF(OR(C166="",D166="",H166="",J166="",L166="",P166="",Q166=""),"Champ à compléter",IF(AND(M166&lt;&gt;"",M166-TODAY()&lt;=30,M166&gt;=TODAY(),Q166="Oui"),"Échéance &lt; 30 jours",IF(AND(N166&lt;&gt;"",N166&lt;L166),"Date sortie à vérifier","OK"))))</x:f>
      </x:c>
      <x:c r="S166" s="48"/>
    </x:row>
    <x:row r="167">
      <x:c r="A167" s="48" t="n">
        <x:v>160</x:v>
      </x:c>
      <x:c r="B167" s="48"/>
      <x:c r="C167" s="48"/>
      <x:c r="D167" s="48"/>
      <x:c r="E167" s="48"/>
      <x:c r="F167" s="49"/>
      <x:c r="G167" s="48"/>
      <x:c r="H167" s="48"/>
      <x:c r="I167" s="48"/>
      <x:c r="J167" s="48"/>
      <x:c r="K167" s="48"/>
      <x:c r="L167" s="49"/>
      <x:c r="M167" s="49"/>
      <x:c r="N167" s="49"/>
      <x:c r="O167" s="50" t="str">
        <x:f>IF(L167="","",INT((IF(N167="",TODAY(),N167)-L167)/365.25))</x:f>
      </x:c>
      <x:c r="P167" s="48"/>
      <x:c r="Q167" s="48"/>
      <x:c r="R167" s="48" t="str">
        <x:f>IF(B167="","",IF(OR(C167="",D167="",H167="",J167="",L167="",P167="",Q167=""),"Champ à compléter",IF(AND(M167&lt;&gt;"",M167-TODAY()&lt;=30,M167&gt;=TODAY(),Q167="Oui"),"Échéance &lt; 30 jours",IF(AND(N167&lt;&gt;"",N167&lt;L167),"Date sortie à vérifier","OK"))))</x:f>
      </x:c>
      <x:c r="S167" s="48"/>
    </x:row>
    <x:row r="168">
      <x:c r="A168" s="48" t="n">
        <x:v>161</x:v>
      </x:c>
      <x:c r="B168" s="48"/>
      <x:c r="C168" s="48"/>
      <x:c r="D168" s="48"/>
      <x:c r="E168" s="48"/>
      <x:c r="F168" s="49"/>
      <x:c r="G168" s="48"/>
      <x:c r="H168" s="48"/>
      <x:c r="I168" s="48"/>
      <x:c r="J168" s="48"/>
      <x:c r="K168" s="48"/>
      <x:c r="L168" s="49"/>
      <x:c r="M168" s="49"/>
      <x:c r="N168" s="49"/>
      <x:c r="O168" s="50" t="str">
        <x:f>IF(L168="","",INT((IF(N168="",TODAY(),N168)-L168)/365.25))</x:f>
      </x:c>
      <x:c r="P168" s="48"/>
      <x:c r="Q168" s="48"/>
      <x:c r="R168" s="48" t="str">
        <x:f>IF(B168="","",IF(OR(C168="",D168="",H168="",J168="",L168="",P168="",Q168=""),"Champ à compléter",IF(AND(M168&lt;&gt;"",M168-TODAY()&lt;=30,M168&gt;=TODAY(),Q168="Oui"),"Échéance &lt; 30 jours",IF(AND(N168&lt;&gt;"",N168&lt;L168),"Date sortie à vérifier","OK"))))</x:f>
      </x:c>
      <x:c r="S168" s="48"/>
    </x:row>
    <x:row r="169">
      <x:c r="A169" s="48" t="n">
        <x:v>162</x:v>
      </x:c>
      <x:c r="B169" s="48"/>
      <x:c r="C169" s="48"/>
      <x:c r="D169" s="48"/>
      <x:c r="E169" s="48"/>
      <x:c r="F169" s="49"/>
      <x:c r="G169" s="48"/>
      <x:c r="H169" s="48"/>
      <x:c r="I169" s="48"/>
      <x:c r="J169" s="48"/>
      <x:c r="K169" s="48"/>
      <x:c r="L169" s="49"/>
      <x:c r="M169" s="49"/>
      <x:c r="N169" s="49"/>
      <x:c r="O169" s="50" t="str">
        <x:f>IF(L169="","",INT((IF(N169="",TODAY(),N169)-L169)/365.25))</x:f>
      </x:c>
      <x:c r="P169" s="48"/>
      <x:c r="Q169" s="48"/>
      <x:c r="R169" s="48" t="str">
        <x:f>IF(B169="","",IF(OR(C169="",D169="",H169="",J169="",L169="",P169="",Q169=""),"Champ à compléter",IF(AND(M169&lt;&gt;"",M169-TODAY()&lt;=30,M169&gt;=TODAY(),Q169="Oui"),"Échéance &lt; 30 jours",IF(AND(N169&lt;&gt;"",N169&lt;L169),"Date sortie à vérifier","OK"))))</x:f>
      </x:c>
      <x:c r="S169" s="48"/>
    </x:row>
    <x:row r="170">
      <x:c r="A170" s="48" t="n">
        <x:v>163</x:v>
      </x:c>
      <x:c r="B170" s="48"/>
      <x:c r="C170" s="48"/>
      <x:c r="D170" s="48"/>
      <x:c r="E170" s="48"/>
      <x:c r="F170" s="49"/>
      <x:c r="G170" s="48"/>
      <x:c r="H170" s="48"/>
      <x:c r="I170" s="48"/>
      <x:c r="J170" s="48"/>
      <x:c r="K170" s="48"/>
      <x:c r="L170" s="49"/>
      <x:c r="M170" s="49"/>
      <x:c r="N170" s="49"/>
      <x:c r="O170" s="50" t="str">
        <x:f>IF(L170="","",INT((IF(N170="",TODAY(),N170)-L170)/365.25))</x:f>
      </x:c>
      <x:c r="P170" s="48"/>
      <x:c r="Q170" s="48"/>
      <x:c r="R170" s="48" t="str">
        <x:f>IF(B170="","",IF(OR(C170="",D170="",H170="",J170="",L170="",P170="",Q170=""),"Champ à compléter",IF(AND(M170&lt;&gt;"",M170-TODAY()&lt;=30,M170&gt;=TODAY(),Q170="Oui"),"Échéance &lt; 30 jours",IF(AND(N170&lt;&gt;"",N170&lt;L170),"Date sortie à vérifier","OK"))))</x:f>
      </x:c>
      <x:c r="S170" s="48"/>
    </x:row>
    <x:row r="171">
      <x:c r="A171" s="48" t="n">
        <x:v>164</x:v>
      </x:c>
      <x:c r="B171" s="48"/>
      <x:c r="C171" s="48"/>
      <x:c r="D171" s="48"/>
      <x:c r="E171" s="48"/>
      <x:c r="F171" s="49"/>
      <x:c r="G171" s="48"/>
      <x:c r="H171" s="48"/>
      <x:c r="I171" s="48"/>
      <x:c r="J171" s="48"/>
      <x:c r="K171" s="48"/>
      <x:c r="L171" s="49"/>
      <x:c r="M171" s="49"/>
      <x:c r="N171" s="49"/>
      <x:c r="O171" s="50" t="str">
        <x:f>IF(L171="","",INT((IF(N171="",TODAY(),N171)-L171)/365.25))</x:f>
      </x:c>
      <x:c r="P171" s="48"/>
      <x:c r="Q171" s="48"/>
      <x:c r="R171" s="48" t="str">
        <x:f>IF(B171="","",IF(OR(C171="",D171="",H171="",J171="",L171="",P171="",Q171=""),"Champ à compléter",IF(AND(M171&lt;&gt;"",M171-TODAY()&lt;=30,M171&gt;=TODAY(),Q171="Oui"),"Échéance &lt; 30 jours",IF(AND(N171&lt;&gt;"",N171&lt;L171),"Date sortie à vérifier","OK"))))</x:f>
      </x:c>
      <x:c r="S171" s="48"/>
    </x:row>
    <x:row r="172">
      <x:c r="A172" s="48" t="n">
        <x:v>165</x:v>
      </x:c>
      <x:c r="B172" s="48"/>
      <x:c r="C172" s="48"/>
      <x:c r="D172" s="48"/>
      <x:c r="E172" s="48"/>
      <x:c r="F172" s="49"/>
      <x:c r="G172" s="48"/>
      <x:c r="H172" s="48"/>
      <x:c r="I172" s="48"/>
      <x:c r="J172" s="48"/>
      <x:c r="K172" s="48"/>
      <x:c r="L172" s="49"/>
      <x:c r="M172" s="49"/>
      <x:c r="N172" s="49"/>
      <x:c r="O172" s="50" t="str">
        <x:f>IF(L172="","",INT((IF(N172="",TODAY(),N172)-L172)/365.25))</x:f>
      </x:c>
      <x:c r="P172" s="48"/>
      <x:c r="Q172" s="48"/>
      <x:c r="R172" s="48" t="str">
        <x:f>IF(B172="","",IF(OR(C172="",D172="",H172="",J172="",L172="",P172="",Q172=""),"Champ à compléter",IF(AND(M172&lt;&gt;"",M172-TODAY()&lt;=30,M172&gt;=TODAY(),Q172="Oui"),"Échéance &lt; 30 jours",IF(AND(N172&lt;&gt;"",N172&lt;L172),"Date sortie à vérifier","OK"))))</x:f>
      </x:c>
      <x:c r="S172" s="48"/>
    </x:row>
    <x:row r="173">
      <x:c r="A173" s="48" t="n">
        <x:v>166</x:v>
      </x:c>
      <x:c r="B173" s="48"/>
      <x:c r="C173" s="48"/>
      <x:c r="D173" s="48"/>
      <x:c r="E173" s="48"/>
      <x:c r="F173" s="49"/>
      <x:c r="G173" s="48"/>
      <x:c r="H173" s="48"/>
      <x:c r="I173" s="48"/>
      <x:c r="J173" s="48"/>
      <x:c r="K173" s="48"/>
      <x:c r="L173" s="49"/>
      <x:c r="M173" s="49"/>
      <x:c r="N173" s="49"/>
      <x:c r="O173" s="50" t="str">
        <x:f>IF(L173="","",INT((IF(N173="",TODAY(),N173)-L173)/365.25))</x:f>
      </x:c>
      <x:c r="P173" s="48"/>
      <x:c r="Q173" s="48"/>
      <x:c r="R173" s="48" t="str">
        <x:f>IF(B173="","",IF(OR(C173="",D173="",H173="",J173="",L173="",P173="",Q173=""),"Champ à compléter",IF(AND(M173&lt;&gt;"",M173-TODAY()&lt;=30,M173&gt;=TODAY(),Q173="Oui"),"Échéance &lt; 30 jours",IF(AND(N173&lt;&gt;"",N173&lt;L173),"Date sortie à vérifier","OK"))))</x:f>
      </x:c>
      <x:c r="S173" s="48"/>
    </x:row>
    <x:row r="174">
      <x:c r="A174" s="48" t="n">
        <x:v>167</x:v>
      </x:c>
      <x:c r="B174" s="48"/>
      <x:c r="C174" s="48"/>
      <x:c r="D174" s="48"/>
      <x:c r="E174" s="48"/>
      <x:c r="F174" s="49"/>
      <x:c r="G174" s="48"/>
      <x:c r="H174" s="48"/>
      <x:c r="I174" s="48"/>
      <x:c r="J174" s="48"/>
      <x:c r="K174" s="48"/>
      <x:c r="L174" s="49"/>
      <x:c r="M174" s="49"/>
      <x:c r="N174" s="49"/>
      <x:c r="O174" s="50" t="str">
        <x:f>IF(L174="","",INT((IF(N174="",TODAY(),N174)-L174)/365.25))</x:f>
      </x:c>
      <x:c r="P174" s="48"/>
      <x:c r="Q174" s="48"/>
      <x:c r="R174" s="48" t="str">
        <x:f>IF(B174="","",IF(OR(C174="",D174="",H174="",J174="",L174="",P174="",Q174=""),"Champ à compléter",IF(AND(M174&lt;&gt;"",M174-TODAY()&lt;=30,M174&gt;=TODAY(),Q174="Oui"),"Échéance &lt; 30 jours",IF(AND(N174&lt;&gt;"",N174&lt;L174),"Date sortie à vérifier","OK"))))</x:f>
      </x:c>
      <x:c r="S174" s="48"/>
    </x:row>
    <x:row r="175">
      <x:c r="A175" s="48" t="n">
        <x:v>168</x:v>
      </x:c>
      <x:c r="B175" s="48"/>
      <x:c r="C175" s="48"/>
      <x:c r="D175" s="48"/>
      <x:c r="E175" s="48"/>
      <x:c r="F175" s="49"/>
      <x:c r="G175" s="48"/>
      <x:c r="H175" s="48"/>
      <x:c r="I175" s="48"/>
      <x:c r="J175" s="48"/>
      <x:c r="K175" s="48"/>
      <x:c r="L175" s="49"/>
      <x:c r="M175" s="49"/>
      <x:c r="N175" s="49"/>
      <x:c r="O175" s="50" t="str">
        <x:f>IF(L175="","",INT((IF(N175="",TODAY(),N175)-L175)/365.25))</x:f>
      </x:c>
      <x:c r="P175" s="48"/>
      <x:c r="Q175" s="48"/>
      <x:c r="R175" s="48" t="str">
        <x:f>IF(B175="","",IF(OR(C175="",D175="",H175="",J175="",L175="",P175="",Q175=""),"Champ à compléter",IF(AND(M175&lt;&gt;"",M175-TODAY()&lt;=30,M175&gt;=TODAY(),Q175="Oui"),"Échéance &lt; 30 jours",IF(AND(N175&lt;&gt;"",N175&lt;L175),"Date sortie à vérifier","OK"))))</x:f>
      </x:c>
      <x:c r="S175" s="48"/>
    </x:row>
    <x:row r="176">
      <x:c r="A176" s="48" t="n">
        <x:v>169</x:v>
      </x:c>
      <x:c r="B176" s="48"/>
      <x:c r="C176" s="48"/>
      <x:c r="D176" s="48"/>
      <x:c r="E176" s="48"/>
      <x:c r="F176" s="49"/>
      <x:c r="G176" s="48"/>
      <x:c r="H176" s="48"/>
      <x:c r="I176" s="48"/>
      <x:c r="J176" s="48"/>
      <x:c r="K176" s="48"/>
      <x:c r="L176" s="49"/>
      <x:c r="M176" s="49"/>
      <x:c r="N176" s="49"/>
      <x:c r="O176" s="50" t="str">
        <x:f>IF(L176="","",INT((IF(N176="",TODAY(),N176)-L176)/365.25))</x:f>
      </x:c>
      <x:c r="P176" s="48"/>
      <x:c r="Q176" s="48"/>
      <x:c r="R176" s="48" t="str">
        <x:f>IF(B176="","",IF(OR(C176="",D176="",H176="",J176="",L176="",P176="",Q176=""),"Champ à compléter",IF(AND(M176&lt;&gt;"",M176-TODAY()&lt;=30,M176&gt;=TODAY(),Q176="Oui"),"Échéance &lt; 30 jours",IF(AND(N176&lt;&gt;"",N176&lt;L176),"Date sortie à vérifier","OK"))))</x:f>
      </x:c>
      <x:c r="S176" s="48"/>
    </x:row>
    <x:row r="177">
      <x:c r="A177" s="48" t="n">
        <x:v>170</x:v>
      </x:c>
      <x:c r="B177" s="48"/>
      <x:c r="C177" s="48"/>
      <x:c r="D177" s="48"/>
      <x:c r="E177" s="48"/>
      <x:c r="F177" s="49"/>
      <x:c r="G177" s="48"/>
      <x:c r="H177" s="48"/>
      <x:c r="I177" s="48"/>
      <x:c r="J177" s="48"/>
      <x:c r="K177" s="48"/>
      <x:c r="L177" s="49"/>
      <x:c r="M177" s="49"/>
      <x:c r="N177" s="49"/>
      <x:c r="O177" s="50" t="str">
        <x:f>IF(L177="","",INT((IF(N177="",TODAY(),N177)-L177)/365.25))</x:f>
      </x:c>
      <x:c r="P177" s="48"/>
      <x:c r="Q177" s="48"/>
      <x:c r="R177" s="48" t="str">
        <x:f>IF(B177="","",IF(OR(C177="",D177="",H177="",J177="",L177="",P177="",Q177=""),"Champ à compléter",IF(AND(M177&lt;&gt;"",M177-TODAY()&lt;=30,M177&gt;=TODAY(),Q177="Oui"),"Échéance &lt; 30 jours",IF(AND(N177&lt;&gt;"",N177&lt;L177),"Date sortie à vérifier","OK"))))</x:f>
      </x:c>
      <x:c r="S177" s="48"/>
    </x:row>
    <x:row r="178">
      <x:c r="A178" s="48" t="n">
        <x:v>171</x:v>
      </x:c>
      <x:c r="B178" s="48"/>
      <x:c r="C178" s="48"/>
      <x:c r="D178" s="48"/>
      <x:c r="E178" s="48"/>
      <x:c r="F178" s="49"/>
      <x:c r="G178" s="48"/>
      <x:c r="H178" s="48"/>
      <x:c r="I178" s="48"/>
      <x:c r="J178" s="48"/>
      <x:c r="K178" s="48"/>
      <x:c r="L178" s="49"/>
      <x:c r="M178" s="49"/>
      <x:c r="N178" s="49"/>
      <x:c r="O178" s="50" t="str">
        <x:f>IF(L178="","",INT((IF(N178="",TODAY(),N178)-L178)/365.25))</x:f>
      </x:c>
      <x:c r="P178" s="48"/>
      <x:c r="Q178" s="48"/>
      <x:c r="R178" s="48" t="str">
        <x:f>IF(B178="","",IF(OR(C178="",D178="",H178="",J178="",L178="",P178="",Q178=""),"Champ à compléter",IF(AND(M178&lt;&gt;"",M178-TODAY()&lt;=30,M178&gt;=TODAY(),Q178="Oui"),"Échéance &lt; 30 jours",IF(AND(N178&lt;&gt;"",N178&lt;L178),"Date sortie à vérifier","OK"))))</x:f>
      </x:c>
      <x:c r="S178" s="48"/>
    </x:row>
    <x:row r="179">
      <x:c r="A179" s="48" t="n">
        <x:v>172</x:v>
      </x:c>
      <x:c r="B179" s="48"/>
      <x:c r="C179" s="48"/>
      <x:c r="D179" s="48"/>
      <x:c r="E179" s="48"/>
      <x:c r="F179" s="49"/>
      <x:c r="G179" s="48"/>
      <x:c r="H179" s="48"/>
      <x:c r="I179" s="48"/>
      <x:c r="J179" s="48"/>
      <x:c r="K179" s="48"/>
      <x:c r="L179" s="49"/>
      <x:c r="M179" s="49"/>
      <x:c r="N179" s="49"/>
      <x:c r="O179" s="50" t="str">
        <x:f>IF(L179="","",INT((IF(N179="",TODAY(),N179)-L179)/365.25))</x:f>
      </x:c>
      <x:c r="P179" s="48"/>
      <x:c r="Q179" s="48"/>
      <x:c r="R179" s="48" t="str">
        <x:f>IF(B179="","",IF(OR(C179="",D179="",H179="",J179="",L179="",P179="",Q179=""),"Champ à compléter",IF(AND(M179&lt;&gt;"",M179-TODAY()&lt;=30,M179&gt;=TODAY(),Q179="Oui"),"Échéance &lt; 30 jours",IF(AND(N179&lt;&gt;"",N179&lt;L179),"Date sortie à vérifier","OK"))))</x:f>
      </x:c>
      <x:c r="S179" s="48"/>
    </x:row>
    <x:row r="180">
      <x:c r="A180" s="48" t="n">
        <x:v>173</x:v>
      </x:c>
      <x:c r="B180" s="48"/>
      <x:c r="C180" s="48"/>
      <x:c r="D180" s="48"/>
      <x:c r="E180" s="48"/>
      <x:c r="F180" s="49"/>
      <x:c r="G180" s="48"/>
      <x:c r="H180" s="48"/>
      <x:c r="I180" s="48"/>
      <x:c r="J180" s="48"/>
      <x:c r="K180" s="48"/>
      <x:c r="L180" s="49"/>
      <x:c r="M180" s="49"/>
      <x:c r="N180" s="49"/>
      <x:c r="O180" s="50" t="str">
        <x:f>IF(L180="","",INT((IF(N180="",TODAY(),N180)-L180)/365.25))</x:f>
      </x:c>
      <x:c r="P180" s="48"/>
      <x:c r="Q180" s="48"/>
      <x:c r="R180" s="48" t="str">
        <x:f>IF(B180="","",IF(OR(C180="",D180="",H180="",J180="",L180="",P180="",Q180=""),"Champ à compléter",IF(AND(M180&lt;&gt;"",M180-TODAY()&lt;=30,M180&gt;=TODAY(),Q180="Oui"),"Échéance &lt; 30 jours",IF(AND(N180&lt;&gt;"",N180&lt;L180),"Date sortie à vérifier","OK"))))</x:f>
      </x:c>
      <x:c r="S180" s="48"/>
    </x:row>
    <x:row r="181">
      <x:c r="A181" s="48" t="n">
        <x:v>174</x:v>
      </x:c>
      <x:c r="B181" s="48"/>
      <x:c r="C181" s="48"/>
      <x:c r="D181" s="48"/>
      <x:c r="E181" s="48"/>
      <x:c r="F181" s="49"/>
      <x:c r="G181" s="48"/>
      <x:c r="H181" s="48"/>
      <x:c r="I181" s="48"/>
      <x:c r="J181" s="48"/>
      <x:c r="K181" s="48"/>
      <x:c r="L181" s="49"/>
      <x:c r="M181" s="49"/>
      <x:c r="N181" s="49"/>
      <x:c r="O181" s="50" t="str">
        <x:f>IF(L181="","",INT((IF(N181="",TODAY(),N181)-L181)/365.25))</x:f>
      </x:c>
      <x:c r="P181" s="48"/>
      <x:c r="Q181" s="48"/>
      <x:c r="R181" s="48" t="str">
        <x:f>IF(B181="","",IF(OR(C181="",D181="",H181="",J181="",L181="",P181="",Q181=""),"Champ à compléter",IF(AND(M181&lt;&gt;"",M181-TODAY()&lt;=30,M181&gt;=TODAY(),Q181="Oui"),"Échéance &lt; 30 jours",IF(AND(N181&lt;&gt;"",N181&lt;L181),"Date sortie à vérifier","OK"))))</x:f>
      </x:c>
      <x:c r="S181" s="48"/>
    </x:row>
    <x:row r="182">
      <x:c r="A182" s="48" t="n">
        <x:v>175</x:v>
      </x:c>
      <x:c r="B182" s="48"/>
      <x:c r="C182" s="48"/>
      <x:c r="D182" s="48"/>
      <x:c r="E182" s="48"/>
      <x:c r="F182" s="49"/>
      <x:c r="G182" s="48"/>
      <x:c r="H182" s="48"/>
      <x:c r="I182" s="48"/>
      <x:c r="J182" s="48"/>
      <x:c r="K182" s="48"/>
      <x:c r="L182" s="49"/>
      <x:c r="M182" s="49"/>
      <x:c r="N182" s="49"/>
      <x:c r="O182" s="50" t="str">
        <x:f>IF(L182="","",INT((IF(N182="",TODAY(),N182)-L182)/365.25))</x:f>
      </x:c>
      <x:c r="P182" s="48"/>
      <x:c r="Q182" s="48"/>
      <x:c r="R182" s="48" t="str">
        <x:f>IF(B182="","",IF(OR(C182="",D182="",H182="",J182="",L182="",P182="",Q182=""),"Champ à compléter",IF(AND(M182&lt;&gt;"",M182-TODAY()&lt;=30,M182&gt;=TODAY(),Q182="Oui"),"Échéance &lt; 30 jours",IF(AND(N182&lt;&gt;"",N182&lt;L182),"Date sortie à vérifier","OK"))))</x:f>
      </x:c>
      <x:c r="S182" s="48"/>
    </x:row>
    <x:row r="183">
      <x:c r="A183" s="48" t="n">
        <x:v>176</x:v>
      </x:c>
      <x:c r="B183" s="48"/>
      <x:c r="C183" s="48"/>
      <x:c r="D183" s="48"/>
      <x:c r="E183" s="48"/>
      <x:c r="F183" s="49"/>
      <x:c r="G183" s="48"/>
      <x:c r="H183" s="48"/>
      <x:c r="I183" s="48"/>
      <x:c r="J183" s="48"/>
      <x:c r="K183" s="48"/>
      <x:c r="L183" s="49"/>
      <x:c r="M183" s="49"/>
      <x:c r="N183" s="49"/>
      <x:c r="O183" s="50" t="str">
        <x:f>IF(L183="","",INT((IF(N183="",TODAY(),N183)-L183)/365.25))</x:f>
      </x:c>
      <x:c r="P183" s="48"/>
      <x:c r="Q183" s="48"/>
      <x:c r="R183" s="48" t="str">
        <x:f>IF(B183="","",IF(OR(C183="",D183="",H183="",J183="",L183="",P183="",Q183=""),"Champ à compléter",IF(AND(M183&lt;&gt;"",M183-TODAY()&lt;=30,M183&gt;=TODAY(),Q183="Oui"),"Échéance &lt; 30 jours",IF(AND(N183&lt;&gt;"",N183&lt;L183),"Date sortie à vérifier","OK"))))</x:f>
      </x:c>
      <x:c r="S183" s="48"/>
    </x:row>
    <x:row r="184">
      <x:c r="A184" s="48" t="n">
        <x:v>177</x:v>
      </x:c>
      <x:c r="B184" s="48"/>
      <x:c r="C184" s="48"/>
      <x:c r="D184" s="48"/>
      <x:c r="E184" s="48"/>
      <x:c r="F184" s="49"/>
      <x:c r="G184" s="48"/>
      <x:c r="H184" s="48"/>
      <x:c r="I184" s="48"/>
      <x:c r="J184" s="48"/>
      <x:c r="K184" s="48"/>
      <x:c r="L184" s="49"/>
      <x:c r="M184" s="49"/>
      <x:c r="N184" s="49"/>
      <x:c r="O184" s="50" t="str">
        <x:f>IF(L184="","",INT((IF(N184="",TODAY(),N184)-L184)/365.25))</x:f>
      </x:c>
      <x:c r="P184" s="48"/>
      <x:c r="Q184" s="48"/>
      <x:c r="R184" s="48" t="str">
        <x:f>IF(B184="","",IF(OR(C184="",D184="",H184="",J184="",L184="",P184="",Q184=""),"Champ à compléter",IF(AND(M184&lt;&gt;"",M184-TODAY()&lt;=30,M184&gt;=TODAY(),Q184="Oui"),"Échéance &lt; 30 jours",IF(AND(N184&lt;&gt;"",N184&lt;L184),"Date sortie à vérifier","OK"))))</x:f>
      </x:c>
      <x:c r="S184" s="48"/>
    </x:row>
    <x:row r="185">
      <x:c r="A185" s="48" t="n">
        <x:v>178</x:v>
      </x:c>
      <x:c r="B185" s="48"/>
      <x:c r="C185" s="48"/>
      <x:c r="D185" s="48"/>
      <x:c r="E185" s="48"/>
      <x:c r="F185" s="49"/>
      <x:c r="G185" s="48"/>
      <x:c r="H185" s="48"/>
      <x:c r="I185" s="48"/>
      <x:c r="J185" s="48"/>
      <x:c r="K185" s="48"/>
      <x:c r="L185" s="49"/>
      <x:c r="M185" s="49"/>
      <x:c r="N185" s="49"/>
      <x:c r="O185" s="50" t="str">
        <x:f>IF(L185="","",INT((IF(N185="",TODAY(),N185)-L185)/365.25))</x:f>
      </x:c>
      <x:c r="P185" s="48"/>
      <x:c r="Q185" s="48"/>
      <x:c r="R185" s="48" t="str">
        <x:f>IF(B185="","",IF(OR(C185="",D185="",H185="",J185="",L185="",P185="",Q185=""),"Champ à compléter",IF(AND(M185&lt;&gt;"",M185-TODAY()&lt;=30,M185&gt;=TODAY(),Q185="Oui"),"Échéance &lt; 30 jours",IF(AND(N185&lt;&gt;"",N185&lt;L185),"Date sortie à vérifier","OK"))))</x:f>
      </x:c>
      <x:c r="S185" s="48"/>
    </x:row>
    <x:row r="186">
      <x:c r="A186" s="48" t="n">
        <x:v>179</x:v>
      </x:c>
      <x:c r="B186" s="48"/>
      <x:c r="C186" s="48"/>
      <x:c r="D186" s="48"/>
      <x:c r="E186" s="48"/>
      <x:c r="F186" s="49"/>
      <x:c r="G186" s="48"/>
      <x:c r="H186" s="48"/>
      <x:c r="I186" s="48"/>
      <x:c r="J186" s="48"/>
      <x:c r="K186" s="48"/>
      <x:c r="L186" s="49"/>
      <x:c r="M186" s="49"/>
      <x:c r="N186" s="49"/>
      <x:c r="O186" s="50" t="str">
        <x:f>IF(L186="","",INT((IF(N186="",TODAY(),N186)-L186)/365.25))</x:f>
      </x:c>
      <x:c r="P186" s="48"/>
      <x:c r="Q186" s="48"/>
      <x:c r="R186" s="48" t="str">
        <x:f>IF(B186="","",IF(OR(C186="",D186="",H186="",J186="",L186="",P186="",Q186=""),"Champ à compléter",IF(AND(M186&lt;&gt;"",M186-TODAY()&lt;=30,M186&gt;=TODAY(),Q186="Oui"),"Échéance &lt; 30 jours",IF(AND(N186&lt;&gt;"",N186&lt;L186),"Date sortie à vérifier","OK"))))</x:f>
      </x:c>
      <x:c r="S186" s="48"/>
    </x:row>
    <x:row r="187">
      <x:c r="A187" s="48" t="n">
        <x:v>180</x:v>
      </x:c>
      <x:c r="B187" s="48"/>
      <x:c r="C187" s="48"/>
      <x:c r="D187" s="48"/>
      <x:c r="E187" s="48"/>
      <x:c r="F187" s="49"/>
      <x:c r="G187" s="48"/>
      <x:c r="H187" s="48"/>
      <x:c r="I187" s="48"/>
      <x:c r="J187" s="48"/>
      <x:c r="K187" s="48"/>
      <x:c r="L187" s="49"/>
      <x:c r="M187" s="49"/>
      <x:c r="N187" s="49"/>
      <x:c r="O187" s="50" t="str">
        <x:f>IF(L187="","",INT((IF(N187="",TODAY(),N187)-L187)/365.25))</x:f>
      </x:c>
      <x:c r="P187" s="48"/>
      <x:c r="Q187" s="48"/>
      <x:c r="R187" s="48" t="str">
        <x:f>IF(B187="","",IF(OR(C187="",D187="",H187="",J187="",L187="",P187="",Q187=""),"Champ à compléter",IF(AND(M187&lt;&gt;"",M187-TODAY()&lt;=30,M187&gt;=TODAY(),Q187="Oui"),"Échéance &lt; 30 jours",IF(AND(N187&lt;&gt;"",N187&lt;L187),"Date sortie à vérifier","OK"))))</x:f>
      </x:c>
      <x:c r="S187" s="48"/>
    </x:row>
    <x:row r="188">
      <x:c r="A188" s="48" t="n">
        <x:v>181</x:v>
      </x:c>
      <x:c r="B188" s="48"/>
      <x:c r="C188" s="48"/>
      <x:c r="D188" s="48"/>
      <x:c r="E188" s="48"/>
      <x:c r="F188" s="49"/>
      <x:c r="G188" s="48"/>
      <x:c r="H188" s="48"/>
      <x:c r="I188" s="48"/>
      <x:c r="J188" s="48"/>
      <x:c r="K188" s="48"/>
      <x:c r="L188" s="49"/>
      <x:c r="M188" s="49"/>
      <x:c r="N188" s="49"/>
      <x:c r="O188" s="50" t="str">
        <x:f>IF(L188="","",INT((IF(N188="",TODAY(),N188)-L188)/365.25))</x:f>
      </x:c>
      <x:c r="P188" s="48"/>
      <x:c r="Q188" s="48"/>
      <x:c r="R188" s="48" t="str">
        <x:f>IF(B188="","",IF(OR(C188="",D188="",H188="",J188="",L188="",P188="",Q188=""),"Champ à compléter",IF(AND(M188&lt;&gt;"",M188-TODAY()&lt;=30,M188&gt;=TODAY(),Q188="Oui"),"Échéance &lt; 30 jours",IF(AND(N188&lt;&gt;"",N188&lt;L188),"Date sortie à vérifier","OK"))))</x:f>
      </x:c>
      <x:c r="S188" s="48"/>
    </x:row>
    <x:row r="189">
      <x:c r="A189" s="48" t="n">
        <x:v>182</x:v>
      </x:c>
      <x:c r="B189" s="48"/>
      <x:c r="C189" s="48"/>
      <x:c r="D189" s="48"/>
      <x:c r="E189" s="48"/>
      <x:c r="F189" s="49"/>
      <x:c r="G189" s="48"/>
      <x:c r="H189" s="48"/>
      <x:c r="I189" s="48"/>
      <x:c r="J189" s="48"/>
      <x:c r="K189" s="48"/>
      <x:c r="L189" s="49"/>
      <x:c r="M189" s="49"/>
      <x:c r="N189" s="49"/>
      <x:c r="O189" s="50" t="str">
        <x:f>IF(L189="","",INT((IF(N189="",TODAY(),N189)-L189)/365.25))</x:f>
      </x:c>
      <x:c r="P189" s="48"/>
      <x:c r="Q189" s="48"/>
      <x:c r="R189" s="48" t="str">
        <x:f>IF(B189="","",IF(OR(C189="",D189="",H189="",J189="",L189="",P189="",Q189=""),"Champ à compléter",IF(AND(M189&lt;&gt;"",M189-TODAY()&lt;=30,M189&gt;=TODAY(),Q189="Oui"),"Échéance &lt; 30 jours",IF(AND(N189&lt;&gt;"",N189&lt;L189),"Date sortie à vérifier","OK"))))</x:f>
      </x:c>
      <x:c r="S189" s="48"/>
    </x:row>
    <x:row r="190">
      <x:c r="A190" s="48" t="n">
        <x:v>183</x:v>
      </x:c>
      <x:c r="B190" s="48"/>
      <x:c r="C190" s="48"/>
      <x:c r="D190" s="48"/>
      <x:c r="E190" s="48"/>
      <x:c r="F190" s="49"/>
      <x:c r="G190" s="48"/>
      <x:c r="H190" s="48"/>
      <x:c r="I190" s="48"/>
      <x:c r="J190" s="48"/>
      <x:c r="K190" s="48"/>
      <x:c r="L190" s="49"/>
      <x:c r="M190" s="49"/>
      <x:c r="N190" s="49"/>
      <x:c r="O190" s="50" t="str">
        <x:f>IF(L190="","",INT((IF(N190="",TODAY(),N190)-L190)/365.25))</x:f>
      </x:c>
      <x:c r="P190" s="48"/>
      <x:c r="Q190" s="48"/>
      <x:c r="R190" s="48" t="str">
        <x:f>IF(B190="","",IF(OR(C190="",D190="",H190="",J190="",L190="",P190="",Q190=""),"Champ à compléter",IF(AND(M190&lt;&gt;"",M190-TODAY()&lt;=30,M190&gt;=TODAY(),Q190="Oui"),"Échéance &lt; 30 jours",IF(AND(N190&lt;&gt;"",N190&lt;L190),"Date sortie à vérifier","OK"))))</x:f>
      </x:c>
      <x:c r="S190" s="48"/>
    </x:row>
    <x:row r="191">
      <x:c r="A191" s="48" t="n">
        <x:v>184</x:v>
      </x:c>
      <x:c r="B191" s="48"/>
      <x:c r="C191" s="48"/>
      <x:c r="D191" s="48"/>
      <x:c r="E191" s="48"/>
      <x:c r="F191" s="49"/>
      <x:c r="G191" s="48"/>
      <x:c r="H191" s="48"/>
      <x:c r="I191" s="48"/>
      <x:c r="J191" s="48"/>
      <x:c r="K191" s="48"/>
      <x:c r="L191" s="49"/>
      <x:c r="M191" s="49"/>
      <x:c r="N191" s="49"/>
      <x:c r="O191" s="50" t="str">
        <x:f>IF(L191="","",INT((IF(N191="",TODAY(),N191)-L191)/365.25))</x:f>
      </x:c>
      <x:c r="P191" s="48"/>
      <x:c r="Q191" s="48"/>
      <x:c r="R191" s="48" t="str">
        <x:f>IF(B191="","",IF(OR(C191="",D191="",H191="",J191="",L191="",P191="",Q191=""),"Champ à compléter",IF(AND(M191&lt;&gt;"",M191-TODAY()&lt;=30,M191&gt;=TODAY(),Q191="Oui"),"Échéance &lt; 30 jours",IF(AND(N191&lt;&gt;"",N191&lt;L191),"Date sortie à vérifier","OK"))))</x:f>
      </x:c>
      <x:c r="S191" s="48"/>
    </x:row>
    <x:row r="192">
      <x:c r="A192" s="48" t="n">
        <x:v>185</x:v>
      </x:c>
      <x:c r="B192" s="48"/>
      <x:c r="C192" s="48"/>
      <x:c r="D192" s="48"/>
      <x:c r="E192" s="48"/>
      <x:c r="F192" s="49"/>
      <x:c r="G192" s="48"/>
      <x:c r="H192" s="48"/>
      <x:c r="I192" s="48"/>
      <x:c r="J192" s="48"/>
      <x:c r="K192" s="48"/>
      <x:c r="L192" s="49"/>
      <x:c r="M192" s="49"/>
      <x:c r="N192" s="49"/>
      <x:c r="O192" s="50" t="str">
        <x:f>IF(L192="","",INT((IF(N192="",TODAY(),N192)-L192)/365.25))</x:f>
      </x:c>
      <x:c r="P192" s="48"/>
      <x:c r="Q192" s="48"/>
      <x:c r="R192" s="48" t="str">
        <x:f>IF(B192="","",IF(OR(C192="",D192="",H192="",J192="",L192="",P192="",Q192=""),"Champ à compléter",IF(AND(M192&lt;&gt;"",M192-TODAY()&lt;=30,M192&gt;=TODAY(),Q192="Oui"),"Échéance &lt; 30 jours",IF(AND(N192&lt;&gt;"",N192&lt;L192),"Date sortie à vérifier","OK"))))</x:f>
      </x:c>
      <x:c r="S192" s="48"/>
    </x:row>
    <x:row r="193">
      <x:c r="A193" s="48" t="n">
        <x:v>186</x:v>
      </x:c>
      <x:c r="B193" s="48"/>
      <x:c r="C193" s="48"/>
      <x:c r="D193" s="48"/>
      <x:c r="E193" s="48"/>
      <x:c r="F193" s="49"/>
      <x:c r="G193" s="48"/>
      <x:c r="H193" s="48"/>
      <x:c r="I193" s="48"/>
      <x:c r="J193" s="48"/>
      <x:c r="K193" s="48"/>
      <x:c r="L193" s="49"/>
      <x:c r="M193" s="49"/>
      <x:c r="N193" s="49"/>
      <x:c r="O193" s="50" t="str">
        <x:f>IF(L193="","",INT((IF(N193="",TODAY(),N193)-L193)/365.25))</x:f>
      </x:c>
      <x:c r="P193" s="48"/>
      <x:c r="Q193" s="48"/>
      <x:c r="R193" s="48" t="str">
        <x:f>IF(B193="","",IF(OR(C193="",D193="",H193="",J193="",L193="",P193="",Q193=""),"Champ à compléter",IF(AND(M193&lt;&gt;"",M193-TODAY()&lt;=30,M193&gt;=TODAY(),Q193="Oui"),"Échéance &lt; 30 jours",IF(AND(N193&lt;&gt;"",N193&lt;L193),"Date sortie à vérifier","OK"))))</x:f>
      </x:c>
      <x:c r="S193" s="48"/>
    </x:row>
    <x:row r="194">
      <x:c r="A194" s="48" t="n">
        <x:v>187</x:v>
      </x:c>
      <x:c r="B194" s="48"/>
      <x:c r="C194" s="48"/>
      <x:c r="D194" s="48"/>
      <x:c r="E194" s="48"/>
      <x:c r="F194" s="49"/>
      <x:c r="G194" s="48"/>
      <x:c r="H194" s="48"/>
      <x:c r="I194" s="48"/>
      <x:c r="J194" s="48"/>
      <x:c r="K194" s="48"/>
      <x:c r="L194" s="49"/>
      <x:c r="M194" s="49"/>
      <x:c r="N194" s="49"/>
      <x:c r="O194" s="50" t="str">
        <x:f>IF(L194="","",INT((IF(N194="",TODAY(),N194)-L194)/365.25))</x:f>
      </x:c>
      <x:c r="P194" s="48"/>
      <x:c r="Q194" s="48"/>
      <x:c r="R194" s="48" t="str">
        <x:f>IF(B194="","",IF(OR(C194="",D194="",H194="",J194="",L194="",P194="",Q194=""),"Champ à compléter",IF(AND(M194&lt;&gt;"",M194-TODAY()&lt;=30,M194&gt;=TODAY(),Q194="Oui"),"Échéance &lt; 30 jours",IF(AND(N194&lt;&gt;"",N194&lt;L194),"Date sortie à vérifier","OK"))))</x:f>
      </x:c>
      <x:c r="S194" s="48"/>
    </x:row>
    <x:row r="195">
      <x:c r="A195" s="48" t="n">
        <x:v>188</x:v>
      </x:c>
      <x:c r="B195" s="48"/>
      <x:c r="C195" s="48"/>
      <x:c r="D195" s="48"/>
      <x:c r="E195" s="48"/>
      <x:c r="F195" s="49"/>
      <x:c r="G195" s="48"/>
      <x:c r="H195" s="48"/>
      <x:c r="I195" s="48"/>
      <x:c r="J195" s="48"/>
      <x:c r="K195" s="48"/>
      <x:c r="L195" s="49"/>
      <x:c r="M195" s="49"/>
      <x:c r="N195" s="49"/>
      <x:c r="O195" s="50" t="str">
        <x:f>IF(L195="","",INT((IF(N195="",TODAY(),N195)-L195)/365.25))</x:f>
      </x:c>
      <x:c r="P195" s="48"/>
      <x:c r="Q195" s="48"/>
      <x:c r="R195" s="48" t="str">
        <x:f>IF(B195="","",IF(OR(C195="",D195="",H195="",J195="",L195="",P195="",Q195=""),"Champ à compléter",IF(AND(M195&lt;&gt;"",M195-TODAY()&lt;=30,M195&gt;=TODAY(),Q195="Oui"),"Échéance &lt; 30 jours",IF(AND(N195&lt;&gt;"",N195&lt;L195),"Date sortie à vérifier","OK"))))</x:f>
      </x:c>
      <x:c r="S195" s="48"/>
    </x:row>
    <x:row r="196">
      <x:c r="A196" s="48" t="n">
        <x:v>189</x:v>
      </x:c>
      <x:c r="B196" s="48"/>
      <x:c r="C196" s="48"/>
      <x:c r="D196" s="48"/>
      <x:c r="E196" s="48"/>
      <x:c r="F196" s="49"/>
      <x:c r="G196" s="48"/>
      <x:c r="H196" s="48"/>
      <x:c r="I196" s="48"/>
      <x:c r="J196" s="48"/>
      <x:c r="K196" s="48"/>
      <x:c r="L196" s="49"/>
      <x:c r="M196" s="49"/>
      <x:c r="N196" s="49"/>
      <x:c r="O196" s="50" t="str">
        <x:f>IF(L196="","",INT((IF(N196="",TODAY(),N196)-L196)/365.25))</x:f>
      </x:c>
      <x:c r="P196" s="48"/>
      <x:c r="Q196" s="48"/>
      <x:c r="R196" s="48" t="str">
        <x:f>IF(B196="","",IF(OR(C196="",D196="",H196="",J196="",L196="",P196="",Q196=""),"Champ à compléter",IF(AND(M196&lt;&gt;"",M196-TODAY()&lt;=30,M196&gt;=TODAY(),Q196="Oui"),"Échéance &lt; 30 jours",IF(AND(N196&lt;&gt;"",N196&lt;L196),"Date sortie à vérifier","OK"))))</x:f>
      </x:c>
      <x:c r="S196" s="48"/>
    </x:row>
    <x:row r="197">
      <x:c r="A197" s="48" t="n">
        <x:v>190</x:v>
      </x:c>
      <x:c r="B197" s="48"/>
      <x:c r="C197" s="48"/>
      <x:c r="D197" s="48"/>
      <x:c r="E197" s="48"/>
      <x:c r="F197" s="49"/>
      <x:c r="G197" s="48"/>
      <x:c r="H197" s="48"/>
      <x:c r="I197" s="48"/>
      <x:c r="J197" s="48"/>
      <x:c r="K197" s="48"/>
      <x:c r="L197" s="49"/>
      <x:c r="M197" s="49"/>
      <x:c r="N197" s="49"/>
      <x:c r="O197" s="50" t="str">
        <x:f>IF(L197="","",INT((IF(N197="",TODAY(),N197)-L197)/365.25))</x:f>
      </x:c>
      <x:c r="P197" s="48"/>
      <x:c r="Q197" s="48"/>
      <x:c r="R197" s="48" t="str">
        <x:f>IF(B197="","",IF(OR(C197="",D197="",H197="",J197="",L197="",P197="",Q197=""),"Champ à compléter",IF(AND(M197&lt;&gt;"",M197-TODAY()&lt;=30,M197&gt;=TODAY(),Q197="Oui"),"Échéance &lt; 30 jours",IF(AND(N197&lt;&gt;"",N197&lt;L197),"Date sortie à vérifier","OK"))))</x:f>
      </x:c>
      <x:c r="S197" s="48"/>
    </x:row>
    <x:row r="198">
      <x:c r="A198" s="48" t="n">
        <x:v>191</x:v>
      </x:c>
      <x:c r="B198" s="48"/>
      <x:c r="C198" s="48"/>
      <x:c r="D198" s="48"/>
      <x:c r="E198" s="48"/>
      <x:c r="F198" s="49"/>
      <x:c r="G198" s="48"/>
      <x:c r="H198" s="48"/>
      <x:c r="I198" s="48"/>
      <x:c r="J198" s="48"/>
      <x:c r="K198" s="48"/>
      <x:c r="L198" s="49"/>
      <x:c r="M198" s="49"/>
      <x:c r="N198" s="49"/>
      <x:c r="O198" s="50" t="str">
        <x:f>IF(L198="","",INT((IF(N198="",TODAY(),N198)-L198)/365.25))</x:f>
      </x:c>
      <x:c r="P198" s="48"/>
      <x:c r="Q198" s="48"/>
      <x:c r="R198" s="48" t="str">
        <x:f>IF(B198="","",IF(OR(C198="",D198="",H198="",J198="",L198="",P198="",Q198=""),"Champ à compléter",IF(AND(M198&lt;&gt;"",M198-TODAY()&lt;=30,M198&gt;=TODAY(),Q198="Oui"),"Échéance &lt; 30 jours",IF(AND(N198&lt;&gt;"",N198&lt;L198),"Date sortie à vérifier","OK"))))</x:f>
      </x:c>
      <x:c r="S198" s="48"/>
    </x:row>
    <x:row r="199">
      <x:c r="A199" s="48" t="n">
        <x:v>192</x:v>
      </x:c>
      <x:c r="B199" s="48"/>
      <x:c r="C199" s="48"/>
      <x:c r="D199" s="48"/>
      <x:c r="E199" s="48"/>
      <x:c r="F199" s="49"/>
      <x:c r="G199" s="48"/>
      <x:c r="H199" s="48"/>
      <x:c r="I199" s="48"/>
      <x:c r="J199" s="48"/>
      <x:c r="K199" s="48"/>
      <x:c r="L199" s="49"/>
      <x:c r="M199" s="49"/>
      <x:c r="N199" s="49"/>
      <x:c r="O199" s="50" t="str">
        <x:f>IF(L199="","",INT((IF(N199="",TODAY(),N199)-L199)/365.25))</x:f>
      </x:c>
      <x:c r="P199" s="48"/>
      <x:c r="Q199" s="48"/>
      <x:c r="R199" s="48" t="str">
        <x:f>IF(B199="","",IF(OR(C199="",D199="",H199="",J199="",L199="",P199="",Q199=""),"Champ à compléter",IF(AND(M199&lt;&gt;"",M199-TODAY()&lt;=30,M199&gt;=TODAY(),Q199="Oui"),"Échéance &lt; 30 jours",IF(AND(N199&lt;&gt;"",N199&lt;L199),"Date sortie à vérifier","OK"))))</x:f>
      </x:c>
      <x:c r="S199" s="48"/>
    </x:row>
    <x:row r="200">
      <x:c r="A200" s="48" t="n">
        <x:v>193</x:v>
      </x:c>
      <x:c r="B200" s="48"/>
      <x:c r="C200" s="48"/>
      <x:c r="D200" s="48"/>
      <x:c r="E200" s="48"/>
      <x:c r="F200" s="49"/>
      <x:c r="G200" s="48"/>
      <x:c r="H200" s="48"/>
      <x:c r="I200" s="48"/>
      <x:c r="J200" s="48"/>
      <x:c r="K200" s="48"/>
      <x:c r="L200" s="49"/>
      <x:c r="M200" s="49"/>
      <x:c r="N200" s="49"/>
      <x:c r="O200" s="50" t="str">
        <x:f>IF(L200="","",INT((IF(N200="",TODAY(),N200)-L200)/365.25))</x:f>
      </x:c>
      <x:c r="P200" s="48"/>
      <x:c r="Q200" s="48"/>
      <x:c r="R200" s="48" t="str">
        <x:f>IF(B200="","",IF(OR(C200="",D200="",H200="",J200="",L200="",P200="",Q200=""),"Champ à compléter",IF(AND(M200&lt;&gt;"",M200-TODAY()&lt;=30,M200&gt;=TODAY(),Q200="Oui"),"Échéance &lt; 30 jours",IF(AND(N200&lt;&gt;"",N200&lt;L200),"Date sortie à vérifier","OK"))))</x:f>
      </x:c>
      <x:c r="S200" s="48"/>
    </x:row>
    <x:row r="201">
      <x:c r="A201" s="48" t="n">
        <x:v>194</x:v>
      </x:c>
      <x:c r="B201" s="48"/>
      <x:c r="C201" s="48"/>
      <x:c r="D201" s="48"/>
      <x:c r="E201" s="48"/>
      <x:c r="F201" s="49"/>
      <x:c r="G201" s="48"/>
      <x:c r="H201" s="48"/>
      <x:c r="I201" s="48"/>
      <x:c r="J201" s="48"/>
      <x:c r="K201" s="48"/>
      <x:c r="L201" s="49"/>
      <x:c r="M201" s="49"/>
      <x:c r="N201" s="49"/>
      <x:c r="O201" s="50" t="str">
        <x:f>IF(L201="","",INT((IF(N201="",TODAY(),N201)-L201)/365.25))</x:f>
      </x:c>
      <x:c r="P201" s="48"/>
      <x:c r="Q201" s="48"/>
      <x:c r="R201" s="48" t="str">
        <x:f>IF(B201="","",IF(OR(C201="",D201="",H201="",J201="",L201="",P201="",Q201=""),"Champ à compléter",IF(AND(M201&lt;&gt;"",M201-TODAY()&lt;=30,M201&gt;=TODAY(),Q201="Oui"),"Échéance &lt; 30 jours",IF(AND(N201&lt;&gt;"",N201&lt;L201),"Date sortie à vérifier","OK"))))</x:f>
      </x:c>
      <x:c r="S201" s="48"/>
    </x:row>
    <x:row r="202">
      <x:c r="A202" s="48" t="n">
        <x:v>195</x:v>
      </x:c>
      <x:c r="B202" s="48"/>
      <x:c r="C202" s="48"/>
      <x:c r="D202" s="48"/>
      <x:c r="E202" s="48"/>
      <x:c r="F202" s="49"/>
      <x:c r="G202" s="48"/>
      <x:c r="H202" s="48"/>
      <x:c r="I202" s="48"/>
      <x:c r="J202" s="48"/>
      <x:c r="K202" s="48"/>
      <x:c r="L202" s="49"/>
      <x:c r="M202" s="49"/>
      <x:c r="N202" s="49"/>
      <x:c r="O202" s="50" t="str">
        <x:f>IF(L202="","",INT((IF(N202="",TODAY(),N202)-L202)/365.25))</x:f>
      </x:c>
      <x:c r="P202" s="48"/>
      <x:c r="Q202" s="48"/>
      <x:c r="R202" s="48" t="str">
        <x:f>IF(B202="","",IF(OR(C202="",D202="",H202="",J202="",L202="",P202="",Q202=""),"Champ à compléter",IF(AND(M202&lt;&gt;"",M202-TODAY()&lt;=30,M202&gt;=TODAY(),Q202="Oui"),"Échéance &lt; 30 jours",IF(AND(N202&lt;&gt;"",N202&lt;L202),"Date sortie à vérifier","OK"))))</x:f>
      </x:c>
      <x:c r="S202" s="48"/>
    </x:row>
    <x:row r="203">
      <x:c r="A203" s="48" t="n">
        <x:v>196</x:v>
      </x:c>
      <x:c r="B203" s="48"/>
      <x:c r="C203" s="48"/>
      <x:c r="D203" s="48"/>
      <x:c r="E203" s="48"/>
      <x:c r="F203" s="49"/>
      <x:c r="G203" s="48"/>
      <x:c r="H203" s="48"/>
      <x:c r="I203" s="48"/>
      <x:c r="J203" s="48"/>
      <x:c r="K203" s="48"/>
      <x:c r="L203" s="49"/>
      <x:c r="M203" s="49"/>
      <x:c r="N203" s="49"/>
      <x:c r="O203" s="50" t="str">
        <x:f>IF(L203="","",INT((IF(N203="",TODAY(),N203)-L203)/365.25))</x:f>
      </x:c>
      <x:c r="P203" s="48"/>
      <x:c r="Q203" s="48"/>
      <x:c r="R203" s="48" t="str">
        <x:f>IF(B203="","",IF(OR(C203="",D203="",H203="",J203="",L203="",P203="",Q203=""),"Champ à compléter",IF(AND(M203&lt;&gt;"",M203-TODAY()&lt;=30,M203&gt;=TODAY(),Q203="Oui"),"Échéance &lt; 30 jours",IF(AND(N203&lt;&gt;"",N203&lt;L203),"Date sortie à vérifier","OK"))))</x:f>
      </x:c>
      <x:c r="S203" s="48"/>
    </x:row>
    <x:row r="204">
      <x:c r="A204" s="48" t="n">
        <x:v>197</x:v>
      </x:c>
      <x:c r="B204" s="48"/>
      <x:c r="C204" s="48"/>
      <x:c r="D204" s="48"/>
      <x:c r="E204" s="48"/>
      <x:c r="F204" s="49"/>
      <x:c r="G204" s="48"/>
      <x:c r="H204" s="48"/>
      <x:c r="I204" s="48"/>
      <x:c r="J204" s="48"/>
      <x:c r="K204" s="48"/>
      <x:c r="L204" s="49"/>
      <x:c r="M204" s="49"/>
      <x:c r="N204" s="49"/>
      <x:c r="O204" s="50" t="str">
        <x:f>IF(L204="","",INT((IF(N204="",TODAY(),N204)-L204)/365.25))</x:f>
      </x:c>
      <x:c r="P204" s="48"/>
      <x:c r="Q204" s="48"/>
      <x:c r="R204" s="48" t="str">
        <x:f>IF(B204="","",IF(OR(C204="",D204="",H204="",J204="",L204="",P204="",Q204=""),"Champ à compléter",IF(AND(M204&lt;&gt;"",M204-TODAY()&lt;=30,M204&gt;=TODAY(),Q204="Oui"),"Échéance &lt; 30 jours",IF(AND(N204&lt;&gt;"",N204&lt;L204),"Date sortie à vérifier","OK"))))</x:f>
      </x:c>
      <x:c r="S204" s="48"/>
    </x:row>
    <x:row r="205">
      <x:c r="A205" s="48" t="n">
        <x:v>198</x:v>
      </x:c>
      <x:c r="B205" s="48"/>
      <x:c r="C205" s="48"/>
      <x:c r="D205" s="48"/>
      <x:c r="E205" s="48"/>
      <x:c r="F205" s="49"/>
      <x:c r="G205" s="48"/>
      <x:c r="H205" s="48"/>
      <x:c r="I205" s="48"/>
      <x:c r="J205" s="48"/>
      <x:c r="K205" s="48"/>
      <x:c r="L205" s="49"/>
      <x:c r="M205" s="49"/>
      <x:c r="N205" s="49"/>
      <x:c r="O205" s="50" t="str">
        <x:f>IF(L205="","",INT((IF(N205="",TODAY(),N205)-L205)/365.25))</x:f>
      </x:c>
      <x:c r="P205" s="48"/>
      <x:c r="Q205" s="48"/>
      <x:c r="R205" s="48" t="str">
        <x:f>IF(B205="","",IF(OR(C205="",D205="",H205="",J205="",L205="",P205="",Q205=""),"Champ à compléter",IF(AND(M205&lt;&gt;"",M205-TODAY()&lt;=30,M205&gt;=TODAY(),Q205="Oui"),"Échéance &lt; 30 jours",IF(AND(N205&lt;&gt;"",N205&lt;L205),"Date sortie à vérifier","OK"))))</x:f>
      </x:c>
      <x:c r="S205" s="48"/>
    </x:row>
    <x:row r="206">
      <x:c r="A206" s="48" t="n">
        <x:v>199</x:v>
      </x:c>
      <x:c r="B206" s="48"/>
      <x:c r="C206" s="48"/>
      <x:c r="D206" s="48"/>
      <x:c r="E206" s="48"/>
      <x:c r="F206" s="49"/>
      <x:c r="G206" s="48"/>
      <x:c r="H206" s="48"/>
      <x:c r="I206" s="48"/>
      <x:c r="J206" s="48"/>
      <x:c r="K206" s="48"/>
      <x:c r="L206" s="49"/>
      <x:c r="M206" s="49"/>
      <x:c r="N206" s="49"/>
      <x:c r="O206" s="50" t="str">
        <x:f>IF(L206="","",INT((IF(N206="",TODAY(),N206)-L206)/365.25))</x:f>
      </x:c>
      <x:c r="P206" s="48"/>
      <x:c r="Q206" s="48"/>
      <x:c r="R206" s="48" t="str">
        <x:f>IF(B206="","",IF(OR(C206="",D206="",H206="",J206="",L206="",P206="",Q206=""),"Champ à compléter",IF(AND(M206&lt;&gt;"",M206-TODAY()&lt;=30,M206&gt;=TODAY(),Q206="Oui"),"Échéance &lt; 30 jours",IF(AND(N206&lt;&gt;"",N206&lt;L206),"Date sortie à vérifier","OK"))))</x:f>
      </x:c>
      <x:c r="S206" s="48"/>
    </x:row>
    <x:row r="207">
      <x:c r="A207" s="48" t="n">
        <x:v>200</x:v>
      </x:c>
      <x:c r="B207" s="48"/>
      <x:c r="C207" s="48"/>
      <x:c r="D207" s="48"/>
      <x:c r="E207" s="48"/>
      <x:c r="F207" s="49"/>
      <x:c r="G207" s="48"/>
      <x:c r="H207" s="48"/>
      <x:c r="I207" s="48"/>
      <x:c r="J207" s="48"/>
      <x:c r="K207" s="48"/>
      <x:c r="L207" s="49"/>
      <x:c r="M207" s="49"/>
      <x:c r="N207" s="49"/>
      <x:c r="O207" s="50" t="str">
        <x:f>IF(L207="","",INT((IF(N207="",TODAY(),N207)-L207)/365.25))</x:f>
      </x:c>
      <x:c r="P207" s="48"/>
      <x:c r="Q207" s="48"/>
      <x:c r="R207" s="48" t="str">
        <x:f>IF(B207="","",IF(OR(C207="",D207="",H207="",J207="",L207="",P207="",Q207=""),"Champ à compléter",IF(AND(M207&lt;&gt;"",M207-TODAY()&lt;=30,M207&gt;=TODAY(),Q207="Oui"),"Échéance &lt; 30 jours",IF(AND(N207&lt;&gt;"",N207&lt;L207),"Date sortie à vérifier","OK"))))</x:f>
      </x:c>
      <x:c r="S207" s="48"/>
    </x:row>
  </x:sheetData>
  <x:mergeCells>
    <x:mergeCell ref="A1:S1"/>
    <x:mergeCell ref="A2:S2"/>
  </x:mergeCells>
  <x:conditionalFormatting sqref="R8:R207">
    <x:cfRule type="expression" dxfId="0" priority="1">
      <x:formula>R8="OK"</x:formula>
    </x:cfRule>
    <x:cfRule type="expression" dxfId="1" priority="2">
      <x:formula>R8="Champ à compléter"</x:formula>
    </x:cfRule>
    <x:cfRule type="expression" dxfId="2" priority="3">
      <x:formula>R8="Échéance &lt; 30 jours"</x:formula>
    </x:cfRule>
  </x:conditionalFormatting>
  <x:conditionalFormatting sqref="Q8:Q207">
    <x:cfRule type="expression" dxfId="3" priority="4">
      <x:formula>Q8="Sorti"</x:formula>
    </x:cfRule>
  </x:conditionalFormatting>
  <x:dataValidations count="7">
    <x:dataValidation type="list" sqref="E8:E207">
      <x:formula1>Listes!$F$2:$F$3</x:formula1>
    </x:dataValidation>
    <x:dataValidation type="list" sqref="G8:G207">
      <x:formula1>Listes!$G$2:$G$11</x:formula1>
    </x:dataValidation>
    <x:dataValidation type="list" sqref="I8:I207">
      <x:formula1>Listes!$E$2:$E$15</x:formula1>
    </x:dataValidation>
    <x:dataValidation type="list" sqref="J8:J207">
      <x:formula1>Listes!$A$2:$A$8</x:formula1>
    </x:dataValidation>
    <x:dataValidation type="list" sqref="K8:K207">
      <x:formula1>Listes!$B$2:$B$3</x:formula1>
    </x:dataValidation>
    <x:dataValidation type="list" sqref="P8:P207">
      <x:formula1>Listes!$C$2:$C$6</x:formula1>
    </x:dataValidation>
    <x:dataValidation type="list" sqref="Q8:Q207">
      <x:formula1>Listes!$D$2:$D$3</x:formula1>
    </x:dataValidation>
  </x:dataValidations>
  <x:pageMargins left="0.7" right="0.7" top="0.75" bottom="0.75" header="0.3" footer="0.3"/>
  <x:tableParts count="1">
    <x:tablePart xmlns:r="http://schemas.openxmlformats.org/officeDocument/2006/relationships" r:id="Rba3a7523dfb74eea"/>
  </x:tableParts>
</x:worksheet>
</file>

<file path=xl/worksheets/sheet2.xml><?xml version="1.0" encoding="utf-8"?>
<x:worksheet xmlns:x="http://schemas.openxmlformats.org/spreadsheetml/2006/main">
  <x:sheetFormatPr defaultRowHeight="15"/>
  <x:cols>
    <x:col min="1" max="1" width="15.5" hidden="0" customWidth="1"/>
    <x:col min="2" max="2" width="8.380000114440918" hidden="0" customWidth="1"/>
    <x:col min="3" max="3" width="14" hidden="0" customWidth="1"/>
    <x:col min="4" max="4" width="10.380000114440918" hidden="0" customWidth="1"/>
    <x:col min="5" max="5" width="8.380000114440918" hidden="0" customWidth="1"/>
    <x:col min="6" max="6" width="14" hidden="0" customWidth="1"/>
    <x:col min="7" max="7" width="15.75" hidden="0" customWidth="1"/>
    <x:col min="8" max="8" width="9.25" hidden="0" customWidth="1"/>
    <x:col min="9" max="9" width="14" hidden="0" customWidth="1"/>
    <x:col min="10" max="10" width="14" hidden="0" customWidth="1"/>
    <x:col min="11" max="11" width="14" hidden="0" customWidth="1"/>
    <x:col min="12" max="12" width="14" hidden="0" customWidth="1"/>
    <x:col min="13" max="13" width="14" hidden="0" customWidth="1"/>
    <x:col min="14" max="14" width="14" hidden="0" customWidth="1"/>
  </x:cols>
  <x:sheetData>
    <x:row r="1" ht="34" customHeight="1">
      <x:c r="A1" s="7" t="str">
        <x:v>TABLEAU DE BORD — REGISTRE UNIQUE DU PERSONNEL</x:v>
      </x:c>
    </x:row>
    <x:row r="2" ht="22" customHeight="1">
      <x:c r="A2" s="14" t="str">
        <x:v>Vue synthétique automatique : effectifs, contrats, services, alertes et mouvements du personnel</x:v>
      </x:c>
    </x:row>
    <x:row r="4" ht="56" customHeight="1">
      <x:c r="A4" s="65" t="str">
        <x:v>Effectif actif</x:v>
      </x:c>
      <x:c r="B4" s="66" t="str">
        <x:v>Effectif actif</x:v>
      </x:c>
      <x:c r="C4" s="66" t="str">
        <x:v>Effectif actif</x:v>
      </x:c>
      <x:c r="E4" s="65" t="str">
        <x:v>CDI</x:v>
      </x:c>
      <x:c r="F4" s="66" t="str">
        <x:v>CDI</x:v>
      </x:c>
      <x:c r="G4" s="66" t="str">
        <x:v>CDI</x:v>
      </x:c>
      <x:c r="I4" s="65" t="str">
        <x:v>CDD</x:v>
      </x:c>
      <x:c r="J4" s="66" t="str">
        <x:v>CDD</x:v>
      </x:c>
      <x:c r="K4" s="66" t="str">
        <x:v>CDD</x:v>
      </x:c>
    </x:row>
    <x:row r="5">
      <x:c r="A5" s="71" t="n">
        <x:f>COUNTIF('Registre unique'!Q8:Q207,"Oui")</x:f>
        <x:v>20</x:v>
      </x:c>
      <x:c r="B5" s="71"/>
      <x:c r="C5" s="71"/>
      <x:c r="E5" s="71" t="n">
        <x:f>COUNTIF('Registre unique'!J8:J207,"CDI")</x:f>
        <x:v>12</x:v>
      </x:c>
      <x:c r="F5" s="71"/>
      <x:c r="G5" s="71"/>
      <x:c r="I5" s="71" t="n">
        <x:f>COUNTIF('Registre unique'!J8:J207,"CDD")</x:f>
        <x:v>3</x:v>
      </x:c>
      <x:c r="J5" s="71"/>
      <x:c r="K5" s="71"/>
    </x:row>
    <x:row r="6">
      <x:c r="A6" s="77" t="str">
        <x:v>Collaborateurs actuellement présents</x:v>
      </x:c>
      <x:c r="B6" s="77" t="str">
        <x:v>Collaborateurs actuellement présents</x:v>
      </x:c>
      <x:c r="C6" s="77" t="str">
        <x:v>Collaborateurs actuellement présents</x:v>
      </x:c>
      <x:c r="E6" s="77" t="str">
        <x:v>Contrats à durée indéterminée</x:v>
      </x:c>
      <x:c r="F6" s="77" t="str">
        <x:v>Contrats à durée indéterminée</x:v>
      </x:c>
      <x:c r="G6" s="77" t="str">
        <x:v>Contrats à durée indéterminée</x:v>
      </x:c>
      <x:c r="I6" s="77" t="str">
        <x:v>Contrats à durée déterminée</x:v>
      </x:c>
      <x:c r="J6" s="77" t="str">
        <x:v>Contrats à durée déterminée</x:v>
      </x:c>
      <x:c r="K6" s="77" t="str">
        <x:v>Contrats à durée déterminée</x:v>
      </x:c>
    </x:row>
    <x:row r="8" ht="56" customHeight="1">
      <x:c r="A8" s="65" t="str">
        <x:v>Alternants</x:v>
      </x:c>
      <x:c r="B8" s="66" t="str">
        <x:v>Alternants</x:v>
      </x:c>
      <x:c r="C8" s="66" t="str">
        <x:v>Alternants</x:v>
      </x:c>
      <x:c r="E8" s="65" t="str">
        <x:v>Stagiaires</x:v>
      </x:c>
      <x:c r="F8" s="66" t="str">
        <x:v>Stagiaires</x:v>
      </x:c>
      <x:c r="G8" s="66" t="str">
        <x:v>Stagiaires</x:v>
      </x:c>
      <x:c r="I8" s="65" t="str">
        <x:v>Alertes</x:v>
      </x:c>
      <x:c r="J8" s="66" t="str">
        <x:v>Alertes</x:v>
      </x:c>
      <x:c r="K8" s="66" t="str">
        <x:v>Alertes</x:v>
      </x:c>
    </x:row>
    <x:row r="9">
      <x:c r="A9" s="71" t="n">
        <x:f>COUNTIF('Registre unique'!P8:P207,"Alternant")</x:f>
        <x:v>3</x:v>
      </x:c>
      <x:c r="B9" s="71"/>
      <x:c r="C9" s="71"/>
      <x:c r="E9" s="71" t="n">
        <x:f>COUNTIF('Registre unique'!P8:P207,"Stagiaire")</x:f>
        <x:v>1</x:v>
      </x:c>
      <x:c r="F9" s="71"/>
      <x:c r="G9" s="71"/>
      <x:c r="I9" s="71" t="n">
        <x:f>COUNTIF('Registre unique'!R8:R207,"Champ à compléter")+COUNTIF('Registre unique'!R8:R207,"Échéance &lt; 30 jours")+COUNTIF('Registre unique'!R8:R207,"Date sortie à vérifier")</x:f>
        <x:v>0</x:v>
      </x:c>
      <x:c r="J9" s="71"/>
      <x:c r="K9" s="71"/>
    </x:row>
    <x:row r="10">
      <x:c r="A10" s="77" t="str">
        <x:v>Apprentis et professionnalisation</x:v>
      </x:c>
      <x:c r="B10" s="77" t="str">
        <x:v>Apprentis et professionnalisation</x:v>
      </x:c>
      <x:c r="C10" s="77" t="str">
        <x:v>Apprentis et professionnalisation</x:v>
      </x:c>
      <x:c r="E10" s="77" t="str">
        <x:v>Stagiaires en cours</x:v>
      </x:c>
      <x:c r="F10" s="77" t="str">
        <x:v>Stagiaires en cours</x:v>
      </x:c>
      <x:c r="G10" s="77" t="str">
        <x:v>Stagiaires en cours</x:v>
      </x:c>
      <x:c r="I10" s="77" t="str">
        <x:v>Points à contrôler</x:v>
      </x:c>
      <x:c r="J10" s="77" t="str">
        <x:v>Points à contrôler</x:v>
      </x:c>
      <x:c r="K10" s="77" t="str">
        <x:v>Points à contrôler</x:v>
      </x:c>
    </x:row>
    <x:row r="13">
      <x:c r="A13" s="29" t="str">
        <x:v>Type de contrat</x:v>
      </x:c>
      <x:c r="B13" s="29" t="str">
        <x:v>Effectif</x:v>
      </x:c>
      <x:c r="D13" s="29" t="str">
        <x:v>Service</x:v>
      </x:c>
      <x:c r="E13" s="29" t="str">
        <x:v>Effectif</x:v>
      </x:c>
      <x:c r="G13" s="29" t="str">
        <x:v>Alerte</x:v>
      </x:c>
      <x:c r="H13" s="29" t="str">
        <x:v>Nombre</x:v>
      </x:c>
    </x:row>
    <x:row r="14">
      <x:c r="A14" s="82" t="str">
        <x:v>CDI</x:v>
      </x:c>
      <x:c r="B14" s="82" t="n">
        <x:f>COUNTIF('Registre unique'!J8:J207,A14)</x:f>
        <x:v>12</x:v>
      </x:c>
      <x:c r="D14" s="82" t="str">
        <x:v>Direction</x:v>
      </x:c>
      <x:c r="E14" s="82" t="n">
        <x:f>COUNTIF('Registre unique'!I8:I207,D14)</x:f>
        <x:v>0</x:v>
      </x:c>
      <x:c r="G14" s="82" t="str">
        <x:v>OK</x:v>
      </x:c>
      <x:c r="H14" s="82" t="n">
        <x:f>COUNTIF('Registre unique'!R8:R207,G14)</x:f>
        <x:v>20</x:v>
      </x:c>
    </x:row>
    <x:row r="15">
      <x:c r="A15" s="82" t="str">
        <x:v>CDD</x:v>
      </x:c>
      <x:c r="B15" s="82" t="n">
        <x:f>COUNTIF('Registre unique'!J8:J207,A15)</x:f>
        <x:v>3</x:v>
      </x:c>
      <x:c r="D15" s="82" t="str">
        <x:v>RH</x:v>
      </x:c>
      <x:c r="E15" s="82" t="n">
        <x:f>COUNTIF('Registre unique'!I8:I207,D15)</x:f>
        <x:v>3</x:v>
      </x:c>
      <x:c r="G15" s="82" t="str">
        <x:v>Champ à compléter</x:v>
      </x:c>
      <x:c r="H15" s="82" t="n">
        <x:f>COUNTIF('Registre unique'!R8:R207,G15)</x:f>
        <x:v>0</x:v>
      </x:c>
    </x:row>
    <x:row r="16">
      <x:c r="A16" s="82" t="str">
        <x:v>Apprentissage</x:v>
      </x:c>
      <x:c r="B16" s="82" t="n">
        <x:f>COUNTIF('Registre unique'!J8:J207,A16)</x:f>
        <x:v>2</x:v>
      </x:c>
      <x:c r="D16" s="82" t="str">
        <x:v>Comptabilité</x:v>
      </x:c>
      <x:c r="E16" s="82" t="n">
        <x:f>COUNTIF('Registre unique'!I8:I207,D16)</x:f>
        <x:v>2</x:v>
      </x:c>
      <x:c r="G16" s="82" t="str">
        <x:v>Échéance &lt; 30 jours</x:v>
      </x:c>
      <x:c r="H16" s="82" t="n">
        <x:f>COUNTIF('Registre unique'!R8:R207,G16)</x:f>
        <x:v>0</x:v>
      </x:c>
    </x:row>
    <x:row r="17">
      <x:c r="A17" s="82" t="str">
        <x:v>Professionnalisation</x:v>
      </x:c>
      <x:c r="B17" s="82" t="n">
        <x:f>COUNTIF('Registre unique'!J8:J207,A17)</x:f>
        <x:v>1</x:v>
      </x:c>
      <x:c r="D17" s="82" t="str">
        <x:v>Production</x:v>
      </x:c>
      <x:c r="E17" s="82" t="n">
        <x:f>COUNTIF('Registre unique'!I8:I207,D17)</x:f>
        <x:v>2</x:v>
      </x:c>
      <x:c r="G17" s="82" t="str">
        <x:v>Date sortie à vérifier</x:v>
      </x:c>
      <x:c r="H17" s="82" t="n">
        <x:f>COUNTIF('Registre unique'!R8:R207,G17)</x:f>
        <x:v>0</x:v>
      </x:c>
    </x:row>
    <x:row r="18">
      <x:c r="A18" s="82" t="str">
        <x:v>Intérim</x:v>
      </x:c>
      <x:c r="B18" s="82" t="n">
        <x:f>COUNTIF('Registre unique'!J8:J207,A18)</x:f>
        <x:v>1</x:v>
      </x:c>
      <x:c r="D18" s="82" t="str">
        <x:v>Maintenance</x:v>
      </x:c>
      <x:c r="E18" s="82" t="n">
        <x:f>COUNTIF('Registre unique'!I8:I207,D18)</x:f>
        <x:v>2</x:v>
      </x:c>
    </x:row>
    <x:row r="19">
      <x:c r="A19" s="82" t="str">
        <x:v>Stage</x:v>
      </x:c>
      <x:c r="B19" s="82" t="n">
        <x:f>COUNTIF('Registre unique'!J8:J207,A19)</x:f>
        <x:v>1</x:v>
      </x:c>
      <x:c r="D19" s="82" t="str">
        <x:v>Qualité</x:v>
      </x:c>
      <x:c r="E19" s="82" t="n">
        <x:f>COUNTIF('Registre unique'!I8:I207,D19)</x:f>
        <x:v>2</x:v>
      </x:c>
    </x:row>
    <x:row r="20">
      <x:c r="D20" s="82" t="str">
        <x:v>Logistique</x:v>
      </x:c>
      <x:c r="E20" s="82" t="n">
        <x:f>COUNTIF('Registre unique'!I8:I207,D20)</x:f>
        <x:v>2</x:v>
      </x:c>
    </x:row>
    <x:row r="21">
      <x:c r="D21" s="82" t="str">
        <x:v>Commerce</x:v>
      </x:c>
      <x:c r="E21" s="82" t="n">
        <x:f>COUNTIF('Registre unique'!I8:I207,D21)</x:f>
        <x:v>1</x:v>
      </x:c>
    </x:row>
    <x:row r="22">
      <x:c r="D22" s="82" t="str">
        <x:v>IT</x:v>
      </x:c>
      <x:c r="E22" s="82" t="n">
        <x:f>COUNTIF('Registre unique'!I8:I207,D22)</x:f>
        <x:v>1</x:v>
      </x:c>
    </x:row>
    <x:row r="23">
      <x:c r="D23" s="82" t="str">
        <x:v>Marketing</x:v>
      </x:c>
      <x:c r="E23" s="82" t="n">
        <x:f>COUNTIF('Registre unique'!I8:I207,D23)</x:f>
        <x:v>2</x:v>
      </x:c>
    </x:row>
    <x:row r="24">
      <x:c r="D24" s="82" t="str">
        <x:v>Achats</x:v>
      </x:c>
      <x:c r="E24" s="82" t="n">
        <x:f>COUNTIF('Registre unique'!I8:I207,D24)</x:f>
        <x:v>1</x:v>
      </x:c>
    </x:row>
    <x:row r="25">
      <x:c r="D25" s="82" t="str">
        <x:v>Juridique</x:v>
      </x:c>
      <x:c r="E25" s="82" t="n">
        <x:f>COUNTIF('Registre unique'!I8:I207,D25)</x:f>
        <x:v>1</x:v>
      </x:c>
    </x:row>
  </x:sheetData>
  <x:mergeCells>
    <x:mergeCell ref="A1:N1"/>
    <x:mergeCell ref="A2:N2"/>
    <x:mergeCell ref="A4:C6"/>
    <x:mergeCell ref="E4:G6"/>
    <x:mergeCell ref="I4:K6"/>
    <x:mergeCell ref="A8:C10"/>
    <x:mergeCell ref="E8:G10"/>
    <x:mergeCell ref="I8:K10"/>
    <x:mergeCell ref="A4:C4"/>
    <x:mergeCell ref="A5:C5"/>
    <x:mergeCell ref="A6:C6"/>
    <x:mergeCell ref="E4:G4"/>
    <x:mergeCell ref="E5:G5"/>
    <x:mergeCell ref="E6:G6"/>
    <x:mergeCell ref="I4:K4"/>
    <x:mergeCell ref="I5:K5"/>
    <x:mergeCell ref="I6:K6"/>
    <x:mergeCell ref="A8:C8"/>
    <x:mergeCell ref="A9:C9"/>
    <x:mergeCell ref="A10:C10"/>
    <x:mergeCell ref="E8:G8"/>
    <x:mergeCell ref="E9:G9"/>
    <x:mergeCell ref="E10:G10"/>
    <x:mergeCell ref="I8:K8"/>
    <x:mergeCell ref="I9:K9"/>
    <x:mergeCell ref="I10:K10"/>
  </x:mergeCells>
  <x:pageMargins left="0.7" right="0.7" top="0.75" bottom="0.75" header="0.3" footer="0.3"/>
  <x:drawing xmlns:r="http://schemas.openxmlformats.org/officeDocument/2006/relationships" r:id="R3a553c96388b4552"/>
  <x:tableParts count="3">
    <x:tablePart xmlns:r="http://schemas.openxmlformats.org/officeDocument/2006/relationships" r:id="R468949839a2c4016"/>
    <x:tablePart xmlns:r="http://schemas.openxmlformats.org/officeDocument/2006/relationships" r:id="R58fbc31a4de9471d"/>
    <x:tablePart xmlns:r="http://schemas.openxmlformats.org/officeDocument/2006/relationships" r:id="Rf12096ed59a8407c"/>
  </x:tableParts>
</x:worksheet>
</file>

<file path=xl/worksheets/sheet3.xml><?xml version="1.0" encoding="utf-8"?>
<x:worksheet xmlns:x="http://schemas.openxmlformats.org/spreadsheetml/2006/main">
  <x:sheetFormatPr defaultRowHeight="15"/>
  <x:cols>
    <x:col min="1" max="1" width="15.5" hidden="0" customWidth="1"/>
    <x:col min="2" max="2" width="10.630000114440918" hidden="0" customWidth="1"/>
    <x:col min="3" max="3" width="9.25" hidden="0" customWidth="1"/>
    <x:col min="4" max="4" width="4.130000114440918" hidden="0" customWidth="1"/>
    <x:col min="5" max="5" width="10.380000114440918" hidden="0" customWidth="1"/>
    <x:col min="6" max="6" width="4" hidden="0" customWidth="1"/>
    <x:col min="7" max="7" width="9" hidden="0" customWidth="1"/>
  </x:cols>
  <x:sheetData>
    <x:row r="1">
      <x:c r="A1" s="3" t="str">
        <x:v>Contrat</x:v>
      </x:c>
      <x:c r="B1" s="3" t="str">
        <x:v>Temps</x:v>
      </x:c>
      <x:c r="C1" s="3" t="str">
        <x:v>Statut RH</x:v>
      </x:c>
      <x:c r="D1" s="3" t="str">
        <x:v>Actif</x:v>
      </x:c>
      <x:c r="E1" s="3" t="str">
        <x:v>Service</x:v>
      </x:c>
      <x:c r="F1" s="3" t="str">
        <x:v>Sexe</x:v>
      </x:c>
      <x:c r="G1" s="3" t="str">
        <x:v>Nationalité</x:v>
      </x:c>
    </x:row>
    <x:row r="2">
      <x:c r="A2" t="str">
        <x:v>CDI</x:v>
      </x:c>
      <x:c r="B2" t="str">
        <x:v>Temps plein</x:v>
      </x:c>
      <x:c r="C2" t="str">
        <x:v>Salarié</x:v>
      </x:c>
      <x:c r="D2" t="str">
        <x:v>Oui</x:v>
      </x:c>
      <x:c r="E2" t="str">
        <x:v>Direction</x:v>
      </x:c>
      <x:c r="F2" t="str">
        <x:v>F</x:v>
      </x:c>
      <x:c r="G2" t="str">
        <x:v>Française</x:v>
      </x:c>
    </x:row>
    <x:row r="3">
      <x:c r="A3" t="str">
        <x:v>CDD</x:v>
      </x:c>
      <x:c r="B3" t="str">
        <x:v>Temps partiel</x:v>
      </x:c>
      <x:c r="C3" t="str">
        <x:v>Alternant</x:v>
      </x:c>
      <x:c r="D3" t="str">
        <x:v>Sorti</x:v>
      </x:c>
      <x:c r="E3" t="str">
        <x:v>RH</x:v>
      </x:c>
      <x:c r="F3" t="str">
        <x:v>H</x:v>
      </x:c>
      <x:c r="G3" t="str">
        <x:v>Belge</x:v>
      </x:c>
    </x:row>
    <x:row r="4">
      <x:c r="A4" t="str">
        <x:v>Apprentissage</x:v>
      </x:c>
      <x:c r="C4" t="str">
        <x:v>Stagiaire</x:v>
      </x:c>
      <x:c r="E4" t="str">
        <x:v>Comptabilité</x:v>
      </x:c>
      <x:c r="G4" t="str">
        <x:v>Espagnole</x:v>
      </x:c>
    </x:row>
    <x:row r="5">
      <x:c r="A5" t="str">
        <x:v>Professionnalisation</x:v>
      </x:c>
      <x:c r="C5" t="str">
        <x:v>Intérimaire</x:v>
      </x:c>
      <x:c r="E5" t="str">
        <x:v>Production</x:v>
      </x:c>
      <x:c r="G5" t="str">
        <x:v>Italienne</x:v>
      </x:c>
    </x:row>
    <x:row r="6">
      <x:c r="A6" t="str">
        <x:v>Intérim</x:v>
      </x:c>
      <x:c r="C6" t="str">
        <x:v>Mandataire</x:v>
      </x:c>
      <x:c r="E6" t="str">
        <x:v>Maintenance</x:v>
      </x:c>
      <x:c r="G6" t="str">
        <x:v>Portugaise</x:v>
      </x:c>
    </x:row>
    <x:row r="7">
      <x:c r="A7" t="str">
        <x:v>Stage</x:v>
      </x:c>
      <x:c r="E7" t="str">
        <x:v>Qualité</x:v>
      </x:c>
      <x:c r="G7" t="str">
        <x:v>Marocaine</x:v>
      </x:c>
    </x:row>
    <x:row r="8">
      <x:c r="A8" t="str">
        <x:v>Contrat aidé</x:v>
      </x:c>
      <x:c r="E8" t="str">
        <x:v>Logistique</x:v>
      </x:c>
      <x:c r="G8" t="str">
        <x:v>Tunisienne</x:v>
      </x:c>
    </x:row>
    <x:row r="9">
      <x:c r="E9" t="str">
        <x:v>Commerce</x:v>
      </x:c>
      <x:c r="G9" t="str">
        <x:v>Algérienne</x:v>
      </x:c>
    </x:row>
    <x:row r="10">
      <x:c r="E10" t="str">
        <x:v>IT</x:v>
      </x:c>
      <x:c r="G10" t="str">
        <x:v>Allemande</x:v>
      </x:c>
    </x:row>
    <x:row r="11">
      <x:c r="E11" t="str">
        <x:v>Marketing</x:v>
      </x:c>
      <x:c r="G11" t="str">
        <x:v>Autre</x:v>
      </x:c>
    </x:row>
    <x:row r="12">
      <x:c r="E12" t="str">
        <x:v>Achats</x:v>
      </x:c>
    </x:row>
    <x:row r="13">
      <x:c r="E13" t="str">
        <x:v>Juridique</x:v>
      </x:c>
    </x:row>
    <x:row r="14">
      <x:c r="E14" t="str">
        <x:v>Administratif</x:v>
      </x:c>
    </x:row>
    <x:row r="15">
      <x:c r="E15" t="str">
        <x:v>Autre</x:v>
      </x:c>
    </x:row>
  </x:sheetData>
  <x:pageMargins left="0.7" right="0.7" top="0.75" bottom="0.75" header="0.3" footer="0.3"/>
</x:worksheet>
</file>

<file path=xl/worksheets/sheet4.xml><?xml version="1.0" encoding="utf-8"?>
<x:worksheet xmlns:x="http://schemas.openxmlformats.org/spreadsheetml/2006/main">
  <x:sheetFormatPr defaultRowHeight="15"/>
  <x:cols>
    <x:col min="1" max="1" width="10" hidden="0" customWidth="1"/>
    <x:col min="2" max="2" width="28" hidden="0" customWidth="1"/>
    <x:col min="3" max="3" width="80" hidden="0" customWidth="1"/>
  </x:cols>
  <x:sheetData>
    <x:row r="1" ht="32" customHeight="1">
      <x:c r="A1" s="87" t="str">
        <x:v>MODE D’EMPLOI — REGISTRE UNIQUE DU PERSONNEL</x:v>
      </x:c>
    </x:row>
    <x:row r="3">
      <x:c r="A3" s="29" t="str">
        <x:v>Étape</x:v>
      </x:c>
      <x:c r="B3" s="29" t="str">
        <x:v>Action</x:v>
      </x:c>
      <x:c r="C3" s="29" t="str">
        <x:v>Description</x:v>
      </x:c>
    </x:row>
    <x:row r="4">
      <x:c r="A4" s="90" t="str">
        <x:v>1</x:v>
      </x:c>
      <x:c r="B4" s="90" t="str">
        <x:v>Renseigner l’entreprise</x:v>
      </x:c>
      <x:c r="C4" s="90" t="str">
        <x:v>Compléter la raison sociale, le SIREN, la convention collective et le responsable RH dans l’onglet Registre unique.</x:v>
      </x:c>
    </x:row>
    <x:row r="5">
      <x:c r="A5" s="90" t="str">
        <x:v>2</x:v>
      </x:c>
      <x:c r="B5" s="90" t="str">
        <x:v>Ajouter un collaborateur</x:v>
      </x:c>
      <x:c r="C5" s="90" t="str">
        <x:v>Saisir une nouvelle ligne dans le registre : matricule, identité, emploi, service, contrat, date d’entrée et statut.</x:v>
      </x:c>
    </x:row>
    <x:row r="6">
      <x:c r="A6" s="90" t="str">
        <x:v>3</x:v>
      </x:c>
      <x:c r="B6" s="90" t="str">
        <x:v>Utiliser les listes déroulantes</x:v>
      </x:c>
      <x:c r="C6" s="90" t="str">
        <x:v>Les colonnes Sexe, Nationalité, Service, Type contrat, Temps de travail, Statut RH et Actif proposent des choix standardisés.</x:v>
      </x:c>
    </x:row>
    <x:row r="7">
      <x:c r="A7" s="90" t="str">
        <x:v>4</x:v>
      </x:c>
      <x:c r="B7" s="90" t="str">
        <x:v>Surveiller les alertes</x:v>
      </x:c>
      <x:c r="C7" s="90" t="str">
        <x:v>La colonne Alerte signale les champs à compléter, les échéances proches et les incohérences de dates.</x:v>
      </x:c>
    </x:row>
    <x:row r="8">
      <x:c r="A8" s="90" t="str">
        <x:v>5</x:v>
      </x:c>
      <x:c r="B8" s="90" t="str">
        <x:v>Analyser le tableau de bord</x:v>
      </x:c>
      <x:c r="C8" s="90" t="str">
        <x:v>L’onglet Tableau de bord calcule automatiquement les effectifs, les contrats, les services et les alertes.</x:v>
      </x:c>
    </x:row>
    <x:row r="9">
      <x:c r="A9" s="90" t="str">
        <x:v>6</x:v>
      </x:c>
      <x:c r="B9" s="90" t="str">
        <x:v>Imprimer ou archiver</x:v>
      </x:c>
      <x:c r="C9" s="90" t="str">
        <x:v>Utiliser les filtres du tableau Excel, puis imprimer ou exporter le registre au format PDF selon le besoin interne.</x:v>
      </x:c>
    </x:row>
  </x:sheetData>
  <x:mergeCells>
    <x:mergeCell ref="A1:H1"/>
  </x:mergeCells>
  <x:pageMargins left="0.7" right="0.7" top="0.75" bottom="0.75" header="0.3" footer="0.3"/>
  <x:tableParts count="1">
    <x:tablePart xmlns:r="http://schemas.openxmlformats.org/officeDocument/2006/relationships" r:id="Rf776927840124d1c"/>
  </x:tableParts>
</x:worksheet>
</file>