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c6eb12c27424387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ableau de bord" sheetId="1" r:id="Rb534722f53484682"/>
    <x:sheet xmlns:r="http://schemas.openxmlformats.org/officeDocument/2006/relationships" name="Registre décisions" sheetId="2" r:id="R23b1f6d401914c90"/>
    <x:sheet xmlns:r="http://schemas.openxmlformats.org/officeDocument/2006/relationships" name="Associés &amp; parts" sheetId="3" r:id="Rb32cc5f077ac4506"/>
    <x:sheet xmlns:r="http://schemas.openxmlformats.org/officeDocument/2006/relationships" name="PV &amp; pièces" sheetId="4" r:id="R3e8c6b0c135a4f77"/>
    <x:sheet xmlns:r="http://schemas.openxmlformats.org/officeDocument/2006/relationships" name="Listes" sheetId="5" r:id="R8afc8e98dd5f464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dd/mm/yyyy"/>
    <x:numFmt numFmtId="201" formatCode="0%"/>
    <x:numFmt numFmtId="202" formatCode="0.0%"/>
    <x:numFmt numFmtId="203" formatCode="#,##0 €"/>
  </x:numFmts>
  <x:fonts count="10">
    <x:font>
      <x:sz val="11"/>
      <x:name val="Carlito"/>
    </x:font>
    <x:font>
      <x:b/>
      <x:sz val="11"/>
      <x:color rgb="FFFFFFFF"/>
      <x:name val="Carlito"/>
    </x:font>
    <x:font>
      <x:b/>
      <x:sz val="18"/>
      <x:color rgb="FFFFFFFF"/>
      <x:name val="Carlito"/>
    </x:font>
    <x:font>
      <x:sz val="11"/>
      <x:color rgb="FFFFFFFF"/>
      <x:name val="Carlito"/>
    </x:font>
    <x:font>
      <x:b/>
      <x:sz val="11"/>
      <x:color rgb="FF000000"/>
      <x:name val="Carlito"/>
    </x:font>
    <x:font>
      <x:b/>
      <x:sz val="20"/>
      <x:color rgb="FFFFFFFF"/>
      <x:name val="Carlito"/>
    </x:font>
    <x:font>
      <x:b/>
      <x:sz val="10"/>
      <x:color rgb="FFFFFFFF"/>
      <x:name val="Carlito"/>
    </x:font>
    <x:font>
      <x:b/>
      <x:sz val="18"/>
      <x:color rgb="FF000000"/>
      <x:name val="Carlito"/>
    </x:font>
    <x:font>
      <x:b/>
      <x:sz val="10"/>
      <x:color rgb="FFFFFFFF"/>
      <x:name val="Calibri"/>
    </x:font>
    <x:font>
      <x:sz val="10"/>
      <x:name val="Calibri"/>
    </x:font>
  </x:fonts>
  <x:fills count="10">
    <x:fill>
      <x:patternFill patternType="none"/>
    </x:fill>
    <x:fill>
      <x:patternFill patternType="gray125"/>
    </x:fill>
    <x:fill>
      <x:patternFill patternType="solid">
        <x:fgColor rgb="FF0B3F5C"/>
      </x:patternFill>
    </x:fill>
    <x:fill>
      <x:patternFill patternType="solid">
        <x:fgColor rgb="FF1684A7"/>
      </x:patternFill>
    </x:fill>
    <x:fill>
      <x:patternFill patternType="solid">
        <x:fgColor rgb="FFDCEFF8"/>
      </x:patternFill>
    </x:fill>
    <x:fill>
      <x:patternFill patternType="solid">
        <x:fgColor rgb="FFE9E1F8"/>
      </x:patternFill>
    </x:fill>
    <x:fill>
      <x:patternFill patternType="solid">
        <x:fgColor rgb="FFFFFFFF"/>
      </x:patternFill>
    </x:fill>
    <x:fill>
      <x:patternFill patternType="solid">
        <x:fgColor rgb="FFDFF3E6"/>
      </x:patternFill>
    </x:fill>
    <x:fill>
      <x:patternFill patternType="solid">
        <x:fgColor rgb="FFFFF2CC"/>
      </x:patternFill>
    </x:fill>
    <x:fill>
      <x:patternFill patternType="solid">
        <x:fgColor rgb="FFF2B705"/>
      </x:patternFill>
    </x:fill>
  </x:fills>
  <x:borders count="2">
    <x:border/>
    <x:border/>
  </x:borders>
  <x:cellStyleXfs count="1">
    <x:xf numFmtId="0" fontId="0" fillId="0" borderId="0"/>
  </x:cellStyleXfs>
  <x:cellXfs count="116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 applyAlignment="1">
      <x:alignment horizontal="center" vertical="center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center"/>
    </x:xf>
    <x:xf numFmtId="0" fontId="2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3" fillId="3" borderId="0" xfId="0" applyNumberFormat="1" applyFont="1" applyFill="1" applyBorder="1"/>
    <x:xf numFmtId="0" fontId="3" fillId="3" borderId="0" xfId="0" applyNumberFormat="1" applyFont="1" applyFill="1" applyBorder="1" applyAlignment="1">
      <x:alignment horizontal="center"/>
    </x:xf>
    <x:xf numFmtId="0" fontId="3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3" fillId="3" borderId="1" xfId="0" applyNumberFormat="1" applyFont="1" applyFill="1" applyBorder="1"/>
    <x:xf numFmtId="0" fontId="3" fillId="3" borderId="1" xfId="0" applyNumberFormat="1" applyFont="1" applyFill="1" applyBorder="1" applyAlignment="1">
      <x:alignment horizontal="center"/>
    </x:xf>
    <x:xf numFmtId="0" fontId="3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4" fillId="4" borderId="0" xfId="0" applyNumberFormat="1" applyFont="1" applyFill="1" applyBorder="1"/>
    <x:xf numFmtId="0" fontId="4" fillId="4" borderId="0" xfId="0" applyNumberFormat="1" applyFont="1" applyFill="1" applyBorder="1" applyAlignment="1">
      <x:alignment wrapText="1"/>
    </x:xf>
    <x:xf numFmtId="0" fontId="4" fillId="4" borderId="0" xfId="0" applyNumberFormat="1" applyFont="1" applyFill="1" applyBorder="1" applyAlignment="1">
      <x:alignment horizontal="center" wrapText="1"/>
    </x:xf>
    <x:xf numFmtId="0" fontId="4" fillId="4" borderId="0" xfId="0" applyNumberFormat="1" applyFont="1" applyFill="1" applyBorder="1" applyAlignment="1">
      <x:alignment horizontal="center" vertical="center" wrapText="1"/>
    </x:xf>
    <x:xf numFmtId="0" fontId="0" fillId="4" borderId="1" xfId="0" applyNumberFormat="1" applyFont="1" applyFill="1" applyBorder="1"/>
    <x:xf numFmtId="0" fontId="4" fillId="4" borderId="1" xfId="0" applyNumberFormat="1" applyFont="1" applyFill="1" applyBorder="1"/>
    <x:xf numFmtId="0" fontId="4" fillId="4" borderId="1" xfId="0" applyNumberFormat="1" applyFont="1" applyFill="1" applyBorder="1" applyAlignment="1">
      <x:alignment wrapText="1"/>
    </x:xf>
    <x:xf numFmtId="0" fontId="4" fillId="4" borderId="1" xfId="0" applyNumberFormat="1" applyFont="1" applyFill="1" applyBorder="1" applyAlignment="1">
      <x:alignment horizontal="center" wrapText="1"/>
    </x:xf>
    <x:xf numFmtId="0" fontId="4" fillId="4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 applyAlignment="1">
      <x:alignment wrapText="1"/>
    </x:xf>
    <x:xf numFmtId="200" fontId="0" fillId="0" borderId="1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4" fillId="5" borderId="0" xfId="0" applyNumberFormat="1" applyFont="1" applyFill="1" applyBorder="1" applyAlignment="1">
      <x:alignment horizontal="center" wrapText="1"/>
    </x:xf>
    <x:xf numFmtId="0" fontId="4" fillId="5" borderId="0" xfId="0" applyNumberFormat="1" applyFont="1" applyFill="1" applyBorder="1" applyAlignment="1">
      <x:alignment horizontal="center" vertical="center" wrapText="1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wrapText="1"/>
    </x:xf>
    <x:xf numFmtId="0" fontId="4" fillId="5" borderId="1" xfId="0" applyNumberFormat="1" applyFont="1" applyFill="1" applyBorder="1" applyAlignment="1">
      <x:alignment horizontal="center" wrapText="1"/>
    </x:xf>
    <x:xf numFmtId="0" fontId="4" fillId="5" borderId="1" xfId="0" applyNumberFormat="1" applyFont="1" applyFill="1" applyBorder="1" applyAlignment="1">
      <x:alignment horizontal="center" vertical="center" wrapText="1"/>
    </x:xf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2" fillId="2" borderId="0" xfId="0" applyNumberFormat="1" applyFont="1" applyFill="1" applyBorder="1" applyAlignment="1">
      <x:alignment horizontal="center" vertical="center" wrapText="1"/>
    </x:xf>
    <x:xf numFmtId="0" fontId="2" fillId="2" borderId="1" xfId="0" applyNumberFormat="1" applyFont="1" applyFill="1" applyBorder="1" applyAlignment="1">
      <x:alignment horizontal="center" vertical="center" wrapText="1"/>
    </x:xf>
    <x:xf numFmtId="0" fontId="5" fillId="2" borderId="0" xfId="0" applyNumberFormat="1" applyFont="1" applyFill="1" applyBorder="1"/>
    <x:xf numFmtId="0" fontId="5" fillId="2" borderId="0" xfId="0" applyNumberFormat="1" applyFont="1" applyFill="1" applyBorder="1" applyAlignment="1">
      <x:alignment horizontal="center"/>
    </x:xf>
    <x:xf numFmtId="0" fontId="5" fillId="2" borderId="0" xfId="0" applyNumberFormat="1" applyFont="1" applyFill="1" applyBorder="1" applyAlignment="1">
      <x:alignment horizontal="center" vertical="center"/>
    </x:xf>
    <x:xf numFmtId="0" fontId="5" fillId="2" borderId="1" xfId="0" applyNumberFormat="1" applyFont="1" applyFill="1" applyBorder="1"/>
    <x:xf numFmtId="0" fontId="5" fillId="2" borderId="1" xfId="0" applyNumberFormat="1" applyFont="1" applyFill="1" applyBorder="1" applyAlignment="1">
      <x:alignment horizontal="center"/>
    </x:xf>
    <x:xf numFmtId="0" fontId="5" fillId="2" borderId="1" xfId="0" applyNumberFormat="1" applyFont="1" applyFill="1" applyBorder="1" applyAlignment="1">
      <x:alignment horizontal="center" vertical="center"/>
    </x:xf>
    <x:xf numFmtId="0" fontId="4" fillId="4" borderId="0" xfId="0" applyNumberFormat="1" applyFont="1" applyFill="1" applyBorder="1" applyAlignment="1">
      <x:alignment horizontal="left"/>
    </x:xf>
    <x:xf numFmtId="0" fontId="4" fillId="4" borderId="0" xfId="0" applyNumberFormat="1" applyFont="1" applyFill="1" applyBorder="1" applyAlignment="1">
      <x:alignment horizontal="left" vertical="center"/>
    </x:xf>
    <x:xf numFmtId="0" fontId="4" fillId="4" borderId="1" xfId="0" applyNumberFormat="1" applyFont="1" applyFill="1" applyBorder="1" applyAlignment="1">
      <x:alignment horizontal="left"/>
    </x:xf>
    <x:xf numFmtId="0" fontId="4" fillId="4" borderId="1" xfId="0" applyNumberFormat="1" applyFont="1" applyFill="1" applyBorder="1" applyAlignment="1">
      <x:alignment horizontal="left" vertical="center"/>
    </x:xf>
    <x:xf numFmtId="0" fontId="0" fillId="0" borderId="0" xfId="0" applyNumberFormat="1" applyFont="1" applyFill="1" applyBorder="1" applyAlignment="1">
      <x:alignment horizontal="center"/>
    </x:xf>
    <x:xf numFmtId="0" fontId="0" fillId="0" borderId="0" xfId="0" applyNumberFormat="1" applyFont="1" applyFill="1" applyBorder="1" applyAlignment="1">
      <x:alignment horizontal="center" vertical="center"/>
    </x:xf>
    <x:xf numFmtId="0" fontId="0" fillId="0" borderId="1" xfId="0" applyNumberFormat="1" applyFont="1" applyFill="1" applyBorder="1" applyAlignment="1">
      <x:alignment horizontal="center"/>
    </x:xf>
    <x:xf numFmtId="0" fontId="0" fillId="0" borderId="1" xfId="0" applyNumberFormat="1" applyFont="1" applyFill="1" applyBorder="1" applyAlignment="1">
      <x:alignment horizontal="center" vertical="center"/>
    </x:xf>
    <x:xf numFmtId="0" fontId="0" fillId="2" borderId="0" xfId="0" applyNumberFormat="1" applyFont="1" applyFill="1" applyBorder="1" applyAlignment="1">
      <x:alignment horizontal="center" vertical="center"/>
    </x:xf>
    <x:xf numFmtId="0" fontId="6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 applyAlignment="1">
      <x:alignment horizontal="center" vertical="center"/>
    </x:xf>
    <x:xf numFmtId="0" fontId="6" fillId="2" borderId="1" xfId="0" applyNumberFormat="1" applyFont="1" applyFill="1" applyBorder="1" applyAlignment="1">
      <x:alignment horizontal="center" vertical="center"/>
    </x:xf>
    <x:xf numFmtId="0" fontId="0" fillId="6" borderId="0" xfId="0" applyNumberFormat="1" applyFont="1" applyFill="1" applyBorder="1" applyAlignment="1">
      <x:alignment horizontal="center" vertical="center"/>
    </x:xf>
    <x:xf numFmtId="0" fontId="7" fillId="6" borderId="0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 applyAlignment="1">
      <x:alignment horizontal="center" vertical="center"/>
    </x:xf>
    <x:xf numFmtId="0" fontId="7" fillId="6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 applyAlignment="1">
      <x:alignment horizontal="center" vertical="center"/>
    </x:xf>
    <x:xf numFmtId="0" fontId="6" fillId="7" borderId="0" xfId="0" applyNumberFormat="1" applyFont="1" applyFill="1" applyBorder="1" applyAlignment="1">
      <x:alignment horizontal="center" vertical="center"/>
    </x:xf>
    <x:xf numFmtId="0" fontId="0" fillId="7" borderId="1" xfId="0" applyNumberFormat="1" applyFont="1" applyFill="1" applyBorder="1" applyAlignment="1">
      <x:alignment horizontal="center" vertical="center"/>
    </x:xf>
    <x:xf numFmtId="0" fontId="6" fillId="7" borderId="1" xfId="0" applyNumberFormat="1" applyFont="1" applyFill="1" applyBorder="1" applyAlignment="1">
      <x:alignment horizontal="center" vertical="center"/>
    </x:xf>
    <x:xf numFmtId="0" fontId="0" fillId="8" borderId="0" xfId="0" applyNumberFormat="1" applyFont="1" applyFill="1" applyBorder="1" applyAlignment="1">
      <x:alignment horizontal="center" vertical="center"/>
    </x:xf>
    <x:xf numFmtId="0" fontId="6" fillId="8" borderId="0" xfId="0" applyNumberFormat="1" applyFont="1" applyFill="1" applyBorder="1" applyAlignment="1">
      <x:alignment horizontal="center" vertical="center"/>
    </x:xf>
    <x:xf numFmtId="0" fontId="0" fillId="8" borderId="1" xfId="0" applyNumberFormat="1" applyFont="1" applyFill="1" applyBorder="1" applyAlignment="1">
      <x:alignment horizontal="center" vertical="center"/>
    </x:xf>
    <x:xf numFmtId="0" fontId="6" fillId="8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 applyAlignment="1">
      <x:alignment horizontal="center" vertical="center"/>
    </x:xf>
    <x:xf numFmtId="0" fontId="6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 applyAlignment="1">
      <x:alignment horizontal="center" vertical="center"/>
    </x:xf>
    <x:xf numFmtId="0" fontId="6" fillId="3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 applyAlignment="1">
      <x:alignment horizontal="center" vertical="center"/>
    </x:xf>
    <x:xf numFmtId="0" fontId="6" fillId="5" borderId="0" xfId="0" applyNumberFormat="1" applyFont="1" applyFill="1" applyBorder="1" applyAlignment="1">
      <x:alignment horizontal="center" vertical="center"/>
    </x:xf>
    <x:xf numFmtId="0" fontId="0" fillId="5" borderId="1" xfId="0" applyNumberFormat="1" applyFont="1" applyFill="1" applyBorder="1" applyAlignment="1">
      <x:alignment horizontal="center" vertical="center"/>
    </x:xf>
    <x:xf numFmtId="0" fontId="6" fillId="5" borderId="1" xfId="0" applyNumberFormat="1" applyFont="1" applyFill="1" applyBorder="1" applyAlignment="1">
      <x:alignment horizontal="center" vertical="center"/>
    </x:xf>
    <x:xf numFmtId="0" fontId="0" fillId="9" borderId="0" xfId="0" applyNumberFormat="1" applyFont="1" applyFill="1" applyBorder="1" applyAlignment="1">
      <x:alignment horizontal="center" vertical="center"/>
    </x:xf>
    <x:xf numFmtId="0" fontId="6" fillId="9" borderId="0" xfId="0" applyNumberFormat="1" applyFont="1" applyFill="1" applyBorder="1" applyAlignment="1">
      <x:alignment horizontal="center" vertical="center"/>
    </x:xf>
    <x:xf numFmtId="0" fontId="0" fillId="9" borderId="1" xfId="0" applyNumberFormat="1" applyFont="1" applyFill="1" applyBorder="1" applyAlignment="1">
      <x:alignment horizontal="center" vertical="center"/>
    </x:xf>
    <x:xf numFmtId="0" fontId="6" fillId="9" borderId="1" xfId="0" applyNumberFormat="1" applyFont="1" applyFill="1" applyBorder="1" applyAlignment="1">
      <x:alignment horizontal="center" vertical="center"/>
    </x:xf>
    <x:xf numFmtId="203" fontId="7" fillId="6" borderId="0" xfId="0" applyNumberFormat="1" applyFont="1" applyFill="1" applyBorder="1" applyAlignment="1">
      <x:alignment horizontal="center" vertical="center"/>
    </x:xf>
    <x:xf numFmtId="203" fontId="7" fillId="6" borderId="1" xfId="0" applyNumberFormat="1" applyFont="1" applyFill="1" applyBorder="1" applyAlignment="1">
      <x:alignment horizontal="center" vertical="center"/>
    </x:xf>
    <x:xf numFmtId="201" fontId="7" fillId="6" borderId="0" xfId="0" applyNumberFormat="1" applyFont="1" applyFill="1" applyBorder="1" applyAlignment="1">
      <x:alignment horizontal="center" vertical="center"/>
    </x:xf>
    <x:xf numFmtId="201" fontId="7" fillId="6" borderId="1" xfId="0" applyNumberFormat="1" applyFont="1" applyFill="1" applyBorder="1" applyAlignment="1">
      <x:alignment horizontal="center" vertical="center"/>
    </x:xf>
    <x:xf numFmtId="0" fontId="4" fillId="4" borderId="0" xfId="0" applyNumberFormat="1" applyFont="1" applyFill="1" applyBorder="1" applyAlignment="1">
      <x:alignment horizontal="center"/>
    </x:xf>
    <x:xf numFmtId="0" fontId="4" fillId="4" borderId="0" xfId="0" applyNumberFormat="1" applyFont="1" applyFill="1" applyBorder="1" applyAlignment="1">
      <x:alignment horizontal="center" vertical="center"/>
    </x:xf>
    <x:xf numFmtId="0" fontId="4" fillId="4" borderId="1" xfId="0" applyNumberFormat="1" applyFont="1" applyFill="1" applyBorder="1" applyAlignment="1">
      <x:alignment horizontal="center"/>
    </x:xf>
    <x:xf numFmtId="0" fontId="4" fillId="4" borderId="1" xfId="0" applyNumberFormat="1" applyFont="1" applyFill="1" applyBorder="1" applyAlignment="1">
      <x:alignment horizontal="center" vertical="center"/>
    </x:xf>
    <x:xf numFmtId="0" fontId="5" fillId="2" borderId="0" xfId="0" applyNumberFormat="1" applyFont="1" applyFill="1" applyBorder="1" applyAlignment="1">
      <x:alignment horizontal="center" vertical="center" wrapText="1"/>
    </x:xf>
    <x:xf numFmtId="0" fontId="5" fillId="2" borderId="1" xfId="0" applyNumberFormat="1" applyFont="1" applyFill="1" applyBorder="1" applyAlignment="1">
      <x:alignment horizontal="center" vertical="center" wrapText="1"/>
    </x:xf>
    <x:xf numFmtId="0" fontId="8" fillId="2" borderId="0" xfId="0" applyNumberFormat="1" applyFont="1" applyFill="1" applyBorder="1" applyAlignment="1">
      <x:alignment horizontal="center" vertical="center" wrapText="1"/>
    </x:xf>
    <x:xf numFmtId="0" fontId="9" fillId="0" borderId="0" xfId="0" applyNumberFormat="1" applyFont="1" applyFill="1" applyBorder="1"/>
    <x:xf numFmtId="0" fontId="8" fillId="2" borderId="1" xfId="0" applyNumberFormat="1" applyFont="1" applyFill="1" applyBorder="1" applyAlignment="1">
      <x:alignment horizontal="center" vertical="center" wrapText="1"/>
    </x:xf>
    <x:xf numFmtId="0" fontId="9" fillId="0" borderId="1" xfId="0" applyNumberFormat="1" applyFont="1" applyFill="1" applyBorder="1"/>
    <x:xf numFmtId="0" fontId="8" fillId="2" borderId="0" xfId="0" applyNumberFormat="1" applyFont="1" applyFill="1" applyBorder="1" applyAlignment="1">
      <x:alignment horizontal="center" vertical="center"/>
    </x:xf>
    <x:xf numFmtId="0" fontId="8" fillId="2" borderId="1" xfId="0" applyNumberFormat="1" applyFont="1" applyFill="1" applyBorder="1" applyAlignment="1">
      <x:alignment horizontal="center" vertical="center"/>
    </x:xf>
  </x:cellXfs>
  <x:cellStyles count="1">
    <x:cellStyle name="Normal" xfId="0"/>
  </x:cellStyles>
  <x:dxfs count="3">
    <x:dxf>
      <x:fill>
        <x:patternFill patternType="solid">
          <x:bgColor rgb="FFDFF3E6"/>
        </x:patternFill>
      </x:fill>
    </x:dxf>
    <x:dxf>
      <x:fill>
        <x:patternFill patternType="solid">
          <x:bgColor rgb="FFFFF2CC"/>
        </x:patternFill>
      </x:fill>
    </x:dxf>
    <x:dxf>
      <x:fill>
        <x:patternFill patternType="solid">
          <x:bgColor rgb="FFFDE2E2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4a89460f6414fec" /><Relationship Type="http://schemas.openxmlformats.org/officeDocument/2006/relationships/theme" Target="/xl/theme/theme1.xml" Id="Rc91a582e217b4963" /><Relationship Type="http://schemas.openxmlformats.org/officeDocument/2006/relationships/sharedStrings" Target="/xl/sharedStrings.xml" Id="R6575b736872d4118" /><Relationship Type="http://schemas.openxmlformats.org/officeDocument/2006/relationships/worksheet" Target="/xl/worksheets/sheet1.xml" Id="Rb534722f53484682" /><Relationship Type="http://schemas.openxmlformats.org/officeDocument/2006/relationships/worksheet" Target="/xl/worksheets/sheet2.xml" Id="R23b1f6d401914c90" /><Relationship Type="http://schemas.openxmlformats.org/officeDocument/2006/relationships/worksheet" Target="/xl/worksheets/sheet3.xml" Id="Rb32cc5f077ac4506" /><Relationship Type="http://schemas.openxmlformats.org/officeDocument/2006/relationships/worksheet" Target="/xl/worksheets/sheet4.xml" Id="R3e8c6b0c135a4f77" /><Relationship Type="http://schemas.openxmlformats.org/officeDocument/2006/relationships/worksheet" Target="/xl/worksheets/sheet5.xml" Id="R8afc8e98dd5f4645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fbc2aca5e16b4ed1" /><Relationship Type="http://schemas.openxmlformats.org/officeDocument/2006/relationships/chart" Target="/xl/drawings/charts/chart2.xml" Id="R00c0bc873b02432f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Décisions par statut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Nombre</c:v>
          </c:tx>
          <c:cat>
            <c:strRef>
              <c:f>'Tableau de bord'!$A$16:$A$20</c:f>
              <c:strCache>
                <c:ptCount val="0"/>
              </c:strCache>
            </c:strRef>
          </c:cat>
          <c:val>
            <c:numRef>
              <c:f>'Tableau de bord'!$B$16:$B$20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Répartition du capital</a:t>
            </a:r>
          </a:p>
        </c:rich>
      </c:tx>
      <c:overlay val="0"/>
    </c:title>
    <c:autoTitleDeleted val="0"/>
    <c:plotArea>
      <c:layout/>
      <c:doughnutChart>
        <c:ser>
          <c:idx val="0"/>
          <c:order val="0"/>
          <c:tx>
            <c:v>Parts</c:v>
          </c:tx>
          <c:cat>
            <c:strRef>
              <c:f>'Tableau de bord'!$E$16:$E$18</c:f>
              <c:strCache>
                <c:ptCount val="0"/>
              </c:strCache>
            </c:strRef>
          </c:cat>
          <c:val>
            <c:numRef>
              <c:f>'Tableau de bord'!$F$16:$F$18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% capital</c:v>
          </c:tx>
          <c:cat>
            <c:strRef>
              <c:f>'Tableau de bord'!$E$16:$E$18</c:f>
              <c:strCache>
                <c:ptCount val="0"/>
              </c:strCache>
            </c:strRef>
          </c:cat>
          <c:val>
            <c:numRef>
              <c:f>'Tableau de bord'!$G$16:$G$18</c:f>
              <c:numCache>
                <c:formatCode>0.0%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doughnutChart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23</xdr:row>
      <xdr:rowOff>0</xdr:rowOff>
    </xdr:from>
    <xdr:to>
      <xdr:col>6</xdr:col>
      <xdr:colOff>0</xdr:colOff>
      <xdr:row>42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fbc2aca5e16b4ed1"/>
        </a:graphicData>
      </a:graphic>
    </xdr:graphicFrame>
    <xdr:clientData/>
  </xdr:twoCellAnchor>
  <xdr:twoCellAnchor>
    <xdr:from>
      <xdr:col>6</xdr:col>
      <xdr:colOff>0</xdr:colOff>
      <xdr:row>23</xdr:row>
      <xdr:rowOff>0</xdr:rowOff>
    </xdr:from>
    <xdr:to>
      <xdr:col>13</xdr:col>
      <xdr:colOff>0</xdr:colOff>
      <xdr:row>42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00c0bc873b02432f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RegistreDecisions" displayName="RegistreDecisions" ref="A5:O105" headerRowCount="1">
  <x:tableColumns count="15">
    <x:tableColumn id="1" name="N°"/>
    <x:tableColumn id="2" name="Date"/>
    <x:tableColumn id="3" name="Exercice"/>
    <x:tableColumn id="4" name="Type décision"/>
    <x:tableColumn id="5" name="Assemblée"/>
    <x:tableColumn id="6" name="Résolution"/>
    <x:tableColumn id="7" name="Objet détaillé"/>
    <x:tableColumn id="8" name="Associés présents"/>
    <x:tableColumn id="9" name="Quorum"/>
    <x:tableColumn id="10" name="Vote"/>
    <x:tableColumn id="11" name="Date d'effet"/>
    <x:tableColumn id="12" name="Référence PV"/>
    <x:tableColumn id="13" name="Pièces jointes"/>
    <x:tableColumn id="14" name="Statut"/>
    <x:tableColumn id="15" name="Alerte"/>
  </x:tableColumns>
  <x:tableStyleInfo name="TableStyleMedium2" showRowStripes="1"/>
</x:table>
</file>

<file path=xl/tables/table2.xml><?xml version="1.0" encoding="utf-8"?>
<x:table xmlns:x="http://schemas.openxmlformats.org/spreadsheetml/2006/main" id="2" name="AssociesParts" displayName="AssociesParts" ref="A4:K24" headerRowCount="1">
  <x:tableColumns count="11">
    <x:tableColumn id="1" name="N°"/>
    <x:tableColumn id="2" name="Associé"/>
    <x:tableColumn id="3" name="Adresse / Ville"/>
    <x:tableColumn id="4" name="Qualité"/>
    <x:tableColumn id="5" name="Parts détenues"/>
    <x:tableColumn id="6" name="Valeur nominale"/>
    <x:tableColumn id="7" name="Capital représenté"/>
    <x:tableColumn id="8" name="% capital"/>
    <x:tableColumn id="9" name="Compte courant"/>
    <x:tableColumn id="10" name="Date entrée"/>
    <x:tableColumn id="11" name="Observation"/>
  </x:tableColumns>
  <x:tableStyleInfo name="TableStyleMedium2" showRowStripes="1"/>
</x:table>
</file>

<file path=xl/tables/table3.xml><?xml version="1.0" encoding="utf-8"?>
<x:table xmlns:x="http://schemas.openxmlformats.org/spreadsheetml/2006/main" id="3" name="PVPieces" displayName="PVPieces" ref="A4:J44" headerRowCount="1">
  <x:tableColumns count="10">
    <x:tableColumn id="1" name="Référence PV"/>
    <x:tableColumn id="2" name="Date"/>
    <x:tableColumn id="3" name="Type assemblée"/>
    <x:tableColumn id="4" name="Objet"/>
    <x:tableColumn id="5" name="Convocation"/>
    <x:tableColumn id="6" name="Feuille présence"/>
    <x:tableColumn id="7" name="Signature"/>
    <x:tableColumn id="8" name="Archivage"/>
    <x:tableColumn id="9" name="Lien / emplacement"/>
    <x:tableColumn id="10" name="Statut dossier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adc7e341cb2e4003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c4707f2e9cc94a18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b07b49d05a804952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3.xml" Id="R45905b35107c43e7" /></Relationships>
</file>

<file path=xl/worksheets/sheet1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2" hidden="0" customWidth="1"/>
    <x:col min="3" max="3" width="22" hidden="0" customWidth="1"/>
    <x:col min="4" max="4" width="3" hidden="0" customWidth="1"/>
    <x:col min="5" max="5" width="22" hidden="0" customWidth="1"/>
    <x:col min="6" max="6" width="12" hidden="0" customWidth="1"/>
    <x:col min="7" max="7" width="12" hidden="0" customWidth="1"/>
    <x:col min="8" max="8" width="16" hidden="0" customWidth="1"/>
    <x:col min="9" max="9" width="3" hidden="0" customWidth="1"/>
    <x:col min="10" max="10" width="22" hidden="0" customWidth="1"/>
    <x:col min="11" max="11" width="14" hidden="0" customWidth="1"/>
    <x:col min="12" max="12" width="14" hidden="0" customWidth="1"/>
    <x:col min="13" max="13" width="28" hidden="0" customWidth="1"/>
  </x:cols>
  <x:sheetData>
    <x:row r="1">
      <x:c r="A1" s="110" t="str">
        <x:v>REGISTRE OBLIGATOIRE SCI – TABLEAU DE BORD</x:v>
      </x:c>
      <x:c r="B1" s="110"/>
      <x:c r="C1" s="110"/>
      <x:c r="D1" s="110"/>
      <x:c r="E1" s="110"/>
      <x:c r="F1" s="110"/>
      <x:c r="G1" s="110"/>
      <x:c r="H1" s="110"/>
      <x:c r="I1" s="110"/>
      <x:c r="J1" s="110"/>
      <x:c r="K1" s="110"/>
      <x:c r="L1" s="110"/>
      <x:c r="M1" s="110"/>
      <x:c r="N1" s="111"/>
      <x:c r="O1" s="111"/>
    </x:row>
    <x:row r="2">
      <x:c r="A2" s="19" t="str">
        <x:v>Vue synthétique des décisions, associés, procès-verbaux et points de conformité</x:v>
      </x:c>
      <x:c r="B2" s="19"/>
      <x:c r="C2" s="19"/>
      <x:c r="D2" s="19"/>
      <x:c r="E2" s="19"/>
      <x:c r="F2" s="19"/>
      <x:c r="G2" s="19"/>
      <x:c r="H2" s="19"/>
      <x:c r="I2" s="19"/>
      <x:c r="J2" s="19"/>
      <x:c r="K2" s="19"/>
      <x:c r="L2" s="19"/>
      <x:c r="M2" s="19"/>
    </x:row>
    <x:row r="4">
      <x:c r="A4" s="65" t="str">
        <x:v>Dénomination</x:v>
      </x:c>
      <x:c r="B4" t="str">
        <x:v>SCI Les Tilleuls</x:v>
      </x:c>
      <x:c r="C4" t="str"/>
      <x:c r="D4" s="65" t="str">
        <x:v>SIREN</x:v>
      </x:c>
      <x:c r="E4" t="str">
        <x:v>912 345 678</x:v>
      </x:c>
      <x:c r="F4" t="str"/>
      <x:c r="G4" s="65" t="str">
        <x:v>Ville</x:v>
      </x:c>
      <x:c r="H4" t="str">
        <x:v>Lyon</x:v>
      </x:c>
      <x:c r="I4" t="str"/>
      <x:c r="J4" s="65" t="str">
        <x:v>Gérant</x:v>
      </x:c>
      <x:c r="K4" t="str">
        <x:v>Claire Martin</x:v>
      </x:c>
      <x:c r="L4" t="str"/>
      <x:c r="M4" t="str"/>
    </x:row>
    <x:row r="5">
      <x:c r="A5" s="65" t="str">
        <x:v>Forme</x:v>
      </x:c>
      <x:c r="B5" s="54" t="str">
        <x:v>SCI familiale</x:v>
      </x:c>
      <x:c r="C5" t="str"/>
      <x:c r="D5" s="65" t="str">
        <x:v>Date création</x:v>
      </x:c>
      <x:c r="E5" t="n">
        <x:v>44666</x:v>
      </x:c>
      <x:c r="F5" t="str"/>
      <x:c r="G5" s="65" t="str">
        <x:v>Capital social</x:v>
      </x:c>
      <x:c r="H5" t="str">
        <x:v>10 000 €</x:v>
      </x:c>
      <x:c r="I5" t="str"/>
      <x:c r="J5" s="65" t="str">
        <x:v>Exercice</x:v>
      </x:c>
      <x:c r="K5" t="str">
        <x:v>01/01 - 31/12</x:v>
      </x:c>
      <x:c r="L5" t="str"/>
      <x:c r="M5" t="str"/>
    </x:row>
    <x:row r="6">
      <x:c r="A6" s="65" t="str">
        <x:v>Adresse siège</x:v>
      </x:c>
      <x:c r="B6" t="str">
        <x:v>12 rue des Tilleuls, 69003 Lyon</x:v>
      </x:c>
      <x:c r="C6" t="str"/>
      <x:c r="D6" s="65" t="str">
        <x:v>Activité</x:v>
      </x:c>
      <x:c r="E6" t="str">
        <x:v>Gestion immobilière</x:v>
      </x:c>
      <x:c r="F6" t="str"/>
      <x:c r="G6" s="65" t="str">
        <x:v>Nombre associés</x:v>
      </x:c>
      <x:c r="H6" t="n">
        <x:f>COUNTA('Associés &amp; parts'!B5:B24)</x:f>
        <x:v>3</x:v>
      </x:c>
      <x:c r="I6" t="str"/>
      <x:c r="J6" s="65" t="str">
        <x:v>Parts sociales</x:v>
      </x:c>
      <x:c r="K6" t="n">
        <x:f>'Associés &amp; parts'!E5+'Associés &amp; parts'!E6+'Associés &amp; parts'!E7</x:f>
        <x:v>1000</x:v>
      </x:c>
      <x:c r="L6" t="str"/>
      <x:c r="M6" t="str"/>
    </x:row>
    <x:row r="7">
      <x:c r="A7" s="65" t="str">
        <x:v>Dernière MAJ</x:v>
      </x:c>
      <x:c r="B7" s="54" t="n">
        <x:f>TODAY()</x:f>
        <x:v>46203</x:v>
      </x:c>
      <x:c r="C7" t="str"/>
      <x:c r="D7" s="65" t="str">
        <x:v>Responsable registre</x:v>
      </x:c>
      <x:c r="E7" t="str">
        <x:v>Claire Martin</x:v>
      </x:c>
      <x:c r="F7" t="str"/>
      <x:c r="G7" s="65" t="str">
        <x:v>Archivage</x:v>
      </x:c>
      <x:c r="H7" t="str">
        <x:v>Dossier juridique SCI</x:v>
      </x:c>
      <x:c r="I7" t="str"/>
      <x:c r="J7" s="65" t="str">
        <x:v>Version</x:v>
      </x:c>
      <x:c r="K7" t="str">
        <x:v>PRO France</x:v>
      </x:c>
      <x:c r="L7" t="str"/>
      <x:c r="M7" t="str"/>
    </x:row>
    <x:row r="10">
      <x:c r="A10" s="73" t="str">
        <x:v>Décisions totales</x:v>
      </x:c>
      <x:c r="B10" s="73"/>
      <x:c r="C10" s="81" t="str">
        <x:v>Décisions validées</x:v>
      </x:c>
      <x:c r="D10" s="81"/>
      <x:c r="E10" s="85" t="str">
        <x:v>Dossiers à compléter</x:v>
      </x:c>
      <x:c r="F10" s="85"/>
      <x:c r="G10" s="89" t="str">
        <x:v>Associés</x:v>
      </x:c>
      <x:c r="H10" s="89"/>
      <x:c r="I10" s="93" t="str">
        <x:v>Capital représenté</x:v>
      </x:c>
      <x:c r="J10" s="93"/>
      <x:c r="K10" s="97" t="str">
        <x:v>Quorum moyen</x:v>
      </x:c>
      <x:c r="L10" s="97"/>
    </x:row>
    <x:row r="11">
      <x:c r="A11" s="77" t="n">
        <x:f>COUNTA('Registre décisions'!C6:C105)</x:f>
        <x:v>5</x:v>
      </x:c>
      <x:c r="B11" s="77"/>
      <x:c r="C11" s="77" t="n">
        <x:f>COUNTIF('Registre décisions'!N6:N105,"Validée")</x:f>
        <x:v>2</x:v>
      </x:c>
      <x:c r="D11" s="77"/>
      <x:c r="E11" s="77" t="n">
        <x:f>COUNTIF('PV &amp; pièces'!J5:J44,"&lt;&gt;Complet")</x:f>
        <x:v>39</x:v>
      </x:c>
      <x:c r="F11" s="77"/>
      <x:c r="G11" s="77" t="n">
        <x:f>COUNTA('Associés &amp; parts'!B5:B24)</x:f>
        <x:v>3</x:v>
      </x:c>
      <x:c r="H11" s="77"/>
      <x:c r="I11" s="100" t="n">
        <x:f>SUM('Associés &amp; parts'!G5:G24)</x:f>
        <x:v>10000</x:v>
      </x:c>
      <x:c r="J11" s="77"/>
      <x:c r="K11" s="102" t="n">
        <x:f>AVERAGE('Registre décisions'!I6:I10)</x:f>
        <x:v>0.9339999999999999</x:v>
      </x:c>
      <x:c r="L11" s="77"/>
    </x:row>
    <x:row r="12">
      <x:c r="A12" s="77"/>
      <x:c r="B12" s="77"/>
      <x:c r="C12" s="77"/>
      <x:c r="D12" s="77"/>
      <x:c r="E12" s="77"/>
      <x:c r="F12" s="77"/>
      <x:c r="G12" s="77"/>
      <x:c r="H12" s="77"/>
      <x:c r="I12" s="77"/>
      <x:c r="J12" s="77"/>
      <x:c r="K12" s="77"/>
      <x:c r="L12" s="77"/>
    </x:row>
    <x:row r="15">
      <x:c r="A15" s="105" t="str">
        <x:v>Statut des décisions</x:v>
      </x:c>
      <x:c r="B15" s="105" t="str">
        <x:v>Nombre</x:v>
      </x:c>
      <x:c r="C15" s="105" t="str">
        <x:v>Lecture</x:v>
      </x:c>
      <x:c r="E15" s="105" t="str">
        <x:v>Associé</x:v>
      </x:c>
      <x:c r="F15" s="105" t="str">
        <x:v>Parts</x:v>
      </x:c>
      <x:c r="G15" s="105" t="str">
        <x:v>% capital</x:v>
      </x:c>
      <x:c r="H15" s="105" t="str">
        <x:v>Compte courant</x:v>
      </x:c>
      <x:c r="J15" s="105" t="str">
        <x:v>Contrôle conformité</x:v>
      </x:c>
      <x:c r="K15" s="105" t="str">
        <x:v>Statut</x:v>
      </x:c>
      <x:c r="L15" s="105" t="str">
        <x:v>Priorité</x:v>
      </x:c>
      <x:c r="M15" s="105" t="str">
        <x:v>Commentaire</x:v>
      </x:c>
    </x:row>
    <x:row r="16">
      <x:c r="A16" t="str">
        <x:v>Validée</x:v>
      </x:c>
      <x:c r="B16" t="n">
        <x:f>COUNTIF('Registre décisions'!N6:N105,A16)</x:f>
        <x:v>2</x:v>
      </x:c>
      <x:c r="C16" t="str">
        <x:v>Dossier finalisé</x:v>
      </x:c>
      <x:c r="E16" t="str">
        <x:f>'Associés &amp; parts'!B5</x:f>
        <x:v>Claire Martin</x:v>
      </x:c>
      <x:c r="F16" t="n">
        <x:f>'Associés &amp; parts'!E5</x:f>
        <x:v>450</x:v>
      </x:c>
      <x:c r="G16" s="50" t="n">
        <x:f>'Associés &amp; parts'!H5</x:f>
        <x:v>0.45</x:v>
      </x:c>
      <x:c r="H16" s="52" t="n">
        <x:f>'Associés &amp; parts'!I5</x:f>
        <x:v>12000</x:v>
      </x:c>
      <x:c r="J16" t="str">
        <x:v>PV signés</x:v>
      </x:c>
      <x:c r="K16" t="str">
        <x:v>À surveiller</x:v>
      </x:c>
      <x:c r="L16" t="str">
        <x:v>Haute</x:v>
      </x:c>
      <x:c r="M16" t="str">
        <x:v>Vérifier les dossiers à signer</x:v>
      </x:c>
    </x:row>
    <x:row r="17">
      <x:c r="A17" t="str">
        <x:v>En cours</x:v>
      </x:c>
      <x:c r="B17" t="n">
        <x:f>COUNTIF('Registre décisions'!N6:N105,A17)</x:f>
        <x:v>1</x:v>
      </x:c>
      <x:c r="C17" t="str">
        <x:v>Suivi actif</x:v>
      </x:c>
      <x:c r="E17" t="str">
        <x:f>'Associés &amp; parts'!B6</x:f>
        <x:v>Julien Bernard</x:v>
      </x:c>
      <x:c r="F17" t="n">
        <x:f>'Associés &amp; parts'!E6</x:f>
        <x:v>350</x:v>
      </x:c>
      <x:c r="G17" s="50" t="n">
        <x:f>'Associés &amp; parts'!H6</x:f>
        <x:v>0.35</x:v>
      </x:c>
      <x:c r="H17" s="52" t="n">
        <x:f>'Associés &amp; parts'!I6</x:f>
        <x:v>5000</x:v>
      </x:c>
      <x:c r="J17" t="str">
        <x:v>Pièces jointes classées</x:v>
      </x:c>
      <x:c r="K17" t="str">
        <x:v>En cours</x:v>
      </x:c>
      <x:c r="L17" t="str">
        <x:v>Moyenne</x:v>
      </x:c>
      <x:c r="M17" t="str">
        <x:v>Archivage numérique</x:v>
      </x:c>
    </x:row>
    <x:row r="18">
      <x:c r="A18" t="str">
        <x:v>À signer</x:v>
      </x:c>
      <x:c r="B18" t="n">
        <x:f>COUNTIF('Registre décisions'!N6:N105,A18)</x:f>
        <x:v>1</x:v>
      </x:c>
      <x:c r="C18" t="str">
        <x:v>Signature requise</x:v>
      </x:c>
      <x:c r="E18" t="str">
        <x:f>'Associés &amp; parts'!B7</x:f>
        <x:v>Sophie Laurent</x:v>
      </x:c>
      <x:c r="F18" t="n">
        <x:f>'Associés &amp; parts'!E7</x:f>
        <x:v>200</x:v>
      </x:c>
      <x:c r="G18" s="50" t="n">
        <x:f>'Associés &amp; parts'!H7</x:f>
        <x:v>0.2</x:v>
      </x:c>
      <x:c r="H18" s="52" t="n">
        <x:f>'Associés &amp; parts'!I7</x:f>
        <x:v>0</x:v>
      </x:c>
      <x:c r="J18" t="str">
        <x:v>Registre parts à jour</x:v>
      </x:c>
      <x:c r="K18" t="str">
        <x:v>OK</x:v>
      </x:c>
      <x:c r="L18" t="str">
        <x:v>Haute</x:v>
      </x:c>
      <x:c r="M18" t="str">
        <x:v>Capital cohérent</x:v>
      </x:c>
    </x:row>
    <x:row r="19">
      <x:c r="A19" t="str">
        <x:v>À classer</x:v>
      </x:c>
      <x:c r="B19" t="n">
        <x:f>COUNTIF('Registre décisions'!N6:N105,A19)</x:f>
        <x:v>1</x:v>
      </x:c>
      <x:c r="C19" t="str">
        <x:v>Archivage attendu</x:v>
      </x:c>
      <x:c r="J19" t="str">
        <x:v>Décisions chronologiques</x:v>
      </x:c>
      <x:c r="K19" t="str">
        <x:v>OK</x:v>
      </x:c>
      <x:c r="L19" t="str">
        <x:v>Moyenne</x:v>
      </x:c>
      <x:c r="M19" t="str">
        <x:v>Numérotation continue</x:v>
      </x:c>
    </x:row>
    <x:row r="20">
      <x:c r="A20" t="str">
        <x:v>À régulariser</x:v>
      </x:c>
      <x:c r="B20" t="n">
        <x:f>COUNTIF('Registre décisions'!N6:N105,A20)</x:f>
        <x:v>0</x:v>
      </x:c>
      <x:c r="C20" t="str">
        <x:v>Contrôle prioritaire</x:v>
      </x:c>
      <x:c r="J20" t="str">
        <x:v>Statuts actualisés</x:v>
      </x:c>
      <x:c r="K20" t="str">
        <x:v>À vérifier</x:v>
      </x:c>
      <x:c r="L20" t="str">
        <x:v>Haute</x:v>
      </x:c>
      <x:c r="M20" t="str">
        <x:v>Après cession de parts</x:v>
      </x:c>
    </x:row>
    <x:row r="21">
      <x:c r="J21" t="str">
        <x:v>Convocations conservées</x:v>
      </x:c>
      <x:c r="K21" t="str">
        <x:v>OK</x:v>
      </x:c>
      <x:c r="L21" t="str">
        <x:v>Moyenne</x:v>
      </x:c>
      <x:c r="M21" t="str">
        <x:v>Dossier PV</x:v>
      </x:c>
    </x:row>
    <x:row r="22">
      <x:c r="J22" t="str">
        <x:v>Feuilles de présence</x:v>
      </x:c>
      <x:c r="K22" t="str">
        <x:v>OK</x:v>
      </x:c>
      <x:c r="L22" t="str">
        <x:v>Moyenne</x:v>
      </x:c>
      <x:c r="M22" t="str">
        <x:v>Dossier PV</x:v>
      </x:c>
    </x:row>
  </x:sheetData>
  <x:mergeCells>
    <x:mergeCell ref="A1:M1"/>
    <x:mergeCell ref="A2:M2"/>
    <x:mergeCell ref="A10:B12"/>
    <x:mergeCell ref="C10:D12"/>
    <x:mergeCell ref="E10:F12"/>
    <x:mergeCell ref="G10:H12"/>
    <x:mergeCell ref="I10:J12"/>
    <x:mergeCell ref="K10:L12"/>
    <x:mergeCell ref="A10:B10"/>
    <x:mergeCell ref="A11:B12"/>
    <x:mergeCell ref="C10:D10"/>
    <x:mergeCell ref="C11:D12"/>
    <x:mergeCell ref="E10:F10"/>
    <x:mergeCell ref="E11:F12"/>
    <x:mergeCell ref="G10:H10"/>
    <x:mergeCell ref="G11:H12"/>
    <x:mergeCell ref="I10:J10"/>
    <x:mergeCell ref="I11:J12"/>
    <x:mergeCell ref="K10:L10"/>
    <x:mergeCell ref="K11:L12"/>
  </x:mergeCells>
  <x:pageMargins left="0.7" right="0.7" top="0.75" bottom="0.75" header="0.3" footer="0.3"/>
  <x:drawing xmlns:r="http://schemas.openxmlformats.org/officeDocument/2006/relationships" r:id="Radc7e341cb2e4003"/>
</x:worksheet>
</file>

<file path=xl/worksheets/sheet2.xml><?xml version="1.0" encoding="utf-8"?>
<x:worksheet xmlns:x="http://schemas.openxmlformats.org/spreadsheetml/2006/main">
  <x:sheetFormatPr defaultRowHeight="15"/>
  <x:cols>
    <x:col min="1" max="1" width="7" hidden="0" customWidth="1"/>
    <x:col min="2" max="2" width="13" hidden="0" customWidth="1"/>
    <x:col min="3" max="3" width="10" hidden="0" customWidth="1"/>
    <x:col min="4" max="4" width="24" hidden="0" customWidth="1"/>
    <x:col min="5" max="5" width="16" hidden="0" customWidth="1"/>
    <x:col min="6" max="6" width="18" hidden="0" customWidth="1"/>
    <x:col min="7" max="7" width="42" hidden="0" customWidth="1"/>
    <x:col min="8" max="8" width="18" hidden="0" customWidth="1"/>
    <x:col min="9" max="9" width="10" hidden="0" customWidth="1"/>
    <x:col min="10" max="10" width="18" hidden="0" customWidth="1"/>
    <x:col min="11" max="11" width="13" hidden="0" customWidth="1"/>
    <x:col min="12" max="12" width="18" hidden="0" customWidth="1"/>
    <x:col min="13" max="13" width="30" hidden="0" customWidth="1"/>
    <x:col min="14" max="14" width="16" hidden="0" customWidth="1"/>
    <x:col min="15" max="15" width="20" hidden="0" customWidth="1"/>
  </x:cols>
  <x:sheetData>
    <x:row r="1">
      <x:c r="A1" s="114" t="str">
        <x:v>REGISTRE DES DÉCISIONS – SCI</x:v>
      </x:c>
      <x:c r="B1" s="114"/>
      <x:c r="C1" s="114"/>
      <x:c r="D1" s="114"/>
      <x:c r="E1" s="114"/>
      <x:c r="F1" s="114"/>
      <x:c r="G1" s="114"/>
      <x:c r="H1" s="114"/>
      <x:c r="I1" s="114"/>
      <x:c r="J1" s="114"/>
      <x:c r="K1" s="114"/>
      <x:c r="L1" s="114"/>
      <x:c r="M1" s="114"/>
      <x:c r="N1" s="114"/>
      <x:c r="O1" s="114"/>
    </x:row>
    <x:row r="2">
      <x:c r="A2" s="19" t="str">
        <x:v>Décisions des associés, assemblées, résolutions, pièces associées et suivi de conformité</x:v>
      </x:c>
      <x:c r="B2" s="19"/>
      <x:c r="C2" s="19"/>
      <x:c r="D2" s="19"/>
      <x:c r="E2" s="19"/>
      <x:c r="F2" s="19"/>
      <x:c r="G2" s="19"/>
      <x:c r="H2" s="19"/>
      <x:c r="I2" s="19"/>
      <x:c r="J2" s="19"/>
      <x:c r="K2" s="19"/>
      <x:c r="L2" s="19"/>
      <x:c r="M2" s="19"/>
      <x:c r="N2" s="19"/>
      <x:c r="O2" s="19"/>
    </x:row>
    <x:row r="5">
      <x:c r="A5" s="28" t="str">
        <x:v>N°</x:v>
      </x:c>
      <x:c r="B5" s="28" t="str">
        <x:v>Date</x:v>
      </x:c>
      <x:c r="C5" s="28" t="str">
        <x:v>Exercice</x:v>
      </x:c>
      <x:c r="D5" s="28" t="str">
        <x:v>Type décision</x:v>
      </x:c>
      <x:c r="E5" s="28" t="str">
        <x:v>Assemblée</x:v>
      </x:c>
      <x:c r="F5" s="28" t="str">
        <x:v>Résolution</x:v>
      </x:c>
      <x:c r="G5" s="28" t="str">
        <x:v>Objet détaillé</x:v>
      </x:c>
      <x:c r="H5" s="28" t="str">
        <x:v>Associés présents</x:v>
      </x:c>
      <x:c r="I5" s="28" t="str">
        <x:v>Quorum</x:v>
      </x:c>
      <x:c r="J5" s="28" t="str">
        <x:v>Vote</x:v>
      </x:c>
      <x:c r="K5" s="28" t="str">
        <x:v>Date d'effet</x:v>
      </x:c>
      <x:c r="L5" s="28" t="str">
        <x:v>Référence PV</x:v>
      </x:c>
      <x:c r="M5" s="28" t="str">
        <x:v>Pièces jointes</x:v>
      </x:c>
      <x:c r="N5" s="28" t="str">
        <x:v>Statut</x:v>
      </x:c>
      <x:c r="O5" s="28" t="str">
        <x:v>Alerte</x:v>
      </x:c>
    </x:row>
    <x:row r="6">
      <x:c r="A6" s="34" t="n">
        <x:v>1</x:v>
      </x:c>
      <x:c r="B6" s="36" t="n">
        <x:v>46034</x:v>
      </x:c>
      <x:c r="C6" s="34" t="n">
        <x:v>2025</x:v>
      </x:c>
      <x:c r="D6" s="34" t="str">
        <x:v>Approbation des comptes</x:v>
      </x:c>
      <x:c r="E6" s="34" t="str">
        <x:v>AGO</x:v>
      </x:c>
      <x:c r="F6" s="34" t="str">
        <x:v>Résolution n°1</x:v>
      </x:c>
      <x:c r="G6" s="34" t="str">
        <x:v>Approbation des comptes annuels de l'exercice 2025</x:v>
      </x:c>
      <x:c r="H6" s="34" t="str">
        <x:v>3/3</x:v>
      </x:c>
      <x:c r="I6" s="38" t="n">
        <x:v>1</x:v>
      </x:c>
      <x:c r="J6" s="34" t="str">
        <x:v>Unanimité</x:v>
      </x:c>
      <x:c r="K6" s="36" t="n">
        <x:v>46034</x:v>
      </x:c>
      <x:c r="L6" s="34" t="str">
        <x:v>PV-2026-001</x:v>
      </x:c>
      <x:c r="M6" s="34" t="str">
        <x:v>Comptes annuels, feuille de présence</x:v>
      </x:c>
      <x:c r="N6" s="34" t="str">
        <x:v>Validée</x:v>
      </x:c>
      <x:c r="O6" s="34" t="str">
        <x:f>IF(N6="À régulariser","Contrôle prioritaire",IF(N6="À signer","Signature attendue",IF(N6="À classer","Classement attendu","OK")))</x:f>
        <x:v>OK</x:v>
      </x:c>
    </x:row>
    <x:row r="7">
      <x:c r="A7" s="34" t="n">
        <x:v>2</x:v>
      </x:c>
      <x:c r="B7" s="36" t="n">
        <x:v>46034</x:v>
      </x:c>
      <x:c r="C7" s="34" t="n">
        <x:v>2025</x:v>
      </x:c>
      <x:c r="D7" s="34" t="str">
        <x:v>Affectation du résultat</x:v>
      </x:c>
      <x:c r="E7" s="34" t="str">
        <x:v>AGO</x:v>
      </x:c>
      <x:c r="F7" s="34" t="str">
        <x:v>Résolution n°2</x:v>
      </x:c>
      <x:c r="G7" s="34" t="str">
        <x:v>Affectation du résultat en compte courant d'associés</x:v>
      </x:c>
      <x:c r="H7" s="34" t="str">
        <x:v>3/3</x:v>
      </x:c>
      <x:c r="I7" s="38" t="n">
        <x:v>1</x:v>
      </x:c>
      <x:c r="J7" s="34" t="str">
        <x:v>Unanimité</x:v>
      </x:c>
      <x:c r="K7" s="36" t="n">
        <x:v>46034</x:v>
      </x:c>
      <x:c r="L7" s="34" t="str">
        <x:v>PV-2026-001</x:v>
      </x:c>
      <x:c r="M7" s="34" t="str">
        <x:v>Rapport de gérance</x:v>
      </x:c>
      <x:c r="N7" s="34" t="str">
        <x:v>Validée</x:v>
      </x:c>
      <x:c r="O7" s="34" t="str">
        <x:f>IF(N7="À régulariser","Contrôle prioritaire",IF(N7="À signer","Signature attendue",IF(N7="À classer","Classement attendu","OK")))</x:f>
        <x:v>OK</x:v>
      </x:c>
    </x:row>
    <x:row r="8">
      <x:c r="A8" s="34" t="n">
        <x:v>3</x:v>
      </x:c>
      <x:c r="B8" s="36" t="n">
        <x:v>46102</x:v>
      </x:c>
      <x:c r="C8" s="34" t="n">
        <x:v>2026</x:v>
      </x:c>
      <x:c r="D8" s="34" t="str">
        <x:v>Travaux immeuble</x:v>
      </x:c>
      <x:c r="E8" s="34" t="str">
        <x:v>AGE</x:v>
      </x:c>
      <x:c r="F8" s="34" t="str">
        <x:v>Résolution n°1</x:v>
      </x:c>
      <x:c r="G8" s="34" t="str">
        <x:v>Autorisation de travaux de rénovation énergétique sur l'immeuble</x:v>
      </x:c>
      <x:c r="H8" s="34" t="str">
        <x:v>3/3</x:v>
      </x:c>
      <x:c r="I8" s="38" t="n">
        <x:v>1</x:v>
      </x:c>
      <x:c r="J8" s="34" t="str">
        <x:v>Majorité qualifiée</x:v>
      </x:c>
      <x:c r="K8" s="36" t="n">
        <x:v>46113</x:v>
      </x:c>
      <x:c r="L8" s="34" t="str">
        <x:v>PV-2026-002</x:v>
      </x:c>
      <x:c r="M8" s="34" t="str">
        <x:v>Devis, plan de financement</x:v>
      </x:c>
      <x:c r="N8" s="34" t="str">
        <x:v>En cours</x:v>
      </x:c>
      <x:c r="O8" s="34" t="str">
        <x:f>IF(N8="À régulariser","Contrôle prioritaire",IF(N8="À signer","Signature attendue",IF(N8="À classer","Classement attendu","OK")))</x:f>
        <x:v>OK</x:v>
      </x:c>
    </x:row>
    <x:row r="9">
      <x:c r="A9" s="34" t="n">
        <x:v>4</x:v>
      </x:c>
      <x:c r="B9" s="36" t="n">
        <x:v>46160</x:v>
      </x:c>
      <x:c r="C9" s="34" t="n">
        <x:v>2026</x:v>
      </x:c>
      <x:c r="D9" s="34" t="str">
        <x:v>Emprunt bancaire</x:v>
      </x:c>
      <x:c r="E9" s="34" t="str">
        <x:v>AGE</x:v>
      </x:c>
      <x:c r="F9" s="34" t="str">
        <x:v>Résolution n°2</x:v>
      </x:c>
      <x:c r="G9" s="34" t="str">
        <x:v>Autorisation donnée au gérant pour négocier un prêt bancaire</x:v>
      </x:c>
      <x:c r="H9" s="34" t="str">
        <x:v>2/3</x:v>
      </x:c>
      <x:c r="I9" s="38" t="n">
        <x:v>0.67</x:v>
      </x:c>
      <x:c r="J9" s="34" t="str">
        <x:v>Majorité simple</x:v>
      </x:c>
      <x:c r="K9" s="36" t="n">
        <x:v>46174</x:v>
      </x:c>
      <x:c r="L9" s="34" t="str">
        <x:v>PV-2026-003</x:v>
      </x:c>
      <x:c r="M9" s="34" t="str">
        <x:v>Offre bancaire</x:v>
      </x:c>
      <x:c r="N9" s="34" t="str">
        <x:v>À signer</x:v>
      </x:c>
      <x:c r="O9" s="34" t="str">
        <x:f>IF(N9="À régulariser","Contrôle prioritaire",IF(N9="À signer","Signature attendue",IF(N9="À classer","Classement attendu","OK")))</x:f>
        <x:v>Signature attendue</x:v>
      </x:c>
    </x:row>
    <x:row r="10">
      <x:c r="A10" s="34" t="n">
        <x:v>5</x:v>
      </x:c>
      <x:c r="B10" s="36" t="n">
        <x:v>46210</x:v>
      </x:c>
      <x:c r="C10" s="34" t="n">
        <x:v>2026</x:v>
      </x:c>
      <x:c r="D10" s="34" t="str">
        <x:v>Cession de parts</x:v>
      </x:c>
      <x:c r="E10" s="34" t="str">
        <x:v>AGE</x:v>
      </x:c>
      <x:c r="F10" s="34" t="str">
        <x:v>Résolution n°1</x:v>
      </x:c>
      <x:c r="G10" s="34" t="str">
        <x:v>Agrément d'une cession de parts entre associés</x:v>
      </x:c>
      <x:c r="H10" s="34" t="str">
        <x:v>3/3</x:v>
      </x:c>
      <x:c r="I10" s="38" t="n">
        <x:v>1</x:v>
      </x:c>
      <x:c r="J10" s="34" t="str">
        <x:v>Unanimité</x:v>
      </x:c>
      <x:c r="K10" s="36" t="n">
        <x:v>46218</x:v>
      </x:c>
      <x:c r="L10" s="34" t="str">
        <x:v>PV-2026-004</x:v>
      </x:c>
      <x:c r="M10" s="34" t="str">
        <x:v>Acte de cession, statuts mis à jour</x:v>
      </x:c>
      <x:c r="N10" s="34" t="str">
        <x:v>À classer</x:v>
      </x:c>
      <x:c r="O10" s="34" t="str">
        <x:f>IF(N10="À régulariser","Contrôle prioritaire",IF(N10="À signer","Signature attendue",IF(N10="À classer","Classement attendu","OK")))</x:f>
        <x:v>Classement attendu</x:v>
      </x:c>
    </x:row>
    <x:row r="11">
      <x:c r="A11" s="34" t="n">
        <x:v>6</x:v>
      </x:c>
      <x:c r="B11" s="36"/>
      <x:c r="C11" s="34"/>
      <x:c r="D11" s="34"/>
      <x:c r="E11" s="34"/>
      <x:c r="F11" s="34"/>
      <x:c r="G11" s="34"/>
      <x:c r="H11" s="34"/>
      <x:c r="I11" s="38"/>
      <x:c r="J11" s="34"/>
      <x:c r="K11" s="36"/>
      <x:c r="L11" s="34"/>
      <x:c r="M11" s="34"/>
      <x:c r="N11" s="34"/>
      <x:c r="O11" s="34" t="str">
        <x:f>IF(N11="À régulariser","Contrôle prioritaire",IF(N11="À signer","Signature attendue",IF(N11="À classer","Classement attendu","OK")))</x:f>
        <x:v>OK</x:v>
      </x:c>
    </x:row>
    <x:row r="12">
      <x:c r="A12" s="34" t="n">
        <x:v>7</x:v>
      </x:c>
      <x:c r="B12" s="36"/>
      <x:c r="C12" s="34"/>
      <x:c r="D12" s="34"/>
      <x:c r="E12" s="34"/>
      <x:c r="F12" s="34"/>
      <x:c r="G12" s="34"/>
      <x:c r="H12" s="34"/>
      <x:c r="I12" s="38"/>
      <x:c r="J12" s="34"/>
      <x:c r="K12" s="36"/>
      <x:c r="L12" s="34"/>
      <x:c r="M12" s="34"/>
      <x:c r="N12" s="34"/>
      <x:c r="O12" s="34" t="str">
        <x:f>IF(N12="À régulariser","Contrôle prioritaire",IF(N12="À signer","Signature attendue",IF(N12="À classer","Classement attendu","OK")))</x:f>
        <x:v>OK</x:v>
      </x:c>
    </x:row>
    <x:row r="13">
      <x:c r="A13" s="34" t="n">
        <x:v>8</x:v>
      </x:c>
      <x:c r="B13" s="36"/>
      <x:c r="C13" s="34"/>
      <x:c r="D13" s="34"/>
      <x:c r="E13" s="34"/>
      <x:c r="F13" s="34"/>
      <x:c r="G13" s="34"/>
      <x:c r="H13" s="34"/>
      <x:c r="I13" s="38"/>
      <x:c r="J13" s="34"/>
      <x:c r="K13" s="36"/>
      <x:c r="L13" s="34"/>
      <x:c r="M13" s="34"/>
      <x:c r="N13" s="34"/>
      <x:c r="O13" s="34" t="str">
        <x:f>IF(N13="À régulariser","Contrôle prioritaire",IF(N13="À signer","Signature attendue",IF(N13="À classer","Classement attendu","OK")))</x:f>
        <x:v>OK</x:v>
      </x:c>
    </x:row>
    <x:row r="14">
      <x:c r="A14" s="34" t="n">
        <x:v>9</x:v>
      </x:c>
      <x:c r="B14" s="36"/>
      <x:c r="C14" s="34"/>
      <x:c r="D14" s="34"/>
      <x:c r="E14" s="34"/>
      <x:c r="F14" s="34"/>
      <x:c r="G14" s="34"/>
      <x:c r="H14" s="34"/>
      <x:c r="I14" s="38"/>
      <x:c r="J14" s="34"/>
      <x:c r="K14" s="36"/>
      <x:c r="L14" s="34"/>
      <x:c r="M14" s="34"/>
      <x:c r="N14" s="34"/>
      <x:c r="O14" s="34" t="str">
        <x:f>IF(N14="À régulariser","Contrôle prioritaire",IF(N14="À signer","Signature attendue",IF(N14="À classer","Classement attendu","OK")))</x:f>
        <x:v>OK</x:v>
      </x:c>
    </x:row>
    <x:row r="15">
      <x:c r="A15" s="34" t="n">
        <x:v>10</x:v>
      </x:c>
      <x:c r="B15" s="36"/>
      <x:c r="C15" s="34"/>
      <x:c r="D15" s="34"/>
      <x:c r="E15" s="34"/>
      <x:c r="F15" s="34"/>
      <x:c r="G15" s="34"/>
      <x:c r="H15" s="34"/>
      <x:c r="I15" s="38"/>
      <x:c r="J15" s="34"/>
      <x:c r="K15" s="36"/>
      <x:c r="L15" s="34"/>
      <x:c r="M15" s="34"/>
      <x:c r="N15" s="34"/>
      <x:c r="O15" s="34" t="str">
        <x:f>IF(N15="À régulariser","Contrôle prioritaire",IF(N15="À signer","Signature attendue",IF(N15="À classer","Classement attendu","OK")))</x:f>
        <x:v>OK</x:v>
      </x:c>
    </x:row>
    <x:row r="16">
      <x:c r="A16" s="34" t="n">
        <x:v>11</x:v>
      </x:c>
      <x:c r="B16" s="36"/>
      <x:c r="C16" s="34"/>
      <x:c r="D16" s="34"/>
      <x:c r="E16" s="34"/>
      <x:c r="F16" s="34"/>
      <x:c r="G16" s="34"/>
      <x:c r="H16" s="34"/>
      <x:c r="I16" s="38"/>
      <x:c r="J16" s="34"/>
      <x:c r="K16" s="36"/>
      <x:c r="L16" s="34"/>
      <x:c r="M16" s="34"/>
      <x:c r="N16" s="34"/>
      <x:c r="O16" s="34" t="str">
        <x:f>IF(N16="À régulariser","Contrôle prioritaire",IF(N16="À signer","Signature attendue",IF(N16="À classer","Classement attendu","OK")))</x:f>
        <x:v>OK</x:v>
      </x:c>
    </x:row>
    <x:row r="17">
      <x:c r="A17" s="34" t="n">
        <x:v>12</x:v>
      </x:c>
      <x:c r="B17" s="36"/>
      <x:c r="C17" s="34"/>
      <x:c r="D17" s="34"/>
      <x:c r="E17" s="34"/>
      <x:c r="F17" s="34"/>
      <x:c r="G17" s="34"/>
      <x:c r="H17" s="34"/>
      <x:c r="I17" s="38"/>
      <x:c r="J17" s="34"/>
      <x:c r="K17" s="36"/>
      <x:c r="L17" s="34"/>
      <x:c r="M17" s="34"/>
      <x:c r="N17" s="34"/>
      <x:c r="O17" s="34" t="str">
        <x:f>IF(N17="À régulariser","Contrôle prioritaire",IF(N17="À signer","Signature attendue",IF(N17="À classer","Classement attendu","OK")))</x:f>
        <x:v>OK</x:v>
      </x:c>
    </x:row>
    <x:row r="18">
      <x:c r="A18" s="34" t="n">
        <x:v>13</x:v>
      </x:c>
      <x:c r="B18" s="36"/>
      <x:c r="C18" s="34"/>
      <x:c r="D18" s="34"/>
      <x:c r="E18" s="34"/>
      <x:c r="F18" s="34"/>
      <x:c r="G18" s="34"/>
      <x:c r="H18" s="34"/>
      <x:c r="I18" s="38"/>
      <x:c r="J18" s="34"/>
      <x:c r="K18" s="36"/>
      <x:c r="L18" s="34"/>
      <x:c r="M18" s="34"/>
      <x:c r="N18" s="34"/>
      <x:c r="O18" s="34" t="str">
        <x:f>IF(N18="À régulariser","Contrôle prioritaire",IF(N18="À signer","Signature attendue",IF(N18="À classer","Classement attendu","OK")))</x:f>
        <x:v>OK</x:v>
      </x:c>
    </x:row>
    <x:row r="19">
      <x:c r="A19" s="34" t="n">
        <x:v>14</x:v>
      </x:c>
      <x:c r="B19" s="36"/>
      <x:c r="C19" s="34"/>
      <x:c r="D19" s="34"/>
      <x:c r="E19" s="34"/>
      <x:c r="F19" s="34"/>
      <x:c r="G19" s="34"/>
      <x:c r="H19" s="34"/>
      <x:c r="I19" s="38"/>
      <x:c r="J19" s="34"/>
      <x:c r="K19" s="36"/>
      <x:c r="L19" s="34"/>
      <x:c r="M19" s="34"/>
      <x:c r="N19" s="34"/>
      <x:c r="O19" s="34" t="str">
        <x:f>IF(N19="À régulariser","Contrôle prioritaire",IF(N19="À signer","Signature attendue",IF(N19="À classer","Classement attendu","OK")))</x:f>
        <x:v>OK</x:v>
      </x:c>
    </x:row>
    <x:row r="20">
      <x:c r="A20" s="34" t="n">
        <x:v>15</x:v>
      </x:c>
      <x:c r="B20" s="36"/>
      <x:c r="C20" s="34"/>
      <x:c r="D20" s="34"/>
      <x:c r="E20" s="34"/>
      <x:c r="F20" s="34"/>
      <x:c r="G20" s="34"/>
      <x:c r="H20" s="34"/>
      <x:c r="I20" s="38"/>
      <x:c r="J20" s="34"/>
      <x:c r="K20" s="36"/>
      <x:c r="L20" s="34"/>
      <x:c r="M20" s="34"/>
      <x:c r="N20" s="34"/>
      <x:c r="O20" s="34" t="str">
        <x:f>IF(N20="À régulariser","Contrôle prioritaire",IF(N20="À signer","Signature attendue",IF(N20="À classer","Classement attendu","OK")))</x:f>
        <x:v>OK</x:v>
      </x:c>
    </x:row>
    <x:row r="21">
      <x:c r="A21" s="34" t="n">
        <x:v>16</x:v>
      </x:c>
      <x:c r="B21" s="36"/>
      <x:c r="C21" s="34"/>
      <x:c r="D21" s="34"/>
      <x:c r="E21" s="34"/>
      <x:c r="F21" s="34"/>
      <x:c r="G21" s="34"/>
      <x:c r="H21" s="34"/>
      <x:c r="I21" s="38"/>
      <x:c r="J21" s="34"/>
      <x:c r="K21" s="36"/>
      <x:c r="L21" s="34"/>
      <x:c r="M21" s="34"/>
      <x:c r="N21" s="34"/>
      <x:c r="O21" s="34" t="str">
        <x:f>IF(N21="À régulariser","Contrôle prioritaire",IF(N21="À signer","Signature attendue",IF(N21="À classer","Classement attendu","OK")))</x:f>
        <x:v>OK</x:v>
      </x:c>
    </x:row>
    <x:row r="22">
      <x:c r="A22" s="34" t="n">
        <x:v>17</x:v>
      </x:c>
      <x:c r="B22" s="36"/>
      <x:c r="C22" s="34"/>
      <x:c r="D22" s="34"/>
      <x:c r="E22" s="34"/>
      <x:c r="F22" s="34"/>
      <x:c r="G22" s="34"/>
      <x:c r="H22" s="34"/>
      <x:c r="I22" s="38"/>
      <x:c r="J22" s="34"/>
      <x:c r="K22" s="36"/>
      <x:c r="L22" s="34"/>
      <x:c r="M22" s="34"/>
      <x:c r="N22" s="34"/>
      <x:c r="O22" s="34" t="str">
        <x:f>IF(N22="À régulariser","Contrôle prioritaire",IF(N22="À signer","Signature attendue",IF(N22="À classer","Classement attendu","OK")))</x:f>
        <x:v>OK</x:v>
      </x:c>
    </x:row>
    <x:row r="23">
      <x:c r="A23" s="34" t="n">
        <x:v>18</x:v>
      </x:c>
      <x:c r="B23" s="36"/>
      <x:c r="C23" s="34"/>
      <x:c r="D23" s="34"/>
      <x:c r="E23" s="34"/>
      <x:c r="F23" s="34"/>
      <x:c r="G23" s="34"/>
      <x:c r="H23" s="34"/>
      <x:c r="I23" s="38"/>
      <x:c r="J23" s="34"/>
      <x:c r="K23" s="36"/>
      <x:c r="L23" s="34"/>
      <x:c r="M23" s="34"/>
      <x:c r="N23" s="34"/>
      <x:c r="O23" s="34" t="str">
        <x:f>IF(N23="À régulariser","Contrôle prioritaire",IF(N23="À signer","Signature attendue",IF(N23="À classer","Classement attendu","OK")))</x:f>
        <x:v>OK</x:v>
      </x:c>
    </x:row>
    <x:row r="24">
      <x:c r="A24" s="34" t="n">
        <x:v>19</x:v>
      </x:c>
      <x:c r="B24" s="36"/>
      <x:c r="C24" s="34"/>
      <x:c r="D24" s="34"/>
      <x:c r="E24" s="34"/>
      <x:c r="F24" s="34"/>
      <x:c r="G24" s="34"/>
      <x:c r="H24" s="34"/>
      <x:c r="I24" s="38"/>
      <x:c r="J24" s="34"/>
      <x:c r="K24" s="36"/>
      <x:c r="L24" s="34"/>
      <x:c r="M24" s="34"/>
      <x:c r="N24" s="34"/>
      <x:c r="O24" s="34" t="str">
        <x:f>IF(N24="À régulariser","Contrôle prioritaire",IF(N24="À signer","Signature attendue",IF(N24="À classer","Classement attendu","OK")))</x:f>
        <x:v>OK</x:v>
      </x:c>
    </x:row>
    <x:row r="25">
      <x:c r="A25" s="34" t="n">
        <x:v>20</x:v>
      </x:c>
      <x:c r="B25" s="36"/>
      <x:c r="C25" s="34"/>
      <x:c r="D25" s="34"/>
      <x:c r="E25" s="34"/>
      <x:c r="F25" s="34"/>
      <x:c r="G25" s="34"/>
      <x:c r="H25" s="34"/>
      <x:c r="I25" s="38"/>
      <x:c r="J25" s="34"/>
      <x:c r="K25" s="36"/>
      <x:c r="L25" s="34"/>
      <x:c r="M25" s="34"/>
      <x:c r="N25" s="34"/>
      <x:c r="O25" s="34" t="str">
        <x:f>IF(N25="À régulariser","Contrôle prioritaire",IF(N25="À signer","Signature attendue",IF(N25="À classer","Classement attendu","OK")))</x:f>
        <x:v>OK</x:v>
      </x:c>
    </x:row>
    <x:row r="26">
      <x:c r="A26" s="34" t="n">
        <x:v>21</x:v>
      </x:c>
      <x:c r="B26" s="36"/>
      <x:c r="C26" s="34"/>
      <x:c r="D26" s="34"/>
      <x:c r="E26" s="34"/>
      <x:c r="F26" s="34"/>
      <x:c r="G26" s="34"/>
      <x:c r="H26" s="34"/>
      <x:c r="I26" s="38"/>
      <x:c r="J26" s="34"/>
      <x:c r="K26" s="36"/>
      <x:c r="L26" s="34"/>
      <x:c r="M26" s="34"/>
      <x:c r="N26" s="34"/>
      <x:c r="O26" s="34" t="str">
        <x:f>IF(N26="À régulariser","Contrôle prioritaire",IF(N26="À signer","Signature attendue",IF(N26="À classer","Classement attendu","OK")))</x:f>
        <x:v>OK</x:v>
      </x:c>
    </x:row>
    <x:row r="27">
      <x:c r="A27" s="34" t="n">
        <x:v>22</x:v>
      </x:c>
      <x:c r="B27" s="36"/>
      <x:c r="C27" s="34"/>
      <x:c r="D27" s="34"/>
      <x:c r="E27" s="34"/>
      <x:c r="F27" s="34"/>
      <x:c r="G27" s="34"/>
      <x:c r="H27" s="34"/>
      <x:c r="I27" s="38"/>
      <x:c r="J27" s="34"/>
      <x:c r="K27" s="36"/>
      <x:c r="L27" s="34"/>
      <x:c r="M27" s="34"/>
      <x:c r="N27" s="34"/>
      <x:c r="O27" s="34" t="str">
        <x:f>IF(N27="À régulariser","Contrôle prioritaire",IF(N27="À signer","Signature attendue",IF(N27="À classer","Classement attendu","OK")))</x:f>
        <x:v>OK</x:v>
      </x:c>
    </x:row>
    <x:row r="28">
      <x:c r="A28" s="34" t="n">
        <x:v>23</x:v>
      </x:c>
      <x:c r="B28" s="36"/>
      <x:c r="C28" s="34"/>
      <x:c r="D28" s="34"/>
      <x:c r="E28" s="34"/>
      <x:c r="F28" s="34"/>
      <x:c r="G28" s="34"/>
      <x:c r="H28" s="34"/>
      <x:c r="I28" s="38"/>
      <x:c r="J28" s="34"/>
      <x:c r="K28" s="36"/>
      <x:c r="L28" s="34"/>
      <x:c r="M28" s="34"/>
      <x:c r="N28" s="34"/>
      <x:c r="O28" s="34" t="str">
        <x:f>IF(N28="À régulariser","Contrôle prioritaire",IF(N28="À signer","Signature attendue",IF(N28="À classer","Classement attendu","OK")))</x:f>
        <x:v>OK</x:v>
      </x:c>
    </x:row>
    <x:row r="29">
      <x:c r="A29" s="34" t="n">
        <x:v>24</x:v>
      </x:c>
      <x:c r="B29" s="36"/>
      <x:c r="C29" s="34"/>
      <x:c r="D29" s="34"/>
      <x:c r="E29" s="34"/>
      <x:c r="F29" s="34"/>
      <x:c r="G29" s="34"/>
      <x:c r="H29" s="34"/>
      <x:c r="I29" s="38"/>
      <x:c r="J29" s="34"/>
      <x:c r="K29" s="36"/>
      <x:c r="L29" s="34"/>
      <x:c r="M29" s="34"/>
      <x:c r="N29" s="34"/>
      <x:c r="O29" s="34" t="str">
        <x:f>IF(N29="À régulariser","Contrôle prioritaire",IF(N29="À signer","Signature attendue",IF(N29="À classer","Classement attendu","OK")))</x:f>
        <x:v>OK</x:v>
      </x:c>
    </x:row>
    <x:row r="30">
      <x:c r="A30" s="34" t="n">
        <x:v>25</x:v>
      </x:c>
      <x:c r="B30" s="36"/>
      <x:c r="C30" s="34"/>
      <x:c r="D30" s="34"/>
      <x:c r="E30" s="34"/>
      <x:c r="F30" s="34"/>
      <x:c r="G30" s="34"/>
      <x:c r="H30" s="34"/>
      <x:c r="I30" s="38"/>
      <x:c r="J30" s="34"/>
      <x:c r="K30" s="36"/>
      <x:c r="L30" s="34"/>
      <x:c r="M30" s="34"/>
      <x:c r="N30" s="34"/>
      <x:c r="O30" s="34" t="str">
        <x:f>IF(N30="À régulariser","Contrôle prioritaire",IF(N30="À signer","Signature attendue",IF(N30="À classer","Classement attendu","OK")))</x:f>
        <x:v>OK</x:v>
      </x:c>
    </x:row>
    <x:row r="31">
      <x:c r="A31" s="34" t="n">
        <x:v>26</x:v>
      </x:c>
      <x:c r="B31" s="36"/>
      <x:c r="C31" s="34"/>
      <x:c r="D31" s="34"/>
      <x:c r="E31" s="34"/>
      <x:c r="F31" s="34"/>
      <x:c r="G31" s="34"/>
      <x:c r="H31" s="34"/>
      <x:c r="I31" s="38"/>
      <x:c r="J31" s="34"/>
      <x:c r="K31" s="36"/>
      <x:c r="L31" s="34"/>
      <x:c r="M31" s="34"/>
      <x:c r="N31" s="34"/>
      <x:c r="O31" s="34" t="str">
        <x:f>IF(N31="À régulariser","Contrôle prioritaire",IF(N31="À signer","Signature attendue",IF(N31="À classer","Classement attendu","OK")))</x:f>
        <x:v>OK</x:v>
      </x:c>
    </x:row>
    <x:row r="32">
      <x:c r="A32" s="34" t="n">
        <x:v>27</x:v>
      </x:c>
      <x:c r="B32" s="36"/>
      <x:c r="C32" s="34"/>
      <x:c r="D32" s="34"/>
      <x:c r="E32" s="34"/>
      <x:c r="F32" s="34"/>
      <x:c r="G32" s="34"/>
      <x:c r="H32" s="34"/>
      <x:c r="I32" s="38"/>
      <x:c r="J32" s="34"/>
      <x:c r="K32" s="36"/>
      <x:c r="L32" s="34"/>
      <x:c r="M32" s="34"/>
      <x:c r="N32" s="34"/>
      <x:c r="O32" s="34" t="str">
        <x:f>IF(N32="À régulariser","Contrôle prioritaire",IF(N32="À signer","Signature attendue",IF(N32="À classer","Classement attendu","OK")))</x:f>
        <x:v>OK</x:v>
      </x:c>
    </x:row>
    <x:row r="33">
      <x:c r="A33" s="34" t="n">
        <x:v>28</x:v>
      </x:c>
      <x:c r="B33" s="36"/>
      <x:c r="C33" s="34"/>
      <x:c r="D33" s="34"/>
      <x:c r="E33" s="34"/>
      <x:c r="F33" s="34"/>
      <x:c r="G33" s="34"/>
      <x:c r="H33" s="34"/>
      <x:c r="I33" s="38"/>
      <x:c r="J33" s="34"/>
      <x:c r="K33" s="36"/>
      <x:c r="L33" s="34"/>
      <x:c r="M33" s="34"/>
      <x:c r="N33" s="34"/>
      <x:c r="O33" s="34" t="str">
        <x:f>IF(N33="À régulariser","Contrôle prioritaire",IF(N33="À signer","Signature attendue",IF(N33="À classer","Classement attendu","OK")))</x:f>
        <x:v>OK</x:v>
      </x:c>
    </x:row>
    <x:row r="34">
      <x:c r="A34" s="34" t="n">
        <x:v>29</x:v>
      </x:c>
      <x:c r="B34" s="36"/>
      <x:c r="C34" s="34"/>
      <x:c r="D34" s="34"/>
      <x:c r="E34" s="34"/>
      <x:c r="F34" s="34"/>
      <x:c r="G34" s="34"/>
      <x:c r="H34" s="34"/>
      <x:c r="I34" s="38"/>
      <x:c r="J34" s="34"/>
      <x:c r="K34" s="36"/>
      <x:c r="L34" s="34"/>
      <x:c r="M34" s="34"/>
      <x:c r="N34" s="34"/>
      <x:c r="O34" s="34" t="str">
        <x:f>IF(N34="À régulariser","Contrôle prioritaire",IF(N34="À signer","Signature attendue",IF(N34="À classer","Classement attendu","OK")))</x:f>
        <x:v>OK</x:v>
      </x:c>
    </x:row>
    <x:row r="35">
      <x:c r="A35" s="34" t="n">
        <x:v>30</x:v>
      </x:c>
      <x:c r="B35" s="36"/>
      <x:c r="C35" s="34"/>
      <x:c r="D35" s="34"/>
      <x:c r="E35" s="34"/>
      <x:c r="F35" s="34"/>
      <x:c r="G35" s="34"/>
      <x:c r="H35" s="34"/>
      <x:c r="I35" s="38"/>
      <x:c r="J35" s="34"/>
      <x:c r="K35" s="36"/>
      <x:c r="L35" s="34"/>
      <x:c r="M35" s="34"/>
      <x:c r="N35" s="34"/>
      <x:c r="O35" s="34" t="str">
        <x:f>IF(N35="À régulariser","Contrôle prioritaire",IF(N35="À signer","Signature attendue",IF(N35="À classer","Classement attendu","OK")))</x:f>
        <x:v>OK</x:v>
      </x:c>
    </x:row>
    <x:row r="36">
      <x:c r="A36" s="34" t="n">
        <x:v>31</x:v>
      </x:c>
      <x:c r="B36" s="36"/>
      <x:c r="C36" s="34"/>
      <x:c r="D36" s="34"/>
      <x:c r="E36" s="34"/>
      <x:c r="F36" s="34"/>
      <x:c r="G36" s="34"/>
      <x:c r="H36" s="34"/>
      <x:c r="I36" s="38"/>
      <x:c r="J36" s="34"/>
      <x:c r="K36" s="36"/>
      <x:c r="L36" s="34"/>
      <x:c r="M36" s="34"/>
      <x:c r="N36" s="34"/>
      <x:c r="O36" s="34" t="str">
        <x:f>IF(N36="À régulariser","Contrôle prioritaire",IF(N36="À signer","Signature attendue",IF(N36="À classer","Classement attendu","OK")))</x:f>
        <x:v>OK</x:v>
      </x:c>
    </x:row>
    <x:row r="37">
      <x:c r="A37" s="34" t="n">
        <x:v>32</x:v>
      </x:c>
      <x:c r="B37" s="36"/>
      <x:c r="C37" s="34"/>
      <x:c r="D37" s="34"/>
      <x:c r="E37" s="34"/>
      <x:c r="F37" s="34"/>
      <x:c r="G37" s="34"/>
      <x:c r="H37" s="34"/>
      <x:c r="I37" s="38"/>
      <x:c r="J37" s="34"/>
      <x:c r="K37" s="36"/>
      <x:c r="L37" s="34"/>
      <x:c r="M37" s="34"/>
      <x:c r="N37" s="34"/>
      <x:c r="O37" s="34" t="str">
        <x:f>IF(N37="À régulariser","Contrôle prioritaire",IF(N37="À signer","Signature attendue",IF(N37="À classer","Classement attendu","OK")))</x:f>
        <x:v>OK</x:v>
      </x:c>
    </x:row>
    <x:row r="38">
      <x:c r="A38" s="34" t="n">
        <x:v>33</x:v>
      </x:c>
      <x:c r="B38" s="36"/>
      <x:c r="C38" s="34"/>
      <x:c r="D38" s="34"/>
      <x:c r="E38" s="34"/>
      <x:c r="F38" s="34"/>
      <x:c r="G38" s="34"/>
      <x:c r="H38" s="34"/>
      <x:c r="I38" s="38"/>
      <x:c r="J38" s="34"/>
      <x:c r="K38" s="36"/>
      <x:c r="L38" s="34"/>
      <x:c r="M38" s="34"/>
      <x:c r="N38" s="34"/>
      <x:c r="O38" s="34" t="str">
        <x:f>IF(N38="À régulariser","Contrôle prioritaire",IF(N38="À signer","Signature attendue",IF(N38="À classer","Classement attendu","OK")))</x:f>
        <x:v>OK</x:v>
      </x:c>
    </x:row>
    <x:row r="39">
      <x:c r="A39" s="34" t="n">
        <x:v>34</x:v>
      </x:c>
      <x:c r="B39" s="36"/>
      <x:c r="C39" s="34"/>
      <x:c r="D39" s="34"/>
      <x:c r="E39" s="34"/>
      <x:c r="F39" s="34"/>
      <x:c r="G39" s="34"/>
      <x:c r="H39" s="34"/>
      <x:c r="I39" s="38"/>
      <x:c r="J39" s="34"/>
      <x:c r="K39" s="36"/>
      <x:c r="L39" s="34"/>
      <x:c r="M39" s="34"/>
      <x:c r="N39" s="34"/>
      <x:c r="O39" s="34" t="str">
        <x:f>IF(N39="À régulariser","Contrôle prioritaire",IF(N39="À signer","Signature attendue",IF(N39="À classer","Classement attendu","OK")))</x:f>
        <x:v>OK</x:v>
      </x:c>
    </x:row>
    <x:row r="40">
      <x:c r="A40" s="34" t="n">
        <x:v>35</x:v>
      </x:c>
      <x:c r="B40" s="36"/>
      <x:c r="C40" s="34"/>
      <x:c r="D40" s="34"/>
      <x:c r="E40" s="34"/>
      <x:c r="F40" s="34"/>
      <x:c r="G40" s="34"/>
      <x:c r="H40" s="34"/>
      <x:c r="I40" s="38"/>
      <x:c r="J40" s="34"/>
      <x:c r="K40" s="36"/>
      <x:c r="L40" s="34"/>
      <x:c r="M40" s="34"/>
      <x:c r="N40" s="34"/>
      <x:c r="O40" s="34" t="str">
        <x:f>IF(N40="À régulariser","Contrôle prioritaire",IF(N40="À signer","Signature attendue",IF(N40="À classer","Classement attendu","OK")))</x:f>
        <x:v>OK</x:v>
      </x:c>
    </x:row>
    <x:row r="41">
      <x:c r="A41" s="34" t="n">
        <x:v>36</x:v>
      </x:c>
      <x:c r="B41" s="36"/>
      <x:c r="C41" s="34"/>
      <x:c r="D41" s="34"/>
      <x:c r="E41" s="34"/>
      <x:c r="F41" s="34"/>
      <x:c r="G41" s="34"/>
      <x:c r="H41" s="34"/>
      <x:c r="I41" s="38"/>
      <x:c r="J41" s="34"/>
      <x:c r="K41" s="36"/>
      <x:c r="L41" s="34"/>
      <x:c r="M41" s="34"/>
      <x:c r="N41" s="34"/>
      <x:c r="O41" s="34" t="str">
        <x:f>IF(N41="À régulariser","Contrôle prioritaire",IF(N41="À signer","Signature attendue",IF(N41="À classer","Classement attendu","OK")))</x:f>
        <x:v>OK</x:v>
      </x:c>
    </x:row>
    <x:row r="42">
      <x:c r="A42" s="34" t="n">
        <x:v>37</x:v>
      </x:c>
      <x:c r="B42" s="36"/>
      <x:c r="C42" s="34"/>
      <x:c r="D42" s="34"/>
      <x:c r="E42" s="34"/>
      <x:c r="F42" s="34"/>
      <x:c r="G42" s="34"/>
      <x:c r="H42" s="34"/>
      <x:c r="I42" s="38"/>
      <x:c r="J42" s="34"/>
      <x:c r="K42" s="36"/>
      <x:c r="L42" s="34"/>
      <x:c r="M42" s="34"/>
      <x:c r="N42" s="34"/>
      <x:c r="O42" s="34" t="str">
        <x:f>IF(N42="À régulariser","Contrôle prioritaire",IF(N42="À signer","Signature attendue",IF(N42="À classer","Classement attendu","OK")))</x:f>
        <x:v>OK</x:v>
      </x:c>
    </x:row>
    <x:row r="43">
      <x:c r="A43" s="34" t="n">
        <x:v>38</x:v>
      </x:c>
      <x:c r="B43" s="36"/>
      <x:c r="C43" s="34"/>
      <x:c r="D43" s="34"/>
      <x:c r="E43" s="34"/>
      <x:c r="F43" s="34"/>
      <x:c r="G43" s="34"/>
      <x:c r="H43" s="34"/>
      <x:c r="I43" s="38"/>
      <x:c r="J43" s="34"/>
      <x:c r="K43" s="36"/>
      <x:c r="L43" s="34"/>
      <x:c r="M43" s="34"/>
      <x:c r="N43" s="34"/>
      <x:c r="O43" s="34" t="str">
        <x:f>IF(N43="À régulariser","Contrôle prioritaire",IF(N43="À signer","Signature attendue",IF(N43="À classer","Classement attendu","OK")))</x:f>
        <x:v>OK</x:v>
      </x:c>
    </x:row>
    <x:row r="44">
      <x:c r="A44" s="34" t="n">
        <x:v>39</x:v>
      </x:c>
      <x:c r="B44" s="36"/>
      <x:c r="C44" s="34"/>
      <x:c r="D44" s="34"/>
      <x:c r="E44" s="34"/>
      <x:c r="F44" s="34"/>
      <x:c r="G44" s="34"/>
      <x:c r="H44" s="34"/>
      <x:c r="I44" s="38"/>
      <x:c r="J44" s="34"/>
      <x:c r="K44" s="36"/>
      <x:c r="L44" s="34"/>
      <x:c r="M44" s="34"/>
      <x:c r="N44" s="34"/>
      <x:c r="O44" s="34" t="str">
        <x:f>IF(N44="À régulariser","Contrôle prioritaire",IF(N44="À signer","Signature attendue",IF(N44="À classer","Classement attendu","OK")))</x:f>
        <x:v>OK</x:v>
      </x:c>
    </x:row>
    <x:row r="45">
      <x:c r="A45" s="34" t="n">
        <x:v>40</x:v>
      </x:c>
      <x:c r="B45" s="36"/>
      <x:c r="C45" s="34"/>
      <x:c r="D45" s="34"/>
      <x:c r="E45" s="34"/>
      <x:c r="F45" s="34"/>
      <x:c r="G45" s="34"/>
      <x:c r="H45" s="34"/>
      <x:c r="I45" s="38"/>
      <x:c r="J45" s="34"/>
      <x:c r="K45" s="36"/>
      <x:c r="L45" s="34"/>
      <x:c r="M45" s="34"/>
      <x:c r="N45" s="34"/>
      <x:c r="O45" s="34" t="str">
        <x:f>IF(N45="À régulariser","Contrôle prioritaire",IF(N45="À signer","Signature attendue",IF(N45="À classer","Classement attendu","OK")))</x:f>
        <x:v>OK</x:v>
      </x:c>
    </x:row>
    <x:row r="46">
      <x:c r="A46" s="34" t="n">
        <x:v>41</x:v>
      </x:c>
      <x:c r="B46" s="36"/>
      <x:c r="C46" s="34"/>
      <x:c r="D46" s="34"/>
      <x:c r="E46" s="34"/>
      <x:c r="F46" s="34"/>
      <x:c r="G46" s="34"/>
      <x:c r="H46" s="34"/>
      <x:c r="I46" s="38"/>
      <x:c r="J46" s="34"/>
      <x:c r="K46" s="36"/>
      <x:c r="L46" s="34"/>
      <x:c r="M46" s="34"/>
      <x:c r="N46" s="34"/>
      <x:c r="O46" s="34" t="str">
        <x:f>IF(N46="À régulariser","Contrôle prioritaire",IF(N46="À signer","Signature attendue",IF(N46="À classer","Classement attendu","OK")))</x:f>
        <x:v>OK</x:v>
      </x:c>
    </x:row>
    <x:row r="47">
      <x:c r="A47" s="34" t="n">
        <x:v>42</x:v>
      </x:c>
      <x:c r="B47" s="36"/>
      <x:c r="C47" s="34"/>
      <x:c r="D47" s="34"/>
      <x:c r="E47" s="34"/>
      <x:c r="F47" s="34"/>
      <x:c r="G47" s="34"/>
      <x:c r="H47" s="34"/>
      <x:c r="I47" s="38"/>
      <x:c r="J47" s="34"/>
      <x:c r="K47" s="36"/>
      <x:c r="L47" s="34"/>
      <x:c r="M47" s="34"/>
      <x:c r="N47" s="34"/>
      <x:c r="O47" s="34" t="str">
        <x:f>IF(N47="À régulariser","Contrôle prioritaire",IF(N47="À signer","Signature attendue",IF(N47="À classer","Classement attendu","OK")))</x:f>
        <x:v>OK</x:v>
      </x:c>
    </x:row>
    <x:row r="48">
      <x:c r="A48" s="34" t="n">
        <x:v>43</x:v>
      </x:c>
      <x:c r="B48" s="36"/>
      <x:c r="C48" s="34"/>
      <x:c r="D48" s="34"/>
      <x:c r="E48" s="34"/>
      <x:c r="F48" s="34"/>
      <x:c r="G48" s="34"/>
      <x:c r="H48" s="34"/>
      <x:c r="I48" s="38"/>
      <x:c r="J48" s="34"/>
      <x:c r="K48" s="36"/>
      <x:c r="L48" s="34"/>
      <x:c r="M48" s="34"/>
      <x:c r="N48" s="34"/>
      <x:c r="O48" s="34" t="str">
        <x:f>IF(N48="À régulariser","Contrôle prioritaire",IF(N48="À signer","Signature attendue",IF(N48="À classer","Classement attendu","OK")))</x:f>
        <x:v>OK</x:v>
      </x:c>
    </x:row>
    <x:row r="49">
      <x:c r="A49" s="34" t="n">
        <x:v>44</x:v>
      </x:c>
      <x:c r="B49" s="36"/>
      <x:c r="C49" s="34"/>
      <x:c r="D49" s="34"/>
      <x:c r="E49" s="34"/>
      <x:c r="F49" s="34"/>
      <x:c r="G49" s="34"/>
      <x:c r="H49" s="34"/>
      <x:c r="I49" s="38"/>
      <x:c r="J49" s="34"/>
      <x:c r="K49" s="36"/>
      <x:c r="L49" s="34"/>
      <x:c r="M49" s="34"/>
      <x:c r="N49" s="34"/>
      <x:c r="O49" s="34" t="str">
        <x:f>IF(N49="À régulariser","Contrôle prioritaire",IF(N49="À signer","Signature attendue",IF(N49="À classer","Classement attendu","OK")))</x:f>
        <x:v>OK</x:v>
      </x:c>
    </x:row>
    <x:row r="50">
      <x:c r="A50" s="34" t="n">
        <x:v>45</x:v>
      </x:c>
      <x:c r="B50" s="36"/>
      <x:c r="C50" s="34"/>
      <x:c r="D50" s="34"/>
      <x:c r="E50" s="34"/>
      <x:c r="F50" s="34"/>
      <x:c r="G50" s="34"/>
      <x:c r="H50" s="34"/>
      <x:c r="I50" s="38"/>
      <x:c r="J50" s="34"/>
      <x:c r="K50" s="36"/>
      <x:c r="L50" s="34"/>
      <x:c r="M50" s="34"/>
      <x:c r="N50" s="34"/>
      <x:c r="O50" s="34" t="str">
        <x:f>IF(N50="À régulariser","Contrôle prioritaire",IF(N50="À signer","Signature attendue",IF(N50="À classer","Classement attendu","OK")))</x:f>
        <x:v>OK</x:v>
      </x:c>
    </x:row>
    <x:row r="51">
      <x:c r="A51" s="34" t="n">
        <x:v>46</x:v>
      </x:c>
      <x:c r="B51" s="36"/>
      <x:c r="C51" s="34"/>
      <x:c r="D51" s="34"/>
      <x:c r="E51" s="34"/>
      <x:c r="F51" s="34"/>
      <x:c r="G51" s="34"/>
      <x:c r="H51" s="34"/>
      <x:c r="I51" s="38"/>
      <x:c r="J51" s="34"/>
      <x:c r="K51" s="36"/>
      <x:c r="L51" s="34"/>
      <x:c r="M51" s="34"/>
      <x:c r="N51" s="34"/>
      <x:c r="O51" s="34" t="str">
        <x:f>IF(N51="À régulariser","Contrôle prioritaire",IF(N51="À signer","Signature attendue",IF(N51="À classer","Classement attendu","OK")))</x:f>
        <x:v>OK</x:v>
      </x:c>
    </x:row>
    <x:row r="52">
      <x:c r="A52" s="34" t="n">
        <x:v>47</x:v>
      </x:c>
      <x:c r="B52" s="36"/>
      <x:c r="C52" s="34"/>
      <x:c r="D52" s="34"/>
      <x:c r="E52" s="34"/>
      <x:c r="F52" s="34"/>
      <x:c r="G52" s="34"/>
      <x:c r="H52" s="34"/>
      <x:c r="I52" s="38"/>
      <x:c r="J52" s="34"/>
      <x:c r="K52" s="36"/>
      <x:c r="L52" s="34"/>
      <x:c r="M52" s="34"/>
      <x:c r="N52" s="34"/>
      <x:c r="O52" s="34" t="str">
        <x:f>IF(N52="À régulariser","Contrôle prioritaire",IF(N52="À signer","Signature attendue",IF(N52="À classer","Classement attendu","OK")))</x:f>
        <x:v>OK</x:v>
      </x:c>
    </x:row>
    <x:row r="53">
      <x:c r="A53" s="34" t="n">
        <x:v>48</x:v>
      </x:c>
      <x:c r="B53" s="36"/>
      <x:c r="C53" s="34"/>
      <x:c r="D53" s="34"/>
      <x:c r="E53" s="34"/>
      <x:c r="F53" s="34"/>
      <x:c r="G53" s="34"/>
      <x:c r="H53" s="34"/>
      <x:c r="I53" s="38"/>
      <x:c r="J53" s="34"/>
      <x:c r="K53" s="36"/>
      <x:c r="L53" s="34"/>
      <x:c r="M53" s="34"/>
      <x:c r="N53" s="34"/>
      <x:c r="O53" s="34" t="str">
        <x:f>IF(N53="À régulariser","Contrôle prioritaire",IF(N53="À signer","Signature attendue",IF(N53="À classer","Classement attendu","OK")))</x:f>
        <x:v>OK</x:v>
      </x:c>
    </x:row>
    <x:row r="54">
      <x:c r="A54" s="34" t="n">
        <x:v>49</x:v>
      </x:c>
      <x:c r="B54" s="36"/>
      <x:c r="C54" s="34"/>
      <x:c r="D54" s="34"/>
      <x:c r="E54" s="34"/>
      <x:c r="F54" s="34"/>
      <x:c r="G54" s="34"/>
      <x:c r="H54" s="34"/>
      <x:c r="I54" s="38"/>
      <x:c r="J54" s="34"/>
      <x:c r="K54" s="36"/>
      <x:c r="L54" s="34"/>
      <x:c r="M54" s="34"/>
      <x:c r="N54" s="34"/>
      <x:c r="O54" s="34" t="str">
        <x:f>IF(N54="À régulariser","Contrôle prioritaire",IF(N54="À signer","Signature attendue",IF(N54="À classer","Classement attendu","OK")))</x:f>
        <x:v>OK</x:v>
      </x:c>
    </x:row>
    <x:row r="55">
      <x:c r="A55" s="34" t="n">
        <x:v>50</x:v>
      </x:c>
      <x:c r="B55" s="36"/>
      <x:c r="C55" s="34"/>
      <x:c r="D55" s="34"/>
      <x:c r="E55" s="34"/>
      <x:c r="F55" s="34"/>
      <x:c r="G55" s="34"/>
      <x:c r="H55" s="34"/>
      <x:c r="I55" s="38"/>
      <x:c r="J55" s="34"/>
      <x:c r="K55" s="36"/>
      <x:c r="L55" s="34"/>
      <x:c r="M55" s="34"/>
      <x:c r="N55" s="34"/>
      <x:c r="O55" s="34" t="str">
        <x:f>IF(N55="À régulariser","Contrôle prioritaire",IF(N55="À signer","Signature attendue",IF(N55="À classer","Classement attendu","OK")))</x:f>
        <x:v>OK</x:v>
      </x:c>
    </x:row>
    <x:row r="56">
      <x:c r="A56" s="34" t="n">
        <x:v>51</x:v>
      </x:c>
      <x:c r="B56" s="36"/>
      <x:c r="C56" s="34"/>
      <x:c r="D56" s="34"/>
      <x:c r="E56" s="34"/>
      <x:c r="F56" s="34"/>
      <x:c r="G56" s="34"/>
      <x:c r="H56" s="34"/>
      <x:c r="I56" s="38"/>
      <x:c r="J56" s="34"/>
      <x:c r="K56" s="36"/>
      <x:c r="L56" s="34"/>
      <x:c r="M56" s="34"/>
      <x:c r="N56" s="34"/>
      <x:c r="O56" s="34" t="str">
        <x:f>IF(N56="À régulariser","Contrôle prioritaire",IF(N56="À signer","Signature attendue",IF(N56="À classer","Classement attendu","OK")))</x:f>
        <x:v>OK</x:v>
      </x:c>
    </x:row>
    <x:row r="57">
      <x:c r="A57" s="34" t="n">
        <x:v>52</x:v>
      </x:c>
      <x:c r="B57" s="36"/>
      <x:c r="C57" s="34"/>
      <x:c r="D57" s="34"/>
      <x:c r="E57" s="34"/>
      <x:c r="F57" s="34"/>
      <x:c r="G57" s="34"/>
      <x:c r="H57" s="34"/>
      <x:c r="I57" s="38"/>
      <x:c r="J57" s="34"/>
      <x:c r="K57" s="36"/>
      <x:c r="L57" s="34"/>
      <x:c r="M57" s="34"/>
      <x:c r="N57" s="34"/>
      <x:c r="O57" s="34" t="str">
        <x:f>IF(N57="À régulariser","Contrôle prioritaire",IF(N57="À signer","Signature attendue",IF(N57="À classer","Classement attendu","OK")))</x:f>
        <x:v>OK</x:v>
      </x:c>
    </x:row>
    <x:row r="58">
      <x:c r="A58" s="34" t="n">
        <x:v>53</x:v>
      </x:c>
      <x:c r="B58" s="36"/>
      <x:c r="C58" s="34"/>
      <x:c r="D58" s="34"/>
      <x:c r="E58" s="34"/>
      <x:c r="F58" s="34"/>
      <x:c r="G58" s="34"/>
      <x:c r="H58" s="34"/>
      <x:c r="I58" s="38"/>
      <x:c r="J58" s="34"/>
      <x:c r="K58" s="36"/>
      <x:c r="L58" s="34"/>
      <x:c r="M58" s="34"/>
      <x:c r="N58" s="34"/>
      <x:c r="O58" s="34" t="str">
        <x:f>IF(N58="À régulariser","Contrôle prioritaire",IF(N58="À signer","Signature attendue",IF(N58="À classer","Classement attendu","OK")))</x:f>
        <x:v>OK</x:v>
      </x:c>
    </x:row>
    <x:row r="59">
      <x:c r="A59" s="34" t="n">
        <x:v>54</x:v>
      </x:c>
      <x:c r="B59" s="36"/>
      <x:c r="C59" s="34"/>
      <x:c r="D59" s="34"/>
      <x:c r="E59" s="34"/>
      <x:c r="F59" s="34"/>
      <x:c r="G59" s="34"/>
      <x:c r="H59" s="34"/>
      <x:c r="I59" s="38"/>
      <x:c r="J59" s="34"/>
      <x:c r="K59" s="36"/>
      <x:c r="L59" s="34"/>
      <x:c r="M59" s="34"/>
      <x:c r="N59" s="34"/>
      <x:c r="O59" s="34" t="str">
        <x:f>IF(N59="À régulariser","Contrôle prioritaire",IF(N59="À signer","Signature attendue",IF(N59="À classer","Classement attendu","OK")))</x:f>
        <x:v>OK</x:v>
      </x:c>
    </x:row>
    <x:row r="60">
      <x:c r="A60" s="34" t="n">
        <x:v>55</x:v>
      </x:c>
      <x:c r="B60" s="36"/>
      <x:c r="C60" s="34"/>
      <x:c r="D60" s="34"/>
      <x:c r="E60" s="34"/>
      <x:c r="F60" s="34"/>
      <x:c r="G60" s="34"/>
      <x:c r="H60" s="34"/>
      <x:c r="I60" s="38"/>
      <x:c r="J60" s="34"/>
      <x:c r="K60" s="36"/>
      <x:c r="L60" s="34"/>
      <x:c r="M60" s="34"/>
      <x:c r="N60" s="34"/>
      <x:c r="O60" s="34" t="str">
        <x:f>IF(N60="À régulariser","Contrôle prioritaire",IF(N60="À signer","Signature attendue",IF(N60="À classer","Classement attendu","OK")))</x:f>
        <x:v>OK</x:v>
      </x:c>
    </x:row>
    <x:row r="61">
      <x:c r="A61" s="34" t="n">
        <x:v>56</x:v>
      </x:c>
      <x:c r="B61" s="36"/>
      <x:c r="C61" s="34"/>
      <x:c r="D61" s="34"/>
      <x:c r="E61" s="34"/>
      <x:c r="F61" s="34"/>
      <x:c r="G61" s="34"/>
      <x:c r="H61" s="34"/>
      <x:c r="I61" s="38"/>
      <x:c r="J61" s="34"/>
      <x:c r="K61" s="36"/>
      <x:c r="L61" s="34"/>
      <x:c r="M61" s="34"/>
      <x:c r="N61" s="34"/>
      <x:c r="O61" s="34" t="str">
        <x:f>IF(N61="À régulariser","Contrôle prioritaire",IF(N61="À signer","Signature attendue",IF(N61="À classer","Classement attendu","OK")))</x:f>
        <x:v>OK</x:v>
      </x:c>
    </x:row>
    <x:row r="62">
      <x:c r="A62" s="34" t="n">
        <x:v>57</x:v>
      </x:c>
      <x:c r="B62" s="36"/>
      <x:c r="C62" s="34"/>
      <x:c r="D62" s="34"/>
      <x:c r="E62" s="34"/>
      <x:c r="F62" s="34"/>
      <x:c r="G62" s="34"/>
      <x:c r="H62" s="34"/>
      <x:c r="I62" s="38"/>
      <x:c r="J62" s="34"/>
      <x:c r="K62" s="36"/>
      <x:c r="L62" s="34"/>
      <x:c r="M62" s="34"/>
      <x:c r="N62" s="34"/>
      <x:c r="O62" s="34" t="str">
        <x:f>IF(N62="À régulariser","Contrôle prioritaire",IF(N62="À signer","Signature attendue",IF(N62="À classer","Classement attendu","OK")))</x:f>
        <x:v>OK</x:v>
      </x:c>
    </x:row>
    <x:row r="63">
      <x:c r="A63" s="34" t="n">
        <x:v>58</x:v>
      </x:c>
      <x:c r="B63" s="36"/>
      <x:c r="C63" s="34"/>
      <x:c r="D63" s="34"/>
      <x:c r="E63" s="34"/>
      <x:c r="F63" s="34"/>
      <x:c r="G63" s="34"/>
      <x:c r="H63" s="34"/>
      <x:c r="I63" s="38"/>
      <x:c r="J63" s="34"/>
      <x:c r="K63" s="36"/>
      <x:c r="L63" s="34"/>
      <x:c r="M63" s="34"/>
      <x:c r="N63" s="34"/>
      <x:c r="O63" s="34" t="str">
        <x:f>IF(N63="À régulariser","Contrôle prioritaire",IF(N63="À signer","Signature attendue",IF(N63="À classer","Classement attendu","OK")))</x:f>
        <x:v>OK</x:v>
      </x:c>
    </x:row>
    <x:row r="64">
      <x:c r="A64" s="34" t="n">
        <x:v>59</x:v>
      </x:c>
      <x:c r="B64" s="36"/>
      <x:c r="C64" s="34"/>
      <x:c r="D64" s="34"/>
      <x:c r="E64" s="34"/>
      <x:c r="F64" s="34"/>
      <x:c r="G64" s="34"/>
      <x:c r="H64" s="34"/>
      <x:c r="I64" s="38"/>
      <x:c r="J64" s="34"/>
      <x:c r="K64" s="36"/>
      <x:c r="L64" s="34"/>
      <x:c r="M64" s="34"/>
      <x:c r="N64" s="34"/>
      <x:c r="O64" s="34" t="str">
        <x:f>IF(N64="À régulariser","Contrôle prioritaire",IF(N64="À signer","Signature attendue",IF(N64="À classer","Classement attendu","OK")))</x:f>
        <x:v>OK</x:v>
      </x:c>
    </x:row>
    <x:row r="65">
      <x:c r="A65" s="34" t="n">
        <x:v>60</x:v>
      </x:c>
      <x:c r="B65" s="36"/>
      <x:c r="C65" s="34"/>
      <x:c r="D65" s="34"/>
      <x:c r="E65" s="34"/>
      <x:c r="F65" s="34"/>
      <x:c r="G65" s="34"/>
      <x:c r="H65" s="34"/>
      <x:c r="I65" s="38"/>
      <x:c r="J65" s="34"/>
      <x:c r="K65" s="36"/>
      <x:c r="L65" s="34"/>
      <x:c r="M65" s="34"/>
      <x:c r="N65" s="34"/>
      <x:c r="O65" s="34" t="str">
        <x:f>IF(N65="À régulariser","Contrôle prioritaire",IF(N65="À signer","Signature attendue",IF(N65="À classer","Classement attendu","OK")))</x:f>
        <x:v>OK</x:v>
      </x:c>
    </x:row>
    <x:row r="66">
      <x:c r="A66" s="34" t="n">
        <x:v>61</x:v>
      </x:c>
      <x:c r="B66" s="36"/>
      <x:c r="C66" s="34"/>
      <x:c r="D66" s="34"/>
      <x:c r="E66" s="34"/>
      <x:c r="F66" s="34"/>
      <x:c r="G66" s="34"/>
      <x:c r="H66" s="34"/>
      <x:c r="I66" s="38"/>
      <x:c r="J66" s="34"/>
      <x:c r="K66" s="36"/>
      <x:c r="L66" s="34"/>
      <x:c r="M66" s="34"/>
      <x:c r="N66" s="34"/>
      <x:c r="O66" s="34" t="str">
        <x:f>IF(N66="À régulariser","Contrôle prioritaire",IF(N66="À signer","Signature attendue",IF(N66="À classer","Classement attendu","OK")))</x:f>
        <x:v>OK</x:v>
      </x:c>
    </x:row>
    <x:row r="67">
      <x:c r="A67" s="34" t="n">
        <x:v>62</x:v>
      </x:c>
      <x:c r="B67" s="36"/>
      <x:c r="C67" s="34"/>
      <x:c r="D67" s="34"/>
      <x:c r="E67" s="34"/>
      <x:c r="F67" s="34"/>
      <x:c r="G67" s="34"/>
      <x:c r="H67" s="34"/>
      <x:c r="I67" s="38"/>
      <x:c r="J67" s="34"/>
      <x:c r="K67" s="36"/>
      <x:c r="L67" s="34"/>
      <x:c r="M67" s="34"/>
      <x:c r="N67" s="34"/>
      <x:c r="O67" s="34" t="str">
        <x:f>IF(N67="À régulariser","Contrôle prioritaire",IF(N67="À signer","Signature attendue",IF(N67="À classer","Classement attendu","OK")))</x:f>
        <x:v>OK</x:v>
      </x:c>
    </x:row>
    <x:row r="68">
      <x:c r="A68" s="34" t="n">
        <x:v>63</x:v>
      </x:c>
      <x:c r="B68" s="36"/>
      <x:c r="C68" s="34"/>
      <x:c r="D68" s="34"/>
      <x:c r="E68" s="34"/>
      <x:c r="F68" s="34"/>
      <x:c r="G68" s="34"/>
      <x:c r="H68" s="34"/>
      <x:c r="I68" s="38"/>
      <x:c r="J68" s="34"/>
      <x:c r="K68" s="36"/>
      <x:c r="L68" s="34"/>
      <x:c r="M68" s="34"/>
      <x:c r="N68" s="34"/>
      <x:c r="O68" s="34" t="str">
        <x:f>IF(N68="À régulariser","Contrôle prioritaire",IF(N68="À signer","Signature attendue",IF(N68="À classer","Classement attendu","OK")))</x:f>
        <x:v>OK</x:v>
      </x:c>
    </x:row>
    <x:row r="69">
      <x:c r="A69" s="34" t="n">
        <x:v>64</x:v>
      </x:c>
      <x:c r="B69" s="36"/>
      <x:c r="C69" s="34"/>
      <x:c r="D69" s="34"/>
      <x:c r="E69" s="34"/>
      <x:c r="F69" s="34"/>
      <x:c r="G69" s="34"/>
      <x:c r="H69" s="34"/>
      <x:c r="I69" s="38"/>
      <x:c r="J69" s="34"/>
      <x:c r="K69" s="36"/>
      <x:c r="L69" s="34"/>
      <x:c r="M69" s="34"/>
      <x:c r="N69" s="34"/>
      <x:c r="O69" s="34" t="str">
        <x:f>IF(N69="À régulariser","Contrôle prioritaire",IF(N69="À signer","Signature attendue",IF(N69="À classer","Classement attendu","OK")))</x:f>
        <x:v>OK</x:v>
      </x:c>
    </x:row>
    <x:row r="70">
      <x:c r="A70" s="34" t="n">
        <x:v>65</x:v>
      </x:c>
      <x:c r="B70" s="36"/>
      <x:c r="C70" s="34"/>
      <x:c r="D70" s="34"/>
      <x:c r="E70" s="34"/>
      <x:c r="F70" s="34"/>
      <x:c r="G70" s="34"/>
      <x:c r="H70" s="34"/>
      <x:c r="I70" s="38"/>
      <x:c r="J70" s="34"/>
      <x:c r="K70" s="36"/>
      <x:c r="L70" s="34"/>
      <x:c r="M70" s="34"/>
      <x:c r="N70" s="34"/>
      <x:c r="O70" s="34" t="str">
        <x:f>IF(N70="À régulariser","Contrôle prioritaire",IF(N70="À signer","Signature attendue",IF(N70="À classer","Classement attendu","OK")))</x:f>
        <x:v>OK</x:v>
      </x:c>
    </x:row>
    <x:row r="71">
      <x:c r="A71" s="34" t="n">
        <x:v>66</x:v>
      </x:c>
      <x:c r="B71" s="36"/>
      <x:c r="C71" s="34"/>
      <x:c r="D71" s="34"/>
      <x:c r="E71" s="34"/>
      <x:c r="F71" s="34"/>
      <x:c r="G71" s="34"/>
      <x:c r="H71" s="34"/>
      <x:c r="I71" s="38"/>
      <x:c r="J71" s="34"/>
      <x:c r="K71" s="36"/>
      <x:c r="L71" s="34"/>
      <x:c r="M71" s="34"/>
      <x:c r="N71" s="34"/>
      <x:c r="O71" s="34" t="str">
        <x:f>IF(N71="À régulariser","Contrôle prioritaire",IF(N71="À signer","Signature attendue",IF(N71="À classer","Classement attendu","OK")))</x:f>
        <x:v>OK</x:v>
      </x:c>
    </x:row>
    <x:row r="72">
      <x:c r="A72" s="34" t="n">
        <x:v>67</x:v>
      </x:c>
      <x:c r="B72" s="36"/>
      <x:c r="C72" s="34"/>
      <x:c r="D72" s="34"/>
      <x:c r="E72" s="34"/>
      <x:c r="F72" s="34"/>
      <x:c r="G72" s="34"/>
      <x:c r="H72" s="34"/>
      <x:c r="I72" s="38"/>
      <x:c r="J72" s="34"/>
      <x:c r="K72" s="36"/>
      <x:c r="L72" s="34"/>
      <x:c r="M72" s="34"/>
      <x:c r="N72" s="34"/>
      <x:c r="O72" s="34" t="str">
        <x:f>IF(N72="À régulariser","Contrôle prioritaire",IF(N72="À signer","Signature attendue",IF(N72="À classer","Classement attendu","OK")))</x:f>
        <x:v>OK</x:v>
      </x:c>
    </x:row>
    <x:row r="73">
      <x:c r="A73" s="34" t="n">
        <x:v>68</x:v>
      </x:c>
      <x:c r="B73" s="36"/>
      <x:c r="C73" s="34"/>
      <x:c r="D73" s="34"/>
      <x:c r="E73" s="34"/>
      <x:c r="F73" s="34"/>
      <x:c r="G73" s="34"/>
      <x:c r="H73" s="34"/>
      <x:c r="I73" s="38"/>
      <x:c r="J73" s="34"/>
      <x:c r="K73" s="36"/>
      <x:c r="L73" s="34"/>
      <x:c r="M73" s="34"/>
      <x:c r="N73" s="34"/>
      <x:c r="O73" s="34" t="str">
        <x:f>IF(N73="À régulariser","Contrôle prioritaire",IF(N73="À signer","Signature attendue",IF(N73="À classer","Classement attendu","OK")))</x:f>
        <x:v>OK</x:v>
      </x:c>
    </x:row>
    <x:row r="74">
      <x:c r="A74" s="34" t="n">
        <x:v>69</x:v>
      </x:c>
      <x:c r="B74" s="36"/>
      <x:c r="C74" s="34"/>
      <x:c r="D74" s="34"/>
      <x:c r="E74" s="34"/>
      <x:c r="F74" s="34"/>
      <x:c r="G74" s="34"/>
      <x:c r="H74" s="34"/>
      <x:c r="I74" s="38"/>
      <x:c r="J74" s="34"/>
      <x:c r="K74" s="36"/>
      <x:c r="L74" s="34"/>
      <x:c r="M74" s="34"/>
      <x:c r="N74" s="34"/>
      <x:c r="O74" s="34" t="str">
        <x:f>IF(N74="À régulariser","Contrôle prioritaire",IF(N74="À signer","Signature attendue",IF(N74="À classer","Classement attendu","OK")))</x:f>
        <x:v>OK</x:v>
      </x:c>
    </x:row>
    <x:row r="75">
      <x:c r="A75" s="34" t="n">
        <x:v>70</x:v>
      </x:c>
      <x:c r="B75" s="36"/>
      <x:c r="C75" s="34"/>
      <x:c r="D75" s="34"/>
      <x:c r="E75" s="34"/>
      <x:c r="F75" s="34"/>
      <x:c r="G75" s="34"/>
      <x:c r="H75" s="34"/>
      <x:c r="I75" s="38"/>
      <x:c r="J75" s="34"/>
      <x:c r="K75" s="36"/>
      <x:c r="L75" s="34"/>
      <x:c r="M75" s="34"/>
      <x:c r="N75" s="34"/>
      <x:c r="O75" s="34" t="str">
        <x:f>IF(N75="À régulariser","Contrôle prioritaire",IF(N75="À signer","Signature attendue",IF(N75="À classer","Classement attendu","OK")))</x:f>
        <x:v>OK</x:v>
      </x:c>
    </x:row>
    <x:row r="76">
      <x:c r="A76" s="34" t="n">
        <x:v>71</x:v>
      </x:c>
      <x:c r="B76" s="36"/>
      <x:c r="C76" s="34"/>
      <x:c r="D76" s="34"/>
      <x:c r="E76" s="34"/>
      <x:c r="F76" s="34"/>
      <x:c r="G76" s="34"/>
      <x:c r="H76" s="34"/>
      <x:c r="I76" s="38"/>
      <x:c r="J76" s="34"/>
      <x:c r="K76" s="36"/>
      <x:c r="L76" s="34"/>
      <x:c r="M76" s="34"/>
      <x:c r="N76" s="34"/>
      <x:c r="O76" s="34" t="str">
        <x:f>IF(N76="À régulariser","Contrôle prioritaire",IF(N76="À signer","Signature attendue",IF(N76="À classer","Classement attendu","OK")))</x:f>
        <x:v>OK</x:v>
      </x:c>
    </x:row>
    <x:row r="77">
      <x:c r="A77" s="34" t="n">
        <x:v>72</x:v>
      </x:c>
      <x:c r="B77" s="36"/>
      <x:c r="C77" s="34"/>
      <x:c r="D77" s="34"/>
      <x:c r="E77" s="34"/>
      <x:c r="F77" s="34"/>
      <x:c r="G77" s="34"/>
      <x:c r="H77" s="34"/>
      <x:c r="I77" s="38"/>
      <x:c r="J77" s="34"/>
      <x:c r="K77" s="36"/>
      <x:c r="L77" s="34"/>
      <x:c r="M77" s="34"/>
      <x:c r="N77" s="34"/>
      <x:c r="O77" s="34" t="str">
        <x:f>IF(N77="À régulariser","Contrôle prioritaire",IF(N77="À signer","Signature attendue",IF(N77="À classer","Classement attendu","OK")))</x:f>
        <x:v>OK</x:v>
      </x:c>
    </x:row>
    <x:row r="78">
      <x:c r="A78" s="34" t="n">
        <x:v>73</x:v>
      </x:c>
      <x:c r="B78" s="36"/>
      <x:c r="C78" s="34"/>
      <x:c r="D78" s="34"/>
      <x:c r="E78" s="34"/>
      <x:c r="F78" s="34"/>
      <x:c r="G78" s="34"/>
      <x:c r="H78" s="34"/>
      <x:c r="I78" s="38"/>
      <x:c r="J78" s="34"/>
      <x:c r="K78" s="36"/>
      <x:c r="L78" s="34"/>
      <x:c r="M78" s="34"/>
      <x:c r="N78" s="34"/>
      <x:c r="O78" s="34" t="str">
        <x:f>IF(N78="À régulariser","Contrôle prioritaire",IF(N78="À signer","Signature attendue",IF(N78="À classer","Classement attendu","OK")))</x:f>
        <x:v>OK</x:v>
      </x:c>
    </x:row>
    <x:row r="79">
      <x:c r="A79" s="34" t="n">
        <x:v>74</x:v>
      </x:c>
      <x:c r="B79" s="36"/>
      <x:c r="C79" s="34"/>
      <x:c r="D79" s="34"/>
      <x:c r="E79" s="34"/>
      <x:c r="F79" s="34"/>
      <x:c r="G79" s="34"/>
      <x:c r="H79" s="34"/>
      <x:c r="I79" s="38"/>
      <x:c r="J79" s="34"/>
      <x:c r="K79" s="36"/>
      <x:c r="L79" s="34"/>
      <x:c r="M79" s="34"/>
      <x:c r="N79" s="34"/>
      <x:c r="O79" s="34" t="str">
        <x:f>IF(N79="À régulariser","Contrôle prioritaire",IF(N79="À signer","Signature attendue",IF(N79="À classer","Classement attendu","OK")))</x:f>
        <x:v>OK</x:v>
      </x:c>
    </x:row>
    <x:row r="80">
      <x:c r="A80" s="34" t="n">
        <x:v>75</x:v>
      </x:c>
      <x:c r="B80" s="36"/>
      <x:c r="C80" s="34"/>
      <x:c r="D80" s="34"/>
      <x:c r="E80" s="34"/>
      <x:c r="F80" s="34"/>
      <x:c r="G80" s="34"/>
      <x:c r="H80" s="34"/>
      <x:c r="I80" s="38"/>
      <x:c r="J80" s="34"/>
      <x:c r="K80" s="36"/>
      <x:c r="L80" s="34"/>
      <x:c r="M80" s="34"/>
      <x:c r="N80" s="34"/>
      <x:c r="O80" s="34" t="str">
        <x:f>IF(N80="À régulariser","Contrôle prioritaire",IF(N80="À signer","Signature attendue",IF(N80="À classer","Classement attendu","OK")))</x:f>
        <x:v>OK</x:v>
      </x:c>
    </x:row>
    <x:row r="81">
      <x:c r="A81" s="34" t="n">
        <x:v>76</x:v>
      </x:c>
      <x:c r="B81" s="36"/>
      <x:c r="C81" s="34"/>
      <x:c r="D81" s="34"/>
      <x:c r="E81" s="34"/>
      <x:c r="F81" s="34"/>
      <x:c r="G81" s="34"/>
      <x:c r="H81" s="34"/>
      <x:c r="I81" s="38"/>
      <x:c r="J81" s="34"/>
      <x:c r="K81" s="36"/>
      <x:c r="L81" s="34"/>
      <x:c r="M81" s="34"/>
      <x:c r="N81" s="34"/>
      <x:c r="O81" s="34" t="str">
        <x:f>IF(N81="À régulariser","Contrôle prioritaire",IF(N81="À signer","Signature attendue",IF(N81="À classer","Classement attendu","OK")))</x:f>
        <x:v>OK</x:v>
      </x:c>
    </x:row>
    <x:row r="82">
      <x:c r="A82" s="34" t="n">
        <x:v>77</x:v>
      </x:c>
      <x:c r="B82" s="36"/>
      <x:c r="C82" s="34"/>
      <x:c r="D82" s="34"/>
      <x:c r="E82" s="34"/>
      <x:c r="F82" s="34"/>
      <x:c r="G82" s="34"/>
      <x:c r="H82" s="34"/>
      <x:c r="I82" s="38"/>
      <x:c r="J82" s="34"/>
      <x:c r="K82" s="36"/>
      <x:c r="L82" s="34"/>
      <x:c r="M82" s="34"/>
      <x:c r="N82" s="34"/>
      <x:c r="O82" s="34" t="str">
        <x:f>IF(N82="À régulariser","Contrôle prioritaire",IF(N82="À signer","Signature attendue",IF(N82="À classer","Classement attendu","OK")))</x:f>
        <x:v>OK</x:v>
      </x:c>
    </x:row>
    <x:row r="83">
      <x:c r="A83" s="34" t="n">
        <x:v>78</x:v>
      </x:c>
      <x:c r="B83" s="36"/>
      <x:c r="C83" s="34"/>
      <x:c r="D83" s="34"/>
      <x:c r="E83" s="34"/>
      <x:c r="F83" s="34"/>
      <x:c r="G83" s="34"/>
      <x:c r="H83" s="34"/>
      <x:c r="I83" s="38"/>
      <x:c r="J83" s="34"/>
      <x:c r="K83" s="36"/>
      <x:c r="L83" s="34"/>
      <x:c r="M83" s="34"/>
      <x:c r="N83" s="34"/>
      <x:c r="O83" s="34" t="str">
        <x:f>IF(N83="À régulariser","Contrôle prioritaire",IF(N83="À signer","Signature attendue",IF(N83="À classer","Classement attendu","OK")))</x:f>
        <x:v>OK</x:v>
      </x:c>
    </x:row>
    <x:row r="84">
      <x:c r="A84" s="34" t="n">
        <x:v>79</x:v>
      </x:c>
      <x:c r="B84" s="36"/>
      <x:c r="C84" s="34"/>
      <x:c r="D84" s="34"/>
      <x:c r="E84" s="34"/>
      <x:c r="F84" s="34"/>
      <x:c r="G84" s="34"/>
      <x:c r="H84" s="34"/>
      <x:c r="I84" s="38"/>
      <x:c r="J84" s="34"/>
      <x:c r="K84" s="36"/>
      <x:c r="L84" s="34"/>
      <x:c r="M84" s="34"/>
      <x:c r="N84" s="34"/>
      <x:c r="O84" s="34" t="str">
        <x:f>IF(N84="À régulariser","Contrôle prioritaire",IF(N84="À signer","Signature attendue",IF(N84="À classer","Classement attendu","OK")))</x:f>
        <x:v>OK</x:v>
      </x:c>
    </x:row>
    <x:row r="85">
      <x:c r="A85" s="34" t="n">
        <x:v>80</x:v>
      </x:c>
      <x:c r="B85" s="36"/>
      <x:c r="C85" s="34"/>
      <x:c r="D85" s="34"/>
      <x:c r="E85" s="34"/>
      <x:c r="F85" s="34"/>
      <x:c r="G85" s="34"/>
      <x:c r="H85" s="34"/>
      <x:c r="I85" s="38"/>
      <x:c r="J85" s="34"/>
      <x:c r="K85" s="36"/>
      <x:c r="L85" s="34"/>
      <x:c r="M85" s="34"/>
      <x:c r="N85" s="34"/>
      <x:c r="O85" s="34" t="str">
        <x:f>IF(N85="À régulariser","Contrôle prioritaire",IF(N85="À signer","Signature attendue",IF(N85="À classer","Classement attendu","OK")))</x:f>
        <x:v>OK</x:v>
      </x:c>
    </x:row>
    <x:row r="86">
      <x:c r="A86" s="34" t="n">
        <x:v>81</x:v>
      </x:c>
      <x:c r="B86" s="36"/>
      <x:c r="C86" s="34"/>
      <x:c r="D86" s="34"/>
      <x:c r="E86" s="34"/>
      <x:c r="F86" s="34"/>
      <x:c r="G86" s="34"/>
      <x:c r="H86" s="34"/>
      <x:c r="I86" s="38"/>
      <x:c r="J86" s="34"/>
      <x:c r="K86" s="36"/>
      <x:c r="L86" s="34"/>
      <x:c r="M86" s="34"/>
      <x:c r="N86" s="34"/>
      <x:c r="O86" s="34" t="str">
        <x:f>IF(N86="À régulariser","Contrôle prioritaire",IF(N86="À signer","Signature attendue",IF(N86="À classer","Classement attendu","OK")))</x:f>
        <x:v>OK</x:v>
      </x:c>
    </x:row>
    <x:row r="87">
      <x:c r="A87" s="34" t="n">
        <x:v>82</x:v>
      </x:c>
      <x:c r="B87" s="36"/>
      <x:c r="C87" s="34"/>
      <x:c r="D87" s="34"/>
      <x:c r="E87" s="34"/>
      <x:c r="F87" s="34"/>
      <x:c r="G87" s="34"/>
      <x:c r="H87" s="34"/>
      <x:c r="I87" s="38"/>
      <x:c r="J87" s="34"/>
      <x:c r="K87" s="36"/>
      <x:c r="L87" s="34"/>
      <x:c r="M87" s="34"/>
      <x:c r="N87" s="34"/>
      <x:c r="O87" s="34" t="str">
        <x:f>IF(N87="À régulariser","Contrôle prioritaire",IF(N87="À signer","Signature attendue",IF(N87="À classer","Classement attendu","OK")))</x:f>
        <x:v>OK</x:v>
      </x:c>
    </x:row>
    <x:row r="88">
      <x:c r="A88" s="34" t="n">
        <x:v>83</x:v>
      </x:c>
      <x:c r="B88" s="36"/>
      <x:c r="C88" s="34"/>
      <x:c r="D88" s="34"/>
      <x:c r="E88" s="34"/>
      <x:c r="F88" s="34"/>
      <x:c r="G88" s="34"/>
      <x:c r="H88" s="34"/>
      <x:c r="I88" s="38"/>
      <x:c r="J88" s="34"/>
      <x:c r="K88" s="36"/>
      <x:c r="L88" s="34"/>
      <x:c r="M88" s="34"/>
      <x:c r="N88" s="34"/>
      <x:c r="O88" s="34" t="str">
        <x:f>IF(N88="À régulariser","Contrôle prioritaire",IF(N88="À signer","Signature attendue",IF(N88="À classer","Classement attendu","OK")))</x:f>
        <x:v>OK</x:v>
      </x:c>
    </x:row>
    <x:row r="89">
      <x:c r="A89" s="34" t="n">
        <x:v>84</x:v>
      </x:c>
      <x:c r="B89" s="36"/>
      <x:c r="C89" s="34"/>
      <x:c r="D89" s="34"/>
      <x:c r="E89" s="34"/>
      <x:c r="F89" s="34"/>
      <x:c r="G89" s="34"/>
      <x:c r="H89" s="34"/>
      <x:c r="I89" s="38"/>
      <x:c r="J89" s="34"/>
      <x:c r="K89" s="36"/>
      <x:c r="L89" s="34"/>
      <x:c r="M89" s="34"/>
      <x:c r="N89" s="34"/>
      <x:c r="O89" s="34" t="str">
        <x:f>IF(N89="À régulariser","Contrôle prioritaire",IF(N89="À signer","Signature attendue",IF(N89="À classer","Classement attendu","OK")))</x:f>
        <x:v>OK</x:v>
      </x:c>
    </x:row>
    <x:row r="90">
      <x:c r="A90" s="34" t="n">
        <x:v>85</x:v>
      </x:c>
      <x:c r="B90" s="36"/>
      <x:c r="C90" s="34"/>
      <x:c r="D90" s="34"/>
      <x:c r="E90" s="34"/>
      <x:c r="F90" s="34"/>
      <x:c r="G90" s="34"/>
      <x:c r="H90" s="34"/>
      <x:c r="I90" s="38"/>
      <x:c r="J90" s="34"/>
      <x:c r="K90" s="36"/>
      <x:c r="L90" s="34"/>
      <x:c r="M90" s="34"/>
      <x:c r="N90" s="34"/>
      <x:c r="O90" s="34" t="str">
        <x:f>IF(N90="À régulariser","Contrôle prioritaire",IF(N90="À signer","Signature attendue",IF(N90="À classer","Classement attendu","OK")))</x:f>
        <x:v>OK</x:v>
      </x:c>
    </x:row>
    <x:row r="91">
      <x:c r="A91" s="34" t="n">
        <x:v>86</x:v>
      </x:c>
      <x:c r="B91" s="36"/>
      <x:c r="C91" s="34"/>
      <x:c r="D91" s="34"/>
      <x:c r="E91" s="34"/>
      <x:c r="F91" s="34"/>
      <x:c r="G91" s="34"/>
      <x:c r="H91" s="34"/>
      <x:c r="I91" s="38"/>
      <x:c r="J91" s="34"/>
      <x:c r="K91" s="36"/>
      <x:c r="L91" s="34"/>
      <x:c r="M91" s="34"/>
      <x:c r="N91" s="34"/>
      <x:c r="O91" s="34" t="str">
        <x:f>IF(N91="À régulariser","Contrôle prioritaire",IF(N91="À signer","Signature attendue",IF(N91="À classer","Classement attendu","OK")))</x:f>
        <x:v>OK</x:v>
      </x:c>
    </x:row>
    <x:row r="92">
      <x:c r="A92" s="34" t="n">
        <x:v>87</x:v>
      </x:c>
      <x:c r="B92" s="36"/>
      <x:c r="C92" s="34"/>
      <x:c r="D92" s="34"/>
      <x:c r="E92" s="34"/>
      <x:c r="F92" s="34"/>
      <x:c r="G92" s="34"/>
      <x:c r="H92" s="34"/>
      <x:c r="I92" s="38"/>
      <x:c r="J92" s="34"/>
      <x:c r="K92" s="36"/>
      <x:c r="L92" s="34"/>
      <x:c r="M92" s="34"/>
      <x:c r="N92" s="34"/>
      <x:c r="O92" s="34" t="str">
        <x:f>IF(N92="À régulariser","Contrôle prioritaire",IF(N92="À signer","Signature attendue",IF(N92="À classer","Classement attendu","OK")))</x:f>
        <x:v>OK</x:v>
      </x:c>
    </x:row>
    <x:row r="93">
      <x:c r="A93" s="34" t="n">
        <x:v>88</x:v>
      </x:c>
      <x:c r="B93" s="36"/>
      <x:c r="C93" s="34"/>
      <x:c r="D93" s="34"/>
      <x:c r="E93" s="34"/>
      <x:c r="F93" s="34"/>
      <x:c r="G93" s="34"/>
      <x:c r="H93" s="34"/>
      <x:c r="I93" s="38"/>
      <x:c r="J93" s="34"/>
      <x:c r="K93" s="36"/>
      <x:c r="L93" s="34"/>
      <x:c r="M93" s="34"/>
      <x:c r="N93" s="34"/>
      <x:c r="O93" s="34" t="str">
        <x:f>IF(N93="À régulariser","Contrôle prioritaire",IF(N93="À signer","Signature attendue",IF(N93="À classer","Classement attendu","OK")))</x:f>
        <x:v>OK</x:v>
      </x:c>
    </x:row>
    <x:row r="94">
      <x:c r="A94" s="34" t="n">
        <x:v>89</x:v>
      </x:c>
      <x:c r="B94" s="36"/>
      <x:c r="C94" s="34"/>
      <x:c r="D94" s="34"/>
      <x:c r="E94" s="34"/>
      <x:c r="F94" s="34"/>
      <x:c r="G94" s="34"/>
      <x:c r="H94" s="34"/>
      <x:c r="I94" s="38"/>
      <x:c r="J94" s="34"/>
      <x:c r="K94" s="36"/>
      <x:c r="L94" s="34"/>
      <x:c r="M94" s="34"/>
      <x:c r="N94" s="34"/>
      <x:c r="O94" s="34" t="str">
        <x:f>IF(N94="À régulariser","Contrôle prioritaire",IF(N94="À signer","Signature attendue",IF(N94="À classer","Classement attendu","OK")))</x:f>
        <x:v>OK</x:v>
      </x:c>
    </x:row>
    <x:row r="95">
      <x:c r="A95" s="34" t="n">
        <x:v>90</x:v>
      </x:c>
      <x:c r="B95" s="36"/>
      <x:c r="C95" s="34"/>
      <x:c r="D95" s="34"/>
      <x:c r="E95" s="34"/>
      <x:c r="F95" s="34"/>
      <x:c r="G95" s="34"/>
      <x:c r="H95" s="34"/>
      <x:c r="I95" s="38"/>
      <x:c r="J95" s="34"/>
      <x:c r="K95" s="36"/>
      <x:c r="L95" s="34"/>
      <x:c r="M95" s="34"/>
      <x:c r="N95" s="34"/>
      <x:c r="O95" s="34" t="str">
        <x:f>IF(N95="À régulariser","Contrôle prioritaire",IF(N95="À signer","Signature attendue",IF(N95="À classer","Classement attendu","OK")))</x:f>
        <x:v>OK</x:v>
      </x:c>
    </x:row>
    <x:row r="96">
      <x:c r="A96" s="34" t="n">
        <x:v>91</x:v>
      </x:c>
      <x:c r="B96" s="36"/>
      <x:c r="C96" s="34"/>
      <x:c r="D96" s="34"/>
      <x:c r="E96" s="34"/>
      <x:c r="F96" s="34"/>
      <x:c r="G96" s="34"/>
      <x:c r="H96" s="34"/>
      <x:c r="I96" s="38"/>
      <x:c r="J96" s="34"/>
      <x:c r="K96" s="36"/>
      <x:c r="L96" s="34"/>
      <x:c r="M96" s="34"/>
      <x:c r="N96" s="34"/>
      <x:c r="O96" s="34" t="str">
        <x:f>IF(N96="À régulariser","Contrôle prioritaire",IF(N96="À signer","Signature attendue",IF(N96="À classer","Classement attendu","OK")))</x:f>
        <x:v>OK</x:v>
      </x:c>
    </x:row>
    <x:row r="97">
      <x:c r="A97" s="34" t="n">
        <x:v>92</x:v>
      </x:c>
      <x:c r="B97" s="36"/>
      <x:c r="C97" s="34"/>
      <x:c r="D97" s="34"/>
      <x:c r="E97" s="34"/>
      <x:c r="F97" s="34"/>
      <x:c r="G97" s="34"/>
      <x:c r="H97" s="34"/>
      <x:c r="I97" s="38"/>
      <x:c r="J97" s="34"/>
      <x:c r="K97" s="36"/>
      <x:c r="L97" s="34"/>
      <x:c r="M97" s="34"/>
      <x:c r="N97" s="34"/>
      <x:c r="O97" s="34" t="str">
        <x:f>IF(N97="À régulariser","Contrôle prioritaire",IF(N97="À signer","Signature attendue",IF(N97="À classer","Classement attendu","OK")))</x:f>
        <x:v>OK</x:v>
      </x:c>
    </x:row>
    <x:row r="98">
      <x:c r="A98" s="34" t="n">
        <x:v>93</x:v>
      </x:c>
      <x:c r="B98" s="36"/>
      <x:c r="C98" s="34"/>
      <x:c r="D98" s="34"/>
      <x:c r="E98" s="34"/>
      <x:c r="F98" s="34"/>
      <x:c r="G98" s="34"/>
      <x:c r="H98" s="34"/>
      <x:c r="I98" s="38"/>
      <x:c r="J98" s="34"/>
      <x:c r="K98" s="36"/>
      <x:c r="L98" s="34"/>
      <x:c r="M98" s="34"/>
      <x:c r="N98" s="34"/>
      <x:c r="O98" s="34" t="str">
        <x:f>IF(N98="À régulariser","Contrôle prioritaire",IF(N98="À signer","Signature attendue",IF(N98="À classer","Classement attendu","OK")))</x:f>
        <x:v>OK</x:v>
      </x:c>
    </x:row>
    <x:row r="99">
      <x:c r="A99" s="34" t="n">
        <x:v>94</x:v>
      </x:c>
      <x:c r="B99" s="36"/>
      <x:c r="C99" s="34"/>
      <x:c r="D99" s="34"/>
      <x:c r="E99" s="34"/>
      <x:c r="F99" s="34"/>
      <x:c r="G99" s="34"/>
      <x:c r="H99" s="34"/>
      <x:c r="I99" s="38"/>
      <x:c r="J99" s="34"/>
      <x:c r="K99" s="36"/>
      <x:c r="L99" s="34"/>
      <x:c r="M99" s="34"/>
      <x:c r="N99" s="34"/>
      <x:c r="O99" s="34" t="str">
        <x:f>IF(N99="À régulariser","Contrôle prioritaire",IF(N99="À signer","Signature attendue",IF(N99="À classer","Classement attendu","OK")))</x:f>
        <x:v>OK</x:v>
      </x:c>
    </x:row>
    <x:row r="100">
      <x:c r="A100" s="34" t="n">
        <x:v>95</x:v>
      </x:c>
      <x:c r="B100" s="36"/>
      <x:c r="C100" s="34"/>
      <x:c r="D100" s="34"/>
      <x:c r="E100" s="34"/>
      <x:c r="F100" s="34"/>
      <x:c r="G100" s="34"/>
      <x:c r="H100" s="34"/>
      <x:c r="I100" s="38"/>
      <x:c r="J100" s="34"/>
      <x:c r="K100" s="36"/>
      <x:c r="L100" s="34"/>
      <x:c r="M100" s="34"/>
      <x:c r="N100" s="34"/>
      <x:c r="O100" s="34" t="str">
        <x:f>IF(N100="À régulariser","Contrôle prioritaire",IF(N100="À signer","Signature attendue",IF(N100="À classer","Classement attendu","OK")))</x:f>
        <x:v>OK</x:v>
      </x:c>
    </x:row>
    <x:row r="101">
      <x:c r="A101" s="34" t="n">
        <x:v>96</x:v>
      </x:c>
      <x:c r="B101" s="36"/>
      <x:c r="C101" s="34"/>
      <x:c r="D101" s="34"/>
      <x:c r="E101" s="34"/>
      <x:c r="F101" s="34"/>
      <x:c r="G101" s="34"/>
      <x:c r="H101" s="34"/>
      <x:c r="I101" s="38"/>
      <x:c r="J101" s="34"/>
      <x:c r="K101" s="36"/>
      <x:c r="L101" s="34"/>
      <x:c r="M101" s="34"/>
      <x:c r="N101" s="34"/>
      <x:c r="O101" s="34" t="str">
        <x:f>IF(N101="À régulariser","Contrôle prioritaire",IF(N101="À signer","Signature attendue",IF(N101="À classer","Classement attendu","OK")))</x:f>
        <x:v>OK</x:v>
      </x:c>
    </x:row>
    <x:row r="102">
      <x:c r="A102" s="34" t="n">
        <x:v>97</x:v>
      </x:c>
      <x:c r="B102" s="36"/>
      <x:c r="C102" s="34"/>
      <x:c r="D102" s="34"/>
      <x:c r="E102" s="34"/>
      <x:c r="F102" s="34"/>
      <x:c r="G102" s="34"/>
      <x:c r="H102" s="34"/>
      <x:c r="I102" s="38"/>
      <x:c r="J102" s="34"/>
      <x:c r="K102" s="36"/>
      <x:c r="L102" s="34"/>
      <x:c r="M102" s="34"/>
      <x:c r="N102" s="34"/>
      <x:c r="O102" s="34" t="str">
        <x:f>IF(N102="À régulariser","Contrôle prioritaire",IF(N102="À signer","Signature attendue",IF(N102="À classer","Classement attendu","OK")))</x:f>
        <x:v>OK</x:v>
      </x:c>
    </x:row>
    <x:row r="103">
      <x:c r="A103" s="34" t="n">
        <x:v>98</x:v>
      </x:c>
      <x:c r="B103" s="36"/>
      <x:c r="C103" s="34"/>
      <x:c r="D103" s="34"/>
      <x:c r="E103" s="34"/>
      <x:c r="F103" s="34"/>
      <x:c r="G103" s="34"/>
      <x:c r="H103" s="34"/>
      <x:c r="I103" s="38"/>
      <x:c r="J103" s="34"/>
      <x:c r="K103" s="36"/>
      <x:c r="L103" s="34"/>
      <x:c r="M103" s="34"/>
      <x:c r="N103" s="34"/>
      <x:c r="O103" s="34" t="str">
        <x:f>IF(N103="À régulariser","Contrôle prioritaire",IF(N103="À signer","Signature attendue",IF(N103="À classer","Classement attendu","OK")))</x:f>
        <x:v>OK</x:v>
      </x:c>
    </x:row>
    <x:row r="104">
      <x:c r="A104" s="34" t="n">
        <x:v>99</x:v>
      </x:c>
      <x:c r="B104" s="36"/>
      <x:c r="C104" s="34"/>
      <x:c r="D104" s="34"/>
      <x:c r="E104" s="34"/>
      <x:c r="F104" s="34"/>
      <x:c r="G104" s="34"/>
      <x:c r="H104" s="34"/>
      <x:c r="I104" s="38"/>
      <x:c r="J104" s="34"/>
      <x:c r="K104" s="36"/>
      <x:c r="L104" s="34"/>
      <x:c r="M104" s="34"/>
      <x:c r="N104" s="34"/>
      <x:c r="O104" s="34" t="str">
        <x:f>IF(N104="À régulariser","Contrôle prioritaire",IF(N104="À signer","Signature attendue",IF(N104="À classer","Classement attendu","OK")))</x:f>
        <x:v>OK</x:v>
      </x:c>
    </x:row>
    <x:row r="105">
      <x:c r="A105" s="34" t="n">
        <x:v>100</x:v>
      </x:c>
      <x:c r="B105" s="36"/>
      <x:c r="C105" s="34"/>
      <x:c r="D105" s="34"/>
      <x:c r="E105" s="34"/>
      <x:c r="F105" s="34"/>
      <x:c r="G105" s="34"/>
      <x:c r="H105" s="34"/>
      <x:c r="I105" s="38"/>
      <x:c r="J105" s="34"/>
      <x:c r="K105" s="36"/>
      <x:c r="L105" s="34"/>
      <x:c r="M105" s="34"/>
      <x:c r="N105" s="34"/>
      <x:c r="O105" s="34" t="str">
        <x:f>IF(N105="À régulariser","Contrôle prioritaire",IF(N105="À signer","Signature attendue",IF(N105="À classer","Classement attendu","OK")))</x:f>
        <x:v>OK</x:v>
      </x:c>
    </x:row>
  </x:sheetData>
  <x:mergeCells>
    <x:mergeCell ref="A1:O1"/>
    <x:mergeCell ref="A2:O2"/>
  </x:mergeCells>
  <x:conditionalFormatting sqref="N6:N105">
    <x:cfRule type="expression" dxfId="0" priority="1">
      <x:formula>N6="Validée"</x:formula>
    </x:cfRule>
    <x:cfRule type="expression" dxfId="1" priority="2">
      <x:formula>N6="En cours"</x:formula>
    </x:cfRule>
    <x:cfRule type="expression" dxfId="2" priority="3">
      <x:formula>N6="À régulariser"</x:formula>
    </x:cfRule>
  </x:conditionalFormatting>
  <x:dataValidations count="4">
    <x:dataValidation type="list" sqref="D6:D105">
      <x:formula1>Listes!$A$2:$A$12</x:formula1>
    </x:dataValidation>
    <x:dataValidation type="list" sqref="E6:E105">
      <x:formula1>Listes!$B$2:$B$5</x:formula1>
    </x:dataValidation>
    <x:dataValidation type="list" sqref="J6:J105">
      <x:formula1>Listes!$C$2:$C$6</x:formula1>
    </x:dataValidation>
    <x:dataValidation type="list" sqref="N6:N105">
      <x:formula1>Listes!$D$2:$D$6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c4707f2e9cc94a18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6" hidden="0" customWidth="1"/>
    <x:col min="2" max="2" width="22" hidden="0" customWidth="1"/>
    <x:col min="3" max="3" width="28" hidden="0" customWidth="1"/>
    <x:col min="4" max="4" width="20" hidden="0" customWidth="1"/>
    <x:col min="5" max="5" width="14" hidden="0" customWidth="1"/>
    <x:col min="6" max="6" width="14" hidden="0" customWidth="1"/>
    <x:col min="7" max="7" width="18" hidden="0" customWidth="1"/>
    <x:col min="8" max="8" width="12" hidden="0" customWidth="1"/>
    <x:col min="9" max="9" width="16" hidden="0" customWidth="1"/>
    <x:col min="10" max="10" width="13" hidden="0" customWidth="1"/>
    <x:col min="11" max="11" width="26" hidden="0" customWidth="1"/>
  </x:cols>
  <x:sheetData>
    <x:row r="1">
      <x:c r="A1" s="110" t="str">
        <x:v>ASSOCIÉS &amp; RÉPARTITION DES PARTS SOCIALES</x:v>
      </x:c>
      <x:c r="B1" s="110"/>
      <x:c r="C1" s="110"/>
      <x:c r="D1" s="110"/>
      <x:c r="E1" s="110"/>
      <x:c r="F1" s="110"/>
      <x:c r="G1" s="110"/>
      <x:c r="H1" s="110"/>
      <x:c r="I1" s="110"/>
      <x:c r="J1" s="110"/>
      <x:c r="K1" s="110"/>
      <x:c r="L1" s="111"/>
      <x:c r="M1" s="111"/>
      <x:c r="N1" s="111"/>
      <x:c r="O1" s="111"/>
    </x:row>
    <x:row r="4">
      <x:c r="A4" s="44" t="str">
        <x:v>N°</x:v>
      </x:c>
      <x:c r="B4" s="44" t="str">
        <x:v>Associé</x:v>
      </x:c>
      <x:c r="C4" s="44" t="str">
        <x:v>Adresse / Ville</x:v>
      </x:c>
      <x:c r="D4" s="44" t="str">
        <x:v>Qualité</x:v>
      </x:c>
      <x:c r="E4" s="44" t="str">
        <x:v>Parts détenues</x:v>
      </x:c>
      <x:c r="F4" s="44" t="str">
        <x:v>Valeur nominale</x:v>
      </x:c>
      <x:c r="G4" s="44" t="str">
        <x:v>Capital représenté</x:v>
      </x:c>
      <x:c r="H4" s="44" t="str">
        <x:v>% capital</x:v>
      </x:c>
      <x:c r="I4" s="44" t="str">
        <x:v>Compte courant</x:v>
      </x:c>
      <x:c r="J4" s="44" t="str">
        <x:v>Date entrée</x:v>
      </x:c>
      <x:c r="K4" s="44" t="str">
        <x:v>Observation</x:v>
      </x:c>
    </x:row>
    <x:row r="5">
      <x:c r="A5" t="n">
        <x:v>1</x:v>
      </x:c>
      <x:c r="B5" t="str">
        <x:v>Claire Martin</x:v>
      </x:c>
      <x:c r="C5" t="str">
        <x:v>Lyon</x:v>
      </x:c>
      <x:c r="D5" t="str">
        <x:v>Gérante associée</x:v>
      </x:c>
      <x:c r="E5" t="n">
        <x:v>450</x:v>
      </x:c>
      <x:c r="F5" t="n">
        <x:v>10</x:v>
      </x:c>
      <x:c r="G5" t="n">
        <x:f>E5*F5</x:f>
        <x:v>4500</x:v>
      </x:c>
      <x:c r="H5" s="50" t="n">
        <x:f>IFERROR(G5/SUM($G$5:$G$24),0)</x:f>
        <x:v>0.45</x:v>
      </x:c>
      <x:c r="I5" s="52" t="n">
        <x:v>12000</x:v>
      </x:c>
      <x:c r="J5" s="54" t="n">
        <x:v>44666</x:v>
      </x:c>
      <x:c r="K5" t="str">
        <x:v>Associée fondatrice</x:v>
      </x:c>
    </x:row>
    <x:row r="6">
      <x:c r="A6" t="n">
        <x:v>2</x:v>
      </x:c>
      <x:c r="B6" t="str">
        <x:v>Julien Bernard</x:v>
      </x:c>
      <x:c r="C6" t="str">
        <x:v>Villeurbanne</x:v>
      </x:c>
      <x:c r="D6" t="str">
        <x:v>Associé</x:v>
      </x:c>
      <x:c r="E6" t="n">
        <x:v>350</x:v>
      </x:c>
      <x:c r="F6" t="n">
        <x:v>10</x:v>
      </x:c>
      <x:c r="G6" t="n">
        <x:f>E6*F6</x:f>
        <x:v>3500</x:v>
      </x:c>
      <x:c r="H6" s="50" t="n">
        <x:f>IFERROR(G6/SUM($G$5:$G$24),0)</x:f>
        <x:v>0.35</x:v>
      </x:c>
      <x:c r="I6" s="52" t="n">
        <x:v>5000</x:v>
      </x:c>
      <x:c r="J6" s="54" t="n">
        <x:v>44666</x:v>
      </x:c>
      <x:c r="K6" t="str">
        <x:v>Associé fondateur</x:v>
      </x:c>
    </x:row>
    <x:row r="7">
      <x:c r="A7" t="n">
        <x:v>3</x:v>
      </x:c>
      <x:c r="B7" t="str">
        <x:v>Sophie Laurent</x:v>
      </x:c>
      <x:c r="C7" t="str">
        <x:v>Caluire-et-Cuire</x:v>
      </x:c>
      <x:c r="D7" t="str">
        <x:v>Associée</x:v>
      </x:c>
      <x:c r="E7" t="n">
        <x:v>200</x:v>
      </x:c>
      <x:c r="F7" t="n">
        <x:v>10</x:v>
      </x:c>
      <x:c r="G7" t="n">
        <x:f>E7*F7</x:f>
        <x:v>2000</x:v>
      </x:c>
      <x:c r="H7" s="50" t="n">
        <x:f>IFERROR(G7/SUM($G$5:$G$24),0)</x:f>
        <x:v>0.2</x:v>
      </x:c>
      <x:c r="I7" s="52" t="n">
        <x:v>0</x:v>
      </x:c>
      <x:c r="J7" s="54" t="n">
        <x:v>45536</x:v>
      </x:c>
      <x:c r="K7" t="str">
        <x:v>Entrée après cession</x:v>
      </x:c>
    </x:row>
    <x:row r="8">
      <x:c r="A8" t="n">
        <x:v>4</x:v>
      </x:c>
      <x:c r="G8" t="n">
        <x:f>E8*F8</x:f>
        <x:v>0</x:v>
      </x:c>
      <x:c r="H8" s="50" t="n">
        <x:f>IFERROR(G8/SUM($G$5:$G$24),0)</x:f>
        <x:v>0</x:v>
      </x:c>
      <x:c r="I8" s="52"/>
      <x:c r="J8" s="54"/>
    </x:row>
    <x:row r="9">
      <x:c r="A9" t="n">
        <x:v>5</x:v>
      </x:c>
      <x:c r="G9" t="n">
        <x:f>E9*F9</x:f>
        <x:v>0</x:v>
      </x:c>
      <x:c r="H9" s="50" t="n">
        <x:f>IFERROR(G9/SUM($G$5:$G$24),0)</x:f>
        <x:v>0</x:v>
      </x:c>
      <x:c r="I9" s="52"/>
      <x:c r="J9" s="54"/>
    </x:row>
    <x:row r="10">
      <x:c r="A10" t="n">
        <x:v>6</x:v>
      </x:c>
      <x:c r="G10" t="n">
        <x:f>E10*F10</x:f>
        <x:v>0</x:v>
      </x:c>
      <x:c r="H10" s="50" t="n">
        <x:f>IFERROR(G10/SUM($G$5:$G$24),0)</x:f>
        <x:v>0</x:v>
      </x:c>
      <x:c r="I10" s="52"/>
      <x:c r="J10" s="54"/>
    </x:row>
    <x:row r="11">
      <x:c r="A11" t="n">
        <x:v>7</x:v>
      </x:c>
      <x:c r="G11" t="n">
        <x:f>E11*F11</x:f>
        <x:v>0</x:v>
      </x:c>
      <x:c r="H11" s="50" t="n">
        <x:f>IFERROR(G11/SUM($G$5:$G$24),0)</x:f>
        <x:v>0</x:v>
      </x:c>
      <x:c r="I11" s="52"/>
      <x:c r="J11" s="54"/>
    </x:row>
    <x:row r="12">
      <x:c r="A12" t="n">
        <x:v>8</x:v>
      </x:c>
      <x:c r="G12" t="n">
        <x:f>E12*F12</x:f>
        <x:v>0</x:v>
      </x:c>
      <x:c r="H12" s="50" t="n">
        <x:f>IFERROR(G12/SUM($G$5:$G$24),0)</x:f>
        <x:v>0</x:v>
      </x:c>
      <x:c r="I12" s="52"/>
      <x:c r="J12" s="54"/>
    </x:row>
    <x:row r="13">
      <x:c r="A13" t="n">
        <x:v>9</x:v>
      </x:c>
      <x:c r="G13" t="n">
        <x:f>E13*F13</x:f>
        <x:v>0</x:v>
      </x:c>
      <x:c r="H13" s="50" t="n">
        <x:f>IFERROR(G13/SUM($G$5:$G$24),0)</x:f>
        <x:v>0</x:v>
      </x:c>
      <x:c r="I13" s="52"/>
      <x:c r="J13" s="54"/>
    </x:row>
    <x:row r="14">
      <x:c r="A14" t="n">
        <x:v>10</x:v>
      </x:c>
      <x:c r="G14" t="n">
        <x:f>E14*F14</x:f>
        <x:v>0</x:v>
      </x:c>
      <x:c r="H14" s="50" t="n">
        <x:f>IFERROR(G14/SUM($G$5:$G$24),0)</x:f>
        <x:v>0</x:v>
      </x:c>
      <x:c r="I14" s="52"/>
      <x:c r="J14" s="54"/>
    </x:row>
    <x:row r="15">
      <x:c r="A15" t="n">
        <x:v>11</x:v>
      </x:c>
      <x:c r="G15" t="n">
        <x:f>E15*F15</x:f>
        <x:v>0</x:v>
      </x:c>
      <x:c r="H15" s="50" t="n">
        <x:f>IFERROR(G15/SUM($G$5:$G$24),0)</x:f>
        <x:v>0</x:v>
      </x:c>
      <x:c r="I15" s="52"/>
      <x:c r="J15" s="54"/>
    </x:row>
    <x:row r="16">
      <x:c r="A16" t="n">
        <x:v>12</x:v>
      </x:c>
      <x:c r="G16" t="n">
        <x:f>E16*F16</x:f>
        <x:v>0</x:v>
      </x:c>
      <x:c r="H16" s="50" t="n">
        <x:f>IFERROR(G16/SUM($G$5:$G$24),0)</x:f>
        <x:v>0</x:v>
      </x:c>
      <x:c r="I16" s="52"/>
      <x:c r="J16" s="54"/>
    </x:row>
    <x:row r="17">
      <x:c r="A17" t="n">
        <x:v>13</x:v>
      </x:c>
      <x:c r="G17" t="n">
        <x:f>E17*F17</x:f>
        <x:v>0</x:v>
      </x:c>
      <x:c r="H17" s="50" t="n">
        <x:f>IFERROR(G17/SUM($G$5:$G$24),0)</x:f>
        <x:v>0</x:v>
      </x:c>
      <x:c r="I17" s="52"/>
      <x:c r="J17" s="54"/>
    </x:row>
    <x:row r="18">
      <x:c r="A18" t="n">
        <x:v>14</x:v>
      </x:c>
      <x:c r="G18" t="n">
        <x:f>E18*F18</x:f>
        <x:v>0</x:v>
      </x:c>
      <x:c r="H18" s="50" t="n">
        <x:f>IFERROR(G18/SUM($G$5:$G$24),0)</x:f>
        <x:v>0</x:v>
      </x:c>
      <x:c r="I18" s="52"/>
      <x:c r="J18" s="54"/>
    </x:row>
    <x:row r="19">
      <x:c r="A19" t="n">
        <x:v>15</x:v>
      </x:c>
      <x:c r="G19" t="n">
        <x:f>E19*F19</x:f>
        <x:v>0</x:v>
      </x:c>
      <x:c r="H19" s="50" t="n">
        <x:f>IFERROR(G19/SUM($G$5:$G$24),0)</x:f>
        <x:v>0</x:v>
      </x:c>
      <x:c r="I19" s="52"/>
      <x:c r="J19" s="54"/>
    </x:row>
    <x:row r="20">
      <x:c r="A20" t="n">
        <x:v>16</x:v>
      </x:c>
      <x:c r="G20" t="n">
        <x:f>E20*F20</x:f>
        <x:v>0</x:v>
      </x:c>
      <x:c r="H20" s="50" t="n">
        <x:f>IFERROR(G20/SUM($G$5:$G$24),0)</x:f>
        <x:v>0</x:v>
      </x:c>
      <x:c r="I20" s="52"/>
      <x:c r="J20" s="54"/>
    </x:row>
    <x:row r="21">
      <x:c r="A21" t="n">
        <x:v>17</x:v>
      </x:c>
      <x:c r="G21" t="n">
        <x:f>E21*F21</x:f>
        <x:v>0</x:v>
      </x:c>
      <x:c r="H21" s="50" t="n">
        <x:f>IFERROR(G21/SUM($G$5:$G$24),0)</x:f>
        <x:v>0</x:v>
      </x:c>
      <x:c r="I21" s="52"/>
      <x:c r="J21" s="54"/>
    </x:row>
    <x:row r="22">
      <x:c r="A22" t="n">
        <x:v>18</x:v>
      </x:c>
      <x:c r="G22" t="n">
        <x:f>E22*F22</x:f>
        <x:v>0</x:v>
      </x:c>
      <x:c r="H22" s="50" t="n">
        <x:f>IFERROR(G22/SUM($G$5:$G$24),0)</x:f>
        <x:v>0</x:v>
      </x:c>
      <x:c r="I22" s="52"/>
      <x:c r="J22" s="54"/>
    </x:row>
    <x:row r="23">
      <x:c r="A23" t="n">
        <x:v>19</x:v>
      </x:c>
      <x:c r="G23" t="n">
        <x:f>E23*F23</x:f>
        <x:v>0</x:v>
      </x:c>
      <x:c r="H23" s="50" t="n">
        <x:f>IFERROR(G23/SUM($G$5:$G$24),0)</x:f>
        <x:v>0</x:v>
      </x:c>
      <x:c r="I23" s="52"/>
      <x:c r="J23" s="54"/>
    </x:row>
    <x:row r="24">
      <x:c r="G24" t="n">
        <x:f>E24*F24</x:f>
        <x:v>0</x:v>
      </x:c>
      <x:c r="H24" s="50" t="n">
        <x:f>IFERROR(G24/SUM($G$5:$G$24),0)</x:f>
        <x:v>0</x:v>
      </x:c>
      <x:c r="I24" s="52"/>
      <x:c r="J24" s="54"/>
    </x:row>
  </x:sheetData>
  <x:mergeCells>
    <x:mergeCell ref="A1:K1"/>
  </x:mergeCells>
  <x:pageMargins left="0.7" right="0.7" top="0.75" bottom="0.75" header="0.3" footer="0.3"/>
  <x:tableParts count="1">
    <x:tablePart xmlns:r="http://schemas.openxmlformats.org/officeDocument/2006/relationships" r:id="Rb07b49d05a804952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3" hidden="0" customWidth="1"/>
    <x:col min="3" max="3" width="16" hidden="0" customWidth="1"/>
    <x:col min="4" max="4" width="34" hidden="0" customWidth="1"/>
    <x:col min="5" max="5" width="14" hidden="0" customWidth="1"/>
    <x:col min="6" max="6" width="16" hidden="0" customWidth="1"/>
    <x:col min="7" max="7" width="14" hidden="0" customWidth="1"/>
    <x:col min="8" max="8" width="14" hidden="0" customWidth="1"/>
    <x:col min="9" max="9" width="30" hidden="0" customWidth="1"/>
    <x:col min="10" max="10" width="18" hidden="0" customWidth="1"/>
  </x:cols>
  <x:sheetData>
    <x:row r="1">
      <x:c r="A1" s="110" t="str">
        <x:v>SUIVI DES PROCÈS-VERBAUX &amp; PIÈCES JUSTIFICATIVES</x:v>
      </x:c>
      <x:c r="B1" s="110"/>
      <x:c r="C1" s="110"/>
      <x:c r="D1" s="110"/>
      <x:c r="E1" s="110"/>
      <x:c r="F1" s="110"/>
      <x:c r="G1" s="110"/>
      <x:c r="H1" s="110"/>
      <x:c r="I1" s="110"/>
      <x:c r="J1" s="110"/>
      <x:c r="K1" s="111"/>
      <x:c r="L1" s="111"/>
      <x:c r="M1" s="111"/>
      <x:c r="N1" s="111"/>
      <x:c r="O1" s="111"/>
    </x:row>
    <x:row r="4">
      <x:c r="A4" s="28" t="str">
        <x:v>Référence PV</x:v>
      </x:c>
      <x:c r="B4" s="28" t="str">
        <x:v>Date</x:v>
      </x:c>
      <x:c r="C4" s="28" t="str">
        <x:v>Type assemblée</x:v>
      </x:c>
      <x:c r="D4" s="28" t="str">
        <x:v>Objet</x:v>
      </x:c>
      <x:c r="E4" s="28" t="str">
        <x:v>Convocation</x:v>
      </x:c>
      <x:c r="F4" s="28" t="str">
        <x:v>Feuille présence</x:v>
      </x:c>
      <x:c r="G4" s="28" t="str">
        <x:v>Signature</x:v>
      </x:c>
      <x:c r="H4" s="28" t="str">
        <x:v>Archivage</x:v>
      </x:c>
      <x:c r="I4" s="28" t="str">
        <x:v>Lien / emplacement</x:v>
      </x:c>
      <x:c r="J4" s="28" t="str">
        <x:v>Statut dossier</x:v>
      </x:c>
    </x:row>
    <x:row r="5">
      <x:c r="A5" t="str">
        <x:v>PV-2026-001</x:v>
      </x:c>
      <x:c r="B5" s="54" t="n">
        <x:v>46034</x:v>
      </x:c>
      <x:c r="C5" t="str">
        <x:v>AGO</x:v>
      </x:c>
      <x:c r="D5" t="str">
        <x:v>Comptes annuels</x:v>
      </x:c>
      <x:c r="E5" t="str">
        <x:v>Oui</x:v>
      </x:c>
      <x:c r="F5" t="str">
        <x:v>Oui</x:v>
      </x:c>
      <x:c r="G5" t="str">
        <x:v>Oui</x:v>
      </x:c>
      <x:c r="H5" t="str">
        <x:v>Oui</x:v>
      </x:c>
      <x:c r="I5" t="str">
        <x:v>Dossier SCI/2026/PV-001</x:v>
      </x:c>
      <x:c r="J5" t="str">
        <x:v>Complet</x:v>
      </x:c>
    </x:row>
    <x:row r="6">
      <x:c r="A6" t="str">
        <x:v>PV-2026-002</x:v>
      </x:c>
      <x:c r="B6" s="54" t="n">
        <x:v>46102</x:v>
      </x:c>
      <x:c r="C6" t="str">
        <x:v>AGE</x:v>
      </x:c>
      <x:c r="D6" t="str">
        <x:v>Travaux immeuble</x:v>
      </x:c>
      <x:c r="E6" t="str">
        <x:v>Oui</x:v>
      </x:c>
      <x:c r="F6" t="str">
        <x:v>Oui</x:v>
      </x:c>
      <x:c r="G6" t="str">
        <x:v>Oui</x:v>
      </x:c>
      <x:c r="H6" t="str">
        <x:v>En cours</x:v>
      </x:c>
      <x:c r="I6" t="str">
        <x:v>Dossier SCI/2026/PV-002</x:v>
      </x:c>
      <x:c r="J6" t="str">
        <x:v>À compléter</x:v>
      </x:c>
    </x:row>
    <x:row r="7">
      <x:c r="A7" t="str">
        <x:v>PV-2026-003</x:v>
      </x:c>
      <x:c r="B7" s="54" t="n">
        <x:v>46160</x:v>
      </x:c>
      <x:c r="C7" t="str">
        <x:v>AGE</x:v>
      </x:c>
      <x:c r="D7" t="str">
        <x:v>Emprunt bancaire</x:v>
      </x:c>
      <x:c r="E7" t="str">
        <x:v>Oui</x:v>
      </x:c>
      <x:c r="F7" t="str">
        <x:v>Oui</x:v>
      </x:c>
      <x:c r="G7" t="str">
        <x:v>Non</x:v>
      </x:c>
      <x:c r="H7" t="str">
        <x:v>En cours</x:v>
      </x:c>
      <x:c r="I7" t="str">
        <x:v>Dossier SCI/2026/PV-003</x:v>
      </x:c>
      <x:c r="J7" t="str">
        <x:v>Signature attendue</x:v>
      </x:c>
    </x:row>
    <x:row r="8">
      <x:c r="B8" s="54"/>
    </x:row>
    <x:row r="9">
      <x:c r="B9" s="54"/>
    </x:row>
    <x:row r="10">
      <x:c r="B10" s="54"/>
    </x:row>
    <x:row r="11">
      <x:c r="B11" s="54"/>
    </x:row>
    <x:row r="12">
      <x:c r="B12" s="54"/>
    </x:row>
    <x:row r="13">
      <x:c r="B13" s="54"/>
    </x:row>
    <x:row r="14">
      <x:c r="B14" s="54"/>
    </x:row>
    <x:row r="15">
      <x:c r="B15" s="54"/>
    </x:row>
    <x:row r="16">
      <x:c r="B16" s="54"/>
    </x:row>
    <x:row r="17">
      <x:c r="B17" s="54"/>
    </x:row>
    <x:row r="18">
      <x:c r="B18" s="54"/>
    </x:row>
    <x:row r="19">
      <x:c r="B19" s="54"/>
    </x:row>
    <x:row r="20">
      <x:c r="B20" s="54"/>
    </x:row>
    <x:row r="21">
      <x:c r="B21" s="54"/>
    </x:row>
    <x:row r="22">
      <x:c r="B22" s="54"/>
    </x:row>
    <x:row r="23">
      <x:c r="B23" s="54"/>
    </x:row>
    <x:row r="24">
      <x:c r="B24" s="54"/>
    </x:row>
    <x:row r="25">
      <x:c r="B25" s="54"/>
    </x:row>
    <x:row r="26">
      <x:c r="B26" s="54"/>
    </x:row>
    <x:row r="27">
      <x:c r="B27" s="54"/>
    </x:row>
    <x:row r="28">
      <x:c r="B28" s="54"/>
    </x:row>
    <x:row r="29">
      <x:c r="B29" s="54"/>
    </x:row>
    <x:row r="30">
      <x:c r="B30" s="54"/>
    </x:row>
    <x:row r="31">
      <x:c r="B31" s="54"/>
    </x:row>
    <x:row r="32">
      <x:c r="B32" s="54"/>
    </x:row>
    <x:row r="33">
      <x:c r="B33" s="54"/>
    </x:row>
    <x:row r="34">
      <x:c r="B34" s="54"/>
    </x:row>
    <x:row r="35">
      <x:c r="B35" s="54"/>
    </x:row>
    <x:row r="36">
      <x:c r="B36" s="54"/>
    </x:row>
    <x:row r="37">
      <x:c r="B37" s="54"/>
    </x:row>
    <x:row r="38">
      <x:c r="B38" s="54"/>
    </x:row>
    <x:row r="39">
      <x:c r="B39" s="54"/>
    </x:row>
    <x:row r="40">
      <x:c r="B40" s="54"/>
    </x:row>
    <x:row r="41">
      <x:c r="B41" s="54"/>
    </x:row>
    <x:row r="42">
      <x:c r="B42" s="54"/>
    </x:row>
    <x:row r="43">
      <x:c r="B43" s="54"/>
    </x:row>
    <x:row r="44">
      <x:c r="B44" s="54"/>
    </x:row>
  </x:sheetData>
  <x:mergeCells>
    <x:mergeCell ref="A1:J1"/>
  </x:mergeCells>
  <x:dataValidations count="2">
    <x:dataValidation type="list" sqref="E5:H44">
      <x:formula1>"Oui,Non,En cours"</x:formula1>
    </x:dataValidation>
    <x:dataValidation type="list" sqref="J5:J44">
      <x:formula1>"Complet,À compléter,Signature attendue,À archiver"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45905b35107c43e7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24" hidden="0" customWidth="1"/>
    <x:col min="3" max="3" width="24" hidden="0" customWidth="1"/>
    <x:col min="4" max="4" width="24" hidden="0" customWidth="1"/>
  </x:cols>
  <x:sheetData>
    <x:row r="1">
      <x:c r="A1" s="114" t="str">
        <x:v>Type décision</x:v>
      </x:c>
      <x:c r="B1" s="114" t="str">
        <x:v>Type assemblée</x:v>
      </x:c>
      <x:c r="C1" s="114" t="str">
        <x:v>Vote</x:v>
      </x:c>
      <x:c r="D1" s="114" t="str">
        <x:v>Statut</x:v>
      </x:c>
      <x:c r="E1" s="111"/>
      <x:c r="F1" s="111"/>
      <x:c r="G1" s="111"/>
      <x:c r="H1" s="111"/>
      <x:c r="I1" s="111"/>
      <x:c r="J1" s="111"/>
      <x:c r="K1" s="111"/>
      <x:c r="L1" s="111"/>
      <x:c r="M1" s="111"/>
      <x:c r="N1" s="111"/>
      <x:c r="O1" s="111"/>
    </x:row>
    <x:row r="2">
      <x:c r="A2" t="str">
        <x:v>Approbation des comptes</x:v>
      </x:c>
      <x:c r="B2" t="str">
        <x:v>AGO</x:v>
      </x:c>
      <x:c r="C2" t="str">
        <x:v>Unanimité</x:v>
      </x:c>
      <x:c r="D2" t="str">
        <x:v>Validée</x:v>
      </x:c>
    </x:row>
    <x:row r="3">
      <x:c r="A3" t="str">
        <x:v>Affectation du résultat</x:v>
      </x:c>
      <x:c r="B3" t="str">
        <x:v>AGE</x:v>
      </x:c>
      <x:c r="C3" t="str">
        <x:v>Majorité simple</x:v>
      </x:c>
      <x:c r="D3" t="str">
        <x:v>En cours</x:v>
      </x:c>
    </x:row>
    <x:row r="4">
      <x:c r="A4" t="str">
        <x:v>Nomination gérant</x:v>
      </x:c>
      <x:c r="B4" t="str">
        <x:v>Consultation écrite</x:v>
      </x:c>
      <x:c r="C4" t="str">
        <x:v>Majorité qualifiée</x:v>
      </x:c>
      <x:c r="D4" t="str">
        <x:v>À signer</x:v>
      </x:c>
    </x:row>
    <x:row r="5">
      <x:c r="A5" t="str">
        <x:v>Révocation gérant</x:v>
      </x:c>
      <x:c r="B5" t="str">
        <x:v>Décision unanime</x:v>
      </x:c>
      <x:c r="C5" t="str">
        <x:v>Rejetée</x:v>
      </x:c>
      <x:c r="D5" t="str">
        <x:v>À classer</x:v>
      </x:c>
    </x:row>
    <x:row r="6">
      <x:c r="A6" t="str">
        <x:v>Cession de parts</x:v>
      </x:c>
      <x:c r="C6" t="str">
        <x:v>Reportée</x:v>
      </x:c>
      <x:c r="D6" t="str">
        <x:v>À régulariser</x:v>
      </x:c>
    </x:row>
    <x:row r="7">
      <x:c r="A7" t="str">
        <x:v>Travaux immeuble</x:v>
      </x:c>
    </x:row>
    <x:row r="8">
      <x:c r="A8" t="str">
        <x:v>Emprunt bancaire</x:v>
      </x:c>
    </x:row>
    <x:row r="9">
      <x:c r="A9" t="str">
        <x:v>Acquisition immeuble</x:v>
      </x:c>
    </x:row>
    <x:row r="10">
      <x:c r="A10" t="str">
        <x:v>Vente immeuble</x:v>
      </x:c>
    </x:row>
    <x:row r="11">
      <x:c r="A11" t="str">
        <x:v>Modification statutaire</x:v>
      </x:c>
    </x:row>
    <x:row r="12">
      <x:c r="A12" t="str">
        <x:v>Autre</x:v>
      </x:c>
    </x:row>
  </x:sheetData>
  <x:pageMargins left="0.7" right="0.7" top="0.75" bottom="0.75" header="0.3" footer="0.3"/>
</x:worksheet>
</file>