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b102336ff2403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 Criticité" sheetId="1" r:id="Re85d75fc17e54b2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%"/>
    <x:numFmt numFmtId="201" formatCode="0.0"/>
    <x:numFmt numFmtId="202" formatCode="0.00"/>
    <x:numFmt numFmtId="203" formatCode="dd/mm/yyyy"/>
  </x:numFmts>
  <x:fonts count="8">
    <x:font>
      <x:sz val="11"/>
      <x:name val="Carlito"/>
    </x:font>
    <x:font>
      <x:b/>
      <x:sz val="18"/>
      <x:color rgb="FFFFFFFF"/>
      <x:name val="Carlito"/>
    </x:font>
    <x:font>
      <x:sz val="11"/>
      <x:color rgb="FFFFFFFF"/>
      <x:name val="Carlito"/>
    </x:font>
    <x:font>
      <x:sz val="10"/>
      <x:color rgb="FF0F172A"/>
      <x:name val="Carlito"/>
    </x:font>
    <x:font>
      <x:b/>
      <x:sz val="11"/>
      <x:color rgb="FFFFFFFF"/>
      <x:name val="Carlito"/>
    </x:font>
    <x:font>
      <x:b/>
      <x:sz val="20"/>
      <x:color rgb="FF166534"/>
      <x:name val="Carlito"/>
    </x:font>
    <x:font>
      <x:b/>
      <x:sz val="14"/>
      <x:color rgb="FF1E3A8A"/>
      <x:name val="Carlito"/>
    </x:font>
    <x:font>
      <x:b/>
      <x:sz val="11"/>
      <x:color rgb="FF0F172A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E40AF"/>
      </x:patternFill>
    </x:fill>
    <x:fill>
      <x:patternFill patternType="solid">
        <x:fgColor rgb="FFF8FAFC"/>
      </x:patternFill>
    </x:fill>
    <x:fill>
      <x:patternFill patternType="solid">
        <x:fgColor rgb="FF2563EB"/>
      </x:patternFill>
    </x:fill>
    <x:fill>
      <x:patternFill patternType="solid">
        <x:fgColor rgb="FF7C3AED"/>
      </x:patternFill>
    </x:fill>
    <x:fill>
      <x:patternFill patternType="solid">
        <x:fgColor rgb="FF0F766E"/>
      </x:patternFill>
    </x:fill>
    <x:fill>
      <x:patternFill patternType="solid">
        <x:fgColor rgb="FFBE123C"/>
      </x:patternFill>
    </x:fill>
    <x:fill>
      <x:patternFill patternType="solid">
        <x:fgColor rgb="FF334155"/>
      </x:patternFill>
    </x:fill>
    <x:fill>
      <x:patternFill patternType="solid">
        <x:fgColor rgb="FF111827"/>
      </x:patternFill>
    </x:fill>
    <x:fill>
      <x:patternFill patternType="solid">
        <x:fgColor rgb="FFDCFCE7"/>
      </x:patternFill>
    </x:fill>
    <x:fill>
      <x:patternFill patternType="solid">
        <x:fgColor rgb="FFDBEAFE"/>
      </x:patternFill>
    </x:fill>
    <x:fill>
      <x:patternFill patternType="solid">
        <x:fgColor rgb="FFE0F2FE"/>
      </x:patternFill>
    </x:fill>
    <x:fill>
      <x:patternFill patternType="solid">
        <x:fgColor rgb="FFF3E8FF"/>
      </x:patternFill>
    </x:fill>
  </x:fills>
  <x:borders count="2">
    <x:border/>
    <x:border/>
  </x:borders>
  <x:cellStyleXfs count="1">
    <x:xf numFmtId="0" fontId="0" fillId="0" borderId="0"/>
  </x:cellStyleXfs>
  <x:cellXfs count="15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left" wrapText="1"/>
    </x:xf>
    <x:xf numFmtId="0" fontId="3" fillId="4" borderId="0" xfId="0" applyNumberFormat="1" applyFont="1" applyFill="1" applyBorder="1" applyAlignment="1">
      <x:alignment horizontal="left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left" wrapText="1"/>
    </x:xf>
    <x:xf numFmtId="0" fontId="3" fillId="4" borderId="1" xfId="0" applyNumberFormat="1" applyFont="1" applyFill="1" applyBorder="1" applyAlignment="1">
      <x:alignment horizontal="left"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wrapText="1"/>
    </x:xf>
    <x:xf numFmtId="0" fontId="4" fillId="7" borderId="0" xfId="0" applyNumberFormat="1" applyFont="1" applyFill="1" applyBorder="1" applyAlignment="1">
      <x:alignment horizont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wrapText="1"/>
    </x:xf>
    <x:xf numFmtId="0" fontId="4" fillId="7" borderId="1" xfId="0" applyNumberFormat="1" applyFont="1" applyFill="1" applyBorder="1" applyAlignment="1">
      <x:alignment horizont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wrapText="1"/>
    </x:xf>
    <x:xf numFmtId="0" fontId="4" fillId="8" borderId="0" xfId="0" applyNumberFormat="1" applyFont="1" applyFill="1" applyBorder="1" applyAlignment="1">
      <x:alignment horizontal="center" wrapText="1"/>
    </x:xf>
    <x:xf numFmtId="0" fontId="4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wrapText="1"/>
    </x:xf>
    <x:xf numFmtId="0" fontId="4" fillId="8" borderId="1" xfId="0" applyNumberFormat="1" applyFont="1" applyFill="1" applyBorder="1" applyAlignment="1">
      <x:alignment horizontal="center" wrapText="1"/>
    </x:xf>
    <x:xf numFmtId="0" fontId="4" fillId="8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wrapText="1"/>
    </x:xf>
    <x:xf numFmtId="0" fontId="4" fillId="9" borderId="0" xfId="0" applyNumberFormat="1" applyFont="1" applyFill="1" applyBorder="1" applyAlignment="1">
      <x:alignment horizontal="center" wrapText="1"/>
    </x:xf>
    <x:xf numFmtId="0" fontId="4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wrapText="1"/>
    </x:xf>
    <x:xf numFmtId="0" fontId="4" fillId="9" borderId="1" xfId="0" applyNumberFormat="1" applyFont="1" applyFill="1" applyBorder="1" applyAlignment="1">
      <x:alignment horizontal="center" wrapText="1"/>
    </x:xf>
    <x:xf numFmtId="0" fontId="4" fillId="9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wrapText="1"/>
    </x:xf>
    <x:xf numFmtId="0" fontId="4" fillId="10" borderId="0" xfId="0" applyNumberFormat="1" applyFont="1" applyFill="1" applyBorder="1" applyAlignment="1">
      <x:alignment horizontal="center" wrapText="1"/>
    </x:xf>
    <x:xf numFmtId="0" fontId="4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wrapText="1"/>
    </x:xf>
    <x:xf numFmtId="0" fontId="4" fillId="10" borderId="1" xfId="0" applyNumberFormat="1" applyFont="1" applyFill="1" applyBorder="1" applyAlignment="1">
      <x:alignment horizontal="center" wrapText="1"/>
    </x:xf>
    <x:xf numFmtId="0" fontId="4" fillId="10" borderId="1" xfId="0" applyNumberFormat="1" applyFont="1" applyFill="1" applyBorder="1" applyAlignment="1">
      <x:alignment horizontal="center" vertical="center" wrapText="1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wrapText="1"/>
    </x:xf>
    <x:xf numFmtId="0" fontId="5" fillId="11" borderId="0" xfId="0" applyNumberFormat="1" applyFont="1" applyFill="1" applyBorder="1" applyAlignment="1">
      <x:alignment horizontal="center" wrapText="1"/>
    </x:xf>
    <x:xf numFmtId="0" fontId="5" fillId="11" borderId="0" xfId="0" applyNumberFormat="1" applyFont="1" applyFill="1" applyBorder="1" applyAlignment="1">
      <x:alignment horizontal="center" vertical="center" wrapText="1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wrapText="1"/>
    </x:xf>
    <x:xf numFmtId="0" fontId="5" fillId="11" borderId="1" xfId="0" applyNumberFormat="1" applyFont="1" applyFill="1" applyBorder="1" applyAlignment="1">
      <x:alignment horizontal="center" wrapText="1"/>
    </x:xf>
    <x:xf numFmtId="0" fontId="5" fillId="11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wrapText="1"/>
    </x:xf>
    <x:xf numFmtId="0" fontId="6" fillId="12" borderId="0" xfId="0" applyNumberFormat="1" applyFont="1" applyFill="1" applyBorder="1" applyAlignment="1">
      <x:alignment horizontal="center" wrapText="1"/>
    </x:xf>
    <x:xf numFmtId="0" fontId="6" fillId="12" borderId="0" xfId="0" applyNumberFormat="1" applyFont="1" applyFill="1" applyBorder="1" applyAlignment="1">
      <x:alignment horizontal="center" vertical="center" wrapText="1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wrapText="1"/>
    </x:xf>
    <x:xf numFmtId="0" fontId="6" fillId="12" borderId="1" xfId="0" applyNumberFormat="1" applyFont="1" applyFill="1" applyBorder="1" applyAlignment="1">
      <x:alignment horizontal="center" wrapText="1"/>
    </x:xf>
    <x:xf numFmtId="0" fontId="6" fillId="12" borderId="1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/>
    <x:xf numFmtId="0" fontId="7" fillId="13" borderId="0" xfId="0" applyNumberFormat="1" applyFont="1" applyFill="1" applyBorder="1"/>
    <x:xf numFmtId="0" fontId="7" fillId="13" borderId="0" xfId="0" applyNumberFormat="1" applyFont="1" applyFill="1" applyBorder="1" applyAlignment="1">
      <x:alignment wrapText="1"/>
    </x:xf>
    <x:xf numFmtId="0" fontId="7" fillId="13" borderId="0" xfId="0" applyNumberFormat="1" applyFont="1" applyFill="1" applyBorder="1" applyAlignment="1">
      <x:alignment horizontal="center" wrapText="1"/>
    </x:xf>
    <x:xf numFmtId="0" fontId="7" fillId="13" borderId="0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/>
    <x:xf numFmtId="0" fontId="7" fillId="13" borderId="1" xfId="0" applyNumberFormat="1" applyFont="1" applyFill="1" applyBorder="1"/>
    <x:xf numFmtId="0" fontId="7" fillId="13" borderId="1" xfId="0" applyNumberFormat="1" applyFont="1" applyFill="1" applyBorder="1" applyAlignment="1">
      <x:alignment wrapText="1"/>
    </x:xf>
    <x:xf numFmtId="0" fontId="7" fillId="13" borderId="1" xfId="0" applyNumberFormat="1" applyFont="1" applyFill="1" applyBorder="1" applyAlignment="1">
      <x:alignment horizontal="center" wrapText="1"/>
    </x:xf>
    <x:xf numFmtId="0" fontId="7" fillId="13" borderId="1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/>
    <x:xf numFmtId="0" fontId="7" fillId="14" borderId="0" xfId="0" applyNumberFormat="1" applyFont="1" applyFill="1" applyBorder="1"/>
    <x:xf numFmtId="0" fontId="7" fillId="14" borderId="0" xfId="0" applyNumberFormat="1" applyFont="1" applyFill="1" applyBorder="1" applyAlignment="1">
      <x:alignment wrapText="1"/>
    </x:xf>
    <x:xf numFmtId="0" fontId="7" fillId="14" borderId="0" xfId="0" applyNumberFormat="1" applyFont="1" applyFill="1" applyBorder="1" applyAlignment="1">
      <x:alignment horizontal="center" wrapText="1"/>
    </x:xf>
    <x:xf numFmtId="0" fontId="7" fillId="14" borderId="0" xfId="0" applyNumberFormat="1" applyFont="1" applyFill="1" applyBorder="1" applyAlignment="1">
      <x:alignment horizontal="center" vertical="center" wrapText="1"/>
    </x:xf>
    <x:xf numFmtId="0" fontId="0" fillId="14" borderId="1" xfId="0" applyNumberFormat="1" applyFont="1" applyFill="1" applyBorder="1"/>
    <x:xf numFmtId="0" fontId="7" fillId="14" borderId="1" xfId="0" applyNumberFormat="1" applyFont="1" applyFill="1" applyBorder="1"/>
    <x:xf numFmtId="0" fontId="7" fillId="14" borderId="1" xfId="0" applyNumberFormat="1" applyFont="1" applyFill="1" applyBorder="1" applyAlignment="1">
      <x:alignment wrapText="1"/>
    </x:xf>
    <x:xf numFmtId="0" fontId="7" fillId="14" borderId="1" xfId="0" applyNumberFormat="1" applyFont="1" applyFill="1" applyBorder="1" applyAlignment="1">
      <x:alignment horizontal="center" wrapText="1"/>
    </x:xf>
    <x:xf numFmtId="0" fontId="7" fillId="1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7" fillId="13" borderId="0" xfId="0" applyNumberFormat="1" applyFont="1" applyFill="1" applyBorder="1" applyAlignment="1">
      <x:alignment horizontal="center" vertical="center" wrapText="1"/>
    </x:xf>
    <x:xf numFmtId="201" fontId="0" fillId="0" borderId="1" xfId="0" applyNumberFormat="1" applyFont="1" applyFill="1" applyBorder="1"/>
    <x:xf numFmtId="201" fontId="7" fillId="13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7" fillId="14" borderId="0" xfId="0" applyNumberFormat="1" applyFont="1" applyFill="1" applyBorder="1" applyAlignment="1">
      <x:alignment horizontal="center" vertical="center" wrapText="1"/>
    </x:xf>
    <x:xf numFmtId="202" fontId="0" fillId="0" borderId="1" xfId="0" applyNumberFormat="1" applyFont="1" applyFill="1" applyBorder="1"/>
    <x:xf numFmtId="202" fontId="7" fillId="14" borderId="1" xfId="0" applyNumberFormat="1" applyFont="1" applyFill="1" applyBorder="1" applyAlignment="1">
      <x:alignment horizontal="center" vertical="center" wrapText="1"/>
    </x:xf>
    <x:xf numFmtId="203" fontId="3" fillId="4" borderId="0" xfId="0" applyNumberFormat="1" applyFont="1" applyFill="1" applyBorder="1" applyAlignment="1">
      <x:alignment horizontal="left" vertical="center" wrapText="1"/>
    </x:xf>
    <x:xf numFmtId="203" fontId="3" fillId="4" borderId="1" xfId="0" applyNumberFormat="1" applyFont="1" applyFill="1" applyBorder="1" applyAlignment="1">
      <x:alignment horizontal="left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620ee66cd1e4010" /><Relationship Type="http://schemas.openxmlformats.org/officeDocument/2006/relationships/theme" Target="/xl/theme/theme1.xml" Id="Ra5f2c2b5dd7e4e28" /><Relationship Type="http://schemas.openxmlformats.org/officeDocument/2006/relationships/sharedStrings" Target="/xl/sharedStrings.xml" Id="R95f5f2ebe6a64502" /><Relationship Type="http://schemas.openxmlformats.org/officeDocument/2006/relationships/worksheet" Target="/xl/worksheets/sheet1.xml" Id="Re85d75fc17e54b2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8e69e54ad804cdd" /><Relationship Type="http://schemas.openxmlformats.org/officeDocument/2006/relationships/chart" Target="/xl/drawings/charts/chart2.xml" Id="R8b5c2de5d489417f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Note /100</c:v>
          </c:tx>
          <c:cat>
            <c:strRef>
              <c:f>'Fiche Criticité'!$A$10:$A$14</c:f>
              <c:strCache>
                <c:ptCount val="0"/>
              </c:strCache>
            </c:strRef>
          </c:cat>
          <c:val>
            <c:numRef>
              <c:f>'Fiche Criticité'!$D$10:$D$14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Risque</c:v>
          </c:tx>
          <c:cat>
            <c:strRef>
              <c:f>'Fiche Criticité'!$A$19:$A$23</c:f>
              <c:strCache>
                <c:ptCount val="0"/>
              </c:strCache>
            </c:strRef>
          </c:cat>
          <c:val>
            <c:numRef>
              <c:f>'Fiche Criticité'!$E$19:$E$23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26</xdr:row>
      <xdr:rowOff>0</xdr:rowOff>
    </xdr:from>
    <xdr:to>
      <xdr:col>7</xdr:col>
      <xdr:colOff>0</xdr:colOff>
      <xdr:row>40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8e69e54ad804cdd"/>
        </a:graphicData>
      </a:graphic>
    </xdr:graphicFrame>
    <xdr:clientData/>
  </xdr:twoCellAnchor>
  <xdr:twoCellAnchor>
    <xdr:from>
      <xdr:col>7</xdr:col>
      <xdr:colOff>0</xdr:colOff>
      <xdr:row>26</xdr:row>
      <xdr:rowOff>0</xdr:rowOff>
    </xdr:from>
    <xdr:to>
      <xdr:col>12</xdr:col>
      <xdr:colOff>0</xdr:colOff>
      <xdr:row>40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b5c2de5d489417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EvaluationFournisseur" displayName="EvaluationFournisseur" ref="A9:G14" headerRowCount="1">
  <x:tableColumns count="7">
    <x:tableColumn id="1" name="Critère"/>
    <x:tableColumn id="2" name="Description"/>
    <x:tableColumn id="3" name="Observation"/>
    <x:tableColumn id="4" name="Note /100"/>
    <x:tableColumn id="5" name="Pondération"/>
    <x:tableColumn id="6" name="Score pondéré"/>
    <x:tableColumn id="7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2" name="CriticiteFournisseur" displayName="CriticiteFournisseur" ref="A18:H23" headerRowCount="1">
  <x:tableColumns count="8">
    <x:tableColumn id="1" name="Facteur de criticité"/>
    <x:tableColumn id="2" name="Faible (1)"/>
    <x:tableColumn id="3" name="Moyen (2)"/>
    <x:tableColumn id="4" name="Élevé (3)"/>
    <x:tableColumn id="5" name="Note"/>
    <x:tableColumn id="6" name="Pondération"/>
    <x:tableColumn id="7" name="Score risque"/>
    <x:tableColumn id="8" name="Commentaire"/>
  </x:tableColumns>
  <x:tableStyleInfo name="TableStyleMedium2" showRowStripes="1"/>
</x:table>
</file>

<file path=xl/tables/table3.xml><?xml version="1.0" encoding="utf-8"?>
<x:table xmlns:x="http://schemas.openxmlformats.org/spreadsheetml/2006/main" id="3" name="PlanActions" displayName="PlanActions" ref="I16:L20" headerRowCount="1">
  <x:tableColumns count="4">
    <x:tableColumn id="1" name="Action"/>
    <x:tableColumn id="2" name="Responsable"/>
    <x:tableColumn id="3" name="Échéance"/>
    <x:tableColumn id="4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6baa37c24d434eb7" /><Relationship Type="http://schemas.openxmlformats.org/officeDocument/2006/relationships/table" Target="/xl/tables/table1.xml" Id="R6c304f784112445f" /><Relationship Type="http://schemas.openxmlformats.org/officeDocument/2006/relationships/table" Target="/xl/tables/table2.xml" Id="Ree6645d88e9c4191" /><Relationship Type="http://schemas.openxmlformats.org/officeDocument/2006/relationships/table" Target="/xl/tables/table3.xml" Id="Rb12502a70bb040e1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4" hidden="0" customWidth="1"/>
    <x:col min="3" max="3" width="30" hidden="0" customWidth="1"/>
    <x:col min="4" max="4" width="12" hidden="0" customWidth="1"/>
    <x:col min="5" max="5" width="14" hidden="0" customWidth="1"/>
    <x:col min="6" max="6" width="15" hidden="0" customWidth="1"/>
    <x:col min="7" max="7" width="20" hidden="0" customWidth="1"/>
    <x:col min="8" max="8" width="22" hidden="0" customWidth="1"/>
    <x:col min="9" max="9" width="24" hidden="0" customWidth="1"/>
    <x:col min="10" max="10" width="18" hidden="0" customWidth="1"/>
    <x:col min="11" max="11" width="18" hidden="0" customWidth="1"/>
    <x:col min="12" max="12" width="24" hidden="0" customWidth="1"/>
  </x:cols>
  <x:sheetData>
    <x:row r="1" ht="34" customHeight="1">
      <x:c r="A1" s="6" t="str">
        <x:v>FICHE D'ÉVALUATION FOURNISSEUR &amp; ANALYSE DE CRITICITÉ</x:v>
      </x:c>
      <x:c r="B1" s="6"/>
      <x:c r="C1" s="6"/>
      <x:c r="D1" s="6"/>
      <x:c r="E1" s="6"/>
      <x:c r="F1" s="6"/>
      <x:c r="G1" s="6"/>
      <x:c r="H1" s="6"/>
      <x:c r="I1" s="6"/>
      <x:c r="J1" s="6"/>
      <x:c r="K1" s="6"/>
      <x:c r="L1" s="6"/>
    </x:row>
    <x:row r="2">
      <x:c r="A2" s="16" t="str">
        <x:v>Qualité • Délais • Prix • Réactivité • Conformité • Dépendance • Impact activité • Risque fournisseur</x:v>
      </x:c>
      <x:c r="B2" s="16"/>
      <x:c r="C2" s="16"/>
      <x:c r="D2" s="16"/>
      <x:c r="E2" s="16"/>
      <x:c r="F2" s="16"/>
      <x:c r="G2" s="16"/>
      <x:c r="H2" s="16"/>
      <x:c r="I2" s="16"/>
      <x:c r="J2" s="16"/>
      <x:c r="K2" s="16"/>
      <x:c r="L2" s="16"/>
    </x:row>
    <x:row r="3">
      <x:c r="A3" s="146"/>
      <x:c r="B3" s="146"/>
      <x:c r="C3" s="146"/>
      <x:c r="D3" s="146"/>
      <x:c r="E3" s="146"/>
      <x:c r="F3" s="146"/>
      <x:c r="G3" s="146"/>
      <x:c r="H3" s="146"/>
      <x:c r="I3" s="146"/>
      <x:c r="J3" s="146"/>
      <x:c r="K3" s="146"/>
      <x:c r="L3" s="146"/>
    </x:row>
    <x:row r="4">
      <x:c r="A4" s="26" t="str">
        <x:v>Fournisseur</x:v>
      </x:c>
      <x:c r="B4" s="26" t="str">
        <x:v>Métal Atlas</x:v>
      </x:c>
      <x:c r="C4" s="26" t="str"/>
      <x:c r="D4" s="26" t="str">
        <x:v>Catégorie</x:v>
      </x:c>
      <x:c r="E4" s="26" t="str">
        <x:v>Matières premières</x:v>
      </x:c>
      <x:c r="F4" s="26" t="str"/>
      <x:c r="G4" s="26" t="str">
        <x:v>Date évaluation</x:v>
      </x:c>
      <x:c r="H4" s="142" t="n">
        <x:v>46195</x:v>
      </x:c>
      <x:c r="I4" s="146"/>
      <x:c r="J4" s="86" t="str">
        <x:v>SCORE GLOBAL</x:v>
      </x:c>
      <x:c r="K4" s="86"/>
      <x:c r="L4" s="86"/>
    </x:row>
    <x:row r="5">
      <x:c r="A5" s="26" t="str">
        <x:v>Contact</x:v>
      </x:c>
      <x:c r="B5" s="26" t="str">
        <x:v>Nadia Benali</x:v>
      </x:c>
      <x:c r="C5" s="26" t="str"/>
      <x:c r="D5" s="26" t="str">
        <x:v>Acheteur</x:v>
      </x:c>
      <x:c r="E5" s="26" t="str">
        <x:v>Service Achats</x:v>
      </x:c>
      <x:c r="F5" s="26" t="str"/>
      <x:c r="G5" s="26" t="str">
        <x:v>Statut</x:v>
      </x:c>
      <x:c r="H5" s="26" t="str">
        <x:v>Actif</x:v>
      </x:c>
      <x:c r="I5" s="146"/>
      <x:c r="J5" s="96" t="n">
        <x:f>ROUND(SUM(F10:F14),1)</x:f>
        <x:v>83.8</x:v>
      </x:c>
      <x:c r="K5" s="96"/>
      <x:c r="L5" s="96"/>
    </x:row>
    <x:row r="6">
      <x:c r="A6" s="26" t="str">
        <x:v>Email</x:v>
      </x:c>
      <x:c r="B6" s="26" t="str">
        <x:v>contact@metalatlas.ma</x:v>
      </x:c>
      <x:c r="C6" s="26" t="str"/>
      <x:c r="D6" s="26" t="str">
        <x:v>Pays/Ville</x:v>
      </x:c>
      <x:c r="E6" s="26" t="str">
        <x:v>Maroc / Casablanca</x:v>
      </x:c>
      <x:c r="F6" s="26" t="str"/>
      <x:c r="G6" s="26" t="str">
        <x:v>Période</x:v>
      </x:c>
      <x:c r="H6" s="26" t="str">
        <x:v>T2 2026</x:v>
      </x:c>
      <x:c r="I6" s="146"/>
      <x:c r="J6" s="106" t="str">
        <x:f>IF(J5&gt;=90,"Excellent",IF(J5&gt;=80,"Bon",IF(J5&gt;=70,"Acceptable",IF(J5&gt;=60,"Sous surveillance","Critique"))))</x:f>
        <x:v>Bon</x:v>
      </x:c>
      <x:c r="K6" s="106"/>
      <x:c r="L6" s="106"/>
    </x:row>
    <x:row r="7">
      <x:c r="A7" s="146"/>
      <x:c r="B7" s="146"/>
      <x:c r="C7" s="146"/>
      <x:c r="D7" s="146"/>
      <x:c r="E7" s="146"/>
      <x:c r="F7" s="146"/>
      <x:c r="G7" s="146"/>
      <x:c r="H7" s="146"/>
      <x:c r="I7" s="146"/>
      <x:c r="J7" s="146"/>
      <x:c r="K7" s="146"/>
      <x:c r="L7" s="146"/>
    </x:row>
    <x:row r="8">
      <x:c r="A8" s="146"/>
      <x:c r="B8" s="146"/>
      <x:c r="C8" s="146"/>
      <x:c r="D8" s="146"/>
      <x:c r="E8" s="146"/>
      <x:c r="F8" s="146"/>
      <x:c r="G8" s="146"/>
      <x:c r="H8" s="146"/>
      <x:c r="I8" s="146"/>
      <x:c r="J8" s="146"/>
      <x:c r="K8" s="146"/>
      <x:c r="L8" s="146"/>
    </x:row>
    <x:row r="9" ht="36" customHeight="1">
      <x:c r="A9" s="36" t="str">
        <x:v>Critère</x:v>
      </x:c>
      <x:c r="B9" s="36" t="str">
        <x:v>Description</x:v>
      </x:c>
      <x:c r="C9" s="36" t="str">
        <x:v>Observation</x:v>
      </x:c>
      <x:c r="D9" s="36" t="str">
        <x:v>Note /100</x:v>
      </x:c>
      <x:c r="E9" s="36" t="str">
        <x:v>Pondération</x:v>
      </x:c>
      <x:c r="F9" s="36" t="str">
        <x:v>Score pondéré</x:v>
      </x:c>
      <x:c r="G9" s="36" t="str">
        <x:v>Commentaire</x:v>
      </x:c>
      <x:c r="H9" s="146"/>
      <x:c r="I9" s="56" t="str">
        <x:v>Décision</x:v>
      </x:c>
      <x:c r="J9" s="56" t="str">
        <x:v>Seuil</x:v>
      </x:c>
      <x:c r="K9" s="56" t="str">
        <x:v>Résultat</x:v>
      </x:c>
      <x:c r="L9" s="56" t="str">
        <x:v>Action recommandée</x:v>
      </x:c>
    </x:row>
    <x:row r="10" ht="36" customHeight="1">
      <x:c r="A10" s="146" t="str">
        <x:v>Qualité</x:v>
      </x:c>
      <x:c r="B10" s="146" t="str">
        <x:v>Taux de conformité, défauts, retours</x:v>
      </x:c>
      <x:c r="C10" s="146" t="str">
        <x:v>Livraisons globalement conformes</x:v>
      </x:c>
      <x:c r="D10" s="146" t="n">
        <x:v>88</x:v>
      </x:c>
      <x:c r="E10" s="147" t="n">
        <x:v>0.3</x:v>
      </x:c>
      <x:c r="F10" s="148" t="n">
        <x:f>D10*E10</x:f>
        <x:v>26.4</x:v>
      </x:c>
      <x:c r="G10" s="146" t="str"/>
      <x:c r="H10" s="146"/>
      <x:c r="I10" s="146" t="str">
        <x:v>Performance</x:v>
      </x:c>
      <x:c r="J10" s="146" t="str">
        <x:v>Score &gt;= 80</x:v>
      </x:c>
      <x:c r="K10" s="146" t="n">
        <x:f>F15</x:f>
        <x:v>83.8</x:v>
      </x:c>
      <x:c r="L10" s="146" t="str">
        <x:f>IF(F15&gt;=80,"Maintenir / renforcer","Plan de progrès")</x:f>
        <x:v>Maintenir / renforcer</x:v>
      </x:c>
    </x:row>
    <x:row r="11" ht="36" customHeight="1">
      <x:c r="A11" s="146" t="str">
        <x:v>Délais</x:v>
      </x:c>
      <x:c r="B11" s="146" t="str">
        <x:v>Respect des dates de livraison</x:v>
      </x:c>
      <x:c r="C11" s="146" t="str">
        <x:v>Retards ponctuels sur commandes urgentes</x:v>
      </x:c>
      <x:c r="D11" s="146" t="n">
        <x:v>76</x:v>
      </x:c>
      <x:c r="E11" s="147" t="n">
        <x:v>0.25</x:v>
      </x:c>
      <x:c r="F11" s="148" t="n">
        <x:f>D11*E11</x:f>
        <x:v>19</x:v>
      </x:c>
      <x:c r="G11" s="146" t="str"/>
      <x:c r="H11" s="146"/>
      <x:c r="I11" s="146" t="str">
        <x:v>Criticité</x:v>
      </x:c>
      <x:c r="J11" s="146" t="str">
        <x:v>Indice &lt; 2,5</x:v>
      </x:c>
      <x:c r="K11" s="146" t="n">
        <x:f>G24</x:f>
        <x:v>2.5</x:v>
      </x:c>
      <x:c r="L11" s="146" t="str">
        <x:f>IF(G24&gt;=2.5,"Sécuriser alternative","Suivi normal")</x:f>
        <x:v>Sécuriser alternative</x:v>
      </x:c>
    </x:row>
    <x:row r="12" ht="36" customHeight="1">
      <x:c r="A12" s="146" t="str">
        <x:v>Prix</x:v>
      </x:c>
      <x:c r="B12" s="146" t="str">
        <x:v>Compétitivité et stabilité tarifaire</x:v>
      </x:c>
      <x:c r="C12" s="146" t="str">
        <x:v>Prix corrects, hausse à surveiller</x:v>
      </x:c>
      <x:c r="D12" s="146" t="n">
        <x:v>82</x:v>
      </x:c>
      <x:c r="E12" s="147" t="n">
        <x:v>0.15</x:v>
      </x:c>
      <x:c r="F12" s="148" t="n">
        <x:f>D12*E12</x:f>
        <x:v>12.299999999999999</x:v>
      </x:c>
      <x:c r="G12" s="146" t="str"/>
      <x:c r="H12" s="146"/>
      <x:c r="I12" s="146" t="str">
        <x:v>Priorité</x:v>
      </x:c>
      <x:c r="J12" s="146" t="str">
        <x:v>Auto</x:v>
      </x:c>
      <x:c r="K12" s="146" t="str">
        <x:f>IF(OR(F15&lt;70,G24&gt;=2.5),"Haute",IF(OR(F15&lt;80,G24&gt;=1.8),"Moyenne","Faible"))</x:f>
        <x:v>Haute</x:v>
      </x:c>
      <x:c r="L12" s="146" t="str">
        <x:f>IF(K12="Haute","Revue mensuelle","Revue trimestrielle")</x:f>
        <x:v>Revue mensuelle</x:v>
      </x:c>
    </x:row>
    <x:row r="13" ht="36" customHeight="1">
      <x:c r="A13" s="146" t="str">
        <x:v>Réactivité</x:v>
      </x:c>
      <x:c r="B13" s="146" t="str">
        <x:v>Réponse aux demandes et SAV</x:v>
      </x:c>
      <x:c r="C13" s="146" t="str">
        <x:v>Réponse rapide aux urgences</x:v>
      </x:c>
      <x:c r="D13" s="146" t="n">
        <x:v>90</x:v>
      </x:c>
      <x:c r="E13" s="147" t="n">
        <x:v>0.15</x:v>
      </x:c>
      <x:c r="F13" s="148" t="n">
        <x:f>D13*E13</x:f>
        <x:v>13.5</x:v>
      </x:c>
      <x:c r="G13" s="146" t="str"/>
      <x:c r="H13" s="146"/>
      <x:c r="I13" s="146"/>
      <x:c r="J13" s="146"/>
      <x:c r="K13" s="146"/>
      <x:c r="L13" s="146"/>
    </x:row>
    <x:row r="14" ht="36" customHeight="1">
      <x:c r="A14" s="146" t="str">
        <x:v>Conformité</x:v>
      </x:c>
      <x:c r="B14" s="146" t="str">
        <x:v>Documents, certificats, traçabilité</x:v>
      </x:c>
      <x:c r="C14" s="146" t="str">
        <x:v>Documents majoritairement fournis</x:v>
      </x:c>
      <x:c r="D14" s="146" t="n">
        <x:v>84</x:v>
      </x:c>
      <x:c r="E14" s="147" t="n">
        <x:v>0.15</x:v>
      </x:c>
      <x:c r="F14" s="148" t="n">
        <x:f>D14*E14</x:f>
        <x:v>12.6</x:v>
      </x:c>
      <x:c r="G14" s="146" t="str"/>
      <x:c r="H14" s="146"/>
      <x:c r="I14" s="146"/>
      <x:c r="J14" s="146"/>
      <x:c r="K14" s="146"/>
      <x:c r="L14" s="146"/>
    </x:row>
    <x:row r="15" ht="36" customHeight="1">
      <x:c r="A15" s="116" t="str">
        <x:v>Score final d'évaluation fournisseur</x:v>
      </x:c>
      <x:c r="B15" s="116"/>
      <x:c r="C15" s="116"/>
      <x:c r="D15" s="116"/>
      <x:c r="E15" s="116"/>
      <x:c r="F15" s="135" t="n">
        <x:f>ROUND(SUM(F10:F14),1)</x:f>
        <x:v>83.8</x:v>
      </x:c>
      <x:c r="G15" s="116" t="str">
        <x:f>IF(F15&gt;=90,"Excellent",IF(F15&gt;=80,"Bon",IF(F15&gt;=70,"Acceptable",IF(F15&gt;=60,"Sous surveillance","Critique"))))</x:f>
        <x:v>Bon</x:v>
      </x:c>
      <x:c r="H15" s="146"/>
      <x:c r="I15" s="66" t="str">
        <x:v>Plan d'actions fournisseur</x:v>
      </x:c>
      <x:c r="J15" s="66"/>
      <x:c r="K15" s="66"/>
      <x:c r="L15" s="66"/>
    </x:row>
    <x:row r="16" ht="36" customHeight="1">
      <x:c r="A16" s="146"/>
      <x:c r="B16" s="146"/>
      <x:c r="C16" s="146"/>
      <x:c r="D16" s="146"/>
      <x:c r="E16" s="146"/>
      <x:c r="F16" s="146"/>
      <x:c r="G16" s="146"/>
      <x:c r="H16" s="146"/>
      <x:c r="I16" s="66" t="str">
        <x:v>Action</x:v>
      </x:c>
      <x:c r="J16" s="66" t="str">
        <x:v>Responsable</x:v>
      </x:c>
      <x:c r="K16" s="66" t="str">
        <x:v>Échéance</x:v>
      </x:c>
      <x:c r="L16" s="66" t="str">
        <x:v>Statut</x:v>
      </x:c>
    </x:row>
    <x:row r="17" ht="36" customHeight="1">
      <x:c r="A17" s="146"/>
      <x:c r="B17" s="146"/>
      <x:c r="C17" s="146"/>
      <x:c r="D17" s="146"/>
      <x:c r="E17" s="146"/>
      <x:c r="F17" s="146"/>
      <x:c r="G17" s="146"/>
      <x:c r="H17" s="146"/>
      <x:c r="I17" s="146" t="str">
        <x:v>Demander plan de sécurisation délais</x:v>
      </x:c>
      <x:c r="J17" s="146" t="str">
        <x:v>Achats</x:v>
      </x:c>
      <x:c r="K17" s="149" t="n">
        <x:v>46218</x:v>
      </x:c>
      <x:c r="L17" s="146" t="str">
        <x:v>À lancer</x:v>
      </x:c>
    </x:row>
    <x:row r="18" ht="36" customHeight="1">
      <x:c r="A18" s="46" t="str">
        <x:v>Facteur de criticité</x:v>
      </x:c>
      <x:c r="B18" s="46" t="str">
        <x:v>Faible (1)</x:v>
      </x:c>
      <x:c r="C18" s="46" t="str">
        <x:v>Moyen (2)</x:v>
      </x:c>
      <x:c r="D18" s="46" t="str">
        <x:v>Élevé (3)</x:v>
      </x:c>
      <x:c r="E18" s="46" t="str">
        <x:v>Note</x:v>
      </x:c>
      <x:c r="F18" s="46" t="str">
        <x:v>Pondération</x:v>
      </x:c>
      <x:c r="G18" s="46" t="str">
        <x:v>Score risque</x:v>
      </x:c>
      <x:c r="H18" s="46" t="str">
        <x:v>Commentaire</x:v>
      </x:c>
      <x:c r="I18" s="146" t="str">
        <x:v>Identifier un fournisseur alternatif</x:v>
      </x:c>
      <x:c r="J18" s="146" t="str">
        <x:v>Supply Chain</x:v>
      </x:c>
      <x:c r="K18" s="149" t="n">
        <x:v>46235</x:v>
      </x:c>
      <x:c r="L18" s="146" t="str">
        <x:v>En cours</x:v>
      </x:c>
    </x:row>
    <x:row r="19" ht="36" customHeight="1">
      <x:c r="A19" s="146" t="str">
        <x:v>Dépendance fournisseur</x:v>
      </x:c>
      <x:c r="B19" s="146" t="str">
        <x:v>Alternatives faciles</x:v>
      </x:c>
      <x:c r="C19" s="146" t="str">
        <x:v>Alternatives limitées</x:v>
      </x:c>
      <x:c r="D19" s="146" t="str">
        <x:v>Fournisseur unique</x:v>
      </x:c>
      <x:c r="E19" s="146" t="n">
        <x:v>3</x:v>
      </x:c>
      <x:c r="F19" s="147" t="n">
        <x:v>0.25</x:v>
      </x:c>
      <x:c r="G19" s="150" t="n">
        <x:f>E19*F19</x:f>
        <x:v>0.75</x:v>
      </x:c>
      <x:c r="H19" s="146" t="str"/>
      <x:c r="I19" s="146" t="str">
        <x:v>Mettre à jour documents conformité</x:v>
      </x:c>
      <x:c r="J19" s="146" t="str">
        <x:v>Qualité</x:v>
      </x:c>
      <x:c r="K19" s="149" t="n">
        <x:v>46208</x:v>
      </x:c>
      <x:c r="L19" s="146" t="str">
        <x:v>À contrôler</x:v>
      </x:c>
    </x:row>
    <x:row r="20" ht="36" customHeight="1">
      <x:c r="A20" s="146" t="str">
        <x:v>Impact sur l'activité</x:v>
      </x:c>
      <x:c r="B20" s="146" t="str">
        <x:v>Impact faible</x:v>
      </x:c>
      <x:c r="C20" s="146" t="str">
        <x:v>Perturbation limitée</x:v>
      </x:c>
      <x:c r="D20" s="146" t="str">
        <x:v>Arrêt production / service</x:v>
      </x:c>
      <x:c r="E20" s="146" t="n">
        <x:v>3</x:v>
      </x:c>
      <x:c r="F20" s="147" t="n">
        <x:v>0.25</x:v>
      </x:c>
      <x:c r="G20" s="150" t="n">
        <x:f>E20*F20</x:f>
        <x:v>0.75</x:v>
      </x:c>
      <x:c r="H20" s="146" t="str"/>
      <x:c r="I20" s="146" t="str">
        <x:v>Revue fournisseur trimestrielle</x:v>
      </x:c>
      <x:c r="J20" s="146" t="str">
        <x:v>Direction achats</x:v>
      </x:c>
      <x:c r="K20" s="149" t="n">
        <x:v>46295</x:v>
      </x:c>
      <x:c r="L20" s="146" t="str">
        <x:v>Planifié</x:v>
      </x:c>
    </x:row>
    <x:row r="21" ht="36" customHeight="1">
      <x:c r="A21" s="146" t="str">
        <x:v>Risque de rupture</x:v>
      </x:c>
      <x:c r="B21" s="146" t="str">
        <x:v>Faible</x:v>
      </x:c>
      <x:c r="C21" s="146" t="str">
        <x:v>Possible</x:v>
      </x:c>
      <x:c r="D21" s="146" t="str">
        <x:v>Élevé ou fréquent</x:v>
      </x:c>
      <x:c r="E21" s="146" t="n">
        <x:v>2</x:v>
      </x:c>
      <x:c r="F21" s="147" t="n">
        <x:v>0.2</x:v>
      </x:c>
      <x:c r="G21" s="150" t="n">
        <x:f>E21*F21</x:f>
        <x:v>0.4</x:v>
      </x:c>
      <x:c r="H21" s="146" t="str"/>
      <x:c r="I21" s="146"/>
      <x:c r="J21" s="146"/>
      <x:c r="K21" s="146"/>
      <x:c r="L21" s="146"/>
    </x:row>
    <x:row r="22" ht="36" customHeight="1">
      <x:c r="A22" s="146" t="str">
        <x:v>Risque qualité</x:v>
      </x:c>
      <x:c r="B22" s="146" t="str">
        <x:v>Maîtrisé</x:v>
      </x:c>
      <x:c r="C22" s="146" t="str">
        <x:v>Irrégulier</x:v>
      </x:c>
      <x:c r="D22" s="146" t="str">
        <x:v>Critique</x:v>
      </x:c>
      <x:c r="E22" s="146" t="n">
        <x:v>2</x:v>
      </x:c>
      <x:c r="F22" s="147" t="n">
        <x:v>0.15</x:v>
      </x:c>
      <x:c r="G22" s="150" t="n">
        <x:f>E22*F22</x:f>
        <x:v>0.3</x:v>
      </x:c>
      <x:c r="H22" s="146" t="str"/>
      <x:c r="I22" s="146"/>
      <x:c r="J22" s="146"/>
      <x:c r="K22" s="146"/>
      <x:c r="L22" s="146"/>
    </x:row>
    <x:row r="23" ht="36" customHeight="1">
      <x:c r="A23" s="146" t="str">
        <x:v>Risque prix / marché</x:v>
      </x:c>
      <x:c r="B23" s="146" t="str">
        <x:v>Stable</x:v>
      </x:c>
      <x:c r="C23" s="146" t="str">
        <x:v>Variable</x:v>
      </x:c>
      <x:c r="D23" s="146" t="str">
        <x:v>Très instable</x:v>
      </x:c>
      <x:c r="E23" s="146" t="n">
        <x:v>2</x:v>
      </x:c>
      <x:c r="F23" s="147" t="n">
        <x:v>0.15</x:v>
      </x:c>
      <x:c r="G23" s="150" t="n">
        <x:f>E23*F23</x:f>
        <x:v>0.3</x:v>
      </x:c>
      <x:c r="H23" s="146" t="str"/>
      <x:c r="I23" s="76" t="str">
        <x:v>Légende automatique</x:v>
      </x:c>
      <x:c r="J23" s="76"/>
      <x:c r="K23" s="76"/>
      <x:c r="L23" s="76"/>
    </x:row>
    <x:row r="24" ht="36" customHeight="1">
      <x:c r="A24" s="126" t="str">
        <x:v>Indice de criticité fournisseur</x:v>
      </x:c>
      <x:c r="B24" s="126"/>
      <x:c r="C24" s="126"/>
      <x:c r="D24" s="126"/>
      <x:c r="E24" s="126"/>
      <x:c r="F24" s="126"/>
      <x:c r="G24" s="139" t="n">
        <x:f>ROUND(SUM(G19:G23)/SUM(F19:F23),2)</x:f>
        <x:v>2.5</x:v>
      </x:c>
      <x:c r="H24" s="126" t="str">
        <x:f>IF(G24&gt;=2.5,"Criticité élevée",IF(G24&gt;=1.8,"Criticité moyenne","Criticité faible"))</x:f>
        <x:v>Criticité élevée</x:v>
      </x:c>
      <x:c r="I24" s="146" t="str">
        <x:v>🟢 Excellent / faible risque</x:v>
      </x:c>
      <x:c r="J24" s="146" t="str">
        <x:v>Score ≥ 90</x:v>
      </x:c>
      <x:c r="K24" s="146" t="str"/>
      <x:c r="L24" s="146" t="str"/>
    </x:row>
    <x:row r="25" ht="36" customHeight="1">
      <x:c r="A25" s="146"/>
      <x:c r="B25" s="146"/>
      <x:c r="C25" s="146"/>
      <x:c r="D25" s="146"/>
      <x:c r="E25" s="146"/>
      <x:c r="F25" s="146"/>
      <x:c r="G25" s="146"/>
      <x:c r="H25" s="146"/>
      <x:c r="I25" s="146" t="str">
        <x:v>🔵 Bon</x:v>
      </x:c>
      <x:c r="J25" s="146" t="str">
        <x:v>80 à 89</x:v>
      </x:c>
      <x:c r="K25" s="146" t="str"/>
      <x:c r="L25" s="146" t="str"/>
    </x:row>
    <x:row r="26" ht="36" customHeight="1">
      <x:c r="A26" s="146"/>
      <x:c r="B26" s="146"/>
      <x:c r="C26" s="146"/>
      <x:c r="D26" s="146"/>
      <x:c r="E26" s="146"/>
      <x:c r="F26" s="146"/>
      <x:c r="G26" s="146"/>
      <x:c r="H26" s="146"/>
      <x:c r="I26" s="146" t="str">
        <x:v>🟠 Surveillance</x:v>
      </x:c>
      <x:c r="J26" s="146" t="str">
        <x:v>60 à 79 ou risque moyen</x:v>
      </x:c>
      <x:c r="K26" s="146" t="str"/>
      <x:c r="L26" s="146" t="str"/>
    </x:row>
    <x:row r="27" ht="36" customHeight="1">
      <x:c r="A27" s="146"/>
      <x:c r="B27" s="146"/>
      <x:c r="C27" s="146"/>
      <x:c r="D27" s="146"/>
      <x:c r="E27" s="146"/>
      <x:c r="F27" s="146"/>
      <x:c r="G27" s="146"/>
      <x:c r="H27" s="146"/>
      <x:c r="I27" s="146" t="str">
        <x:v>🔴 Critique</x:v>
      </x:c>
      <x:c r="J27" s="146" t="str">
        <x:v>Score &lt; 60 ou criticité élevée</x:v>
      </x:c>
      <x:c r="K27" s="146" t="str"/>
      <x:c r="L27" s="146" t="str"/>
    </x:row>
    <x:row r="28">
      <x:c r="A28" s="146"/>
      <x:c r="B28" s="146"/>
      <x:c r="C28" s="146"/>
      <x:c r="D28" s="146"/>
      <x:c r="E28" s="146"/>
      <x:c r="F28" s="146"/>
      <x:c r="G28" s="146"/>
      <x:c r="H28" s="146"/>
      <x:c r="I28" s="146"/>
      <x:c r="J28" s="146"/>
      <x:c r="K28" s="146"/>
      <x:c r="L28" s="146"/>
    </x:row>
    <x:row r="29">
      <x:c r="A29" s="146"/>
      <x:c r="B29" s="146"/>
      <x:c r="C29" s="146"/>
      <x:c r="D29" s="146"/>
      <x:c r="E29" s="146"/>
      <x:c r="F29" s="146"/>
      <x:c r="G29" s="146"/>
      <x:c r="H29" s="146"/>
      <x:c r="I29" s="146"/>
      <x:c r="J29" s="146"/>
      <x:c r="K29" s="146"/>
      <x:c r="L29" s="146"/>
    </x:row>
    <x:row r="30">
      <x:c r="A30" s="146"/>
      <x:c r="B30" s="146"/>
      <x:c r="C30" s="146"/>
      <x:c r="D30" s="146"/>
      <x:c r="E30" s="146"/>
      <x:c r="F30" s="146"/>
      <x:c r="G30" s="146"/>
      <x:c r="H30" s="146"/>
      <x:c r="I30" s="146"/>
      <x:c r="J30" s="146"/>
      <x:c r="K30" s="146"/>
      <x:c r="L30" s="146"/>
    </x:row>
    <x:row r="31">
      <x:c r="A31" s="146"/>
      <x:c r="B31" s="146"/>
      <x:c r="C31" s="146"/>
      <x:c r="D31" s="146"/>
      <x:c r="E31" s="146"/>
      <x:c r="F31" s="146"/>
      <x:c r="G31" s="146"/>
      <x:c r="H31" s="146"/>
      <x:c r="I31" s="146"/>
      <x:c r="J31" s="146"/>
      <x:c r="K31" s="146"/>
      <x:c r="L31" s="146"/>
    </x:row>
    <x:row r="32">
      <x:c r="A32" s="146"/>
      <x:c r="B32" s="146"/>
      <x:c r="C32" s="146"/>
      <x:c r="D32" s="146"/>
      <x:c r="E32" s="146"/>
      <x:c r="F32" s="146"/>
      <x:c r="G32" s="146"/>
      <x:c r="H32" s="146"/>
      <x:c r="I32" s="146"/>
      <x:c r="J32" s="146"/>
      <x:c r="K32" s="146"/>
      <x:c r="L32" s="146"/>
    </x:row>
    <x:row r="33">
      <x:c r="A33" s="146"/>
      <x:c r="B33" s="146"/>
      <x:c r="C33" s="146"/>
      <x:c r="D33" s="146"/>
      <x:c r="E33" s="146"/>
      <x:c r="F33" s="146"/>
      <x:c r="G33" s="146"/>
      <x:c r="H33" s="146"/>
      <x:c r="I33" s="146"/>
      <x:c r="J33" s="146"/>
      <x:c r="K33" s="146"/>
      <x:c r="L33" s="146"/>
    </x:row>
    <x:row r="34">
      <x:c r="A34" s="146"/>
      <x:c r="B34" s="146"/>
      <x:c r="C34" s="146"/>
      <x:c r="D34" s="146"/>
      <x:c r="E34" s="146"/>
      <x:c r="F34" s="146"/>
      <x:c r="G34" s="146"/>
      <x:c r="H34" s="146"/>
      <x:c r="I34" s="146"/>
      <x:c r="J34" s="146"/>
      <x:c r="K34" s="146"/>
      <x:c r="L34" s="146"/>
    </x:row>
    <x:row r="35">
      <x:c r="A35" s="146"/>
      <x:c r="B35" s="146"/>
      <x:c r="C35" s="146"/>
      <x:c r="D35" s="146"/>
      <x:c r="E35" s="146"/>
      <x:c r="F35" s="146"/>
      <x:c r="G35" s="146"/>
      <x:c r="H35" s="146"/>
      <x:c r="I35" s="146"/>
      <x:c r="J35" s="146"/>
      <x:c r="K35" s="146"/>
      <x:c r="L35" s="146"/>
    </x:row>
    <x:row r="36">
      <x:c r="A36" s="146"/>
      <x:c r="B36" s="146"/>
      <x:c r="C36" s="146"/>
      <x:c r="D36" s="146"/>
      <x:c r="E36" s="146"/>
      <x:c r="F36" s="146"/>
      <x:c r="G36" s="146"/>
      <x:c r="H36" s="146"/>
      <x:c r="I36" s="146"/>
      <x:c r="J36" s="146"/>
      <x:c r="K36" s="146"/>
      <x:c r="L36" s="146"/>
    </x:row>
    <x:row r="37">
      <x:c r="A37" s="146"/>
      <x:c r="B37" s="146"/>
      <x:c r="C37" s="146"/>
      <x:c r="D37" s="146"/>
      <x:c r="E37" s="146"/>
      <x:c r="F37" s="146"/>
      <x:c r="G37" s="146"/>
      <x:c r="H37" s="146"/>
      <x:c r="I37" s="146"/>
      <x:c r="J37" s="146"/>
      <x:c r="K37" s="146"/>
      <x:c r="L37" s="146"/>
    </x:row>
    <x:row r="38">
      <x:c r="A38" s="146"/>
      <x:c r="B38" s="146"/>
      <x:c r="C38" s="146"/>
      <x:c r="D38" s="146"/>
      <x:c r="E38" s="146"/>
      <x:c r="F38" s="146"/>
      <x:c r="G38" s="146"/>
      <x:c r="H38" s="146"/>
      <x:c r="I38" s="146"/>
      <x:c r="J38" s="146"/>
      <x:c r="K38" s="146"/>
      <x:c r="L38" s="146"/>
    </x:row>
    <x:row r="39">
      <x:c r="A39" s="146"/>
      <x:c r="B39" s="146"/>
      <x:c r="C39" s="146"/>
      <x:c r="D39" s="146"/>
      <x:c r="E39" s="146"/>
      <x:c r="F39" s="146"/>
      <x:c r="G39" s="146"/>
      <x:c r="H39" s="146"/>
      <x:c r="I39" s="146"/>
      <x:c r="J39" s="146"/>
      <x:c r="K39" s="146"/>
      <x:c r="L39" s="146"/>
    </x:row>
    <x:row r="40">
      <x:c r="A40" s="146"/>
      <x:c r="B40" s="146"/>
      <x:c r="C40" s="146"/>
      <x:c r="D40" s="146"/>
      <x:c r="E40" s="146"/>
      <x:c r="F40" s="146"/>
      <x:c r="G40" s="146"/>
      <x:c r="H40" s="146"/>
      <x:c r="I40" s="146"/>
      <x:c r="J40" s="146"/>
      <x:c r="K40" s="146"/>
      <x:c r="L40" s="146"/>
    </x:row>
  </x:sheetData>
  <x:mergeCells>
    <x:mergeCell ref="A1:L1"/>
    <x:mergeCell ref="A2:L2"/>
    <x:mergeCell ref="J4:L4"/>
    <x:mergeCell ref="J5:L5"/>
    <x:mergeCell ref="J6:L6"/>
    <x:mergeCell ref="A15:E15"/>
    <x:mergeCell ref="A24:F24"/>
    <x:mergeCell ref="I15:L15"/>
    <x:mergeCell ref="I23:L23"/>
  </x:mergeCells>
  <x:conditionalFormatting sqref="D10:D14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F10:F15">
    <x:cfRule type="colorScale" priority="2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E19:E23">
    <x:cfRule type="colorScale" priority="3">
      <x:colorScale>
        <x:cfvo type="min"/>
        <x:cfvo type="percentile" val="50"/>
        <x:cfvo type="max"/>
        <x:color rgb="FFDCFCE7"/>
        <x:color rgb="FFFEF3C7"/>
        <x:color rgb="FFFEE2E2"/>
      </x:colorScale>
    </x:cfRule>
  </x:conditionalFormatting>
  <x:conditionalFormatting sqref="G19:G24">
    <x:cfRule type="colorScale" priority="4">
      <x:colorScale>
        <x:cfvo type="min"/>
        <x:cfvo type="percentile" val="50"/>
        <x:cfvo type="max"/>
        <x:color rgb="FFDCFCE7"/>
        <x:color rgb="FFFEF3C7"/>
        <x:color rgb="FFFEE2E2"/>
      </x:colorScale>
    </x:cfRule>
  </x:conditionalFormatting>
  <x:dataValidations count="3">
    <x:dataValidation operator="between" sqref="D10:D14">
      <x:formula1>0</x:formula1>
      <x:formula2>100</x:formula2>
    </x:dataValidation>
    <x:dataValidation type="list" sqref="E19:E23">
      <x:formula1>"1,2,3"</x:formula1>
    </x:dataValidation>
    <x:dataValidation type="list" sqref="L17:L20">
      <x:formula1>"À lancer,En cours,À contrôler,Planifié,Terminé"</x:formula1>
    </x:dataValidation>
  </x:dataValidations>
  <x:pageMargins left="0.7" right="0.7" top="0.75" bottom="0.75" header="0.3" footer="0.3"/>
  <x:drawing xmlns:r="http://schemas.openxmlformats.org/officeDocument/2006/relationships" r:id="R6baa37c24d434eb7"/>
  <x:tableParts count="3">
    <x:tablePart xmlns:r="http://schemas.openxmlformats.org/officeDocument/2006/relationships" r:id="R6c304f784112445f"/>
    <x:tablePart xmlns:r="http://schemas.openxmlformats.org/officeDocument/2006/relationships" r:id="Ree6645d88e9c4191"/>
    <x:tablePart xmlns:r="http://schemas.openxmlformats.org/officeDocument/2006/relationships" r:id="Rb12502a70bb040e1"/>
  </x:tableParts>
</x:worksheet>
</file>