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4d3f0c25ee459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evis Bâtiment" sheetId="1" r:id="Rb66586c870ee4032"/>
    <x:sheet xmlns:r="http://schemas.openxmlformats.org/officeDocument/2006/relationships" name="Variante Pro" sheetId="2" r:id="R98ced925cce9436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#,##0.00 €"/>
    <x:numFmt numFmtId="201" formatCode="0%"/>
    <x:numFmt numFmtId="202" formatCode="dd/mm/yyyy"/>
    <x:numFmt numFmtId="203" formatCode="0.00"/>
    <x:numFmt numFmtId="204" formatCode="0&quot;%&quot;"/>
  </x:numFmts>
  <x:fonts count="16">
    <x:font>
      <x:sz val="11"/>
      <x:name val="Carlito"/>
    </x:font>
    <x:font>
      <x:b/>
      <x:sz val="18"/>
      <x:color rgb="FFFFFF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  <x:font>
      <x:b/>
      <x:sz val="11"/>
      <x:name val="Carlito"/>
    </x:font>
    <x:font>
      <x:b/>
      <x:sz val="14"/>
      <x:color rgb="FFFFFF"/>
      <x:name val="Carlito"/>
    </x:font>
    <x:font>
      <x:b/>
      <x:sz val="11"/>
      <x:color rgb="075985"/>
      <x:name val="Carlito"/>
    </x:font>
    <x:font>
      <x:i/>
      <x:sz val="10"/>
      <x:color rgb="075985"/>
      <x:name val="Carlito"/>
    </x:font>
    <x:font>
      <x:sz val="11"/>
      <x:color rgb="111827"/>
      <x:name val="Carlito"/>
    </x:font>
    <x:font>
      <x:sz val="10"/>
      <x:color rgb="111827"/>
      <x:name val="Carlito"/>
    </x:font>
    <x:font>
      <x:b/>
      <x:sz val="10"/>
      <x:color rgb="1E3A8A"/>
      <x:name val="Carlito"/>
    </x:font>
    <x:font>
      <x:b/>
      <x:sz val="13"/>
      <x:color rgb="FFFFFF"/>
      <x:name val="Carlito"/>
    </x:font>
    <x:font>
      <x:b/>
      <x:sz val="11"/>
      <x:color rgb="064E3B"/>
      <x:name val="Carlito"/>
    </x:font>
    <x:font>
      <x:b/>
      <x:sz val="11"/>
      <x:color rgb="111827"/>
      <x:name val="Carlito"/>
    </x:font>
    <x:font>
      <x:sz val="11"/>
      <x:color rgb="334155"/>
      <x:name val="Carlito"/>
    </x:font>
    <x:font>
      <x:b/>
      <x:sz val="11"/>
      <x:color rgb="1E3A8A"/>
      <x:name val="Carlito"/>
    </x:font>
  </x:fonts>
  <x:fills count="30">
    <x:fill>
      <x:patternFill patternType="none"/>
    </x:fill>
    <x:fill>
      <x:patternFill patternType="gray125"/>
    </x:fill>
    <x:fill>
      <x:patternFill patternType="solid">
        <x:fgColor rgb="12355B"/>
      </x:patternFill>
    </x:fill>
    <x:fill>
      <x:patternFill patternType="solid">
        <x:fgColor rgb="0F766E"/>
      </x:patternFill>
    </x:fill>
    <x:fill>
      <x:patternFill patternType="solid">
        <x:fgColor rgb="7C3AED"/>
      </x:patternFill>
    </x:fill>
    <x:fill>
      <x:patternFill patternType="solid">
        <x:fgColor rgb="F97316"/>
      </x:patternFill>
    </x:fill>
    <x:fill>
      <x:patternFill patternType="solid">
        <x:fgColor rgb="F1F5F9"/>
      </x:patternFill>
    </x:fill>
    <x:fill>
      <x:patternFill patternType="solid">
        <x:fgColor rgb="1E293B"/>
      </x:patternFill>
    </x:fill>
    <x:fill>
      <x:patternFill patternType="solid">
        <x:fgColor rgb="FFFFFF"/>
      </x:patternFill>
    </x:fill>
    <x:fill>
      <x:patternFill patternType="solid">
        <x:fgColor rgb="F8FAFC"/>
      </x:patternFill>
    </x:fill>
    <x:fill>
      <x:patternFill patternType="solid">
        <x:fgColor rgb="ECFDF5"/>
      </x:patternFill>
    </x:fill>
    <x:fill>
      <x:patternFill patternType="solid">
        <x:fgColor rgb="FFF7ED"/>
      </x:patternFill>
    </x:fill>
    <x:fill>
      <x:patternFill patternType="solid">
        <x:fgColor rgb="334155"/>
      </x:patternFill>
    </x:fill>
    <x:fill>
      <x:patternFill patternType="solid">
        <x:fgColor rgb="7C2D12"/>
      </x:patternFill>
    </x:fill>
    <x:fill>
      <x:patternFill patternType="solid">
        <x:fgColor rgb="14532D"/>
      </x:patternFill>
    </x:fill>
    <x:fill>
      <x:patternFill patternType="solid">
        <x:fgColor rgb="E0F2FE"/>
      </x:patternFill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F59E0B"/>
      </x:patternFill>
    </x:fill>
    <x:fill>
      <x:patternFill patternType="solid">
        <x:fgColor rgb="FFFBEB"/>
      </x:patternFill>
    </x:fill>
    <x:fill>
      <x:patternFill patternType="solid">
        <x:fgColor rgb="2563EB"/>
      </x:patternFill>
    </x:fill>
    <x:fill>
      <x:patternFill patternType="solid">
        <x:fgColor rgb="FFFFFF"/>
      </x:patternFill>
    </x:fill>
    <x:fill>
      <x:patternFill patternType="solid">
        <x:fgColor rgb="DBEAFE"/>
      </x:patternFill>
    </x:fill>
    <x:fill>
      <x:patternFill patternType="solid">
        <x:fgColor rgb="F8FAFC"/>
      </x:patternFill>
    </x:fill>
    <x:fill>
      <x:patternFill patternType="solid">
        <x:fgColor rgb="0F766E"/>
      </x:patternFill>
    </x:fill>
    <x:fill>
      <x:patternFill patternType="solid">
        <x:fgColor rgb="ECFDF5"/>
      </x:patternFill>
    </x:fill>
    <x:fill>
      <x:patternFill patternType="solid">
        <x:fgColor rgb="F0FDFA"/>
      </x:patternFill>
    </x:fill>
    <x:fill>
      <x:patternFill patternType="solid">
        <x:fgColor rgb="F97316"/>
      </x:patternFill>
    </x:fill>
    <x:fill>
      <x:patternFill patternType="solid">
        <x:fgColor rgb="64748B"/>
      </x:patternFill>
    </x:fill>
    <x:fill>
      <x:patternFill patternType="solid">
        <x:fgColor rgb="E2E8F0"/>
      </x:patternFill>
    </x:fill>
  </x:fills>
  <x:borders count="38">
    <x:border/>
    <x:border/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  <x:border>
      <x:right>
        <x:color rgb="CBD5E1"/>
      </x:right>
      <x:top>
        <x:color rgb="CBD5E1"/>
      </x:top>
    </x:border>
    <x:border>
      <x:left>
        <x:color rgb="CBD5E1"/>
      </x:left>
      <x:right>
        <x:color rgb="CBD5E1"/>
      </x:right>
      <x:top>
        <x:color rgb="CBD5E1"/>
      </x:top>
    </x:border>
    <x:border>
      <x:left>
        <x:color rgb="CBD5E1"/>
      </x:left>
      <x:top>
        <x:color rgb="CBD5E1"/>
      </x:top>
    </x:border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  <x:border>
      <x:right>
        <x:color rgb="CBD5E1"/>
      </x:right>
      <x:top>
        <x:color rgb="CBD5E1"/>
      </x:top>
    </x:border>
    <x:border>
      <x:left>
        <x:color rgb="CBD5E1"/>
      </x:left>
      <x:right>
        <x:color rgb="CBD5E1"/>
      </x:right>
      <x:top>
        <x:color rgb="CBD5E1"/>
      </x:top>
    </x:border>
    <x:border>
      <x:left>
        <x:color rgb="CBD5E1"/>
      </x:left>
      <x:top>
        <x:color rgb="CBD5E1"/>
      </x:top>
    </x:border>
    <x:border>
      <x:right>
        <x:color rgb="E2E8F0"/>
      </x:right>
      <x:bottom>
        <x:color rgb="E2E8F0"/>
      </x:bottom>
    </x:border>
    <x:border>
      <x:left>
        <x:color rgb="E2E8F0"/>
      </x:left>
      <x:right>
        <x:color rgb="E2E8F0"/>
      </x:right>
      <x:bottom>
        <x:color rgb="E2E8F0"/>
      </x:bottom>
    </x:border>
    <x:border>
      <x:left>
        <x:color rgb="E2E8F0"/>
      </x:left>
      <x:bottom>
        <x:color rgb="E2E8F0"/>
      </x:bottom>
    </x:border>
    <x:border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top>
        <x:color rgb="E2E8F0"/>
      </x:top>
      <x:bottom>
        <x:color rgb="E2E8F0"/>
      </x:bottom>
    </x:border>
    <x:border>
      <x:right>
        <x:color rgb="E2E8F0"/>
      </x:right>
      <x:top>
        <x:color rgb="E2E8F0"/>
      </x:top>
    </x:border>
    <x:border>
      <x:left>
        <x:color rgb="E2E8F0"/>
      </x:left>
      <x:right>
        <x:color rgb="E2E8F0"/>
      </x:right>
      <x:top>
        <x:color rgb="E2E8F0"/>
      </x:top>
    </x:border>
    <x:border>
      <x:left>
        <x:color rgb="E2E8F0"/>
      </x:left>
      <x:top>
        <x:color rgb="E2E8F0"/>
      </x:top>
    </x:border>
    <x:border>
      <x:right>
        <x:color rgb="E2E8F0"/>
      </x:right>
      <x:bottom>
        <x:color rgb="E2E8F0"/>
      </x:bottom>
    </x:border>
    <x:border>
      <x:left>
        <x:color rgb="E2E8F0"/>
      </x:left>
      <x:right>
        <x:color rgb="E2E8F0"/>
      </x:right>
      <x:bottom>
        <x:color rgb="E2E8F0"/>
      </x:bottom>
    </x:border>
    <x:border>
      <x:left>
        <x:color rgb="E2E8F0"/>
      </x:left>
      <x:bottom>
        <x:color rgb="E2E8F0"/>
      </x:bottom>
    </x:border>
    <x:border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top>
        <x:color rgb="E2E8F0"/>
      </x:top>
      <x:bottom>
        <x:color rgb="E2E8F0"/>
      </x:bottom>
    </x:border>
    <x:border>
      <x:right>
        <x:color rgb="E2E8F0"/>
      </x:right>
      <x:top>
        <x:color rgb="E2E8F0"/>
      </x:top>
    </x:border>
    <x:border>
      <x:left>
        <x:color rgb="E2E8F0"/>
      </x:left>
      <x:right>
        <x:color rgb="E2E8F0"/>
      </x:right>
      <x:top>
        <x:color rgb="E2E8F0"/>
      </x:top>
    </x:border>
    <x:border>
      <x:left>
        <x:color rgb="E2E8F0"/>
      </x:left>
      <x:top>
        <x:color rgb="E2E8F0"/>
      </x:top>
    </x:border>
  </x:borders>
  <x:cellStyleXfs count="1">
    <x:xf numFmtId="0" fontId="0" fillId="0" borderId="0"/>
  </x:cellStyleXfs>
  <x:cellXfs count="4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2" xfId="0" applyNumberFormat="1" applyFont="1" applyFill="1" applyBorder="1"/>
    <x:xf numFmtId="0" fontId="0" fillId="0" borderId="3" xfId="0" applyNumberFormat="1" applyFont="1" applyFill="1" applyBorder="1"/>
    <x:xf numFmtId="0" fontId="3" fillId="6" borderId="3" xfId="0" applyNumberFormat="1" applyFont="1" applyFill="1" applyBorder="1"/>
    <x:xf numFmtId="0" fontId="0" fillId="0" borderId="4" xfId="0" applyNumberFormat="1" applyFont="1" applyFill="1" applyBorder="1"/>
    <x:xf numFmtId="0" fontId="3" fillId="6" borderId="5" xfId="0" applyNumberFormat="1" applyFont="1" applyFill="1" applyBorder="1"/>
    <x:xf numFmtId="0" fontId="0" fillId="0" borderId="6" xfId="0" applyNumberFormat="1" applyFont="1" applyFill="1" applyBorder="1"/>
    <x:xf numFmtId="0" fontId="3" fillId="6" borderId="6" xfId="0" applyNumberFormat="1" applyFont="1" applyFill="1" applyBorder="1"/>
    <x:xf numFmtId="0" fontId="0" fillId="0" borderId="7" xfId="0" applyNumberFormat="1" applyFont="1" applyFill="1" applyBorder="1"/>
    <x:xf numFmtId="0" fontId="3" fillId="6" borderId="8" xfId="0" applyNumberFormat="1" applyFont="1" applyFill="1" applyBorder="1"/>
    <x:xf numFmtId="0" fontId="0" fillId="0" borderId="9" xfId="0" applyNumberFormat="1" applyFont="1" applyFill="1" applyBorder="1"/>
    <x:xf numFmtId="0" fontId="3" fillId="6" borderId="9" xfId="0" applyNumberFormat="1" applyFont="1" applyFill="1" applyBorder="1"/>
    <x:xf numFmtId="0" fontId="0" fillId="0" borderId="10" xfId="0" applyNumberFormat="1" applyFont="1" applyFill="1" applyBorder="1"/>
    <x:xf numFmtId="0" fontId="3" fillId="6" borderId="2" xfId="0" applyNumberFormat="1" applyFont="1" applyFill="1" applyBorder="1" applyAlignment="1">
      <x:alignment vertical="center"/>
    </x:xf>
    <x:xf numFmtId="0" fontId="0" fillId="0" borderId="3" xfId="0" applyNumberFormat="1" applyFont="1" applyFill="1" applyBorder="1" applyAlignment="1">
      <x:alignment vertical="center"/>
    </x:xf>
    <x:xf numFmtId="0" fontId="3" fillId="6" borderId="3" xfId="0" applyNumberFormat="1" applyFont="1" applyFill="1" applyBorder="1" applyAlignment="1">
      <x:alignment vertical="center"/>
    </x:xf>
    <x:xf numFmtId="0" fontId="0" fillId="0" borderId="4" xfId="0" applyNumberFormat="1" applyFont="1" applyFill="1" applyBorder="1" applyAlignment="1">
      <x:alignment vertical="center"/>
    </x:xf>
    <x:xf numFmtId="0" fontId="3" fillId="6" borderId="5" xfId="0" applyNumberFormat="1" applyFont="1" applyFill="1" applyBorder="1" applyAlignment="1">
      <x:alignment vertical="center"/>
    </x:xf>
    <x:xf numFmtId="0" fontId="0" fillId="0" borderId="6" xfId="0" applyNumberFormat="1" applyFont="1" applyFill="1" applyBorder="1" applyAlignment="1">
      <x:alignment vertical="center"/>
    </x:xf>
    <x:xf numFmtId="0" fontId="3" fillId="6" borderId="6" xfId="0" applyNumberFormat="1" applyFont="1" applyFill="1" applyBorder="1" applyAlignment="1">
      <x:alignment vertical="center"/>
    </x:xf>
    <x:xf numFmtId="0" fontId="0" fillId="0" borderId="7" xfId="0" applyNumberFormat="1" applyFont="1" applyFill="1" applyBorder="1" applyAlignment="1">
      <x:alignment vertical="center"/>
    </x:xf>
    <x:xf numFmtId="0" fontId="3" fillId="6" borderId="8" xfId="0" applyNumberFormat="1" applyFont="1" applyFill="1" applyBorder="1" applyAlignment="1">
      <x:alignment vertical="center"/>
    </x:xf>
    <x:xf numFmtId="0" fontId="0" fillId="0" borderId="9" xfId="0" applyNumberFormat="1" applyFont="1" applyFill="1" applyBorder="1" applyAlignment="1">
      <x:alignment vertical="center"/>
    </x:xf>
    <x:xf numFmtId="0" fontId="3" fillId="6" borderId="9" xfId="0" applyNumberFormat="1" applyFont="1" applyFill="1" applyBorder="1" applyAlignment="1">
      <x:alignment vertical="center"/>
    </x:xf>
    <x:xf numFmtId="0" fontId="0" fillId="0" borderId="10" xfId="0" applyNumberFormat="1" applyFont="1" applyFill="1" applyBorder="1" applyAlignment="1">
      <x:alignment vertical="center"/>
    </x:xf>
    <x:xf numFmtId="0" fontId="3" fillId="6" borderId="11" xfId="0" applyNumberFormat="1" applyFont="1" applyFill="1" applyBorder="1"/>
    <x:xf numFmtId="0" fontId="0" fillId="0" borderId="12" xfId="0" applyNumberFormat="1" applyFont="1" applyFill="1" applyBorder="1"/>
    <x:xf numFmtId="0" fontId="3" fillId="6" borderId="12" xfId="0" applyNumberFormat="1" applyFont="1" applyFill="1" applyBorder="1"/>
    <x:xf numFmtId="0" fontId="0" fillId="0" borderId="13" xfId="0" applyNumberFormat="1" applyFont="1" applyFill="1" applyBorder="1"/>
    <x:xf numFmtId="0" fontId="3" fillId="6" borderId="14" xfId="0" applyNumberFormat="1" applyFont="1" applyFill="1" applyBorder="1"/>
    <x:xf numFmtId="0" fontId="0" fillId="0" borderId="15" xfId="0" applyNumberFormat="1" applyFont="1" applyFill="1" applyBorder="1"/>
    <x:xf numFmtId="0" fontId="3" fillId="6" borderId="15" xfId="0" applyNumberFormat="1" applyFont="1" applyFill="1" applyBorder="1"/>
    <x:xf numFmtId="0" fontId="0" fillId="0" borderId="16" xfId="0" applyNumberFormat="1" applyFont="1" applyFill="1" applyBorder="1"/>
    <x:xf numFmtId="0" fontId="3" fillId="6" borderId="17" xfId="0" applyNumberFormat="1" applyFont="1" applyFill="1" applyBorder="1"/>
    <x:xf numFmtId="0" fontId="0" fillId="0" borderId="18" xfId="0" applyNumberFormat="1" applyFont="1" applyFill="1" applyBorder="1"/>
    <x:xf numFmtId="0" fontId="3" fillId="6" borderId="18" xfId="0" applyNumberFormat="1" applyFont="1" applyFill="1" applyBorder="1"/>
    <x:xf numFmtId="0" fontId="0" fillId="0" borderId="19" xfId="0" applyNumberFormat="1" applyFont="1" applyFill="1" applyBorder="1"/>
    <x:xf numFmtId="0" fontId="3" fillId="6" borderId="11" xfId="0" applyNumberFormat="1" applyFont="1" applyFill="1" applyBorder="1" applyAlignment="1">
      <x:alignment vertical="center"/>
    </x:xf>
    <x:xf numFmtId="0" fontId="0" fillId="0" borderId="12" xfId="0" applyNumberFormat="1" applyFont="1" applyFill="1" applyBorder="1" applyAlignment="1">
      <x:alignment vertical="center"/>
    </x:xf>
    <x:xf numFmtId="0" fontId="3" fillId="6" borderId="12" xfId="0" applyNumberFormat="1" applyFont="1" applyFill="1" applyBorder="1" applyAlignment="1">
      <x:alignment vertical="center"/>
    </x:xf>
    <x:xf numFmtId="0" fontId="0" fillId="0" borderId="13" xfId="0" applyNumberFormat="1" applyFont="1" applyFill="1" applyBorder="1" applyAlignment="1">
      <x:alignment vertical="center"/>
    </x:xf>
    <x:xf numFmtId="0" fontId="3" fillId="6" borderId="14" xfId="0" applyNumberFormat="1" applyFont="1" applyFill="1" applyBorder="1" applyAlignment="1">
      <x:alignment vertical="center"/>
    </x:xf>
    <x:xf numFmtId="0" fontId="0" fillId="0" borderId="15" xfId="0" applyNumberFormat="1" applyFont="1" applyFill="1" applyBorder="1" applyAlignment="1">
      <x:alignment vertical="center"/>
    </x:xf>
    <x:xf numFmtId="0" fontId="3" fillId="6" borderId="15" xfId="0" applyNumberFormat="1" applyFont="1" applyFill="1" applyBorder="1" applyAlignment="1">
      <x:alignment vertical="center"/>
    </x:xf>
    <x:xf numFmtId="0" fontId="0" fillId="0" borderId="16" xfId="0" applyNumberFormat="1" applyFont="1" applyFill="1" applyBorder="1" applyAlignment="1">
      <x:alignment vertical="center"/>
    </x:xf>
    <x:xf numFmtId="0" fontId="3" fillId="6" borderId="17" xfId="0" applyNumberFormat="1" applyFont="1" applyFill="1" applyBorder="1" applyAlignment="1">
      <x:alignment vertical="center"/>
    </x:xf>
    <x:xf numFmtId="0" fontId="0" fillId="0" borderId="18" xfId="0" applyNumberFormat="1" applyFont="1" applyFill="1" applyBorder="1" applyAlignment="1">
      <x:alignment vertical="center"/>
    </x:xf>
    <x:xf numFmtId="0" fontId="3" fillId="6" borderId="18" xfId="0" applyNumberFormat="1" applyFont="1" applyFill="1" applyBorder="1" applyAlignment="1">
      <x:alignment vertical="center"/>
    </x:xf>
    <x:xf numFmtId="0" fontId="0" fillId="0" borderId="19" xfId="0" applyNumberFormat="1" applyFont="1" applyFill="1" applyBorder="1" applyAlignment="1">
      <x:alignment vertical="center"/>
    </x:xf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horizontal="center"/>
    </x:xf>
    <x:xf numFmtId="0" fontId="2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 vertical="center"/>
    </x:xf>
    <x:xf numFmtId="0" fontId="0" fillId="0" borderId="20" xfId="0" applyNumberFormat="1" applyFont="1" applyFill="1" applyBorder="1"/>
    <x:xf numFmtId="0" fontId="0" fillId="0" borderId="21" xfId="0" applyNumberFormat="1" applyFont="1" applyFill="1" applyBorder="1"/>
    <x:xf numFmtId="0" fontId="0" fillId="0" borderId="22" xfId="0" applyNumberFormat="1" applyFont="1" applyFill="1" applyBorder="1"/>
    <x:xf numFmtId="0" fontId="0" fillId="0" borderId="23" xfId="0" applyNumberFormat="1" applyFont="1" applyFill="1" applyBorder="1"/>
    <x:xf numFmtId="0" fontId="0" fillId="0" borderId="24" xfId="0" applyNumberFormat="1" applyFont="1" applyFill="1" applyBorder="1"/>
    <x:xf numFmtId="0" fontId="0" fillId="0" borderId="25" xfId="0" applyNumberFormat="1" applyFont="1" applyFill="1" applyBorder="1"/>
    <x:xf numFmtId="0" fontId="0" fillId="0" borderId="26" xfId="0" applyNumberFormat="1" applyFont="1" applyFill="1" applyBorder="1"/>
    <x:xf numFmtId="0" fontId="0" fillId="0" borderId="27" xfId="0" applyNumberFormat="1" applyFont="1" applyFill="1" applyBorder="1"/>
    <x:xf numFmtId="0" fontId="0" fillId="0" borderId="28" xfId="0" applyNumberFormat="1" applyFont="1" applyFill="1" applyBorder="1"/>
    <x:xf numFmtId="0" fontId="0" fillId="0" borderId="20" xfId="0" applyNumberFormat="1" applyFont="1" applyFill="1" applyBorder="1" applyAlignment="1">
      <x:alignment wrapText="1"/>
    </x:xf>
    <x:xf numFmtId="0" fontId="0" fillId="0" borderId="21" xfId="0" applyNumberFormat="1" applyFont="1" applyFill="1" applyBorder="1" applyAlignment="1">
      <x:alignment wrapText="1"/>
    </x:xf>
    <x:xf numFmtId="0" fontId="0" fillId="0" borderId="22" xfId="0" applyNumberFormat="1" applyFont="1" applyFill="1" applyBorder="1" applyAlignment="1">
      <x:alignment wrapText="1"/>
    </x:xf>
    <x:xf numFmtId="0" fontId="0" fillId="0" borderId="23" xfId="0" applyNumberFormat="1" applyFont="1" applyFill="1" applyBorder="1" applyAlignment="1">
      <x:alignment wrapText="1"/>
    </x:xf>
    <x:xf numFmtId="0" fontId="0" fillId="0" borderId="24" xfId="0" applyNumberFormat="1" applyFont="1" applyFill="1" applyBorder="1" applyAlignment="1">
      <x:alignment wrapText="1"/>
    </x:xf>
    <x:xf numFmtId="0" fontId="0" fillId="0" borderId="25" xfId="0" applyNumberFormat="1" applyFont="1" applyFill="1" applyBorder="1" applyAlignment="1">
      <x:alignment wrapText="1"/>
    </x:xf>
    <x:xf numFmtId="0" fontId="0" fillId="0" borderId="26" xfId="0" applyNumberFormat="1" applyFont="1" applyFill="1" applyBorder="1" applyAlignment="1">
      <x:alignment wrapText="1"/>
    </x:xf>
    <x:xf numFmtId="0" fontId="0" fillId="0" borderId="27" xfId="0" applyNumberFormat="1" applyFont="1" applyFill="1" applyBorder="1" applyAlignment="1">
      <x:alignment wrapText="1"/>
    </x:xf>
    <x:xf numFmtId="0" fontId="0" fillId="0" borderId="28" xfId="0" applyNumberFormat="1" applyFont="1" applyFill="1" applyBorder="1" applyAlignment="1">
      <x:alignment wrapText="1"/>
    </x:xf>
    <x:xf numFmtId="0" fontId="0" fillId="0" borderId="20" xfId="0" applyNumberFormat="1" applyFont="1" applyFill="1" applyBorder="1" applyAlignment="1">
      <x:alignment vertical="center" wrapText="1"/>
    </x:xf>
    <x:xf numFmtId="0" fontId="0" fillId="0" borderId="21" xfId="0" applyNumberFormat="1" applyFont="1" applyFill="1" applyBorder="1" applyAlignment="1">
      <x:alignment vertical="center" wrapText="1"/>
    </x:xf>
    <x:xf numFmtId="0" fontId="0" fillId="0" borderId="22" xfId="0" applyNumberFormat="1" applyFont="1" applyFill="1" applyBorder="1" applyAlignment="1">
      <x:alignment vertical="center" wrapText="1"/>
    </x:xf>
    <x:xf numFmtId="0" fontId="0" fillId="0" borderId="23" xfId="0" applyNumberFormat="1" applyFont="1" applyFill="1" applyBorder="1" applyAlignment="1">
      <x:alignment vertical="center" wrapText="1"/>
    </x:xf>
    <x:xf numFmtId="0" fontId="0" fillId="0" borderId="24" xfId="0" applyNumberFormat="1" applyFont="1" applyFill="1" applyBorder="1" applyAlignment="1">
      <x:alignment vertical="center" wrapText="1"/>
    </x:xf>
    <x:xf numFmtId="0" fontId="0" fillId="0" borderId="25" xfId="0" applyNumberFormat="1" applyFont="1" applyFill="1" applyBorder="1" applyAlignment="1">
      <x:alignment vertical="center" wrapText="1"/>
    </x:xf>
    <x:xf numFmtId="0" fontId="0" fillId="0" borderId="26" xfId="0" applyNumberFormat="1" applyFont="1" applyFill="1" applyBorder="1" applyAlignment="1">
      <x:alignment vertical="center" wrapText="1"/>
    </x:xf>
    <x:xf numFmtId="0" fontId="0" fillId="0" borderId="27" xfId="0" applyNumberFormat="1" applyFont="1" applyFill="1" applyBorder="1" applyAlignment="1">
      <x:alignment vertical="center" wrapText="1"/>
    </x:xf>
    <x:xf numFmtId="0" fontId="0" fillId="0" borderId="28" xfId="0" applyNumberFormat="1" applyFont="1" applyFill="1" applyBorder="1" applyAlignment="1">
      <x:alignment vertical="center" wrapText="1"/>
    </x:xf>
    <x:xf numFmtId="0" fontId="0" fillId="0" borderId="29" xfId="0" applyNumberFormat="1" applyFont="1" applyFill="1" applyBorder="1"/>
    <x:xf numFmtId="0" fontId="0" fillId="0" borderId="30" xfId="0" applyNumberFormat="1" applyFont="1" applyFill="1" applyBorder="1"/>
    <x:xf numFmtId="0" fontId="0" fillId="0" borderId="31" xfId="0" applyNumberFormat="1" applyFont="1" applyFill="1" applyBorder="1"/>
    <x:xf numFmtId="0" fontId="0" fillId="0" borderId="32" xfId="0" applyNumberFormat="1" applyFont="1" applyFill="1" applyBorder="1"/>
    <x:xf numFmtId="0" fontId="0" fillId="0" borderId="33" xfId="0" applyNumberFormat="1" applyFont="1" applyFill="1" applyBorder="1"/>
    <x:xf numFmtId="0" fontId="0" fillId="0" borderId="34" xfId="0" applyNumberFormat="1" applyFont="1" applyFill="1" applyBorder="1"/>
    <x:xf numFmtId="0" fontId="0" fillId="0" borderId="35" xfId="0" applyNumberFormat="1" applyFont="1" applyFill="1" applyBorder="1"/>
    <x:xf numFmtId="0" fontId="0" fillId="0" borderId="36" xfId="0" applyNumberFormat="1" applyFont="1" applyFill="1" applyBorder="1"/>
    <x:xf numFmtId="0" fontId="0" fillId="0" borderId="37" xfId="0" applyNumberFormat="1" applyFont="1" applyFill="1" applyBorder="1"/>
    <x:xf numFmtId="0" fontId="0" fillId="0" borderId="29" xfId="0" applyNumberFormat="1" applyFont="1" applyFill="1" applyBorder="1" applyAlignment="1">
      <x:alignment wrapText="1"/>
    </x:xf>
    <x:xf numFmtId="0" fontId="0" fillId="0" borderId="30" xfId="0" applyNumberFormat="1" applyFont="1" applyFill="1" applyBorder="1" applyAlignment="1">
      <x:alignment wrapText="1"/>
    </x:xf>
    <x:xf numFmtId="0" fontId="0" fillId="0" borderId="31" xfId="0" applyNumberFormat="1" applyFont="1" applyFill="1" applyBorder="1" applyAlignment="1">
      <x:alignment wrapText="1"/>
    </x:xf>
    <x:xf numFmtId="0" fontId="0" fillId="0" borderId="32" xfId="0" applyNumberFormat="1" applyFont="1" applyFill="1" applyBorder="1" applyAlignment="1">
      <x:alignment wrapText="1"/>
    </x:xf>
    <x:xf numFmtId="0" fontId="0" fillId="0" borderId="33" xfId="0" applyNumberFormat="1" applyFont="1" applyFill="1" applyBorder="1" applyAlignment="1">
      <x:alignment wrapText="1"/>
    </x:xf>
    <x:xf numFmtId="0" fontId="0" fillId="0" borderId="34" xfId="0" applyNumberFormat="1" applyFont="1" applyFill="1" applyBorder="1" applyAlignment="1">
      <x:alignment wrapText="1"/>
    </x:xf>
    <x:xf numFmtId="0" fontId="0" fillId="0" borderId="35" xfId="0" applyNumberFormat="1" applyFont="1" applyFill="1" applyBorder="1" applyAlignment="1">
      <x:alignment wrapText="1"/>
    </x:xf>
    <x:xf numFmtId="0" fontId="0" fillId="0" borderId="36" xfId="0" applyNumberFormat="1" applyFont="1" applyFill="1" applyBorder="1" applyAlignment="1">
      <x:alignment wrapText="1"/>
    </x:xf>
    <x:xf numFmtId="0" fontId="0" fillId="0" borderId="37" xfId="0" applyNumberFormat="1" applyFont="1" applyFill="1" applyBorder="1" applyAlignment="1">
      <x:alignment wrapText="1"/>
    </x:xf>
    <x:xf numFmtId="0" fontId="0" fillId="0" borderId="29" xfId="0" applyNumberFormat="1" applyFont="1" applyFill="1" applyBorder="1" applyAlignment="1">
      <x:alignment vertical="center" wrapText="1"/>
    </x:xf>
    <x:xf numFmtId="0" fontId="0" fillId="0" borderId="30" xfId="0" applyNumberFormat="1" applyFont="1" applyFill="1" applyBorder="1" applyAlignment="1">
      <x:alignment vertical="center" wrapText="1"/>
    </x:xf>
    <x:xf numFmtId="0" fontId="0" fillId="0" borderId="31" xfId="0" applyNumberFormat="1" applyFont="1" applyFill="1" applyBorder="1" applyAlignment="1">
      <x:alignment vertical="center" wrapText="1"/>
    </x:xf>
    <x:xf numFmtId="0" fontId="0" fillId="0" borderId="32" xfId="0" applyNumberFormat="1" applyFont="1" applyFill="1" applyBorder="1" applyAlignment="1">
      <x:alignment vertical="center" wrapText="1"/>
    </x:xf>
    <x:xf numFmtId="0" fontId="0" fillId="0" borderId="33" xfId="0" applyNumberFormat="1" applyFont="1" applyFill="1" applyBorder="1" applyAlignment="1">
      <x:alignment vertical="center" wrapText="1"/>
    </x:xf>
    <x:xf numFmtId="0" fontId="0" fillId="0" borderId="34" xfId="0" applyNumberFormat="1" applyFont="1" applyFill="1" applyBorder="1" applyAlignment="1">
      <x:alignment vertical="center" wrapText="1"/>
    </x:xf>
    <x:xf numFmtId="0" fontId="0" fillId="0" borderId="35" xfId="0" applyNumberFormat="1" applyFont="1" applyFill="1" applyBorder="1" applyAlignment="1">
      <x:alignment vertical="center" wrapText="1"/>
    </x:xf>
    <x:xf numFmtId="0" fontId="0" fillId="0" borderId="36" xfId="0" applyNumberFormat="1" applyFont="1" applyFill="1" applyBorder="1" applyAlignment="1">
      <x:alignment vertical="center" wrapText="1"/>
    </x:xf>
    <x:xf numFmtId="0" fontId="0" fillId="0" borderId="37" xfId="0" applyNumberFormat="1" applyFont="1" applyFill="1" applyBorder="1" applyAlignment="1">
      <x:alignment vertical="center" wrapText="1"/>
    </x:xf>
    <x:xf numFmtId="0" fontId="0" fillId="8" borderId="20" xfId="0" applyNumberFormat="1" applyFont="1" applyFill="1" applyBorder="1" applyAlignment="1">
      <x:alignment vertical="center" wrapText="1"/>
    </x:xf>
    <x:xf numFmtId="0" fontId="0" fillId="8" borderId="21" xfId="0" applyNumberFormat="1" applyFont="1" applyFill="1" applyBorder="1" applyAlignment="1">
      <x:alignment vertical="center" wrapText="1"/>
    </x:xf>
    <x:xf numFmtId="0" fontId="0" fillId="8" borderId="22" xfId="0" applyNumberFormat="1" applyFont="1" applyFill="1" applyBorder="1" applyAlignment="1">
      <x:alignment vertical="center" wrapText="1"/>
    </x:xf>
    <x:xf numFmtId="0" fontId="0" fillId="8" borderId="29" xfId="0" applyNumberFormat="1" applyFont="1" applyFill="1" applyBorder="1" applyAlignment="1">
      <x:alignment vertical="center" wrapText="1"/>
    </x:xf>
    <x:xf numFmtId="0" fontId="0" fillId="8" borderId="30" xfId="0" applyNumberFormat="1" applyFont="1" applyFill="1" applyBorder="1" applyAlignment="1">
      <x:alignment vertical="center" wrapText="1"/>
    </x:xf>
    <x:xf numFmtId="0" fontId="0" fillId="8" borderId="31" xfId="0" applyNumberFormat="1" applyFont="1" applyFill="1" applyBorder="1" applyAlignment="1">
      <x:alignment vertical="center" wrapText="1"/>
    </x:xf>
    <x:xf numFmtId="0" fontId="0" fillId="9" borderId="23" xfId="0" applyNumberFormat="1" applyFont="1" applyFill="1" applyBorder="1" applyAlignment="1">
      <x:alignment vertical="center" wrapText="1"/>
    </x:xf>
    <x:xf numFmtId="0" fontId="0" fillId="9" borderId="24" xfId="0" applyNumberFormat="1" applyFont="1" applyFill="1" applyBorder="1" applyAlignment="1">
      <x:alignment vertical="center" wrapText="1"/>
    </x:xf>
    <x:xf numFmtId="0" fontId="0" fillId="9" borderId="25" xfId="0" applyNumberFormat="1" applyFont="1" applyFill="1" applyBorder="1" applyAlignment="1">
      <x:alignment vertical="center" wrapText="1"/>
    </x:xf>
    <x:xf numFmtId="0" fontId="0" fillId="9" borderId="32" xfId="0" applyNumberFormat="1" applyFont="1" applyFill="1" applyBorder="1" applyAlignment="1">
      <x:alignment vertical="center" wrapText="1"/>
    </x:xf>
    <x:xf numFmtId="0" fontId="0" fillId="9" borderId="33" xfId="0" applyNumberFormat="1" applyFont="1" applyFill="1" applyBorder="1" applyAlignment="1">
      <x:alignment vertical="center" wrapText="1"/>
    </x:xf>
    <x:xf numFmtId="0" fontId="0" fillId="9" borderId="34" xfId="0" applyNumberFormat="1" applyFont="1" applyFill="1" applyBorder="1" applyAlignment="1">
      <x:alignment vertical="center" wrapText="1"/>
    </x:xf>
    <x:xf numFmtId="0" fontId="0" fillId="8" borderId="23" xfId="0" applyNumberFormat="1" applyFont="1" applyFill="1" applyBorder="1" applyAlignment="1">
      <x:alignment vertical="center" wrapText="1"/>
    </x:xf>
    <x:xf numFmtId="0" fontId="0" fillId="8" borderId="24" xfId="0" applyNumberFormat="1" applyFont="1" applyFill="1" applyBorder="1" applyAlignment="1">
      <x:alignment vertical="center" wrapText="1"/>
    </x:xf>
    <x:xf numFmtId="0" fontId="0" fillId="8" borderId="25" xfId="0" applyNumberFormat="1" applyFont="1" applyFill="1" applyBorder="1" applyAlignment="1">
      <x:alignment vertical="center" wrapText="1"/>
    </x:xf>
    <x:xf numFmtId="0" fontId="0" fillId="8" borderId="32" xfId="0" applyNumberFormat="1" applyFont="1" applyFill="1" applyBorder="1" applyAlignment="1">
      <x:alignment vertical="center" wrapText="1"/>
    </x:xf>
    <x:xf numFmtId="0" fontId="0" fillId="8" borderId="33" xfId="0" applyNumberFormat="1" applyFont="1" applyFill="1" applyBorder="1" applyAlignment="1">
      <x:alignment vertical="center" wrapText="1"/>
    </x:xf>
    <x:xf numFmtId="0" fontId="0" fillId="8" borderId="34" xfId="0" applyNumberFormat="1" applyFont="1" applyFill="1" applyBorder="1" applyAlignment="1">
      <x:alignment vertical="center" wrapText="1"/>
    </x:xf>
    <x:xf numFmtId="0" fontId="0" fillId="9" borderId="26" xfId="0" applyNumberFormat="1" applyFont="1" applyFill="1" applyBorder="1" applyAlignment="1">
      <x:alignment vertical="center" wrapText="1"/>
    </x:xf>
    <x:xf numFmtId="0" fontId="0" fillId="9" borderId="27" xfId="0" applyNumberFormat="1" applyFont="1" applyFill="1" applyBorder="1" applyAlignment="1">
      <x:alignment vertical="center" wrapText="1"/>
    </x:xf>
    <x:xf numFmtId="0" fontId="0" fillId="9" borderId="28" xfId="0" applyNumberFormat="1" applyFont="1" applyFill="1" applyBorder="1" applyAlignment="1">
      <x:alignment vertical="center" wrapText="1"/>
    </x:xf>
    <x:xf numFmtId="0" fontId="0" fillId="9" borderId="35" xfId="0" applyNumberFormat="1" applyFont="1" applyFill="1" applyBorder="1" applyAlignment="1">
      <x:alignment vertical="center" wrapText="1"/>
    </x:xf>
    <x:xf numFmtId="0" fontId="0" fillId="9" borderId="36" xfId="0" applyNumberFormat="1" applyFont="1" applyFill="1" applyBorder="1" applyAlignment="1">
      <x:alignment vertical="center" wrapText="1"/>
    </x:xf>
    <x:xf numFmtId="0" fontId="0" fillId="9" borderId="37" xfId="0" applyNumberFormat="1" applyFont="1" applyFill="1" applyBorder="1" applyAlignment="1">
      <x:alignment vertical="center" wrapText="1"/>
    </x:xf>
    <x:xf numFmtId="0" fontId="0" fillId="10" borderId="21" xfId="0" applyNumberFormat="1" applyFont="1" applyFill="1" applyBorder="1" applyAlignment="1">
      <x:alignment vertical="center" wrapText="1"/>
    </x:xf>
    <x:xf numFmtId="0" fontId="0" fillId="10" borderId="24" xfId="0" applyNumberFormat="1" applyFont="1" applyFill="1" applyBorder="1" applyAlignment="1">
      <x:alignment vertical="center" wrapText="1"/>
    </x:xf>
    <x:xf numFmtId="0" fontId="0" fillId="10" borderId="27" xfId="0" applyNumberFormat="1" applyFont="1" applyFill="1" applyBorder="1" applyAlignment="1">
      <x:alignment vertical="center" wrapText="1"/>
    </x:xf>
    <x:xf numFmtId="0" fontId="0" fillId="10" borderId="30" xfId="0" applyNumberFormat="1" applyFont="1" applyFill="1" applyBorder="1" applyAlignment="1">
      <x:alignment vertical="center" wrapText="1"/>
    </x:xf>
    <x:xf numFmtId="0" fontId="0" fillId="10" borderId="33" xfId="0" applyNumberFormat="1" applyFont="1" applyFill="1" applyBorder="1" applyAlignment="1">
      <x:alignment vertical="center" wrapText="1"/>
    </x:xf>
    <x:xf numFmtId="0" fontId="0" fillId="10" borderId="36" xfId="0" applyNumberFormat="1" applyFont="1" applyFill="1" applyBorder="1" applyAlignment="1">
      <x:alignment vertical="center" wrapText="1"/>
    </x:xf>
    <x:xf numFmtId="0" fontId="0" fillId="11" borderId="22" xfId="0" applyNumberFormat="1" applyFont="1" applyFill="1" applyBorder="1" applyAlignment="1">
      <x:alignment vertical="center" wrapText="1"/>
    </x:xf>
    <x:xf numFmtId="0" fontId="0" fillId="11" borderId="25" xfId="0" applyNumberFormat="1" applyFont="1" applyFill="1" applyBorder="1" applyAlignment="1">
      <x:alignment vertical="center" wrapText="1"/>
    </x:xf>
    <x:xf numFmtId="0" fontId="0" fillId="11" borderId="28" xfId="0" applyNumberFormat="1" applyFont="1" applyFill="1" applyBorder="1" applyAlignment="1">
      <x:alignment vertical="center" wrapText="1"/>
    </x:xf>
    <x:xf numFmtId="0" fontId="0" fillId="11" borderId="31" xfId="0" applyNumberFormat="1" applyFont="1" applyFill="1" applyBorder="1" applyAlignment="1">
      <x:alignment vertical="center" wrapText="1"/>
    </x:xf>
    <x:xf numFmtId="0" fontId="0" fillId="11" borderId="34" xfId="0" applyNumberFormat="1" applyFont="1" applyFill="1" applyBorder="1" applyAlignment="1">
      <x:alignment vertical="center" wrapText="1"/>
    </x:xf>
    <x:xf numFmtId="0" fontId="0" fillId="11" borderId="37" xfId="0" applyNumberFormat="1" applyFont="1" applyFill="1" applyBorder="1" applyAlignment="1">
      <x:alignment vertical="center" wrapText="1"/>
    </x:xf>
    <x:xf numFmtId="200" fontId="0" fillId="8" borderId="21" xfId="0" applyNumberFormat="1" applyFont="1" applyFill="1" applyBorder="1" applyAlignment="1">
      <x:alignment vertical="center" wrapText="1"/>
    </x:xf>
    <x:xf numFmtId="200" fontId="0" fillId="9" borderId="24" xfId="0" applyNumberFormat="1" applyFont="1" applyFill="1" applyBorder="1" applyAlignment="1">
      <x:alignment vertical="center" wrapText="1"/>
    </x:xf>
    <x:xf numFmtId="200" fontId="0" fillId="8" borderId="24" xfId="0" applyNumberFormat="1" applyFont="1" applyFill="1" applyBorder="1" applyAlignment="1">
      <x:alignment vertical="center" wrapText="1"/>
    </x:xf>
    <x:xf numFmtId="200" fontId="0" fillId="9" borderId="27" xfId="0" applyNumberFormat="1" applyFont="1" applyFill="1" applyBorder="1" applyAlignment="1">
      <x:alignment vertical="center" wrapText="1"/>
    </x:xf>
    <x:xf numFmtId="200" fontId="0" fillId="8" borderId="30" xfId="0" applyNumberFormat="1" applyFont="1" applyFill="1" applyBorder="1" applyAlignment="1">
      <x:alignment vertical="center" wrapText="1"/>
    </x:xf>
    <x:xf numFmtId="200" fontId="0" fillId="9" borderId="33" xfId="0" applyNumberFormat="1" applyFont="1" applyFill="1" applyBorder="1" applyAlignment="1">
      <x:alignment vertical="center" wrapText="1"/>
    </x:xf>
    <x:xf numFmtId="200" fontId="0" fillId="8" borderId="33" xfId="0" applyNumberFormat="1" applyFont="1" applyFill="1" applyBorder="1" applyAlignment="1">
      <x:alignment vertical="center" wrapText="1"/>
    </x:xf>
    <x:xf numFmtId="200" fontId="0" fillId="9" borderId="36" xfId="0" applyNumberFormat="1" applyFont="1" applyFill="1" applyBorder="1" applyAlignment="1">
      <x:alignment vertical="center" wrapText="1"/>
    </x:xf>
    <x:xf numFmtId="200" fontId="0" fillId="10" borderId="21" xfId="0" applyNumberFormat="1" applyFont="1" applyFill="1" applyBorder="1" applyAlignment="1">
      <x:alignment vertical="center" wrapText="1"/>
    </x:xf>
    <x:xf numFmtId="200" fontId="0" fillId="10" borderId="24" xfId="0" applyNumberFormat="1" applyFont="1" applyFill="1" applyBorder="1" applyAlignment="1">
      <x:alignment vertical="center" wrapText="1"/>
    </x:xf>
    <x:xf numFmtId="200" fontId="0" fillId="10" borderId="27" xfId="0" applyNumberFormat="1" applyFont="1" applyFill="1" applyBorder="1" applyAlignment="1">
      <x:alignment vertical="center" wrapText="1"/>
    </x:xf>
    <x:xf numFmtId="200" fontId="0" fillId="10" borderId="30" xfId="0" applyNumberFormat="1" applyFont="1" applyFill="1" applyBorder="1" applyAlignment="1">
      <x:alignment vertical="center" wrapText="1"/>
    </x:xf>
    <x:xf numFmtId="200" fontId="0" fillId="10" borderId="33" xfId="0" applyNumberFormat="1" applyFont="1" applyFill="1" applyBorder="1" applyAlignment="1">
      <x:alignment vertical="center" wrapText="1"/>
    </x:xf>
    <x:xf numFmtId="200" fontId="0" fillId="10" borderId="36" xfId="0" applyNumberFormat="1" applyFont="1" applyFill="1" applyBorder="1" applyAlignment="1">
      <x:alignment vertical="center" wrapText="1"/>
    </x:xf>
    <x:xf numFmtId="200" fontId="0" fillId="11" borderId="22" xfId="0" applyNumberFormat="1" applyFont="1" applyFill="1" applyBorder="1" applyAlignment="1">
      <x:alignment vertical="center" wrapText="1"/>
    </x:xf>
    <x:xf numFmtId="200" fontId="0" fillId="11" borderId="25" xfId="0" applyNumberFormat="1" applyFont="1" applyFill="1" applyBorder="1" applyAlignment="1">
      <x:alignment vertical="center" wrapText="1"/>
    </x:xf>
    <x:xf numFmtId="200" fontId="0" fillId="11" borderId="28" xfId="0" applyNumberFormat="1" applyFont="1" applyFill="1" applyBorder="1" applyAlignment="1">
      <x:alignment vertical="center" wrapText="1"/>
    </x:xf>
    <x:xf numFmtId="200" fontId="0" fillId="11" borderId="31" xfId="0" applyNumberFormat="1" applyFont="1" applyFill="1" applyBorder="1" applyAlignment="1">
      <x:alignment vertical="center" wrapText="1"/>
    </x:xf>
    <x:xf numFmtId="200" fontId="0" fillId="11" borderId="34" xfId="0" applyNumberFormat="1" applyFont="1" applyFill="1" applyBorder="1" applyAlignment="1">
      <x:alignment vertical="center" wrapText="1"/>
    </x:xf>
    <x:xf numFmtId="200" fontId="0" fillId="11" borderId="37" xfId="0" applyNumberFormat="1" applyFont="1" applyFill="1" applyBorder="1" applyAlignment="1">
      <x:alignment vertical="center" wrapText="1"/>
    </x:xf>
    <x:xf numFmtId="201" fontId="0" fillId="8" borderId="21" xfId="0" applyNumberFormat="1" applyFont="1" applyFill="1" applyBorder="1" applyAlignment="1">
      <x:alignment vertical="center" wrapText="1"/>
    </x:xf>
    <x:xf numFmtId="201" fontId="0" fillId="9" borderId="24" xfId="0" applyNumberFormat="1" applyFont="1" applyFill="1" applyBorder="1" applyAlignment="1">
      <x:alignment vertical="center" wrapText="1"/>
    </x:xf>
    <x:xf numFmtId="201" fontId="0" fillId="8" borderId="24" xfId="0" applyNumberFormat="1" applyFont="1" applyFill="1" applyBorder="1" applyAlignment="1">
      <x:alignment vertical="center" wrapText="1"/>
    </x:xf>
    <x:xf numFmtId="201" fontId="0" fillId="9" borderId="27" xfId="0" applyNumberFormat="1" applyFont="1" applyFill="1" applyBorder="1" applyAlignment="1">
      <x:alignment vertical="center" wrapText="1"/>
    </x:xf>
    <x:xf numFmtId="201" fontId="0" fillId="8" borderId="30" xfId="0" applyNumberFormat="1" applyFont="1" applyFill="1" applyBorder="1" applyAlignment="1">
      <x:alignment vertical="center" wrapText="1"/>
    </x:xf>
    <x:xf numFmtId="201" fontId="0" fillId="9" borderId="33" xfId="0" applyNumberFormat="1" applyFont="1" applyFill="1" applyBorder="1" applyAlignment="1">
      <x:alignment vertical="center" wrapText="1"/>
    </x:xf>
    <x:xf numFmtId="201" fontId="0" fillId="8" borderId="33" xfId="0" applyNumberFormat="1" applyFont="1" applyFill="1" applyBorder="1" applyAlignment="1">
      <x:alignment vertical="center" wrapText="1"/>
    </x:xf>
    <x:xf numFmtId="201" fontId="0" fillId="9" borderId="36" xfId="0" applyNumberFormat="1" applyFont="1" applyFill="1" applyBorder="1" applyAlignment="1">
      <x:alignment vertical="center" wrapText="1"/>
    </x:xf>
    <x:xf numFmtId="202" fontId="0" fillId="0" borderId="7" xfId="0" applyNumberFormat="1" applyFont="1" applyFill="1" applyBorder="1" applyAlignment="1">
      <x:alignment vertical="center"/>
    </x:xf>
    <x:xf numFmtId="202" fontId="0" fillId="0" borderId="16" xfId="0" applyNumberFormat="1" applyFont="1" applyFill="1" applyBorder="1" applyAlignment="1">
      <x:alignment vertical="center"/>
    </x:xf>
    <x:xf numFmtId="201" fontId="0" fillId="0" borderId="7" xfId="0" applyNumberFormat="1" applyFont="1" applyFill="1" applyBorder="1" applyAlignment="1">
      <x:alignment vertical="center"/>
    </x:xf>
    <x:xf numFmtId="201" fontId="0" fillId="0" borderId="10" xfId="0" applyNumberFormat="1" applyFont="1" applyFill="1" applyBorder="1" applyAlignment="1">
      <x:alignment vertical="center"/>
    </x:xf>
    <x:xf numFmtId="201" fontId="0" fillId="0" borderId="16" xfId="0" applyNumberFormat="1" applyFont="1" applyFill="1" applyBorder="1" applyAlignment="1">
      <x:alignment vertical="center"/>
    </x:xf>
    <x:xf numFmtId="201" fontId="0" fillId="0" borderId="19" xfId="0" applyNumberFormat="1" applyFont="1" applyFill="1" applyBorder="1" applyAlignment="1">
      <x:alignment vertical="center"/>
    </x:xf>
    <x:xf numFmtId="0" fontId="0" fillId="12" borderId="0" xfId="0" applyNumberFormat="1" applyFont="1" applyFill="1" applyBorder="1"/>
    <x:xf numFmtId="0" fontId="2" fillId="12" borderId="0" xfId="0" applyNumberFormat="1" applyFont="1" applyFill="1" applyBorder="1"/>
    <x:xf numFmtId="0" fontId="2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2" fillId="12" borderId="1" xfId="0" applyNumberFormat="1" applyFont="1" applyFill="1" applyBorder="1"/>
    <x:xf numFmtId="0" fontId="2" fillId="12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0" fillId="9" borderId="20" xfId="0" applyNumberFormat="1" applyFont="1" applyFill="1" applyBorder="1"/>
    <x:xf numFmtId="0" fontId="0" fillId="9" borderId="21" xfId="0" applyNumberFormat="1" applyFont="1" applyFill="1" applyBorder="1"/>
    <x:xf numFmtId="0" fontId="0" fillId="9" borderId="22" xfId="0" applyNumberFormat="1" applyFont="1" applyFill="1" applyBorder="1"/>
    <x:xf numFmtId="0" fontId="0" fillId="9" borderId="23" xfId="0" applyNumberFormat="1" applyFont="1" applyFill="1" applyBorder="1"/>
    <x:xf numFmtId="0" fontId="0" fillId="9" borderId="24" xfId="0" applyNumberFormat="1" applyFont="1" applyFill="1" applyBorder="1"/>
    <x:xf numFmtId="0" fontId="0" fillId="9" borderId="25" xfId="0" applyNumberFormat="1" applyFont="1" applyFill="1" applyBorder="1"/>
    <x:xf numFmtId="0" fontId="0" fillId="9" borderId="26" xfId="0" applyNumberFormat="1" applyFont="1" applyFill="1" applyBorder="1"/>
    <x:xf numFmtId="0" fontId="0" fillId="9" borderId="27" xfId="0" applyNumberFormat="1" applyFont="1" applyFill="1" applyBorder="1"/>
    <x:xf numFmtId="0" fontId="0" fillId="9" borderId="28" xfId="0" applyNumberFormat="1" applyFont="1" applyFill="1" applyBorder="1"/>
    <x:xf numFmtId="0" fontId="0" fillId="9" borderId="20" xfId="0" applyNumberFormat="1" applyFont="1" applyFill="1" applyBorder="1" applyAlignment="1">
      <x:alignment wrapText="1"/>
    </x:xf>
    <x:xf numFmtId="0" fontId="0" fillId="9" borderId="21" xfId="0" applyNumberFormat="1" applyFont="1" applyFill="1" applyBorder="1" applyAlignment="1">
      <x:alignment wrapText="1"/>
    </x:xf>
    <x:xf numFmtId="0" fontId="0" fillId="9" borderId="22" xfId="0" applyNumberFormat="1" applyFont="1" applyFill="1" applyBorder="1" applyAlignment="1">
      <x:alignment wrapText="1"/>
    </x:xf>
    <x:xf numFmtId="0" fontId="0" fillId="9" borderId="23" xfId="0" applyNumberFormat="1" applyFont="1" applyFill="1" applyBorder="1" applyAlignment="1">
      <x:alignment wrapText="1"/>
    </x:xf>
    <x:xf numFmtId="0" fontId="0" fillId="9" borderId="24" xfId="0" applyNumberFormat="1" applyFont="1" applyFill="1" applyBorder="1" applyAlignment="1">
      <x:alignment wrapText="1"/>
    </x:xf>
    <x:xf numFmtId="0" fontId="0" fillId="9" borderId="25" xfId="0" applyNumberFormat="1" applyFont="1" applyFill="1" applyBorder="1" applyAlignment="1">
      <x:alignment wrapText="1"/>
    </x:xf>
    <x:xf numFmtId="0" fontId="0" fillId="9" borderId="26" xfId="0" applyNumberFormat="1" applyFont="1" applyFill="1" applyBorder="1" applyAlignment="1">
      <x:alignment wrapText="1"/>
    </x:xf>
    <x:xf numFmtId="0" fontId="0" fillId="9" borderId="27" xfId="0" applyNumberFormat="1" applyFont="1" applyFill="1" applyBorder="1" applyAlignment="1">
      <x:alignment wrapText="1"/>
    </x:xf>
    <x:xf numFmtId="0" fontId="0" fillId="9" borderId="28" xfId="0" applyNumberFormat="1" applyFont="1" applyFill="1" applyBorder="1" applyAlignment="1">
      <x:alignment wrapText="1"/>
    </x:xf>
    <x:xf numFmtId="0" fontId="0" fillId="9" borderId="1" xfId="0" applyNumberFormat="1" applyFont="1" applyFill="1" applyBorder="1"/>
    <x:xf numFmtId="0" fontId="0" fillId="9" borderId="29" xfId="0" applyNumberFormat="1" applyFont="1" applyFill="1" applyBorder="1"/>
    <x:xf numFmtId="0" fontId="0" fillId="9" borderId="30" xfId="0" applyNumberFormat="1" applyFont="1" applyFill="1" applyBorder="1"/>
    <x:xf numFmtId="0" fontId="0" fillId="9" borderId="31" xfId="0" applyNumberFormat="1" applyFont="1" applyFill="1" applyBorder="1"/>
    <x:xf numFmtId="0" fontId="0" fillId="9" borderId="32" xfId="0" applyNumberFormat="1" applyFont="1" applyFill="1" applyBorder="1"/>
    <x:xf numFmtId="0" fontId="0" fillId="9" borderId="33" xfId="0" applyNumberFormat="1" applyFont="1" applyFill="1" applyBorder="1"/>
    <x:xf numFmtId="0" fontId="0" fillId="9" borderId="34" xfId="0" applyNumberFormat="1" applyFont="1" applyFill="1" applyBorder="1"/>
    <x:xf numFmtId="0" fontId="0" fillId="9" borderId="35" xfId="0" applyNumberFormat="1" applyFont="1" applyFill="1" applyBorder="1"/>
    <x:xf numFmtId="0" fontId="0" fillId="9" borderId="36" xfId="0" applyNumberFormat="1" applyFont="1" applyFill="1" applyBorder="1"/>
    <x:xf numFmtId="0" fontId="0" fillId="9" borderId="37" xfId="0" applyNumberFormat="1" applyFont="1" applyFill="1" applyBorder="1"/>
    <x:xf numFmtId="0" fontId="0" fillId="9" borderId="29" xfId="0" applyNumberFormat="1" applyFont="1" applyFill="1" applyBorder="1" applyAlignment="1">
      <x:alignment wrapText="1"/>
    </x:xf>
    <x:xf numFmtId="0" fontId="0" fillId="9" borderId="30" xfId="0" applyNumberFormat="1" applyFont="1" applyFill="1" applyBorder="1" applyAlignment="1">
      <x:alignment wrapText="1"/>
    </x:xf>
    <x:xf numFmtId="0" fontId="0" fillId="9" borderId="31" xfId="0" applyNumberFormat="1" applyFont="1" applyFill="1" applyBorder="1" applyAlignment="1">
      <x:alignment wrapText="1"/>
    </x:xf>
    <x:xf numFmtId="0" fontId="0" fillId="9" borderId="32" xfId="0" applyNumberFormat="1" applyFont="1" applyFill="1" applyBorder="1" applyAlignment="1">
      <x:alignment wrapText="1"/>
    </x:xf>
    <x:xf numFmtId="0" fontId="0" fillId="9" borderId="33" xfId="0" applyNumberFormat="1" applyFont="1" applyFill="1" applyBorder="1" applyAlignment="1">
      <x:alignment wrapText="1"/>
    </x:xf>
    <x:xf numFmtId="0" fontId="0" fillId="9" borderId="34" xfId="0" applyNumberFormat="1" applyFont="1" applyFill="1" applyBorder="1" applyAlignment="1">
      <x:alignment wrapText="1"/>
    </x:xf>
    <x:xf numFmtId="0" fontId="0" fillId="9" borderId="35" xfId="0" applyNumberFormat="1" applyFont="1" applyFill="1" applyBorder="1" applyAlignment="1">
      <x:alignment wrapText="1"/>
    </x:xf>
    <x:xf numFmtId="0" fontId="0" fillId="9" borderId="36" xfId="0" applyNumberFormat="1" applyFont="1" applyFill="1" applyBorder="1" applyAlignment="1">
      <x:alignment wrapText="1"/>
    </x:xf>
    <x:xf numFmtId="0" fontId="0" fillId="9" borderId="37" xfId="0" applyNumberFormat="1" applyFont="1" applyFill="1" applyBorder="1" applyAlignment="1">
      <x:alignment wrapText="1"/>
    </x:xf>
    <x:xf numFmtId="0" fontId="4" fillId="9" borderId="20" xfId="0" applyNumberFormat="1" applyFont="1" applyFill="1" applyBorder="1" applyAlignment="1">
      <x:alignment wrapText="1"/>
    </x:xf>
    <x:xf numFmtId="0" fontId="4" fillId="9" borderId="23" xfId="0" applyNumberFormat="1" applyFont="1" applyFill="1" applyBorder="1" applyAlignment="1">
      <x:alignment wrapText="1"/>
    </x:xf>
    <x:xf numFmtId="0" fontId="4" fillId="9" borderId="26" xfId="0" applyNumberFormat="1" applyFont="1" applyFill="1" applyBorder="1" applyAlignment="1">
      <x:alignment wrapText="1"/>
    </x:xf>
    <x:xf numFmtId="0" fontId="4" fillId="9" borderId="29" xfId="0" applyNumberFormat="1" applyFont="1" applyFill="1" applyBorder="1" applyAlignment="1">
      <x:alignment wrapText="1"/>
    </x:xf>
    <x:xf numFmtId="0" fontId="4" fillId="9" borderId="32" xfId="0" applyNumberFormat="1" applyFont="1" applyFill="1" applyBorder="1" applyAlignment="1">
      <x:alignment wrapText="1"/>
    </x:xf>
    <x:xf numFmtId="0" fontId="4" fillId="9" borderId="35" xfId="0" applyNumberFormat="1" applyFont="1" applyFill="1" applyBorder="1" applyAlignment="1">
      <x:alignment wrapText="1"/>
    </x:xf>
    <x:xf numFmtId="0" fontId="0" fillId="13" borderId="0" xfId="0" applyNumberFormat="1" applyFont="1" applyFill="1" applyBorder="1"/>
    <x:xf numFmtId="0" fontId="2" fillId="13" borderId="0" xfId="0" applyNumberFormat="1" applyFont="1" applyFill="1" applyBorder="1"/>
    <x:xf numFmtId="0" fontId="2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2" fillId="13" borderId="1" xfId="0" applyNumberFormat="1" applyFont="1" applyFill="1" applyBorder="1"/>
    <x:xf numFmtId="0" fontId="2" fillId="13" borderId="1" xfId="0" applyNumberFormat="1" applyFont="1" applyFill="1" applyBorder="1" applyAlignment="1">
      <x:alignment horizontal="center"/>
    </x:xf>
    <x:xf numFmtId="0" fontId="4" fillId="9" borderId="20" xfId="0" applyNumberFormat="1" applyFont="1" applyFill="1" applyBorder="1"/>
    <x:xf numFmtId="0" fontId="4" fillId="9" borderId="21" xfId="0" applyNumberFormat="1" applyFont="1" applyFill="1" applyBorder="1"/>
    <x:xf numFmtId="0" fontId="4" fillId="9" borderId="23" xfId="0" applyNumberFormat="1" applyFont="1" applyFill="1" applyBorder="1"/>
    <x:xf numFmtId="0" fontId="4" fillId="9" borderId="24" xfId="0" applyNumberFormat="1" applyFont="1" applyFill="1" applyBorder="1"/>
    <x:xf numFmtId="0" fontId="4" fillId="9" borderId="26" xfId="0" applyNumberFormat="1" applyFont="1" applyFill="1" applyBorder="1"/>
    <x:xf numFmtId="0" fontId="4" fillId="9" borderId="27" xfId="0" applyNumberFormat="1" applyFont="1" applyFill="1" applyBorder="1"/>
    <x:xf numFmtId="0" fontId="4" fillId="9" borderId="29" xfId="0" applyNumberFormat="1" applyFont="1" applyFill="1" applyBorder="1"/>
    <x:xf numFmtId="0" fontId="4" fillId="9" borderId="30" xfId="0" applyNumberFormat="1" applyFont="1" applyFill="1" applyBorder="1"/>
    <x:xf numFmtId="0" fontId="4" fillId="9" borderId="32" xfId="0" applyNumberFormat="1" applyFont="1" applyFill="1" applyBorder="1"/>
    <x:xf numFmtId="0" fontId="4" fillId="9" borderId="33" xfId="0" applyNumberFormat="1" applyFont="1" applyFill="1" applyBorder="1"/>
    <x:xf numFmtId="0" fontId="4" fillId="9" borderId="35" xfId="0" applyNumberFormat="1" applyFont="1" applyFill="1" applyBorder="1"/>
    <x:xf numFmtId="0" fontId="4" fillId="9" borderId="36" xfId="0" applyNumberFormat="1" applyFont="1" applyFill="1" applyBorder="1"/>
    <x:xf numFmtId="200" fontId="0" fillId="0" borderId="22" xfId="0" applyNumberFormat="1" applyFont="1" applyFill="1" applyBorder="1"/>
    <x:xf numFmtId="200" fontId="0" fillId="0" borderId="25" xfId="0" applyNumberFormat="1" applyFont="1" applyFill="1" applyBorder="1"/>
    <x:xf numFmtId="200" fontId="0" fillId="0" borderId="28" xfId="0" applyNumberFormat="1" applyFont="1" applyFill="1" applyBorder="1"/>
    <x:xf numFmtId="200" fontId="0" fillId="0" borderId="31" xfId="0" applyNumberFormat="1" applyFont="1" applyFill="1" applyBorder="1"/>
    <x:xf numFmtId="200" fontId="0" fillId="0" borderId="34" xfId="0" applyNumberFormat="1" applyFont="1" applyFill="1" applyBorder="1"/>
    <x:xf numFmtId="200" fontId="0" fillId="0" borderId="37" xfId="0" applyNumberFormat="1" applyFont="1" applyFill="1" applyBorder="1"/>
    <x:xf numFmtId="200" fontId="0" fillId="14" borderId="25" xfId="0" applyNumberFormat="1" applyFont="1" applyFill="1" applyBorder="1"/>
    <x:xf numFmtId="200" fontId="5" fillId="14" borderId="25" xfId="0" applyNumberFormat="1" applyFont="1" applyFill="1" applyBorder="1"/>
    <x:xf numFmtId="200" fontId="0" fillId="14" borderId="34" xfId="0" applyNumberFormat="1" applyFont="1" applyFill="1" applyBorder="1"/>
    <x:xf numFmtId="200" fontId="5" fillId="14" borderId="34" xfId="0" applyNumberFormat="1" applyFont="1" applyFill="1" applyBorder="1"/>
    <x:xf numFmtId="200" fontId="0" fillId="15" borderId="28" xfId="0" applyNumberFormat="1" applyFont="1" applyFill="1" applyBorder="1"/>
    <x:xf numFmtId="200" fontId="6" fillId="15" borderId="28" xfId="0" applyNumberFormat="1" applyFont="1" applyFill="1" applyBorder="1"/>
    <x:xf numFmtId="200" fontId="0" fillId="15" borderId="37" xfId="0" applyNumberFormat="1" applyFont="1" applyFill="1" applyBorder="1"/>
    <x:xf numFmtId="200" fontId="6" fillId="15" borderId="37" xfId="0" applyNumberFormat="1" applyFont="1" applyFill="1" applyBorder="1"/>
    <x:xf numFmtId="0" fontId="0" fillId="8" borderId="20" xfId="0" applyNumberFormat="1" applyFont="1" applyFill="1" applyBorder="1" applyAlignment="1">
      <x:alignment horizontal="center" vertical="center" wrapText="1"/>
    </x:xf>
    <x:xf numFmtId="0" fontId="0" fillId="8" borderId="21" xfId="0" applyNumberFormat="1" applyFont="1" applyFill="1" applyBorder="1" applyAlignment="1">
      <x:alignment horizontal="center" vertical="center" wrapText="1"/>
    </x:xf>
    <x:xf numFmtId="200" fontId="0" fillId="8" borderId="21" xfId="0" applyNumberFormat="1" applyFont="1" applyFill="1" applyBorder="1" applyAlignment="1">
      <x:alignment horizontal="center" vertical="center" wrapText="1"/>
    </x:xf>
    <x:xf numFmtId="201" fontId="0" fillId="8" borderId="21" xfId="0" applyNumberFormat="1" applyFont="1" applyFill="1" applyBorder="1" applyAlignment="1">
      <x:alignment horizontal="center" vertical="center" wrapText="1"/>
    </x:xf>
    <x:xf numFmtId="200" fontId="0" fillId="10" borderId="21" xfId="0" applyNumberFormat="1" applyFont="1" applyFill="1" applyBorder="1" applyAlignment="1">
      <x:alignment horizontal="center" vertical="center" wrapText="1"/>
    </x:xf>
    <x:xf numFmtId="200" fontId="0" fillId="11" borderId="22" xfId="0" applyNumberFormat="1" applyFont="1" applyFill="1" applyBorder="1" applyAlignment="1">
      <x:alignment horizontal="center" vertical="center" wrapText="1"/>
    </x:xf>
    <x:xf numFmtId="0" fontId="0" fillId="9" borderId="23" xfId="0" applyNumberFormat="1" applyFont="1" applyFill="1" applyBorder="1" applyAlignment="1">
      <x:alignment horizontal="center" vertical="center" wrapText="1"/>
    </x:xf>
    <x:xf numFmtId="0" fontId="0" fillId="9" borderId="24" xfId="0" applyNumberFormat="1" applyFont="1" applyFill="1" applyBorder="1" applyAlignment="1">
      <x:alignment horizontal="center" vertical="center" wrapText="1"/>
    </x:xf>
    <x:xf numFmtId="200" fontId="0" fillId="9" borderId="24" xfId="0" applyNumberFormat="1" applyFont="1" applyFill="1" applyBorder="1" applyAlignment="1">
      <x:alignment horizontal="center" vertical="center" wrapText="1"/>
    </x:xf>
    <x:xf numFmtId="201" fontId="0" fillId="9" borderId="24" xfId="0" applyNumberFormat="1" applyFont="1" applyFill="1" applyBorder="1" applyAlignment="1">
      <x:alignment horizontal="center" vertical="center" wrapText="1"/>
    </x:xf>
    <x:xf numFmtId="200" fontId="0" fillId="10" borderId="24" xfId="0" applyNumberFormat="1" applyFont="1" applyFill="1" applyBorder="1" applyAlignment="1">
      <x:alignment horizontal="center" vertical="center" wrapText="1"/>
    </x:xf>
    <x:xf numFmtId="200" fontId="0" fillId="11" borderId="25" xfId="0" applyNumberFormat="1" applyFont="1" applyFill="1" applyBorder="1" applyAlignment="1">
      <x:alignment horizontal="center" vertical="center" wrapText="1"/>
    </x:xf>
    <x:xf numFmtId="0" fontId="0" fillId="8" borderId="23" xfId="0" applyNumberFormat="1" applyFont="1" applyFill="1" applyBorder="1" applyAlignment="1">
      <x:alignment horizontal="center" vertical="center" wrapText="1"/>
    </x:xf>
    <x:xf numFmtId="0" fontId="0" fillId="8" borderId="24" xfId="0" applyNumberFormat="1" applyFont="1" applyFill="1" applyBorder="1" applyAlignment="1">
      <x:alignment horizontal="center" vertical="center" wrapText="1"/>
    </x:xf>
    <x:xf numFmtId="200" fontId="0" fillId="8" borderId="24" xfId="0" applyNumberFormat="1" applyFont="1" applyFill="1" applyBorder="1" applyAlignment="1">
      <x:alignment horizontal="center" vertical="center" wrapText="1"/>
    </x:xf>
    <x:xf numFmtId="201" fontId="0" fillId="8" borderId="24" xfId="0" applyNumberFormat="1" applyFont="1" applyFill="1" applyBorder="1" applyAlignment="1">
      <x:alignment horizontal="center" vertical="center" wrapText="1"/>
    </x:xf>
    <x:xf numFmtId="0" fontId="0" fillId="9" borderId="26" xfId="0" applyNumberFormat="1" applyFont="1" applyFill="1" applyBorder="1" applyAlignment="1">
      <x:alignment horizontal="center" vertical="center" wrapText="1"/>
    </x:xf>
    <x:xf numFmtId="0" fontId="0" fillId="9" borderId="27" xfId="0" applyNumberFormat="1" applyFont="1" applyFill="1" applyBorder="1" applyAlignment="1">
      <x:alignment horizontal="center" vertical="center" wrapText="1"/>
    </x:xf>
    <x:xf numFmtId="200" fontId="0" fillId="9" borderId="27" xfId="0" applyNumberFormat="1" applyFont="1" applyFill="1" applyBorder="1" applyAlignment="1">
      <x:alignment horizontal="center" vertical="center" wrapText="1"/>
    </x:xf>
    <x:xf numFmtId="201" fontId="0" fillId="9" borderId="27" xfId="0" applyNumberFormat="1" applyFont="1" applyFill="1" applyBorder="1" applyAlignment="1">
      <x:alignment horizontal="center" vertical="center" wrapText="1"/>
    </x:xf>
    <x:xf numFmtId="200" fontId="0" fillId="10" borderId="27" xfId="0" applyNumberFormat="1" applyFont="1" applyFill="1" applyBorder="1" applyAlignment="1">
      <x:alignment horizontal="center" vertical="center" wrapText="1"/>
    </x:xf>
    <x:xf numFmtId="200" fontId="0" fillId="11" borderId="28" xfId="0" applyNumberFormat="1" applyFont="1" applyFill="1" applyBorder="1" applyAlignment="1">
      <x:alignment horizontal="center" vertical="center" wrapText="1"/>
    </x:xf>
    <x:xf numFmtId="0" fontId="0" fillId="8" borderId="29" xfId="0" applyNumberFormat="1" applyFont="1" applyFill="1" applyBorder="1" applyAlignment="1">
      <x:alignment horizontal="center" vertical="center" wrapText="1"/>
    </x:xf>
    <x:xf numFmtId="0" fontId="0" fillId="8" borderId="30" xfId="0" applyNumberFormat="1" applyFont="1" applyFill="1" applyBorder="1" applyAlignment="1">
      <x:alignment horizontal="center" vertical="center" wrapText="1"/>
    </x:xf>
    <x:xf numFmtId="200" fontId="0" fillId="8" borderId="30" xfId="0" applyNumberFormat="1" applyFont="1" applyFill="1" applyBorder="1" applyAlignment="1">
      <x:alignment horizontal="center" vertical="center" wrapText="1"/>
    </x:xf>
    <x:xf numFmtId="201" fontId="0" fillId="8" borderId="30" xfId="0" applyNumberFormat="1" applyFont="1" applyFill="1" applyBorder="1" applyAlignment="1">
      <x:alignment horizontal="center" vertical="center" wrapText="1"/>
    </x:xf>
    <x:xf numFmtId="200" fontId="0" fillId="10" borderId="30" xfId="0" applyNumberFormat="1" applyFont="1" applyFill="1" applyBorder="1" applyAlignment="1">
      <x:alignment horizontal="center" vertical="center" wrapText="1"/>
    </x:xf>
    <x:xf numFmtId="200" fontId="0" fillId="11" borderId="31" xfId="0" applyNumberFormat="1" applyFont="1" applyFill="1" applyBorder="1" applyAlignment="1">
      <x:alignment horizontal="center" vertical="center" wrapText="1"/>
    </x:xf>
    <x:xf numFmtId="0" fontId="0" fillId="9" borderId="32" xfId="0" applyNumberFormat="1" applyFont="1" applyFill="1" applyBorder="1" applyAlignment="1">
      <x:alignment horizontal="center" vertical="center" wrapText="1"/>
    </x:xf>
    <x:xf numFmtId="0" fontId="0" fillId="9" borderId="33" xfId="0" applyNumberFormat="1" applyFont="1" applyFill="1" applyBorder="1" applyAlignment="1">
      <x:alignment horizontal="center" vertical="center" wrapText="1"/>
    </x:xf>
    <x:xf numFmtId="200" fontId="0" fillId="9" borderId="33" xfId="0" applyNumberFormat="1" applyFont="1" applyFill="1" applyBorder="1" applyAlignment="1">
      <x:alignment horizontal="center" vertical="center" wrapText="1"/>
    </x:xf>
    <x:xf numFmtId="201" fontId="0" fillId="9" borderId="33" xfId="0" applyNumberFormat="1" applyFont="1" applyFill="1" applyBorder="1" applyAlignment="1">
      <x:alignment horizontal="center" vertical="center" wrapText="1"/>
    </x:xf>
    <x:xf numFmtId="200" fontId="0" fillId="10" borderId="33" xfId="0" applyNumberFormat="1" applyFont="1" applyFill="1" applyBorder="1" applyAlignment="1">
      <x:alignment horizontal="center" vertical="center" wrapText="1"/>
    </x:xf>
    <x:xf numFmtId="200" fontId="0" fillId="11" borderId="34" xfId="0" applyNumberFormat="1" applyFont="1" applyFill="1" applyBorder="1" applyAlignment="1">
      <x:alignment horizontal="center" vertical="center" wrapText="1"/>
    </x:xf>
    <x:xf numFmtId="0" fontId="0" fillId="8" borderId="32" xfId="0" applyNumberFormat="1" applyFont="1" applyFill="1" applyBorder="1" applyAlignment="1">
      <x:alignment horizontal="center" vertical="center" wrapText="1"/>
    </x:xf>
    <x:xf numFmtId="0" fontId="0" fillId="8" borderId="33" xfId="0" applyNumberFormat="1" applyFont="1" applyFill="1" applyBorder="1" applyAlignment="1">
      <x:alignment horizontal="center" vertical="center" wrapText="1"/>
    </x:xf>
    <x:xf numFmtId="200" fontId="0" fillId="8" borderId="33" xfId="0" applyNumberFormat="1" applyFont="1" applyFill="1" applyBorder="1" applyAlignment="1">
      <x:alignment horizontal="center" vertical="center" wrapText="1"/>
    </x:xf>
    <x:xf numFmtId="201" fontId="0" fillId="8" borderId="33" xfId="0" applyNumberFormat="1" applyFont="1" applyFill="1" applyBorder="1" applyAlignment="1">
      <x:alignment horizontal="center" vertical="center" wrapText="1"/>
    </x:xf>
    <x:xf numFmtId="0" fontId="0" fillId="9" borderId="35" xfId="0" applyNumberFormat="1" applyFont="1" applyFill="1" applyBorder="1" applyAlignment="1">
      <x:alignment horizontal="center" vertical="center" wrapText="1"/>
    </x:xf>
    <x:xf numFmtId="0" fontId="0" fillId="9" borderId="36" xfId="0" applyNumberFormat="1" applyFont="1" applyFill="1" applyBorder="1" applyAlignment="1">
      <x:alignment horizontal="center" vertical="center" wrapText="1"/>
    </x:xf>
    <x:xf numFmtId="200" fontId="0" fillId="9" borderId="36" xfId="0" applyNumberFormat="1" applyFont="1" applyFill="1" applyBorder="1" applyAlignment="1">
      <x:alignment horizontal="center" vertical="center" wrapText="1"/>
    </x:xf>
    <x:xf numFmtId="201" fontId="0" fillId="9" borderId="36" xfId="0" applyNumberFormat="1" applyFont="1" applyFill="1" applyBorder="1" applyAlignment="1">
      <x:alignment horizontal="center" vertical="center" wrapText="1"/>
    </x:xf>
    <x:xf numFmtId="200" fontId="0" fillId="10" borderId="36" xfId="0" applyNumberFormat="1" applyFont="1" applyFill="1" applyBorder="1" applyAlignment="1">
      <x:alignment horizontal="center" vertical="center" wrapText="1"/>
    </x:xf>
    <x:xf numFmtId="200" fontId="0" fillId="11" borderId="37" xfId="0" applyNumberFormat="1" applyFont="1" applyFill="1" applyBorder="1" applyAlignment="1">
      <x:alignment horizontal="center" vertical="center" wrapText="1"/>
    </x:xf>
    <x:xf numFmtId="0" fontId="0" fillId="8" borderId="21" xfId="0" applyNumberFormat="1" applyFont="1" applyFill="1" applyBorder="1" applyAlignment="1">
      <x:alignment horizontal="left" vertical="center" wrapText="1"/>
    </x:xf>
    <x:xf numFmtId="0" fontId="0" fillId="9" borderId="24" xfId="0" applyNumberFormat="1" applyFont="1" applyFill="1" applyBorder="1" applyAlignment="1">
      <x:alignment horizontal="left" vertical="center" wrapText="1"/>
    </x:xf>
    <x:xf numFmtId="0" fontId="0" fillId="8" borderId="24" xfId="0" applyNumberFormat="1" applyFont="1" applyFill="1" applyBorder="1" applyAlignment="1">
      <x:alignment horizontal="left" vertical="center" wrapText="1"/>
    </x:xf>
    <x:xf numFmtId="0" fontId="0" fillId="9" borderId="27" xfId="0" applyNumberFormat="1" applyFont="1" applyFill="1" applyBorder="1" applyAlignment="1">
      <x:alignment horizontal="left" vertical="center" wrapText="1"/>
    </x:xf>
    <x:xf numFmtId="0" fontId="0" fillId="0" borderId="0" xfId="0" applyNumberFormat="1" applyFont="1" applyFill="1" applyBorder="1"/>
    <x:xf numFmtId="0" fontId="0" fillId="16" borderId="0" xfId="0" applyNumberFormat="1" applyFont="1" applyFill="1" applyBorder="1"/>
    <x:xf numFmtId="0" fontId="1" fillId="16" borderId="0" xfId="0" applyNumberFormat="1" applyFont="1" applyFill="1" applyBorder="1"/>
    <x:xf numFmtId="0" fontId="1" fillId="16" borderId="0" xfId="0" applyNumberFormat="1" applyFont="1" applyFill="1" applyBorder="1" applyAlignment="1">
      <x:alignment horizontal="center"/>
    </x:xf>
    <x:xf numFmtId="0" fontId="1" fillId="16" borderId="0" xfId="0" applyNumberFormat="1" applyFont="1" applyFill="1" applyBorder="1" applyAlignment="1">
      <x:alignment horizontal="center" vertical="center"/>
    </x:xf>
    <x:xf numFmtId="0" fontId="0" fillId="17" borderId="0" xfId="0" applyNumberFormat="1" applyFont="1" applyFill="1" applyBorder="1"/>
    <x:xf numFmtId="0" fontId="7" fillId="17" borderId="0" xfId="0" applyNumberFormat="1" applyFont="1" applyFill="1" applyBorder="1"/>
    <x:xf numFmtId="0" fontId="7" fillId="17" borderId="0" xfId="0" applyNumberFormat="1" applyFont="1" applyFill="1" applyBorder="1" applyAlignment="1">
      <x:alignment horizontal="center"/>
    </x:xf>
    <x:xf numFmtId="0" fontId="0" fillId="18" borderId="0" xfId="0" applyNumberFormat="1" applyFont="1" applyFill="1" applyBorder="1"/>
    <x:xf numFmtId="0" fontId="2" fillId="18" borderId="0" xfId="0" applyNumberFormat="1" applyFont="1" applyFill="1" applyBorder="1"/>
    <x:xf numFmtId="0" fontId="2" fillId="18" borderId="0" xfId="0" applyNumberFormat="1" applyFont="1" applyFill="1" applyBorder="1" applyAlignment="1">
      <x:alignment horizontal="center"/>
    </x:xf>
    <x:xf numFmtId="0" fontId="2" fillId="18" borderId="0" xfId="0" applyNumberFormat="1" applyFont="1" applyFill="1" applyBorder="1" applyAlignment="1">
      <x:alignment horizontal="center" vertical="center"/>
    </x:xf>
    <x:xf numFmtId="0" fontId="0" fillId="19" borderId="0" xfId="0" applyNumberFormat="1" applyFont="1" applyFill="1" applyBorder="1"/>
    <x:xf numFmtId="0" fontId="8" fillId="19" borderId="0" xfId="0" applyNumberFormat="1" applyFont="1" applyFill="1" applyBorder="1"/>
    <x:xf numFmtId="0" fontId="8" fillId="19" borderId="0" xfId="0" applyNumberFormat="1" applyFont="1" applyFill="1" applyBorder="1" applyAlignment="1">
      <x:alignment wrapText="1"/>
    </x:xf>
    <x:xf numFmtId="0" fontId="8" fillId="19" borderId="0" xfId="0" applyNumberFormat="1" applyFont="1" applyFill="1" applyBorder="1" applyAlignment="1">
      <x:alignment vertical="center" wrapText="1"/>
    </x:xf>
    <x:xf numFmtId="0" fontId="0" fillId="20" borderId="0" xfId="0" applyNumberFormat="1" applyFont="1" applyFill="1" applyBorder="1"/>
    <x:xf numFmtId="0" fontId="2" fillId="20" borderId="0" xfId="0" applyNumberFormat="1" applyFont="1" applyFill="1" applyBorder="1"/>
    <x:xf numFmtId="0" fontId="2" fillId="20" borderId="0" xfId="0" applyNumberFormat="1" applyFont="1" applyFill="1" applyBorder="1" applyAlignment="1">
      <x:alignment wrapText="1"/>
    </x:xf>
    <x:xf numFmtId="0" fontId="2" fillId="20" borderId="0" xfId="0" applyNumberFormat="1" applyFont="1" applyFill="1" applyBorder="1" applyAlignment="1">
      <x:alignment horizontal="center" wrapText="1"/>
    </x:xf>
    <x:xf numFmtId="0" fontId="2" fillId="20" borderId="0" xfId="0" applyNumberFormat="1" applyFont="1" applyFill="1" applyBorder="1" applyAlignment="1">
      <x:alignment horizontal="center" vertical="center" wrapText="1"/>
    </x:xf>
    <x:xf numFmtId="0" fontId="0" fillId="21" borderId="0" xfId="0" applyNumberFormat="1" applyFont="1" applyFill="1" applyBorder="1"/>
    <x:xf numFmtId="0" fontId="9" fillId="21" borderId="0" xfId="0" applyNumberFormat="1" applyFont="1" applyFill="1" applyBorder="1"/>
    <x:xf numFmtId="0" fontId="9" fillId="21" borderId="0" xfId="0" applyNumberFormat="1" applyFont="1" applyFill="1" applyBorder="1" applyAlignment="1">
      <x:alignment wrapText="1"/>
    </x:xf>
    <x:xf numFmtId="0" fontId="9" fillId="21" borderId="0" xfId="0" applyNumberFormat="1" applyFont="1" applyFill="1" applyBorder="1" applyAlignment="1">
      <x:alignment vertical="center" wrapText="1"/>
    </x:xf>
    <x:xf numFmtId="0" fontId="9" fillId="22" borderId="0" xfId="0" applyNumberFormat="1" applyFont="1" applyFill="1" applyBorder="1" applyAlignment="1">
      <x:alignment vertical="center" wrapText="1"/>
    </x:xf>
    <x:xf numFmtId="0" fontId="10" fillId="22" borderId="0" xfId="0" applyNumberFormat="1" applyFont="1" applyFill="1" applyBorder="1" applyAlignment="1">
      <x:alignment vertical="center" wrapText="1"/>
    </x:xf>
    <x:xf numFmtId="0" fontId="10" fillId="22" borderId="0" xfId="0" applyNumberFormat="1" applyFont="1" applyFill="1" applyBorder="1" applyAlignment="1">
      <x:alignment horizontal="center" vertical="center" wrapText="1"/>
    </x:xf>
    <x:xf numFmtId="0" fontId="9" fillId="23" borderId="0" xfId="0" applyNumberFormat="1" applyFont="1" applyFill="1" applyBorder="1" applyAlignment="1">
      <x:alignment vertical="center" wrapText="1"/>
    </x:xf>
    <x:xf numFmtId="0" fontId="9" fillId="23" borderId="0" xfId="0" applyNumberFormat="1" applyFont="1" applyFill="1" applyBorder="1" applyAlignment="1">
      <x:alignment horizontal="right" vertical="center" wrapText="1"/>
    </x:xf>
    <x:xf numFmtId="0" fontId="9" fillId="21" borderId="0" xfId="0" applyNumberFormat="1" applyFont="1" applyFill="1" applyBorder="1" applyAlignment="1">
      <x:alignment horizontal="center" vertical="center" wrapText="1"/>
    </x:xf>
    <x:xf numFmtId="0" fontId="9" fillId="23" borderId="0" xfId="0" applyNumberFormat="1" applyFont="1" applyFill="1" applyBorder="1" applyAlignment="1">
      <x:alignment horizontal="center" vertical="center" wrapText="1"/>
    </x:xf>
    <x:xf numFmtId="0" fontId="0" fillId="24" borderId="0" xfId="0" applyNumberFormat="1" applyFont="1" applyFill="1" applyBorder="1"/>
    <x:xf numFmtId="0" fontId="11" fillId="24" borderId="0" xfId="0" applyNumberFormat="1" applyFont="1" applyFill="1" applyBorder="1"/>
    <x:xf numFmtId="0" fontId="11" fillId="24" borderId="0" xfId="0" applyNumberFormat="1" applyFont="1" applyFill="1" applyBorder="1" applyAlignment="1">
      <x:alignment horizontal="center"/>
    </x:xf>
    <x:xf numFmtId="0" fontId="0" fillId="25" borderId="0" xfId="0" applyNumberFormat="1" applyFont="1" applyFill="1" applyBorder="1"/>
    <x:xf numFmtId="0" fontId="12" fillId="25" borderId="0" xfId="0" applyNumberFormat="1" applyFont="1" applyFill="1" applyBorder="1"/>
    <x:xf numFmtId="0" fontId="12" fillId="25" borderId="0" xfId="0" applyNumberFormat="1" applyFont="1" applyFill="1" applyBorder="1" applyAlignment="1">
      <x:alignment horizontal="right"/>
    </x:xf>
    <x:xf numFmtId="0" fontId="0" fillId="26" borderId="0" xfId="0" applyNumberFormat="1" applyFont="1" applyFill="1" applyBorder="1"/>
    <x:xf numFmtId="0" fontId="13" fillId="26" borderId="0" xfId="0" applyNumberFormat="1" applyFont="1" applyFill="1" applyBorder="1"/>
    <x:xf numFmtId="0" fontId="13" fillId="26" borderId="0" xfId="0" applyNumberFormat="1" applyFont="1" applyFill="1" applyBorder="1" applyAlignment="1">
      <x:alignment horizontal="right"/>
    </x:xf>
    <x:xf numFmtId="0" fontId="12" fillId="27" borderId="0" xfId="0" applyNumberFormat="1" applyFont="1" applyFill="1" applyBorder="1" applyAlignment="1">
      <x:alignment horizontal="right"/>
    </x:xf>
    <x:xf numFmtId="0" fontId="13" fillId="27" borderId="0" xfId="0" applyNumberFormat="1" applyFont="1" applyFill="1" applyBorder="1" applyAlignment="1">
      <x:alignment horizontal="right"/>
    </x:xf>
    <x:xf numFmtId="0" fontId="11" fillId="27" borderId="0" xfId="0" applyNumberFormat="1" applyFont="1" applyFill="1" applyBorder="1" applyAlignment="1">
      <x:alignment horizontal="right"/>
    </x:xf>
    <x:xf numFmtId="0" fontId="0" fillId="23" borderId="0" xfId="0" applyNumberFormat="1" applyFont="1" applyFill="1" applyBorder="1"/>
    <x:xf numFmtId="0" fontId="14" fillId="23" borderId="0" xfId="0" applyNumberFormat="1" applyFont="1" applyFill="1" applyBorder="1"/>
    <x:xf numFmtId="0" fontId="14" fillId="23" borderId="0" xfId="0" applyNumberFormat="1" applyFont="1" applyFill="1" applyBorder="1" applyAlignment="1">
      <x:alignment wrapText="1"/>
    </x:xf>
    <x:xf numFmtId="0" fontId="14" fillId="28" borderId="0" xfId="0" applyNumberFormat="1" applyFont="1" applyFill="1" applyBorder="1" applyAlignment="1">
      <x:alignment wrapText="1"/>
    </x:xf>
    <x:xf numFmtId="0" fontId="2" fillId="28" borderId="0" xfId="0" applyNumberFormat="1" applyFont="1" applyFill="1" applyBorder="1" applyAlignment="1">
      <x:alignment wrapText="1"/>
    </x:xf>
    <x:xf numFmtId="0" fontId="2" fillId="28" borderId="0" xfId="0" applyNumberFormat="1" applyFont="1" applyFill="1" applyBorder="1" applyAlignment="1">
      <x:alignment horizontal="center" wrapText="1"/>
    </x:xf>
    <x:xf numFmtId="0" fontId="14" fillId="29" borderId="0" xfId="0" applyNumberFormat="1" applyFont="1" applyFill="1" applyBorder="1" applyAlignment="1">
      <x:alignment wrapText="1"/>
    </x:xf>
    <x:xf numFmtId="0" fontId="3" fillId="29" borderId="0" xfId="0" applyNumberFormat="1" applyFont="1" applyFill="1" applyBorder="1" applyAlignment="1">
      <x:alignment wrapText="1"/>
    </x:xf>
    <x:xf numFmtId="0" fontId="1" fillId="16" xfId="0" applyNumberFormat="1" applyFont="1" applyFill="1" applyBorder="0" applyAlignment="1">
      <x:alignment horizontal="center" vertical="center"/>
    </x:xf>
    <x:xf numFmtId="0" fontId="7" fillId="17" xfId="0" applyNumberFormat="1" applyFont="1" applyFill="1" applyBorder="0" applyAlignment="1">
      <x:alignment horizontal="center"/>
    </x:xf>
    <x:xf numFmtId="0" fontId="2" fillId="18" xfId="0" applyNumberFormat="1" applyFont="1" applyFill="1" applyBorder="0" applyAlignment="1">
      <x:alignment horizontal="center" vertical="center"/>
    </x:xf>
    <x:xf numFmtId="0" fontId="8" fillId="19" xfId="0" applyNumberFormat="1" applyFont="1" applyFill="1" applyBorder="0" applyAlignment="1">
      <x:alignment vertical="center" wrapText="1"/>
    </x:xf>
    <x:xf numFmtId="0" fontId="0" fillId="0" xfId="0" applyNumberFormat="1" applyFont="1" applyFill="1" applyBorder="0"/>
    <x:xf numFmtId="0" fontId="2" fillId="20" xfId="0" applyNumberFormat="1" applyFont="1" applyFill="1" applyBorder="0" applyAlignment="1">
      <x:alignment horizontal="center" vertical="center" wrapText="1"/>
    </x:xf>
    <x:xf numFmtId="0" fontId="10" fillId="22" xfId="0" applyNumberFormat="1" applyFont="1" applyFill="1" applyBorder="0" applyAlignment="1">
      <x:alignment horizontal="center" vertical="center" wrapText="1"/>
    </x:xf>
    <x:xf numFmtId="0" fontId="9" fillId="21" xfId="0" applyNumberFormat="1" applyFont="1" applyFill="1" applyBorder="0" applyAlignment="1">
      <x:alignment vertical="center" wrapText="1"/>
    </x:xf>
    <x:xf numFmtId="0" fontId="9" fillId="21" xfId="0" applyNumberFormat="1" applyFont="1" applyFill="1" applyBorder="0" applyAlignment="1">
      <x:alignment horizontal="center" vertical="center" wrapText="1"/>
    </x:xf>
    <x:xf numFmtId="0" fontId="9" fillId="23" xfId="0" applyNumberFormat="1" applyFont="1" applyFill="1" applyBorder="0" applyAlignment="1">
      <x:alignment horizontal="right" vertical="center" wrapText="1"/>
    </x:xf>
    <x:xf numFmtId="0" fontId="9" fillId="23" xfId="0" applyNumberFormat="1" applyFont="1" applyFill="1" applyBorder="0" applyAlignment="1">
      <x:alignment horizontal="center" vertical="center" wrapText="1"/>
    </x:xf>
    <x:xf numFmtId="0" fontId="11" fillId="24" xfId="0" applyNumberFormat="1" applyFont="1" applyFill="1" applyBorder="0" applyAlignment="1">
      <x:alignment horizontal="center"/>
    </x:xf>
    <x:xf numFmtId="0" fontId="12" fillId="25" xfId="0" applyNumberFormat="1" applyFont="1" applyFill="1" applyBorder="0" applyAlignment="1">
      <x:alignment horizontal="right"/>
    </x:xf>
    <x:xf numFmtId="0" fontId="13" fillId="26" xfId="0" applyNumberFormat="1" applyFont="1" applyFill="1" applyBorder="0" applyAlignment="1">
      <x:alignment horizontal="right"/>
    </x:xf>
    <x:xf numFmtId="0" fontId="11" fillId="27" xfId="0" applyNumberFormat="1" applyFont="1" applyFill="1" applyBorder="0" applyAlignment="1">
      <x:alignment horizontal="right"/>
    </x:xf>
    <x:xf numFmtId="0" fontId="2" fillId="28" xfId="0" applyNumberFormat="1" applyFont="1" applyFill="1" applyBorder="0" applyAlignment="1">
      <x:alignment horizontal="center" wrapText="1"/>
    </x:xf>
    <x:xf numFmtId="0" fontId="14" fillId="23" xfId="0" applyNumberFormat="1" applyFont="1" applyFill="1" applyBorder="0" applyAlignment="1">
      <x:alignment wrapText="1"/>
    </x:xf>
    <x:xf numFmtId="0" fontId="3" fillId="29" xfId="0" applyNumberFormat="1" applyFont="1" applyFill="1" applyBorder="0" applyAlignment="1">
      <x:alignment wrapText="1"/>
    </x:xf>
    <x:xf numFmtId="203" fontId="9" fillId="21" xfId="0" applyNumberFormat="1" applyFont="1" applyFill="1" applyBorder="0" applyAlignment="1">
      <x:alignment horizontal="center" vertical="center" wrapText="1"/>
    </x:xf>
    <x:xf numFmtId="200" fontId="9" fillId="21" xfId="0" applyNumberFormat="1" applyFont="1" applyFill="1" applyBorder="0" applyAlignment="1">
      <x:alignment horizontal="center" vertical="center" wrapText="1"/>
    </x:xf>
    <x:xf numFmtId="201" fontId="9" fillId="21" xfId="0" applyNumberFormat="1" applyFont="1" applyFill="1" applyBorder="0" applyAlignment="1">
      <x:alignment horizontal="center" vertical="center" wrapText="1"/>
    </x:xf>
    <x:xf numFmtId="204" fontId="9" fillId="21" xfId="0" applyNumberFormat="1" applyFont="1" applyFill="1" applyBorder="0" applyAlignment="1">
      <x:alignment horizontal="center" vertical="center" wrapText="1"/>
    </x:xf>
    <x:xf numFmtId="200" fontId="9" fillId="23" xfId="0" applyNumberFormat="1" applyFont="1" applyFill="1" applyBorder="0" applyAlignment="1">
      <x:alignment horizontal="right" vertical="center" wrapText="1"/>
    </x:xf>
    <x:xf numFmtId="200" fontId="0" fillId="0" xfId="0" applyNumberFormat="1" applyFont="1" applyFill="1" applyBorder="0"/>
    <x:xf numFmtId="200" fontId="11" fillId="24" xfId="0" applyNumberFormat="1" applyFont="1" applyFill="1" applyBorder="0" applyAlignment="1">
      <x:alignment horizontal="center"/>
    </x:xf>
    <x:xf numFmtId="200" fontId="13" fillId="26" xfId="0" applyNumberFormat="1" applyFont="1" applyFill="1" applyBorder="0" applyAlignment="1">
      <x:alignment horizontal="right"/>
    </x:xf>
    <x:xf numFmtId="200" fontId="11" fillId="27" xfId="0" applyNumberFormat="1" applyFont="1" applyFill="1" applyBorder="0" applyAlignment="1">
      <x:alignment horizontal="right"/>
    </x:xf>
    <x:xf numFmtId="204" fontId="9" fillId="23" xfId="0" applyNumberFormat="1" applyFont="1" applyFill="1" applyBorder="0" applyAlignment="1">
      <x:alignment horizontal="center" vertical="center" wrapText="1"/>
    </x:xf>
    <x:xf numFmtId="201" fontId="12" fillId="25" xfId="0" applyNumberFormat="1" applyFont="1" applyFill="1" applyBorder="0" applyAlignment="1">
      <x:alignment horizontal="right"/>
    </x:xf>
    <x:xf numFmtId="0" fontId="8" fillId="19" xfId="0" applyNumberFormat="1" applyFont="1" applyFill="1" applyBorder="0" applyAlignment="1">
      <x:alignment horizontal="center" vertical="center" wrapText="1"/>
    </x:xf>
    <x:xf numFmtId="200" fontId="0" fillId="23" xfId="0" applyNumberFormat="1" applyFont="1" applyFill="1" applyBorder="0"/>
    <x:xf numFmtId="0" fontId="0" fillId="23" xfId="0" applyNumberFormat="1" applyFont="1" applyFill="1" applyBorder="0"/>
    <x:xf numFmtId="200" fontId="8" fillId="23" xfId="0" applyNumberFormat="1" applyFont="1" applyFill="1" applyBorder="0"/>
    <x:xf numFmtId="0" fontId="8" fillId="23" xfId="0" applyNumberFormat="1" applyFont="1" applyFill="1" applyBorder="0"/>
    <x:xf numFmtId="200" fontId="8" fillId="23" xfId="0" applyNumberFormat="1" applyFont="1" applyFill="1" applyBorder="0" applyAlignment="1">
      <x:alignment horizontal="right"/>
    </x:xf>
    <x:xf numFmtId="0" fontId="8" fillId="23" xfId="0" applyNumberFormat="1" applyFont="1" applyFill="1" applyBorder="0" applyAlignment="1">
      <x:alignment horizontal="right"/>
    </x:xf>
    <x:xf numFmtId="0" fontId="0" fillId="22" xfId="0" applyNumberFormat="1" applyFont="1" applyFill="1" applyBorder="0"/>
    <x:xf numFmtId="0" fontId="15" fillId="22" xfId="0" applyNumberFormat="1" applyFont="1" applyFill="1" applyBorder="0"/>
    <x:xf numFmtId="0" fontId="15" fillId="22" xfId="0" applyNumberFormat="1" applyFont="1" applyFill="1" applyBorder="0" applyAlignment="1">
      <x:alignment horizontal="center"/>
    </x:xf>
    <x:xf numFmtId="0" fontId="0" fillId="0" xfId="0" applyNumberFormat="1" applyFont="1" applyFill="1" applyBorder="0" applyAlignment="1">
      <x:alignment horizontal="center"/>
    </x:xf>
    <x:xf numFmtId="0" fontId="8" fillId="23" xfId="0" applyNumberFormat="1" applyFont="1" applyFill="1" applyBorder="0" applyAlignment="1">
      <x:alignment horizontal="center"/>
    </x:xf>
    <x:xf numFmtId="203" fontId="0" fillId="0" xfId="0" applyNumberFormat="1" applyFont="1" applyFill="1" applyBorder="0" applyAlignment="1">
      <x:alignment horizontal="center"/>
    </x:xf>
    <x:xf numFmtId="200" fontId="0" fillId="0" xfId="0" applyNumberFormat="1" applyFont="1" applyFill="1" applyBorder="0" applyAlignment="1">
      <x:alignment horizontal="center"/>
    </x:xf>
    <x:xf numFmtId="204" fontId="0" fillId="0" xfId="0" applyNumberFormat="1" applyFont="1" applyFill="1" applyBorder="0" applyAlignment="1">
      <x:alignment horizontal="center"/>
    </x:xf>
    <x:xf numFmtId="204" fontId="8" fillId="23" xfId="0" applyNumberFormat="1" applyFont="1" applyFill="1" applyBorder="0" applyAlignment="1">
      <x:alignment horizontal="center"/>
    </x:xf>
    <x:xf numFmtId="200" fontId="8" fillId="23" xfId="0" applyNumberFormat="1" applyFont="1" applyFill="1" applyBorder="0" applyAlignment="1">
      <x:alignment horizontal="center"/>
    </x:xf>
  </x:cellXfs>
  <x:cellStyles count="1">
    <x:cellStyle name="Normal" xfId="0"/>
  </x:cellStyles>
  <x:dxfs count="2">
    <x:dxf>
      <x:font>
        <x:color rgb="92400E"/>
      </x:font>
      <x:fill>
        <x:patternFill patternType="solid">
          <x:bgColor rgb="FEF3C7"/>
        </x:patternFill>
      </x:fill>
    </x:dxf>
    <x:dxf>
      <x:font>
        <x:color rgb="92400E"/>
      </x:font>
      <x:fill>
        <x:patternFill patternType="solid">
          <x:bgColor rgb="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b6adc65d214334" /><Relationship Type="http://schemas.openxmlformats.org/officeDocument/2006/relationships/theme" Target="/xl/theme/theme1.xml" Id="R08d9f0a6ffdd4bea" /><Relationship Type="http://schemas.openxmlformats.org/officeDocument/2006/relationships/sharedStrings" Target="/xl/sharedStrings.xml" Id="R79458fa65c724136" /><Relationship Type="http://schemas.openxmlformats.org/officeDocument/2006/relationships/worksheet" Target="/xl/worksheets/sheet1.xml" Id="Rb66586c870ee4032" /><Relationship Type="http://schemas.openxmlformats.org/officeDocument/2006/relationships/worksheet" Target="/xl/worksheets/sheet2.xml" Id="R98ced925cce94362" /></Relationships>
</file>

<file path=xl/tables/table1.xml><?xml version="1.0" encoding="utf-8"?>
<x:table xmlns:x="http://schemas.openxmlformats.org/spreadsheetml/2006/main" id="1" name="DevisBatimentTable" displayName="DevisBatimentTable" ref="A9:I19" headerRowCount="1">
  <x:tableColumns count="9">
    <x:tableColumn id="1" name="Lot"/>
    <x:tableColumn id="2" name="Désignation des travaux"/>
    <x:tableColumn id="3" name="Unité"/>
    <x:tableColumn id="4" name="Qté"/>
    <x:tableColumn id="5" name="PU HT"/>
    <x:tableColumn id="6" name="Remise"/>
    <x:tableColumn id="7" name="Total HT"/>
    <x:tableColumn id="8" name="TVA"/>
    <x:tableColumn id="9" name="Total TTC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d8fa8f616cb04848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42" hidden="0" customWidth="1"/>
    <x:col min="3" max="3" width="10" hidden="0" customWidth="1"/>
    <x:col min="4" max="4" width="8" hidden="0" customWidth="1"/>
    <x:col min="5" max="5" width="12" hidden="0" customWidth="1"/>
    <x:col min="6" max="6" width="11" hidden="0" customWidth="1"/>
    <x:col min="7" max="7" width="14" hidden="0" customWidth="1"/>
    <x:col min="8" max="8" width="10" hidden="0" customWidth="1"/>
    <x:col min="9" max="9" width="14" hidden="0" customWidth="1"/>
  </x:cols>
  <x:sheetData>
    <x:row r="1" ht="34" customHeight="1">
      <x:c r="A1" s="5" t="str">
        <x:v>DEVIS BÂTIMENT - MODÈLE EXCEL PREMIUM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</x:row>
    <x:row r="2">
      <x:c r="A2" s="12" t="str">
        <x:v>Entreprise</x:v>
      </x:c>
      <x:c r="B2" s="12" t="str"/>
      <x:c r="C2" s="12" t="str"/>
      <x:c r="D2" s="12" t="str"/>
      <x:c r="E2" s="18" t="str">
        <x:v>Client / Chantier</x:v>
      </x:c>
      <x:c r="F2" s="18" t="str"/>
      <x:c r="G2" s="18" t="str"/>
      <x:c r="H2" s="24" t="str">
        <x:v>Devis</x:v>
      </x:c>
      <x:c r="I2" s="24" t="str"/>
    </x:row>
    <x:row r="3" ht="24" customHeight="1">
      <x:c r="A3" s="44" t="str">
        <x:v>Nom entreprise</x:v>
      </x:c>
      <x:c r="B3" s="45" t="str">
        <x:v>BÂTI PRO SERVICES</x:v>
      </x:c>
      <x:c r="C3" s="45" t="str"/>
      <x:c r="D3" s="45" t="str"/>
      <x:c r="E3" s="46" t="str">
        <x:v>Client</x:v>
      </x:c>
      <x:c r="F3" s="45" t="str">
        <x:v>M. Jean Martin</x:v>
      </x:c>
      <x:c r="G3" s="45" t="str"/>
      <x:c r="H3" s="46" t="str">
        <x:v>N° devis</x:v>
      </x:c>
      <x:c r="I3" s="47" t="str">
        <x:v>DEV-2026-001</x:v>
      </x:c>
    </x:row>
    <x:row r="4" ht="24" customHeight="1">
      <x:c r="A4" s="48" t="str">
        <x:v>Adresse</x:v>
      </x:c>
      <x:c r="B4" s="49" t="str">
        <x:v>12 rue des Artisans, 33000 Bordeaux</x:v>
      </x:c>
      <x:c r="C4" s="49" t="str"/>
      <x:c r="D4" s="49" t="str"/>
      <x:c r="E4" s="50" t="str">
        <x:v>Adresse chantier</x:v>
      </x:c>
      <x:c r="F4" s="49" t="str">
        <x:v>18 avenue Victor Hugo, 69000 Lyon</x:v>
      </x:c>
      <x:c r="G4" s="49" t="str"/>
      <x:c r="H4" s="50" t="str">
        <x:v>Date</x:v>
      </x:c>
      <x:c r="I4" s="206" t="n">
        <x:v>46143</x:v>
      </x:c>
    </x:row>
    <x:row r="5" ht="24" customHeight="1">
      <x:c r="A5" s="48" t="str">
        <x:v>Téléphone</x:v>
      </x:c>
      <x:c r="B5" s="49" t="str">
        <x:v>05 00 00 00 00</x:v>
      </x:c>
      <x:c r="C5" s="49" t="str"/>
      <x:c r="D5" s="49" t="str"/>
      <x:c r="E5" s="50" t="str">
        <x:v>Nature des travaux</x:v>
      </x:c>
      <x:c r="F5" s="49" t="str">
        <x:v>Rénovation intérieure appartement</x:v>
      </x:c>
      <x:c r="G5" s="49" t="str"/>
      <x:c r="H5" s="50" t="str">
        <x:v>Validité</x:v>
      </x:c>
      <x:c r="I5" s="51" t="str">
        <x:v>30 jours</x:v>
      </x:c>
    </x:row>
    <x:row r="6" ht="24" customHeight="1">
      <x:c r="A6" s="48" t="str">
        <x:v>Email</x:v>
      </x:c>
      <x:c r="B6" s="49" t="str">
        <x:v>contact@batipro.fr</x:v>
      </x:c>
      <x:c r="C6" s="49" t="str"/>
      <x:c r="D6" s="49" t="str"/>
      <x:c r="E6" s="50" t="str">
        <x:v>Surface estimée</x:v>
      </x:c>
      <x:c r="F6" s="49" t="str">
        <x:v>85 m²</x:v>
      </x:c>
      <x:c r="G6" s="49" t="str"/>
      <x:c r="H6" s="50" t="str">
        <x:v>TVA standard</x:v>
      </x:c>
      <x:c r="I6" s="208" t="n">
        <x:v>0.2</x:v>
      </x:c>
    </x:row>
    <x:row r="7" ht="24" customHeight="1">
      <x:c r="A7" s="52" t="str">
        <x:v>SIRET</x:v>
      </x:c>
      <x:c r="B7" s="53" t="str">
        <x:v>000 000 000 00000</x:v>
      </x:c>
      <x:c r="C7" s="53" t="str"/>
      <x:c r="D7" s="53" t="str"/>
      <x:c r="E7" s="54" t="str">
        <x:v>Délai prévisionnel</x:v>
      </x:c>
      <x:c r="F7" s="53" t="str">
        <x:v>4 semaines</x:v>
      </x:c>
      <x:c r="G7" s="53" t="str"/>
      <x:c r="H7" s="54" t="str">
        <x:v>Remise globale</x:v>
      </x:c>
      <x:c r="I7" s="209" t="n">
        <x:v>0.03</x:v>
      </x:c>
    </x:row>
    <x:row r="9" ht="28" customHeight="1">
      <x:c r="A9" s="83" t="str">
        <x:v>Lot</x:v>
      </x:c>
      <x:c r="B9" s="83" t="str">
        <x:v>Désignation des travaux</x:v>
      </x:c>
      <x:c r="C9" s="83" t="str">
        <x:v>Unité</x:v>
      </x:c>
      <x:c r="D9" s="83" t="str">
        <x:v>Qté</x:v>
      </x:c>
      <x:c r="E9" s="83" t="str">
        <x:v>PU HT</x:v>
      </x:c>
      <x:c r="F9" s="83" t="str">
        <x:v>Remise</x:v>
      </x:c>
      <x:c r="G9" s="83" t="str">
        <x:v>Total HT</x:v>
      </x:c>
      <x:c r="H9" s="83" t="str">
        <x:v>TVA</x:v>
      </x:c>
      <x:c r="I9" s="83" t="str">
        <x:v>Total TTC</x:v>
      </x:c>
    </x:row>
    <x:row r="10" ht="24" customHeight="1">
      <x:c r="A10" s="294" t="str">
        <x:v>Préparation</x:v>
      </x:c>
      <x:c r="B10" s="338" t="str">
        <x:v>Protection du chantier, bâchage, mise en sécurité</x:v>
      </x:c>
      <x:c r="C10" s="295" t="str">
        <x:v>forfait</x:v>
      </x:c>
      <x:c r="D10" s="295" t="n">
        <x:v>1</x:v>
      </x:c>
      <x:c r="E10" s="296" t="n">
        <x:v>420</x:v>
      </x:c>
      <x:c r="F10" s="297" t="n">
        <x:v>0</x:v>
      </x:c>
      <x:c r="G10" s="298" t="n">
        <x:f>D10*E10*(1-F10)</x:f>
        <x:v>420</x:v>
      </x:c>
      <x:c r="H10" s="297" t="n">
        <x:v>0.2</x:v>
      </x:c>
      <x:c r="I10" s="299" t="n">
        <x:f>G10*(1+H10)</x:f>
        <x:v>504</x:v>
      </x:c>
    </x:row>
    <x:row r="11" ht="24" customHeight="1">
      <x:c r="A11" s="300" t="str">
        <x:v>Démolition</x:v>
      </x:c>
      <x:c r="B11" s="339" t="str">
        <x:v>Dépose cloisons légères et évacuation gravats</x:v>
      </x:c>
      <x:c r="C11" s="301" t="str">
        <x:v>m²</x:v>
      </x:c>
      <x:c r="D11" s="301" t="n">
        <x:v>22</x:v>
      </x:c>
      <x:c r="E11" s="302" t="n">
        <x:v>35</x:v>
      </x:c>
      <x:c r="F11" s="303" t="n">
        <x:v>0.02</x:v>
      </x:c>
      <x:c r="G11" s="304" t="n">
        <x:f>D11*E11*(1-F11)</x:f>
        <x:v>754.6</x:v>
      </x:c>
      <x:c r="H11" s="303" t="n">
        <x:v>0.2</x:v>
      </x:c>
      <x:c r="I11" s="305" t="n">
        <x:f>G11*(1+H11)</x:f>
        <x:v>905.52</x:v>
      </x:c>
    </x:row>
    <x:row r="12" ht="24" customHeight="1">
      <x:c r="A12" s="306" t="str">
        <x:v>Maçonnerie</x:v>
      </x:c>
      <x:c r="B12" s="340" t="str">
        <x:v>Reprise de murs, rebouchage, petits scellements</x:v>
      </x:c>
      <x:c r="C12" s="307" t="str">
        <x:v>jour</x:v>
      </x:c>
      <x:c r="D12" s="307" t="n">
        <x:v>3</x:v>
      </x:c>
      <x:c r="E12" s="308" t="n">
        <x:v>280</x:v>
      </x:c>
      <x:c r="F12" s="309" t="n">
        <x:v>0</x:v>
      </x:c>
      <x:c r="G12" s="304" t="n">
        <x:f>D12*E12*(1-F12)</x:f>
        <x:v>840</x:v>
      </x:c>
      <x:c r="H12" s="309" t="n">
        <x:v>0.2</x:v>
      </x:c>
      <x:c r="I12" s="305" t="n">
        <x:f>G12*(1+H12)</x:f>
        <x:v>1008</x:v>
      </x:c>
    </x:row>
    <x:row r="13" ht="24" customHeight="1">
      <x:c r="A13" s="300" t="str">
        <x:v>Plâtrerie</x:v>
      </x:c>
      <x:c r="B13" s="339" t="str">
        <x:v>Pose plaques BA13, bandes et enduits</x:v>
      </x:c>
      <x:c r="C13" s="301" t="str">
        <x:v>m²</x:v>
      </x:c>
      <x:c r="D13" s="301" t="n">
        <x:v>48</x:v>
      </x:c>
      <x:c r="E13" s="302" t="n">
        <x:v>42</x:v>
      </x:c>
      <x:c r="F13" s="303" t="n">
        <x:v>0.04</x:v>
      </x:c>
      <x:c r="G13" s="304" t="n">
        <x:f>D13*E13*(1-F13)</x:f>
        <x:v>1935.36</x:v>
      </x:c>
      <x:c r="H13" s="303" t="n">
        <x:v>0.2</x:v>
      </x:c>
      <x:c r="I13" s="305" t="n">
        <x:f>G13*(1+H13)</x:f>
        <x:v>2322.432</x:v>
      </x:c>
    </x:row>
    <x:row r="14" ht="24" customHeight="1">
      <x:c r="A14" s="306" t="str">
        <x:v>Électricité</x:v>
      </x:c>
      <x:c r="B14" s="340" t="str">
        <x:v>Mise aux normes, prises, éclairages et tableau</x:v>
      </x:c>
      <x:c r="C14" s="307" t="str">
        <x:v>forfait</x:v>
      </x:c>
      <x:c r="D14" s="307" t="n">
        <x:v>1</x:v>
      </x:c>
      <x:c r="E14" s="308" t="n">
        <x:v>1850</x:v>
      </x:c>
      <x:c r="F14" s="309" t="n">
        <x:v>0.03</x:v>
      </x:c>
      <x:c r="G14" s="304" t="n">
        <x:f>D14*E14*(1-F14)</x:f>
        <x:v>1794.5</x:v>
      </x:c>
      <x:c r="H14" s="309" t="n">
        <x:v>0.2</x:v>
      </x:c>
      <x:c r="I14" s="305" t="n">
        <x:f>G14*(1+H14)</x:f>
        <x:v>2153.4</x:v>
      </x:c>
    </x:row>
    <x:row r="15" ht="24" customHeight="1">
      <x:c r="A15" s="300" t="str">
        <x:v>Plomberie</x:v>
      </x:c>
      <x:c r="B15" s="339" t="str">
        <x:v>Alimentation, évacuation, robinetterie et raccords</x:v>
      </x:c>
      <x:c r="C15" s="301" t="str">
        <x:v>forfait</x:v>
      </x:c>
      <x:c r="D15" s="301" t="n">
        <x:v>1</x:v>
      </x:c>
      <x:c r="E15" s="302" t="n">
        <x:v>1320</x:v>
      </x:c>
      <x:c r="F15" s="303" t="n">
        <x:v>0.02</x:v>
      </x:c>
      <x:c r="G15" s="304" t="n">
        <x:f>D15*E15*(1-F15)</x:f>
        <x:v>1293.6</x:v>
      </x:c>
      <x:c r="H15" s="303" t="n">
        <x:v>0.2</x:v>
      </x:c>
      <x:c r="I15" s="305" t="n">
        <x:f>G15*(1+H15)</x:f>
        <x:v>1552.32</x:v>
      </x:c>
    </x:row>
    <x:row r="16" ht="24" customHeight="1">
      <x:c r="A16" s="306" t="str">
        <x:v>Revêtements</x:v>
      </x:c>
      <x:c r="B16" s="340" t="str">
        <x:v>Pose carrelage sol avec colle et joints</x:v>
      </x:c>
      <x:c r="C16" s="307" t="str">
        <x:v>m²</x:v>
      </x:c>
      <x:c r="D16" s="307" t="n">
        <x:v>36</x:v>
      </x:c>
      <x:c r="E16" s="308" t="n">
        <x:v>58</x:v>
      </x:c>
      <x:c r="F16" s="309" t="n">
        <x:v>0.05</x:v>
      </x:c>
      <x:c r="G16" s="304" t="n">
        <x:f>D16*E16*(1-F16)</x:f>
        <x:v>1983.6</x:v>
      </x:c>
      <x:c r="H16" s="309" t="n">
        <x:v>0.2</x:v>
      </x:c>
      <x:c r="I16" s="305" t="n">
        <x:f>G16*(1+H16)</x:f>
        <x:v>2380.3199999999997</x:v>
      </x:c>
    </x:row>
    <x:row r="17" ht="24" customHeight="1">
      <x:c r="A17" s="300" t="str">
        <x:v>Peinture</x:v>
      </x:c>
      <x:c r="B17" s="339" t="str">
        <x:v>Préparation supports, sous-couche, deux couches finition</x:v>
      </x:c>
      <x:c r="C17" s="301" t="str">
        <x:v>m²</x:v>
      </x:c>
      <x:c r="D17" s="301" t="n">
        <x:v>120</x:v>
      </x:c>
      <x:c r="E17" s="302" t="n">
        <x:v>18</x:v>
      </x:c>
      <x:c r="F17" s="303" t="n">
        <x:v>0</x:v>
      </x:c>
      <x:c r="G17" s="304" t="n">
        <x:f>D17*E17*(1-F17)</x:f>
        <x:v>2160</x:v>
      </x:c>
      <x:c r="H17" s="303" t="n">
        <x:v>0.2</x:v>
      </x:c>
      <x:c r="I17" s="305" t="n">
        <x:f>G17*(1+H17)</x:f>
        <x:v>2592</x:v>
      </x:c>
    </x:row>
    <x:row r="18" ht="24" customHeight="1">
      <x:c r="A18" s="306" t="str">
        <x:v>Menuiserie</x:v>
      </x:c>
      <x:c r="B18" s="340" t="str">
        <x:v>Ajustement portes, plinthes et finitions bois</x:v>
      </x:c>
      <x:c r="C18" s="307" t="str">
        <x:v>forfait</x:v>
      </x:c>
      <x:c r="D18" s="307" t="n">
        <x:v>1</x:v>
      </x:c>
      <x:c r="E18" s="308" t="n">
        <x:v>760</x:v>
      </x:c>
      <x:c r="F18" s="309" t="n">
        <x:v>0</x:v>
      </x:c>
      <x:c r="G18" s="304" t="n">
        <x:f>D18*E18*(1-F18)</x:f>
        <x:v>760</x:v>
      </x:c>
      <x:c r="H18" s="309" t="n">
        <x:v>0.2</x:v>
      </x:c>
      <x:c r="I18" s="305" t="n">
        <x:f>G18*(1+H18)</x:f>
        <x:v>912</x:v>
      </x:c>
    </x:row>
    <x:row r="19" ht="24" customHeight="1">
      <x:c r="A19" s="310" t="str">
        <x:v>Nettoyage</x:v>
      </x:c>
      <x:c r="B19" s="341" t="str">
        <x:v>Nettoyage de fin de chantier et réception</x:v>
      </x:c>
      <x:c r="C19" s="311" t="str">
        <x:v>forfait</x:v>
      </x:c>
      <x:c r="D19" s="311" t="n">
        <x:v>1</x:v>
      </x:c>
      <x:c r="E19" s="312" t="n">
        <x:v>260</x:v>
      </x:c>
      <x:c r="F19" s="313" t="n">
        <x:v>0</x:v>
      </x:c>
      <x:c r="G19" s="314" t="n">
        <x:f>D19*E19*(1-F19)</x:f>
        <x:v>260</x:v>
      </x:c>
      <x:c r="H19" s="313" t="n">
        <x:v>0.2</x:v>
      </x:c>
      <x:c r="I19" s="315" t="n">
        <x:f>G19*(1+H19)</x:f>
        <x:v>312</x:v>
      </x:c>
    </x:row>
    <x:row r="21">
      <x:c r="A21" s="214" t="str">
        <x:v>Conditions &amp; notes</x:v>
      </x:c>
      <x:c r="B21" s="214" t="str"/>
      <x:c r="C21" s="214" t="str"/>
      <x:c r="D21" s="214" t="str"/>
      <x:c r="F21" s="264" t="str">
        <x:v>RÉCAPITULATIF FINANCIER</x:v>
      </x:c>
      <x:c r="G21" s="264" t="str"/>
      <x:c r="H21" s="264" t="str"/>
      <x:c r="I21" s="264" t="str"/>
    </x:row>
    <x:row r="22" ht="24" customHeight="1">
      <x:c r="A22" s="256" t="str">
        <x:v>Acompte à la commande</x:v>
      </x:c>
      <x:c r="B22" s="229" t="str">
        <x:v>30 %</x:v>
      </x:c>
      <x:c r="C22" s="229" t="str"/>
      <x:c r="D22" s="230" t="str"/>
      <x:c r="F22" s="268" t="str">
        <x:v>Total HT avant remise globale</x:v>
      </x:c>
      <x:c r="G22" s="269" t="str"/>
      <x:c r="H22" s="269" t="str"/>
      <x:c r="I22" s="280" t="n">
        <x:f>SUM(G10:G19)</x:f>
        <x:v>12201.66</x:v>
      </x:c>
    </x:row>
    <x:row r="23" ht="24" customHeight="1">
      <x:c r="A23" s="257" t="str">
        <x:v>Début des travaux</x:v>
      </x:c>
      <x:c r="B23" s="232" t="str">
        <x:v>Après validation du devis et réception de l’acompte</x:v>
      </x:c>
      <x:c r="C23" s="232" t="str"/>
      <x:c r="D23" s="233" t="str"/>
      <x:c r="F23" s="270" t="str">
        <x:v>Remise globale</x:v>
      </x:c>
      <x:c r="G23" s="271" t="str"/>
      <x:c r="H23" s="271" t="str"/>
      <x:c r="I23" s="281" t="n">
        <x:f>-I7*I22</x:f>
        <x:v>-366.0498</x:v>
      </x:c>
    </x:row>
    <x:row r="24" ht="24" customHeight="1">
      <x:c r="A24" s="257" t="str">
        <x:v>Assurance</x:v>
      </x:c>
      <x:c r="B24" s="232" t="str">
        <x:v>Responsabilité civile professionnelle incluse</x:v>
      </x:c>
      <x:c r="C24" s="232" t="str"/>
      <x:c r="D24" s="233" t="str"/>
      <x:c r="F24" s="270" t="str">
        <x:v>Total HT net</x:v>
      </x:c>
      <x:c r="G24" s="271" t="str"/>
      <x:c r="H24" s="271" t="str"/>
      <x:c r="I24" s="281" t="n">
        <x:f>I22+I23</x:f>
        <x:v>11835.6102</x:v>
      </x:c>
    </x:row>
    <x:row r="25" ht="24" customHeight="1">
      <x:c r="A25" s="258" t="str">
        <x:v>Signature client</x:v>
      </x:c>
      <x:c r="B25" s="235" t="str">
        <x:v>Bon pour accord, date et signature</x:v>
      </x:c>
      <x:c r="C25" s="235" t="str"/>
      <x:c r="D25" s="236" t="str"/>
      <x:c r="F25" s="270" t="str">
        <x:v>TVA</x:v>
      </x:c>
      <x:c r="G25" s="271" t="str"/>
      <x:c r="H25" s="271" t="str"/>
      <x:c r="I25" s="281" t="n">
        <x:f>SUM(I10:I19)-SUM(G10:G19)</x:f>
        <x:v>2440.3319999999985</x:v>
      </x:c>
    </x:row>
    <x:row r="26">
      <x:c r="F26" s="270" t="str">
        <x:v>TOTAL TTC</x:v>
      </x:c>
      <x:c r="G26" s="271" t="str"/>
      <x:c r="H26" s="271" t="str"/>
      <x:c r="I26" s="287" t="n">
        <x:f>I24+I25</x:f>
        <x:v>14275.942199999998</x:v>
      </x:c>
    </x:row>
    <x:row r="27">
      <x:c r="F27" s="272" t="str">
        <x:v>Acompte 30 %</x:v>
      </x:c>
      <x:c r="G27" s="273" t="str"/>
      <x:c r="H27" s="273" t="str"/>
      <x:c r="I27" s="291" t="n">
        <x:f>I26*30%</x:f>
        <x:v>4282.782659999999</x:v>
      </x:c>
    </x:row>
  </x:sheetData>
  <x:mergeCells>
    <x:mergeCell ref="A1:I1"/>
    <x:mergeCell ref="A2:D2"/>
    <x:mergeCell ref="E2:G2"/>
    <x:mergeCell ref="H2:I2"/>
    <x:mergeCell ref="A21:D21"/>
    <x:mergeCell ref="B23:D23"/>
    <x:mergeCell ref="B24:D24"/>
    <x:mergeCell ref="B25:D25"/>
    <x:mergeCell ref="F21:I21"/>
  </x:mergeCells>
  <x:dataValidations count="2">
    <x:dataValidation type="list" sqref="A10:A19">
      <x:formula1>"Préparation,Démolition,Maçonnerie,Plâtrerie,Électricité,Plomberie,Revêtements,Peinture,Menuiserie,Nettoyage,Autre"</x:formula1>
    </x:dataValidation>
    <x:dataValidation type="list" sqref="H10:H19">
      <x:formula1>"0%,5.5%,10%,20%"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8fa8f616cb04848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34" hidden="0" customWidth="1"/>
    <x:col min="3" max="3" width="9" hidden="0" customWidth="1"/>
    <x:col min="4" max="4" width="8" hidden="0" customWidth="1"/>
    <x:col min="5" max="5" width="12" hidden="0" customWidth="1"/>
    <x:col min="6" max="6" width="10" hidden="0" customWidth="1"/>
    <x:col min="7" max="7" width="14" hidden="0" customWidth="1"/>
    <x:col min="8" max="8" width="9" hidden="0" customWidth="1"/>
    <x:col min="9" max="9" width="13" hidden="0" customWidth="1"/>
    <x:col min="10" max="10" width="13" hidden="0" customWidth="1"/>
  </x:cols>
  <x:sheetData>
    <x:row r="1" ht="32" customHeight="1">
      <x:c r="A1" s="394" t="str">
        <x:v>DEVIS BÂTIMENT — VARIANTE PRO</x:v>
      </x:c>
      <x:c r="B1" s="394" t="str"/>
      <x:c r="C1" s="394" t="str"/>
      <x:c r="D1" s="394" t="str"/>
      <x:c r="E1" s="394" t="str"/>
      <x:c r="F1" s="394" t="str"/>
      <x:c r="G1" s="394" t="str"/>
      <x:c r="H1" s="394" t="str"/>
      <x:c r="I1" s="394" t="str"/>
      <x:c r="J1" s="394" t="str"/>
    </x:row>
    <x:row r="2" ht="22" customHeight="1">
      <x:c r="A2" s="395" t="str">
        <x:v>Modèle one page avec métré, main-d’œuvre, remise et TVA automatique</x:v>
      </x:c>
      <x:c r="B2" s="395" t="str"/>
      <x:c r="C2" s="395" t="str"/>
      <x:c r="D2" s="395" t="str"/>
      <x:c r="E2" s="395" t="str"/>
      <x:c r="F2" s="395" t="str"/>
      <x:c r="G2" s="395" t="str"/>
      <x:c r="H2" s="395" t="str"/>
      <x:c r="I2" s="395" t="str"/>
      <x:c r="J2" s="395" t="str"/>
    </x:row>
    <x:row r="3" ht="24" customHeight="1">
      <x:c r="A3" s="396" t="str">
        <x:v>Entreprise</x:v>
      </x:c>
      <x:c r="B3" s="397" t="str">
        <x:v>BÂTI CONCEPT SERVICES</x:v>
      </x:c>
      <x:c r="C3" s="397" t="str"/>
      <x:c r="D3" s="398" t="str"/>
      <x:c r="E3" s="396" t="str">
        <x:v>Client</x:v>
      </x:c>
      <x:c r="F3" s="397" t="str">
        <x:v>Mme Claire Martin</x:v>
      </x:c>
      <x:c r="G3" s="397" t="str"/>
      <x:c r="H3" s="396" t="str">
        <x:v>Devis n°</x:v>
      </x:c>
      <x:c r="I3" s="423" t="str">
        <x:v>DEV-2026-042</x:v>
      </x:c>
      <x:c r="J3" s="398" t="str"/>
    </x:row>
    <x:row r="4" ht="24" customHeight="1">
      <x:c r="A4" s="396" t="str">
        <x:v>Adresse</x:v>
      </x:c>
      <x:c r="B4" s="397" t="str">
        <x:v>18 rue des Entrepreneurs, 75012 Paris</x:v>
      </x:c>
      <x:c r="C4" s="397" t="str"/>
      <x:c r="D4" s="398" t="str"/>
      <x:c r="E4" s="396" t="str">
        <x:v>Adresse chantier</x:v>
      </x:c>
      <x:c r="F4" s="397" t="str">
        <x:v>24 avenue Victor Hugo, 69003 Lyon</x:v>
      </x:c>
      <x:c r="G4" s="397" t="str"/>
      <x:c r="H4" s="396" t="str">
        <x:v>Date</x:v>
      </x:c>
      <x:c r="I4" s="423" t="str">
        <x:v>01/05/2026</x:v>
      </x:c>
      <x:c r="J4" s="398" t="str"/>
    </x:row>
    <x:row r="5" ht="24" customHeight="1">
      <x:c r="A5" s="396" t="str">
        <x:v>Contact</x:v>
      </x:c>
      <x:c r="B5" s="397" t="str">
        <x:v>contact@bati-concept.fr | 01 45 00 22 11</x:v>
      </x:c>
      <x:c r="C5" s="397" t="str"/>
      <x:c r="D5" s="398" t="str"/>
      <x:c r="E5" s="396" t="str">
        <x:v>Objet</x:v>
      </x:c>
      <x:c r="F5" s="397" t="str">
        <x:v>Rénovation intérieure appartement T3</x:v>
      </x:c>
      <x:c r="G5" s="397" t="str"/>
      <x:c r="H5" s="396" t="str">
        <x:v>Validité</x:v>
      </x:c>
      <x:c r="I5" s="423" t="str">
        <x:v>30 jours</x:v>
      </x:c>
      <x:c r="J5" s="398" t="str"/>
    </x:row>
    <x:row r="6">
      <x:c r="A6" s="398" t="str"/>
      <x:c r="B6" s="398" t="str"/>
      <x:c r="C6" s="398" t="str"/>
      <x:c r="D6" s="398" t="str"/>
      <x:c r="E6" s="398" t="str"/>
      <x:c r="F6" s="398" t="str"/>
      <x:c r="G6" s="398" t="str"/>
      <x:c r="H6" s="398" t="str"/>
      <x:c r="I6" s="398" t="str"/>
      <x:c r="J6" s="398" t="str"/>
    </x:row>
    <x:row r="7" ht="24" customHeight="1">
      <x:c r="A7" s="399" t="str">
        <x:v>Lot</x:v>
      </x:c>
      <x:c r="B7" s="399" t="str">
        <x:v>Désignation des travaux</x:v>
      </x:c>
      <x:c r="C7" s="399" t="str">
        <x:v>Unité</x:v>
      </x:c>
      <x:c r="D7" s="399" t="str">
        <x:v>Qté</x:v>
      </x:c>
      <x:c r="E7" s="399" t="str">
        <x:v>PU HT</x:v>
      </x:c>
      <x:c r="F7" s="399" t="str">
        <x:v>Remise %</x:v>
      </x:c>
      <x:c r="G7" s="399" t="str">
        <x:v>Montant HT</x:v>
      </x:c>
      <x:c r="H7" s="399" t="str">
        <x:v>TVA %</x:v>
      </x:c>
      <x:c r="I7" s="399" t="str">
        <x:v>Montant TVA</x:v>
      </x:c>
      <x:c r="J7" s="399" t="str">
        <x:v>TTC</x:v>
      </x:c>
    </x:row>
    <x:row r="8" ht="24" customHeight="1">
      <x:c r="A8" s="400" t="str">
        <x:v>Préparation</x:v>
      </x:c>
      <x:c r="B8" s="401" t="str">
        <x:v>Protection des sols, bâchage, installation chantier</x:v>
      </x:c>
      <x:c r="C8" s="401" t="str">
        <x:v>forfait</x:v>
      </x:c>
      <x:c r="D8" s="412" t="n">
        <x:v>1</x:v>
      </x:c>
      <x:c r="E8" s="413" t="n">
        <x:v>380</x:v>
      </x:c>
      <x:c r="F8" s="415" t="n">
        <x:v>0</x:v>
      </x:c>
      <x:c r="G8" s="416" t="n">
        <x:f>D8*E8*(1-F8/100)</x:f>
        <x:v>380</x:v>
      </x:c>
      <x:c r="H8" s="421" t="n">
        <x:v>20</x:v>
      </x:c>
      <x:c r="I8" s="416" t="n">
        <x:f>G8*H8/100</x:f>
        <x:v>76</x:v>
      </x:c>
      <x:c r="J8" s="416" t="n">
        <x:f>G8+I8</x:f>
        <x:v>456</x:v>
      </x:c>
    </x:row>
    <x:row r="9" ht="24" customHeight="1">
      <x:c r="A9" s="400" t="str">
        <x:v>Démolition</x:v>
      </x:c>
      <x:c r="B9" s="401" t="str">
        <x:v>Dépose cloison légère + évacuation gravats</x:v>
      </x:c>
      <x:c r="C9" s="401" t="str">
        <x:v>m²</x:v>
      </x:c>
      <x:c r="D9" s="412" t="n">
        <x:v>18</x:v>
      </x:c>
      <x:c r="E9" s="413" t="n">
        <x:v>42</x:v>
      </x:c>
      <x:c r="F9" s="415" t="n">
        <x:v>5</x:v>
      </x:c>
      <x:c r="G9" s="416" t="n">
        <x:f>D9*E9*(1-F9/100)</x:f>
        <x:v>718.1999999999999</x:v>
      </x:c>
      <x:c r="H9" s="421" t="n">
        <x:v>20</x:v>
      </x:c>
      <x:c r="I9" s="416" t="n">
        <x:f>G9*H9/100</x:f>
        <x:v>143.64</x:v>
      </x:c>
      <x:c r="J9" s="416" t="n">
        <x:f>G9+I9</x:f>
        <x:v>861.8399999999999</x:v>
      </x:c>
    </x:row>
    <x:row r="10" ht="24" customHeight="1">
      <x:c r="A10" s="400" t="str">
        <x:v>Maçonnerie</x:v>
      </x:c>
      <x:c r="B10" s="401" t="str">
        <x:v>Reprise enduits et rebouchage après dépose</x:v>
      </x:c>
      <x:c r="C10" s="401" t="str">
        <x:v>m²</x:v>
      </x:c>
      <x:c r="D10" s="412" t="n">
        <x:v>32</x:v>
      </x:c>
      <x:c r="E10" s="413" t="n">
        <x:v>28</x:v>
      </x:c>
      <x:c r="F10" s="415" t="n">
        <x:v>0</x:v>
      </x:c>
      <x:c r="G10" s="416" t="n">
        <x:f>D10*E10*(1-F10/100)</x:f>
        <x:v>896</x:v>
      </x:c>
      <x:c r="H10" s="421" t="n">
        <x:v>20</x:v>
      </x:c>
      <x:c r="I10" s="416" t="n">
        <x:f>G10*H10/100</x:f>
        <x:v>179.2</x:v>
      </x:c>
      <x:c r="J10" s="416" t="n">
        <x:f>G10+I10</x:f>
        <x:v>1075.2</x:v>
      </x:c>
    </x:row>
    <x:row r="11" ht="24" customHeight="1">
      <x:c r="A11" s="400" t="str">
        <x:v>Plâtrerie</x:v>
      </x:c>
      <x:c r="B11" s="401" t="str">
        <x:v>Fourniture et pose plaques BA13 hydrofuges</x:v>
      </x:c>
      <x:c r="C11" s="401" t="str">
        <x:v>m²</x:v>
      </x:c>
      <x:c r="D11" s="412" t="n">
        <x:v>45</x:v>
      </x:c>
      <x:c r="E11" s="413" t="n">
        <x:v>39</x:v>
      </x:c>
      <x:c r="F11" s="415" t="n">
        <x:v>3</x:v>
      </x:c>
      <x:c r="G11" s="416" t="n">
        <x:f>D11*E11*(1-F11/100)</x:f>
        <x:v>1702.35</x:v>
      </x:c>
      <x:c r="H11" s="421" t="n">
        <x:v>20</x:v>
      </x:c>
      <x:c r="I11" s="416" t="n">
        <x:f>G11*H11/100</x:f>
        <x:v>340.47</x:v>
      </x:c>
      <x:c r="J11" s="416" t="n">
        <x:f>G11+I11</x:f>
        <x:v>2042.82</x:v>
      </x:c>
    </x:row>
    <x:row r="12" ht="24" customHeight="1">
      <x:c r="A12" s="400" t="str">
        <x:v>Électricité</x:v>
      </x:c>
      <x:c r="B12" s="401" t="str">
        <x:v>Mise aux normes prises, interrupteurs et tableau</x:v>
      </x:c>
      <x:c r="C12" s="401" t="str">
        <x:v>forfait</x:v>
      </x:c>
      <x:c r="D12" s="412" t="n">
        <x:v>1</x:v>
      </x:c>
      <x:c r="E12" s="413" t="n">
        <x:v>1850</x:v>
      </x:c>
      <x:c r="F12" s="415" t="n">
        <x:v>0</x:v>
      </x:c>
      <x:c r="G12" s="416" t="n">
        <x:f>D12*E12*(1-F12/100)</x:f>
        <x:v>1850</x:v>
      </x:c>
      <x:c r="H12" s="421" t="n">
        <x:v>20</x:v>
      </x:c>
      <x:c r="I12" s="416" t="n">
        <x:f>G12*H12/100</x:f>
        <x:v>370</x:v>
      </x:c>
      <x:c r="J12" s="416" t="n">
        <x:f>G12+I12</x:f>
        <x:v>2220</x:v>
      </x:c>
    </x:row>
    <x:row r="13" ht="24" customHeight="1">
      <x:c r="A13" s="400" t="str">
        <x:v>Plomberie</x:v>
      </x:c>
      <x:c r="B13" s="401" t="str">
        <x:v>Raccordements salle d’eau et cuisine</x:v>
      </x:c>
      <x:c r="C13" s="401" t="str">
        <x:v>forfait</x:v>
      </x:c>
      <x:c r="D13" s="412" t="n">
        <x:v>1</x:v>
      </x:c>
      <x:c r="E13" s="413" t="n">
        <x:v>1250</x:v>
      </x:c>
      <x:c r="F13" s="415" t="n">
        <x:v>0</x:v>
      </x:c>
      <x:c r="G13" s="416" t="n">
        <x:f>D13*E13*(1-F13/100)</x:f>
        <x:v>1250</x:v>
      </x:c>
      <x:c r="H13" s="421" t="n">
        <x:v>10</x:v>
      </x:c>
      <x:c r="I13" s="416" t="n">
        <x:f>G13*H13/100</x:f>
        <x:v>125</x:v>
      </x:c>
      <x:c r="J13" s="416" t="n">
        <x:f>G13+I13</x:f>
        <x:v>1375</x:v>
      </x:c>
    </x:row>
    <x:row r="14" ht="24" customHeight="1">
      <x:c r="A14" s="400" t="str">
        <x:v>Revêtement</x:v>
      </x:c>
      <x:c r="B14" s="401" t="str">
        <x:v>Pose carrelage grès cérame 60x60</x:v>
      </x:c>
      <x:c r="C14" s="401" t="str">
        <x:v>m²</x:v>
      </x:c>
      <x:c r="D14" s="412" t="n">
        <x:v>28</x:v>
      </x:c>
      <x:c r="E14" s="413" t="n">
        <x:v>54</x:v>
      </x:c>
      <x:c r="F14" s="415" t="n">
        <x:v>4</x:v>
      </x:c>
      <x:c r="G14" s="416" t="n">
        <x:f>D14*E14*(1-F14/100)</x:f>
        <x:v>1451.52</x:v>
      </x:c>
      <x:c r="H14" s="421" t="n">
        <x:v>20</x:v>
      </x:c>
      <x:c r="I14" s="416" t="n">
        <x:f>G14*H14/100</x:f>
        <x:v>290.30400000000003</x:v>
      </x:c>
      <x:c r="J14" s="416" t="n">
        <x:f>G14+I14</x:f>
        <x:v>1741.824</x:v>
      </x:c>
    </x:row>
    <x:row r="15" ht="24" customHeight="1">
      <x:c r="A15" s="400" t="str">
        <x:v>Peinture</x:v>
      </x:c>
      <x:c r="B15" s="401" t="str">
        <x:v>Préparation supports + deux couches peinture satinée</x:v>
      </x:c>
      <x:c r="C15" s="401" t="str">
        <x:v>m²</x:v>
      </x:c>
      <x:c r="D15" s="412" t="n">
        <x:v>96</x:v>
      </x:c>
      <x:c r="E15" s="413" t="n">
        <x:v>16.5</x:v>
      </x:c>
      <x:c r="F15" s="415" t="n">
        <x:v>0</x:v>
      </x:c>
      <x:c r="G15" s="416" t="n">
        <x:f>D15*E15*(1-F15/100)</x:f>
        <x:v>1584</x:v>
      </x:c>
      <x:c r="H15" s="421" t="n">
        <x:v>20</x:v>
      </x:c>
      <x:c r="I15" s="416" t="n">
        <x:f>G15*H15/100</x:f>
        <x:v>316.8</x:v>
      </x:c>
      <x:c r="J15" s="416" t="n">
        <x:f>G15+I15</x:f>
        <x:v>1900.8</x:v>
      </x:c>
    </x:row>
    <x:row r="16" ht="24" customHeight="1">
      <x:c r="A16" s="400" t="str">
        <x:v>Menuiserie</x:v>
      </x:c>
      <x:c r="B16" s="401" t="str">
        <x:v>Pose plinthes MDF prépeintes</x:v>
      </x:c>
      <x:c r="C16" s="401" t="str">
        <x:v>ml</x:v>
      </x:c>
      <x:c r="D16" s="412" t="n">
        <x:v>42</x:v>
      </x:c>
      <x:c r="E16" s="413" t="n">
        <x:v>11</x:v>
      </x:c>
      <x:c r="F16" s="415" t="n">
        <x:v>0</x:v>
      </x:c>
      <x:c r="G16" s="416" t="n">
        <x:f>D16*E16*(1-F16/100)</x:f>
        <x:v>462</x:v>
      </x:c>
      <x:c r="H16" s="421" t="n">
        <x:v>20</x:v>
      </x:c>
      <x:c r="I16" s="416" t="n">
        <x:f>G16*H16/100</x:f>
        <x:v>92.4</x:v>
      </x:c>
      <x:c r="J16" s="416" t="n">
        <x:f>G16+I16</x:f>
        <x:v>554.4</x:v>
      </x:c>
    </x:row>
    <x:row r="17" ht="24" customHeight="1">
      <x:c r="A17" s="432" t="str">
        <x:v>Nettoyage</x:v>
      </x:c>
      <x:c r="B17" s="398" t="str">
        <x:v>Nettoyage fin de chantier et réception</x:v>
      </x:c>
      <x:c r="C17" s="398" t="str">
        <x:v>forfait</x:v>
      </x:c>
      <x:c r="D17" s="435" t="n">
        <x:v>1</x:v>
      </x:c>
      <x:c r="E17" s="436" t="n">
        <x:v>290</x:v>
      </x:c>
      <x:c r="F17" s="437" t="n">
        <x:v>0</x:v>
      </x:c>
      <x:c r="G17" s="428" t="n">
        <x:f>D17*E17*(1-F17/100)</x:f>
        <x:v>290</x:v>
      </x:c>
      <x:c r="H17" s="439" t="n">
        <x:v>20</x:v>
      </x:c>
      <x:c r="I17" s="428" t="n">
        <x:f>G17*H17/100</x:f>
        <x:v>58</x:v>
      </x:c>
      <x:c r="J17" s="428" t="n">
        <x:f>G17+I17</x:f>
        <x:v>348</x:v>
      </x:c>
    </x:row>
    <x:row r="18">
      <x:c r="A18" s="398" t="str"/>
      <x:c r="B18" s="398" t="str"/>
      <x:c r="C18" s="398" t="str"/>
      <x:c r="D18" s="398" t="str"/>
      <x:c r="E18" s="398" t="str"/>
      <x:c r="F18" s="398" t="str"/>
      <x:c r="G18" s="417" t="str"/>
      <x:c r="H18" s="398" t="str"/>
      <x:c r="I18" s="398" t="str"/>
      <x:c r="J18" s="398" t="str"/>
    </x:row>
    <x:row r="19" ht="24" customHeight="1">
      <x:c r="A19" s="405" t="str">
        <x:v>Synthèse financière</x:v>
      </x:c>
      <x:c r="B19" s="405" t="str"/>
      <x:c r="C19" s="405" t="str"/>
      <x:c r="D19" s="405" t="str"/>
      <x:c r="E19" s="405" t="str"/>
      <x:c r="F19" s="405" t="str"/>
      <x:c r="G19" s="418" t="str"/>
      <x:c r="H19" s="405" t="str"/>
      <x:c r="I19" s="405" t="str"/>
      <x:c r="J19" s="405" t="str"/>
    </x:row>
    <x:row r="20">
      <x:c r="A20" s="406" t="str">
        <x:v>Total HT avant remise</x:v>
      </x:c>
      <x:c r="B20" s="406" t="str"/>
      <x:c r="C20" s="406" t="str"/>
      <x:c r="D20" s="406" t="str"/>
      <x:c r="E20" s="406" t="str"/>
      <x:c r="F20" s="406" t="str"/>
      <x:c r="G20" s="419" t="n">
        <x:f>SUM(G8:G17)</x:f>
        <x:v>10584.07</x:v>
      </x:c>
      <x:c r="H20" s="398" t="str"/>
      <x:c r="I20" s="398" t="str"/>
      <x:c r="J20" s="398" t="str"/>
    </x:row>
    <x:row r="21">
      <x:c r="A21" s="406" t="str">
        <x:v>Remise globale</x:v>
      </x:c>
      <x:c r="B21" s="406" t="str"/>
      <x:c r="C21" s="406" t="str"/>
      <x:c r="D21" s="406" t="str"/>
      <x:c r="E21" s="406" t="str"/>
      <x:c r="F21" s="422" t="n">
        <x:v>0.02</x:v>
      </x:c>
      <x:c r="G21" s="419" t="n">
        <x:f>SUM(G8:G17)*F21</x:f>
        <x:v>211.6814</x:v>
      </x:c>
      <x:c r="H21" s="398" t="str"/>
      <x:c r="I21" s="398" t="str"/>
      <x:c r="J21" s="398" t="str"/>
    </x:row>
    <x:row r="22">
      <x:c r="A22" s="406" t="str">
        <x:v>Total HT net</x:v>
      </x:c>
      <x:c r="B22" s="406" t="str"/>
      <x:c r="C22" s="406" t="str"/>
      <x:c r="D22" s="406" t="str"/>
      <x:c r="E22" s="406" t="str"/>
      <x:c r="F22" s="406" t="str"/>
      <x:c r="G22" s="419" t="n">
        <x:f>SUM(G8:G17)-G21</x:f>
        <x:v>10372.3886</x:v>
      </x:c>
      <x:c r="H22" s="398" t="str"/>
      <x:c r="I22" s="398" t="str"/>
      <x:c r="J22" s="398" t="str"/>
    </x:row>
    <x:row r="23">
      <x:c r="A23" s="406" t="str">
        <x:v>Total TVA</x:v>
      </x:c>
      <x:c r="B23" s="406" t="str"/>
      <x:c r="C23" s="406" t="str"/>
      <x:c r="D23" s="406" t="str"/>
      <x:c r="E23" s="406" t="str"/>
      <x:c r="F23" s="406" t="str"/>
      <x:c r="G23" s="419" t="n">
        <x:f>SUM(I8:I17)</x:f>
        <x:v>1991.814</x:v>
      </x:c>
      <x:c r="H23" s="398" t="str"/>
      <x:c r="I23" s="398" t="str"/>
      <x:c r="J23" s="398" t="str"/>
    </x:row>
    <x:row r="24" ht="25" customHeight="1">
      <x:c r="A24" s="408" t="str">
        <x:v>TOTAL TTC À PAYER</x:v>
      </x:c>
      <x:c r="B24" s="408" t="str"/>
      <x:c r="C24" s="408" t="str"/>
      <x:c r="D24" s="408" t="str"/>
      <x:c r="E24" s="408" t="str"/>
      <x:c r="F24" s="408" t="str"/>
      <x:c r="G24" s="420" t="n">
        <x:f>G22+G23</x:f>
        <x:v>12364.2026</x:v>
      </x:c>
      <x:c r="H24" s="398" t="str"/>
      <x:c r="I24" s="398" t="str"/>
      <x:c r="J24" s="398" t="str"/>
    </x:row>
    <x:row r="25">
      <x:c r="A25" s="398" t="str"/>
      <x:c r="B25" s="398" t="str"/>
      <x:c r="C25" s="398" t="str"/>
      <x:c r="D25" s="398" t="str"/>
      <x:c r="E25" s="398" t="str"/>
      <x:c r="F25" s="398" t="str"/>
      <x:c r="G25" s="398" t="str"/>
      <x:c r="H25" s="398" t="str"/>
      <x:c r="I25" s="398" t="str"/>
      <x:c r="J25" s="398" t="str"/>
    </x:row>
    <x:row r="26" ht="24" customHeight="1">
      <x:c r="A26" s="409" t="str">
        <x:v>Conditions</x:v>
      </x:c>
      <x:c r="B26" s="410" t="str">
        <x:v>Acompte 30 % à la commande — solde à réception des travaux. Délais estimés : 12 jours ouvrés après validation du devis.</x:v>
      </x:c>
      <x:c r="C26" s="410" t="str"/>
      <x:c r="D26" s="410" t="str"/>
      <x:c r="E26" s="410" t="str"/>
      <x:c r="F26" s="410" t="str"/>
      <x:c r="G26" s="410" t="str"/>
      <x:c r="H26" s="410" t="str"/>
      <x:c r="I26" s="410" t="str"/>
      <x:c r="J26" s="410" t="str"/>
    </x:row>
    <x:row r="27" ht="45" customHeight="1">
      <x:c r="A27" s="411" t="str">
        <x:v>Signature client</x:v>
      </x:c>
      <x:c r="B27" s="410" t="str">
        <x:v>Bon pour accord, date et signature</x:v>
      </x:c>
      <x:c r="C27" s="410" t="str"/>
      <x:c r="D27" s="410" t="str"/>
      <x:c r="E27" s="411" t="str">
        <x:v>Cachet entreprise</x:v>
      </x:c>
      <x:c r="F27" s="410" t="str"/>
      <x:c r="G27" s="410" t="str"/>
      <x:c r="H27" s="410" t="str"/>
      <x:c r="I27" s="410" t="str"/>
      <x:c r="J27" s="410" t="str"/>
    </x:row>
  </x:sheetData>
  <x:mergeCells>
    <x:mergeCell ref="A1:J1"/>
    <x:mergeCell ref="A2:J2"/>
    <x:mergeCell ref="B3:C3"/>
    <x:mergeCell ref="F3:G3"/>
    <x:mergeCell ref="B4:C4"/>
    <x:mergeCell ref="F4:G4"/>
    <x:mergeCell ref="B5:C5"/>
    <x:mergeCell ref="F5:G5"/>
    <x:mergeCell ref="A19:J19"/>
    <x:mergeCell ref="B26:J26"/>
    <x:mergeCell ref="B27:C27"/>
    <x:mergeCell ref="E27:J27"/>
  </x:mergeCells>
  <x:conditionalFormatting sqref="F8:F16">
    <x:cfRule type="cellIs" dxfId="0" priority="1" operator="greaterThan">
      <x:formula>0</x:formula>
    </x:cfRule>
  </x:conditionalFormatting>
  <x:conditionalFormatting sqref="J8:J16">
    <x:cfRule type="dataBar" priority="2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{F119B8EC-ED74-B004-1932-0DC3BBE43851}</x14:id>
        </x:ext>
      </x:extLst>
    </x:cfRule>
  </x:conditionalFormatting>
  <x:conditionalFormatting sqref="J8:J17">
    <x:cfRule type="dataBar" priority="3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{A1133B79-05D7-B9CB-6B21-30977CFAAA21}</x14:id>
        </x:ext>
      </x:extLst>
    </x:cfRule>
  </x:conditionalFormatting>
  <x:conditionalFormatting sqref="F8:F17">
    <x:cfRule type="cellIs" dxfId="1" priority="4" operator="greaterThan">
      <x:formula>0</x:formula>
    </x:cfRule>
  </x:conditionalFormatting>
  <x:dataValidations count="4">
    <x:dataValidation type="list" sqref="H8:H16">
      <x:formula1>"5.5,10,20"</x:formula1>
    </x:dataValidation>
    <x:dataValidation type="whole" operator="between" sqref="F8:F16">
      <x:formula1>0</x:formula1>
      <x:formula2>30</x:formula2>
    </x:dataValidation>
    <x:dataValidation type="list" sqref="H8:H17">
      <x:formula1>"5.5,10,20"</x:formula1>
    </x:dataValidation>
    <x:dataValidation type="whole" operator="between" sqref="F8:F17">
      <x:formula1>0</x:formula1>
      <x:formula2>30</x:formula2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F119B8EC-ED74-B004-1932-0DC3BBE43851}">
            <x14:dataBar gradient="1">
              <x14:cfvo type="min"/>
              <x14:cfvo type="max"/>
              <x14:fillColor rgb="60A5FA"/>
            </x14:dataBar>
          </x14:cfRule>
          <xm:sqref>J8:J16</xm:sqref>
        </x14:conditionalFormatting>
        <x14:conditionalFormatting>
          <x14:cfRule type="dataBar" priority="3" id="{A1133B79-05D7-B9CB-6B21-30977CFAAA21}">
            <x14:dataBar gradient="1">
              <x14:cfvo type="min"/>
              <x14:cfvo type="max"/>
              <x14:fillColor rgb="60A5FA"/>
            </x14:dataBar>
          </x14:cfRule>
          <xm:sqref>J8:J17</xm:sqref>
        </x14:conditionalFormatting>
      </x14:conditionalFormattings>
    </x:ext>
  </x:extLst>
</x:worksheet>
</file>