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omments/comment1.xml" ContentType="application/vnd.openxmlformats-officedocument.spreadsheetml.comment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3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Cycle Production" sheetId="2" state="visible" r:id="rId2"/>
    <sheet xmlns:r="http://schemas.openxmlformats.org/officeDocument/2006/relationships" name="Production Center" sheetId="3" state="visible" r:id="rId3"/>
    <sheet xmlns:r="http://schemas.openxmlformats.org/officeDocument/2006/relationships" name="Calculs Production" sheetId="4" state="visible" r:id="rId4"/>
    <sheet xmlns:r="http://schemas.openxmlformats.org/officeDocument/2006/relationships" name="Situation Atelier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0.0%"/>
    <numFmt numFmtId="165" formatCode="#,##0&quot; €&quot;"/>
    <numFmt numFmtId="166" formatCode="0.0"/>
  </numFmts>
  <fonts count="10">
    <font>
      <name val="Calibri"/>
      <family val="2"/>
      <color theme="1"/>
      <sz val="11"/>
      <scheme val="minor"/>
    </font>
    <font>
      <b val="1"/>
      <color rgb="00FFFFFF"/>
      <sz val="13"/>
    </font>
    <font>
      <b val="1"/>
      <color rgb="00FFFFFF"/>
      <sz val="10"/>
    </font>
    <font>
      <color rgb="00000000"/>
      <sz val="10"/>
    </font>
    <font>
      <b val="1"/>
      <color rgb="000B1F3A"/>
      <sz val="11"/>
    </font>
    <font>
      <color rgb="00000000"/>
    </font>
    <font>
      <color rgb="000000FF"/>
    </font>
    <font>
      <b val="1"/>
      <color rgb="000B1F3A"/>
      <sz val="18"/>
    </font>
    <font>
      <b val="1"/>
      <color rgb="00FFFFFF"/>
      <sz val="15"/>
    </font>
    <font>
      <b val="1"/>
      <color rgb="000B1F3A"/>
      <sz val="15"/>
    </font>
  </fonts>
  <fills count="17">
    <fill>
      <patternFill/>
    </fill>
    <fill>
      <patternFill patternType="gray125"/>
    </fill>
    <fill>
      <patternFill patternType="solid">
        <fgColor rgb="000B1F3A"/>
      </patternFill>
    </fill>
    <fill>
      <patternFill patternType="solid">
        <fgColor rgb="000B5ED7"/>
      </patternFill>
    </fill>
    <fill>
      <patternFill patternType="solid">
        <fgColor rgb="00FFFFFF"/>
      </patternFill>
    </fill>
    <fill>
      <patternFill patternType="solid">
        <fgColor rgb="00EAF3FF"/>
      </patternFill>
    </fill>
    <fill>
      <patternFill patternType="solid">
        <fgColor rgb="005B2C83"/>
      </patternFill>
    </fill>
    <fill>
      <patternFill patternType="solid">
        <fgColor rgb="00F5EDFF"/>
      </patternFill>
    </fill>
    <fill>
      <patternFill patternType="solid">
        <fgColor rgb="00FFF8D9"/>
      </patternFill>
    </fill>
    <fill>
      <patternFill patternType="solid">
        <fgColor rgb="00D97706"/>
      </patternFill>
    </fill>
    <fill>
      <patternFill patternType="solid">
        <fgColor rgb="00FFF3E0"/>
      </patternFill>
    </fill>
    <fill>
      <patternFill patternType="solid">
        <fgColor rgb="00F5F9FF"/>
      </patternFill>
    </fill>
    <fill>
      <patternFill patternType="solid">
        <fgColor rgb="002E7D32"/>
      </patternFill>
    </fill>
    <fill>
      <patternFill patternType="solid">
        <fgColor rgb="00C62828"/>
      </patternFill>
    </fill>
    <fill>
      <patternFill patternType="solid">
        <fgColor rgb="00EAF7EA"/>
      </patternFill>
    </fill>
    <fill>
      <patternFill patternType="solid">
        <fgColor rgb="00FDECEC"/>
      </patternFill>
    </fill>
    <fill>
      <patternFill patternType="solid">
        <fgColor rgb="00F2C94C"/>
      </patternFill>
    </fill>
  </fills>
  <borders count="2">
    <border>
      <left/>
      <right/>
      <top/>
      <bottom/>
      <diagonal/>
    </border>
    <border>
      <left style="thin">
        <color rgb="00D9D9D9"/>
      </left>
      <right style="thin">
        <color rgb="00D9D9D9"/>
      </right>
      <top style="thin">
        <color rgb="00D9D9D9"/>
      </top>
      <bottom style="thin">
        <color rgb="00D9D9D9"/>
      </bottom>
    </border>
  </borders>
  <cellStyleXfs count="1">
    <xf numFmtId="0" fontId="0" fillId="0" borderId="0"/>
  </cellStyleXfs>
  <cellXfs count="42">
    <xf numFmtId="0" fontId="0" fillId="0" borderId="0" pivotButton="0" quotePrefix="0" xfId="0"/>
    <xf numFmtId="0" fontId="1" fillId="2" borderId="1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3" fillId="5" borderId="1" applyAlignment="1" pivotButton="0" quotePrefix="0" xfId="0">
      <alignment horizontal="center" vertical="center" wrapText="1"/>
    </xf>
    <xf numFmtId="165" fontId="3" fillId="5" borderId="1" applyAlignment="1" pivotButton="0" quotePrefix="0" xfId="0">
      <alignment horizontal="center" vertical="center" wrapText="1"/>
    </xf>
    <xf numFmtId="164" fontId="3" fillId="4" borderId="1" applyAlignment="1" pivotButton="0" quotePrefix="0" xfId="0">
      <alignment horizontal="center" vertical="center" wrapText="1"/>
    </xf>
    <xf numFmtId="164" fontId="3" fillId="5" borderId="1" applyAlignment="1" pivotButton="0" quotePrefix="0" xfId="0">
      <alignment horizontal="center" vertical="center" wrapText="1"/>
    </xf>
    <xf numFmtId="0" fontId="1" fillId="6" borderId="1" applyAlignment="1" pivotButton="0" quotePrefix="0" xfId="0">
      <alignment horizontal="left" vertical="center" wrapText="1"/>
    </xf>
    <xf numFmtId="0" fontId="2" fillId="6" borderId="1" applyAlignment="1" pivotButton="0" quotePrefix="0" xfId="0">
      <alignment horizontal="center" vertical="center" wrapText="1"/>
    </xf>
    <xf numFmtId="0" fontId="3" fillId="7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left" vertical="center" wrapText="1"/>
    </xf>
    <xf numFmtId="0" fontId="2" fillId="2" borderId="1" applyAlignment="1" pivotButton="0" quotePrefix="0" xfId="0">
      <alignment horizontal="center" vertical="center" wrapText="1"/>
    </xf>
    <xf numFmtId="166" fontId="6" fillId="4" borderId="1" applyAlignment="1" pivotButton="0" quotePrefix="0" xfId="0">
      <alignment horizontal="center" vertical="center" wrapText="1"/>
    </xf>
    <xf numFmtId="166" fontId="5" fillId="4" borderId="1" applyAlignment="1" pivotButton="0" quotePrefix="0" xfId="0">
      <alignment horizontal="center" vertical="center" wrapText="1"/>
    </xf>
    <xf numFmtId="0" fontId="3" fillId="8" borderId="1" applyAlignment="1" pivotButton="0" quotePrefix="0" xfId="0">
      <alignment horizontal="center" vertical="center" wrapText="1"/>
    </xf>
    <xf numFmtId="166" fontId="6" fillId="8" borderId="1" applyAlignment="1" pivotButton="0" quotePrefix="0" xfId="0">
      <alignment horizontal="center" vertical="center" wrapText="1"/>
    </xf>
    <xf numFmtId="166" fontId="5" fillId="8" borderId="1" applyAlignment="1" pivotButton="0" quotePrefix="0" xfId="0">
      <alignment horizontal="center" vertical="center" wrapText="1"/>
    </xf>
    <xf numFmtId="0" fontId="1" fillId="9" borderId="1" applyAlignment="1" pivotButton="0" quotePrefix="0" xfId="0">
      <alignment horizontal="left" vertical="center" wrapText="1"/>
    </xf>
    <xf numFmtId="0" fontId="2" fillId="9" borderId="1" applyAlignment="1" pivotButton="0" quotePrefix="0" xfId="0">
      <alignment horizontal="center" vertical="center" wrapText="1"/>
    </xf>
    <xf numFmtId="0" fontId="3" fillId="10" borderId="1" applyAlignment="1" pivotButton="0" quotePrefix="0" xfId="0">
      <alignment horizontal="center" vertical="center" wrapText="1"/>
    </xf>
    <xf numFmtId="0" fontId="0" fillId="11" borderId="0" pivotButton="0" quotePrefix="0" xfId="0"/>
    <xf numFmtId="3" fontId="7" fillId="4" borderId="1" applyAlignment="1" pivotButton="0" quotePrefix="0" xfId="0">
      <alignment horizontal="center" vertical="center" wrapText="1"/>
    </xf>
    <xf numFmtId="164" fontId="7" fillId="4" borderId="1" applyAlignment="1" pivotButton="0" quotePrefix="0" xfId="0">
      <alignment horizontal="center" vertical="center" wrapText="1"/>
    </xf>
    <xf numFmtId="165" fontId="7" fillId="4" borderId="1" applyAlignment="1" pivotButton="0" quotePrefix="0" xfId="0">
      <alignment horizontal="center" vertical="center" wrapText="1"/>
    </xf>
    <xf numFmtId="9" fontId="3" fillId="4" borderId="1" applyAlignment="1" pivotButton="0" quotePrefix="0" xfId="0">
      <alignment horizontal="center" vertical="center" wrapText="1"/>
    </xf>
    <xf numFmtId="9" fontId="3" fillId="7" borderId="1" applyAlignment="1" pivotButton="0" quotePrefix="0" xfId="0">
      <alignment horizontal="center" vertical="center" wrapText="1"/>
    </xf>
    <xf numFmtId="9" fontId="3" fillId="10" borderId="1" applyAlignment="1" pivotButton="0" quotePrefix="0" xfId="0">
      <alignment horizontal="center" vertical="center" wrapText="1"/>
    </xf>
    <xf numFmtId="0" fontId="1" fillId="12" borderId="1" applyAlignment="1" pivotButton="0" quotePrefix="0" xfId="0">
      <alignment horizontal="left" vertical="center" wrapText="1"/>
    </xf>
    <xf numFmtId="166" fontId="3" fillId="4" borderId="1" applyAlignment="1" pivotButton="0" quotePrefix="0" xfId="0">
      <alignment horizontal="center" vertical="center" wrapText="1"/>
    </xf>
    <xf numFmtId="0" fontId="3" fillId="14" borderId="1" applyAlignment="1" pivotButton="0" quotePrefix="0" xfId="0">
      <alignment horizontal="center" vertical="center" wrapText="1"/>
    </xf>
    <xf numFmtId="164" fontId="3" fillId="14" borderId="1" applyAlignment="1" pivotButton="0" quotePrefix="0" xfId="0">
      <alignment horizontal="center" vertical="center" wrapText="1"/>
    </xf>
    <xf numFmtId="166" fontId="3" fillId="14" borderId="1" applyAlignment="1" pivotButton="0" quotePrefix="0" xfId="0">
      <alignment horizontal="center" vertical="center" wrapText="1"/>
    </xf>
    <xf numFmtId="0" fontId="1" fillId="13" borderId="1" applyAlignment="1" pivotButton="0" quotePrefix="0" xfId="0">
      <alignment horizontal="left" vertical="center" wrapText="1"/>
    </xf>
    <xf numFmtId="165" fontId="3" fillId="4" borderId="1" applyAlignment="1" pivotButton="0" quotePrefix="0" xfId="0">
      <alignment horizontal="center" vertical="center" wrapText="1"/>
    </xf>
    <xf numFmtId="0" fontId="3" fillId="15" borderId="1" applyAlignment="1" pivotButton="0" quotePrefix="0" xfId="0">
      <alignment horizontal="center" vertical="center" wrapText="1"/>
    </xf>
    <xf numFmtId="165" fontId="3" fillId="15" borderId="1" applyAlignment="1" pivotButton="0" quotePrefix="0" xfId="0">
      <alignment horizontal="center" vertical="center" wrapText="1"/>
    </xf>
    <xf numFmtId="3" fontId="3" fillId="4" borderId="1" applyAlignment="1" pivotButton="0" quotePrefix="0" xfId="0">
      <alignment horizontal="center" vertical="center" wrapText="1"/>
    </xf>
    <xf numFmtId="3" fontId="3" fillId="5" borderId="1" applyAlignment="1" pivotButton="0" quotePrefix="0" xfId="0">
      <alignment horizontal="center" vertical="center" wrapText="1"/>
    </xf>
    <xf numFmtId="0" fontId="8" fillId="12" borderId="1" applyAlignment="1" pivotButton="0" quotePrefix="0" xfId="0">
      <alignment horizontal="center" vertical="center" wrapText="1"/>
    </xf>
    <xf numFmtId="0" fontId="9" fillId="16" borderId="1" applyAlignment="1" pivotButton="0" quotePrefix="0" xfId="0">
      <alignment horizontal="center" vertical="center" wrapText="1"/>
    </xf>
    <xf numFmtId="0" fontId="8" fillId="13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FFF3E0"/>
        </patternFill>
      </fill>
    </dxf>
    <dxf>
      <fill>
        <patternFill patternType="solid">
          <fgColor rgb="00FDECEC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Temps prévu vs temps réel par étape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'Cycle Production'!F7</f>
            </strRef>
          </tx>
          <spPr>
            <a:ln xmlns:a="http://schemas.openxmlformats.org/drawingml/2006/main">
              <a:prstDash val="solid"/>
            </a:ln>
          </spPr>
          <cat>
            <numRef>
              <f>'Cycle Production'!$B$8:$B$15</f>
            </numRef>
          </cat>
          <val>
            <numRef>
              <f>'Cycle Production'!$F$8:$F$15</f>
            </numRef>
          </val>
        </ser>
        <ser>
          <idx val="1"/>
          <order val="1"/>
          <tx>
            <strRef>
              <f>'Cycle Production'!G7</f>
            </strRef>
          </tx>
          <spPr>
            <a:ln xmlns:a="http://schemas.openxmlformats.org/drawingml/2006/main">
              <a:prstDash val="solid"/>
            </a:ln>
          </spPr>
          <cat>
            <numRef>
              <f>'Cycle Production'!$B$8:$B$15</f>
            </numRef>
          </cat>
          <val>
            <numRef>
              <f>'Cycle Production'!$G$8:$G$15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Heures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Avancement OF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'Production Center'!F28</f>
            </strRef>
          </tx>
          <spPr>
            <a:ln xmlns:a="http://schemas.openxmlformats.org/drawingml/2006/main">
              <a:prstDash val="solid"/>
            </a:ln>
          </spPr>
          <cat>
            <numRef>
              <f>'Production Center'!$A$29:$A$34</f>
            </numRef>
          </cat>
          <val>
            <numRef>
              <f>'Production Center'!$F$29:$F$34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%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TRS par OF</a:t>
            </a:r>
          </a:p>
        </rich>
      </tx>
    </title>
    <plotArea>
      <lineChart>
        <grouping val="standard"/>
        <ser>
          <idx val="0"/>
          <order val="0"/>
          <tx>
            <strRef>
              <f>'Production Center'!J28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'Production Center'!$A$29:$A$34</f>
            </numRef>
          </cat>
          <val>
            <numRef>
              <f>'Production Center'!$J$29:$J$34</f>
            </numRef>
          </val>
        </ser>
        <axId val="10"/>
        <axId val="100"/>
      </line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4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Production théorique vs réelle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'Calculs Production'!F4</f>
            </strRef>
          </tx>
          <spPr>
            <a:ln xmlns:a="http://schemas.openxmlformats.org/drawingml/2006/main">
              <a:prstDash val="solid"/>
            </a:ln>
          </spPr>
          <cat>
            <numRef>
              <f>'Calculs Production'!$A$5:$A$8</f>
            </numRef>
          </cat>
          <val>
            <numRef>
              <f>'Calculs Production'!$F$5:$F$8</f>
            </numRef>
          </val>
        </ser>
        <ser>
          <idx val="1"/>
          <order val="1"/>
          <tx>
            <strRef>
              <f>'Calculs Production'!G4</f>
            </strRef>
          </tx>
          <spPr>
            <a:ln xmlns:a="http://schemas.openxmlformats.org/drawingml/2006/main">
              <a:prstDash val="solid"/>
            </a:ln>
          </spPr>
          <cat>
            <numRef>
              <f>'Calculs Production'!$A$5:$A$8</f>
            </numRef>
          </cat>
          <val>
            <numRef>
              <f>'Calculs Production'!$G$5:$G$8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LCG</author>
  </authors>
  <commentList>
    <comment ref="B5" authorId="0" shapeId="0">
      <text>
        <t>Cellule modifiable : ajuster selon votre organisation de production.</t>
      </text>
    </comment>
    <comment ref="B6" authorId="0" shapeId="0">
      <text>
        <t>Cellule modifiable : coût horaire estimé d'un arrêt de ligne.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_rels/drawing3.xml.rels><Relationships xmlns="http://schemas.openxmlformats.org/package/2006/relationships"><Relationship Type="http://schemas.openxmlformats.org/officeDocument/2006/relationships/chart" Target="/xl/charts/chart4.xml" Id="rId1"/></Relationships>
</file>

<file path=xl/drawings/drawing1.xml><?xml version="1.0" encoding="utf-8"?>
<wsDr xmlns="http://schemas.openxmlformats.org/drawingml/2006/spreadsheetDrawing">
  <oneCellAnchor>
    <from>
      <col>4</col>
      <colOff>0</colOff>
      <row>19</row>
      <rowOff>0</rowOff>
    </from>
    <ext cx="612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17</row>
      <rowOff>0</rowOff>
    </from>
    <ext cx="432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33</row>
      <rowOff>0</rowOff>
    </from>
    <ext cx="4320000" cy="25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drawings/drawing3.xml><?xml version="1.0" encoding="utf-8"?>
<wsDr xmlns="http://schemas.openxmlformats.org/drawingml/2006/spreadsheetDrawing">
  <oneCellAnchor>
    <from>
      <col>0</col>
      <colOff>0</colOff>
      <row>11</row>
      <rowOff>0</rowOff>
    </from>
    <ext cx="54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/Relationships>
</file>

<file path=xl/worksheets/_rels/sheet4.xml.rels><Relationships xmlns="http://schemas.openxmlformats.org/package/2006/relationships"><Relationship Type="http://schemas.openxmlformats.org/officeDocument/2006/relationships/drawing" Target="/xl/drawings/drawing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1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 ht="24" customHeight="1">
      <c r="A1" s="1" t="inlineStr">
        <is>
          <t>PARAMÈTRES DU SYSTÈME DE PRODUCTION</t>
        </is>
      </c>
    </row>
    <row r="2" ht="24" customHeight="1"/>
    <row r="3" ht="24" customHeight="1"/>
    <row r="4" ht="24" customHeight="1">
      <c r="A4" s="2" t="inlineStr">
        <is>
          <t>Paramètre</t>
        </is>
      </c>
      <c r="B4" s="2" t="inlineStr">
        <is>
          <t>Valeur</t>
        </is>
      </c>
      <c r="C4" s="2" t="inlineStr">
        <is>
          <t>Unité</t>
        </is>
      </c>
      <c r="D4" s="2" t="inlineStr">
        <is>
          <t>Utilisation</t>
        </is>
      </c>
    </row>
    <row r="5" ht="24" customHeight="1">
      <c r="A5" s="3" t="inlineStr">
        <is>
          <t>Heures disponibles par poste</t>
        </is>
      </c>
      <c r="B5" s="3" t="n">
        <v>8</v>
      </c>
      <c r="C5" s="3" t="inlineStr">
        <is>
          <t>h</t>
        </is>
      </c>
      <c r="D5" s="3" t="inlineStr">
        <is>
          <t>Capacité quotidienne</t>
        </is>
      </c>
    </row>
    <row r="6" ht="24" customHeight="1">
      <c r="A6" s="4" t="inlineStr">
        <is>
          <t>Nombre de postes</t>
        </is>
      </c>
      <c r="B6" s="5" t="n">
        <v>2</v>
      </c>
      <c r="C6" s="4" t="inlineStr">
        <is>
          <t>postes</t>
        </is>
      </c>
      <c r="D6" s="4" t="inlineStr">
        <is>
          <t>Capacité atelier</t>
        </is>
      </c>
    </row>
    <row r="7" ht="24" customHeight="1">
      <c r="A7" s="3" t="inlineStr">
        <is>
          <t>Coût horaire arrêt ligne</t>
        </is>
      </c>
      <c r="B7" s="6" t="n">
        <v>480</v>
      </c>
      <c r="C7" s="3" t="inlineStr">
        <is>
          <t>€ / h</t>
        </is>
      </c>
      <c r="D7" s="3" t="inlineStr">
        <is>
          <t>Calcul coûts arrêt</t>
        </is>
      </c>
    </row>
    <row r="8" ht="24" customHeight="1">
      <c r="A8" s="4" t="inlineStr">
        <is>
          <t>Objectif TRS</t>
        </is>
      </c>
      <c r="B8" s="7" t="n">
        <v>0.88</v>
      </c>
      <c r="C8" s="4" t="inlineStr">
        <is>
          <t>%</t>
        </is>
      </c>
      <c r="D8" s="4" t="inlineStr">
        <is>
          <t>Seuil de performance</t>
        </is>
      </c>
    </row>
    <row r="9" ht="24" customHeight="1">
      <c r="A9" s="3" t="inlineStr">
        <is>
          <t>Objectif qualité</t>
        </is>
      </c>
      <c r="B9" s="6" t="n">
        <v>0.97</v>
      </c>
      <c r="C9" s="3" t="inlineStr">
        <is>
          <t>%</t>
        </is>
      </c>
      <c r="D9" s="3" t="inlineStr">
        <is>
          <t>Seuil qualité</t>
        </is>
      </c>
    </row>
    <row r="10" ht="24" customHeight="1">
      <c r="A10" s="4" t="inlineStr">
        <is>
          <t>Seuil surcharge atelier</t>
        </is>
      </c>
      <c r="B10" s="4" t="n">
        <v>0.9</v>
      </c>
      <c r="C10" s="4" t="inlineStr">
        <is>
          <t>%</t>
        </is>
      </c>
      <c r="D10" s="4" t="inlineStr">
        <is>
          <t>Alerte charge</t>
        </is>
      </c>
    </row>
    <row r="11" ht="24" customHeight="1">
      <c r="A11" s="3" t="inlineStr">
        <is>
          <t>Seuil retard critique</t>
        </is>
      </c>
      <c r="B11" s="3" t="n">
        <v>4</v>
      </c>
      <c r="C11" s="3" t="inlineStr">
        <is>
          <t>h</t>
        </is>
      </c>
      <c r="D11" s="3" t="inlineStr">
        <is>
          <t>Alerte planning</t>
        </is>
      </c>
    </row>
    <row r="12" ht="24" customHeight="1"/>
    <row r="13" ht="24" customHeight="1"/>
    <row r="14" ht="24" customHeight="1"/>
    <row r="15" ht="24" customHeight="1">
      <c r="A15" s="8" t="inlineStr">
        <is>
          <t>LISTES DÉROULANTES</t>
        </is>
      </c>
    </row>
    <row r="16" ht="24" customHeight="1"/>
    <row r="17" ht="24" customHeight="1">
      <c r="A17" s="9" t="inlineStr">
        <is>
          <t>Priorité</t>
        </is>
      </c>
      <c r="B17" s="9" t="inlineStr">
        <is>
          <t>Statut OF</t>
        </is>
      </c>
      <c r="C17" s="9" t="inlineStr">
        <is>
          <t>Ligne</t>
        </is>
      </c>
      <c r="D17" s="9" t="inlineStr">
        <is>
          <t>Risque</t>
        </is>
      </c>
      <c r="E17" s="9" t="inlineStr">
        <is>
          <t>Décision</t>
        </is>
      </c>
    </row>
    <row r="18" ht="24" customHeight="1">
      <c r="A18" s="3" t="inlineStr">
        <is>
          <t>Normale</t>
        </is>
      </c>
      <c r="B18" s="3" t="inlineStr">
        <is>
          <t>Planifié</t>
        </is>
      </c>
      <c r="C18" s="3" t="inlineStr">
        <is>
          <t>Ligne 1</t>
        </is>
      </c>
      <c r="D18" s="3" t="inlineStr">
        <is>
          <t>Faible</t>
        </is>
      </c>
      <c r="E18" s="3" t="inlineStr">
        <is>
          <t>Lancer</t>
        </is>
      </c>
    </row>
    <row r="19" ht="24" customHeight="1">
      <c r="A19" s="10" t="inlineStr">
        <is>
          <t>Haute</t>
        </is>
      </c>
      <c r="B19" s="10" t="inlineStr">
        <is>
          <t>Lancé</t>
        </is>
      </c>
      <c r="C19" s="10" t="inlineStr">
        <is>
          <t>Ligne 2</t>
        </is>
      </c>
      <c r="D19" s="10" t="inlineStr">
        <is>
          <t>Moyen</t>
        </is>
      </c>
      <c r="E19" s="10" t="inlineStr">
        <is>
          <t>Surveiller</t>
        </is>
      </c>
    </row>
    <row r="20" ht="24" customHeight="1">
      <c r="A20" s="3" t="inlineStr">
        <is>
          <t>Critique</t>
        </is>
      </c>
      <c r="B20" s="3" t="inlineStr">
        <is>
          <t>En cours</t>
        </is>
      </c>
      <c r="C20" s="3" t="inlineStr">
        <is>
          <t>Ligne 3</t>
        </is>
      </c>
      <c r="D20" s="3" t="inlineStr">
        <is>
          <t>Élevé</t>
        </is>
      </c>
      <c r="E20" s="3" t="inlineStr">
        <is>
          <t>Réorganiser</t>
        </is>
      </c>
    </row>
    <row r="21" ht="24" customHeight="1">
      <c r="A21" s="10" t="inlineStr"/>
      <c r="B21" s="10" t="inlineStr">
        <is>
          <t>Terminé</t>
        </is>
      </c>
      <c r="C21" s="10" t="inlineStr">
        <is>
          <t>Ligne 4</t>
        </is>
      </c>
      <c r="D21" s="10" t="inlineStr">
        <is>
          <t>Critique</t>
        </is>
      </c>
      <c r="E21" s="10" t="inlineStr">
        <is>
          <t>Bloquer</t>
        </is>
      </c>
    </row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</sheetData>
  <mergeCells count="2">
    <mergeCell ref="A15:J15"/>
    <mergeCell ref="A1:J2"/>
  </mergeCells>
  <pageMargins left="0.75" right="0.75" top="1" bottom="1" header="0.5" footer="0.5"/>
  <legacyDrawing xmlns:r="http://schemas.openxmlformats.org/officeDocument/2006/relationships" r:id="anysvml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N25"/>
  <sheetViews>
    <sheetView showGridLines="0" workbookViewId="0">
      <pane ySplit="7" topLeftCell="A8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 ht="24" customHeight="1">
      <c r="A1" s="1" t="inlineStr">
        <is>
          <t>CYCLE DE PRODUCTION — FLUX, TEMPS, CONTRÔLES ET GOULOTS</t>
        </is>
      </c>
    </row>
    <row r="2" ht="24" customHeight="1"/>
    <row r="3" ht="24" customHeight="1"/>
    <row r="4" ht="24" customHeight="1">
      <c r="A4" s="11" t="inlineStr">
        <is>
          <t>Cette feuille décrit le cycle complet, depuis la demande client jusqu’à l’expédition. Chaque étape calcule le temps prévu, le temps réel, l’écart et le risque opérationnel.</t>
        </is>
      </c>
    </row>
    <row r="5" ht="24" customHeight="1"/>
    <row r="6" ht="24" customHeight="1"/>
    <row r="7" ht="24" customHeight="1">
      <c r="A7" s="12" t="inlineStr">
        <is>
          <t>Étape</t>
        </is>
      </c>
      <c r="B7" s="12" t="inlineStr">
        <is>
          <t>Flux</t>
        </is>
      </c>
      <c r="C7" s="12" t="inlineStr">
        <is>
          <t>Responsable</t>
        </is>
      </c>
      <c r="D7" s="12" t="inlineStr">
        <is>
          <t>Entrée</t>
        </is>
      </c>
      <c r="E7" s="12" t="inlineStr">
        <is>
          <t>Sortie</t>
        </is>
      </c>
      <c r="F7" s="12" t="inlineStr">
        <is>
          <t>Temps prévu (h)</t>
        </is>
      </c>
      <c r="G7" s="12" t="inlineStr">
        <is>
          <t>Temps réel (h)</t>
        </is>
      </c>
      <c r="H7" s="12" t="inlineStr">
        <is>
          <t>Écart (h)</t>
        </is>
      </c>
      <c r="I7" s="12" t="inlineStr">
        <is>
          <t>Risque</t>
        </is>
      </c>
      <c r="J7" s="12" t="inlineStr">
        <is>
          <t>Contrôle qualité</t>
        </is>
      </c>
      <c r="K7" s="12" t="inlineStr">
        <is>
          <t>Go / No Go</t>
        </is>
      </c>
      <c r="L7" s="12" t="inlineStr">
        <is>
          <t>Action corrective</t>
        </is>
      </c>
      <c r="M7" s="12" t="inlineStr">
        <is>
          <t>Statut</t>
        </is>
      </c>
      <c r="N7" s="12" t="inlineStr">
        <is>
          <t>Commentaire</t>
        </is>
      </c>
    </row>
    <row r="8" ht="24" customHeight="1">
      <c r="A8" s="3" t="inlineStr">
        <is>
          <t>1</t>
        </is>
      </c>
      <c r="B8" s="3" t="inlineStr">
        <is>
          <t>Réception commande</t>
        </is>
      </c>
      <c r="C8" s="3" t="inlineStr">
        <is>
          <t>ADV</t>
        </is>
      </c>
      <c r="D8" s="3" t="inlineStr">
        <is>
          <t>Commande client</t>
        </is>
      </c>
      <c r="E8" s="3" t="inlineStr">
        <is>
          <t>OF créé</t>
        </is>
      </c>
      <c r="F8" s="13" t="n">
        <v>1</v>
      </c>
      <c r="G8" s="13" t="n">
        <v>1</v>
      </c>
      <c r="H8" s="14">
        <f>G8-F8</f>
        <v/>
      </c>
      <c r="I8" s="3" t="inlineStr">
        <is>
          <t>Faible</t>
        </is>
      </c>
      <c r="J8" s="3" t="inlineStr">
        <is>
          <t>Référence validée</t>
        </is>
      </c>
      <c r="K8" s="3" t="inlineStr">
        <is>
          <t>Go</t>
        </is>
      </c>
      <c r="L8" s="3" t="inlineStr">
        <is>
          <t>RAS</t>
        </is>
      </c>
      <c r="M8" s="3" t="inlineStr">
        <is>
          <t>Terminé</t>
        </is>
      </c>
      <c r="N8" s="3" t="inlineStr">
        <is>
          <t>Dossier complet</t>
        </is>
      </c>
    </row>
    <row r="9" ht="24" customHeight="1">
      <c r="A9" s="15" t="inlineStr">
        <is>
          <t>2</t>
        </is>
      </c>
      <c r="B9" s="15" t="inlineStr">
        <is>
          <t>Planification</t>
        </is>
      </c>
      <c r="C9" s="15" t="inlineStr">
        <is>
          <t>Planificateur</t>
        </is>
      </c>
      <c r="D9" s="15" t="inlineStr">
        <is>
          <t>OF</t>
        </is>
      </c>
      <c r="E9" s="15" t="inlineStr">
        <is>
          <t>Planning directeur</t>
        </is>
      </c>
      <c r="F9" s="16" t="n">
        <v>2</v>
      </c>
      <c r="G9" s="16" t="n">
        <v>3</v>
      </c>
      <c r="H9" s="17">
        <f>G9-F9</f>
        <v/>
      </c>
      <c r="I9" s="15" t="inlineStr">
        <is>
          <t>Moyen</t>
        </is>
      </c>
      <c r="J9" s="15" t="inlineStr">
        <is>
          <t>Capacité vérifiée</t>
        </is>
      </c>
      <c r="K9" s="15" t="inlineStr">
        <is>
          <t>Go</t>
        </is>
      </c>
      <c r="L9" s="15" t="inlineStr">
        <is>
          <t>Ajuster charge</t>
        </is>
      </c>
      <c r="M9" s="15" t="inlineStr">
        <is>
          <t>Terminé</t>
        </is>
      </c>
      <c r="N9" s="15" t="inlineStr">
        <is>
          <t>Ligne 1 priorisée</t>
        </is>
      </c>
    </row>
    <row r="10" ht="24" customHeight="1">
      <c r="A10" s="3" t="inlineStr">
        <is>
          <t>3</t>
        </is>
      </c>
      <c r="B10" s="3" t="inlineStr">
        <is>
          <t>Préparation matières</t>
        </is>
      </c>
      <c r="C10" s="3" t="inlineStr">
        <is>
          <t>Magasin</t>
        </is>
      </c>
      <c r="D10" s="3" t="inlineStr">
        <is>
          <t>BOM + stock</t>
        </is>
      </c>
      <c r="E10" s="3" t="inlineStr">
        <is>
          <t>Kit matière</t>
        </is>
      </c>
      <c r="F10" s="13" t="n">
        <v>4</v>
      </c>
      <c r="G10" s="13" t="n">
        <v>5</v>
      </c>
      <c r="H10" s="14">
        <f>G10-F10</f>
        <v/>
      </c>
      <c r="I10" s="3" t="inlineStr">
        <is>
          <t>Moyen</t>
        </is>
      </c>
      <c r="J10" s="3" t="inlineStr">
        <is>
          <t>Quantités contrôlées</t>
        </is>
      </c>
      <c r="K10" s="3" t="inlineStr">
        <is>
          <t>Go</t>
        </is>
      </c>
      <c r="L10" s="3" t="inlineStr">
        <is>
          <t>Commande complémentaire</t>
        </is>
      </c>
      <c r="M10" s="3" t="inlineStr">
        <is>
          <t>En cours</t>
        </is>
      </c>
      <c r="N10" s="3" t="inlineStr">
        <is>
          <t>Stock limite</t>
        </is>
      </c>
    </row>
    <row r="11" ht="24" customHeight="1">
      <c r="A11" s="15" t="inlineStr">
        <is>
          <t>4</t>
        </is>
      </c>
      <c r="B11" s="15" t="inlineStr">
        <is>
          <t>Réglage machine</t>
        </is>
      </c>
      <c r="C11" s="15" t="inlineStr">
        <is>
          <t>Méthodes</t>
        </is>
      </c>
      <c r="D11" s="15" t="inlineStr">
        <is>
          <t>Gamme + outillage</t>
        </is>
      </c>
      <c r="E11" s="15" t="inlineStr">
        <is>
          <t>Ligne prête</t>
        </is>
      </c>
      <c r="F11" s="16" t="n">
        <v>2</v>
      </c>
      <c r="G11" s="16" t="n">
        <v>2.5</v>
      </c>
      <c r="H11" s="17">
        <f>G11-F11</f>
        <v/>
      </c>
      <c r="I11" s="15" t="inlineStr">
        <is>
          <t>Faible</t>
        </is>
      </c>
      <c r="J11" s="15" t="inlineStr">
        <is>
          <t>Réglage validé</t>
        </is>
      </c>
      <c r="K11" s="15" t="inlineStr">
        <is>
          <t>Go</t>
        </is>
      </c>
      <c r="L11" s="15" t="inlineStr">
        <is>
          <t>RAS</t>
        </is>
      </c>
      <c r="M11" s="15" t="inlineStr">
        <is>
          <t>En cours</t>
        </is>
      </c>
      <c r="N11" s="15" t="inlineStr">
        <is>
          <t>OK</t>
        </is>
      </c>
    </row>
    <row r="12" ht="24" customHeight="1">
      <c r="A12" s="3" t="inlineStr">
        <is>
          <t>5</t>
        </is>
      </c>
      <c r="B12" s="3" t="inlineStr">
        <is>
          <t>Fabrication</t>
        </is>
      </c>
      <c r="C12" s="3" t="inlineStr">
        <is>
          <t>Production</t>
        </is>
      </c>
      <c r="D12" s="3" t="inlineStr">
        <is>
          <t>Matière + OF</t>
        </is>
      </c>
      <c r="E12" s="3" t="inlineStr">
        <is>
          <t>Pièces produites</t>
        </is>
      </c>
      <c r="F12" s="13" t="n">
        <v>12</v>
      </c>
      <c r="G12" s="13" t="n">
        <v>15</v>
      </c>
      <c r="H12" s="14">
        <f>G12-F12</f>
        <v/>
      </c>
      <c r="I12" s="3" t="inlineStr">
        <is>
          <t>Élevé</t>
        </is>
      </c>
      <c r="J12" s="3" t="inlineStr">
        <is>
          <t>Contrôle en cours</t>
        </is>
      </c>
      <c r="K12" s="3" t="inlineStr">
        <is>
          <t>Surveiller</t>
        </is>
      </c>
      <c r="L12" s="3" t="inlineStr">
        <is>
          <t>Renforcer équipe</t>
        </is>
      </c>
      <c r="M12" s="3" t="inlineStr">
        <is>
          <t>En cours</t>
        </is>
      </c>
      <c r="N12" s="3" t="inlineStr">
        <is>
          <t>Cadence instable</t>
        </is>
      </c>
    </row>
    <row r="13" ht="24" customHeight="1">
      <c r="A13" s="15" t="inlineStr">
        <is>
          <t>6</t>
        </is>
      </c>
      <c r="B13" s="15" t="inlineStr">
        <is>
          <t>Contrôle qualité</t>
        </is>
      </c>
      <c r="C13" s="15" t="inlineStr">
        <is>
          <t>Qualité</t>
        </is>
      </c>
      <c r="D13" s="15" t="inlineStr">
        <is>
          <t>Pièces</t>
        </is>
      </c>
      <c r="E13" s="15" t="inlineStr">
        <is>
          <t>Lot conforme</t>
        </is>
      </c>
      <c r="F13" s="16" t="n">
        <v>3</v>
      </c>
      <c r="G13" s="16" t="n">
        <v>4</v>
      </c>
      <c r="H13" s="17">
        <f>G13-F13</f>
        <v/>
      </c>
      <c r="I13" s="15" t="inlineStr">
        <is>
          <t>Moyen</t>
        </is>
      </c>
      <c r="J13" s="15" t="inlineStr">
        <is>
          <t>Échantillonnage</t>
        </is>
      </c>
      <c r="K13" s="15" t="inlineStr">
        <is>
          <t>Go</t>
        </is>
      </c>
      <c r="L13" s="15" t="inlineStr">
        <is>
          <t>Isoler défauts</t>
        </is>
      </c>
      <c r="M13" s="15" t="inlineStr">
        <is>
          <t>Planifié</t>
        </is>
      </c>
      <c r="N13" s="15" t="inlineStr">
        <is>
          <t>Attention rebuts</t>
        </is>
      </c>
    </row>
    <row r="14" ht="24" customHeight="1">
      <c r="A14" s="3" t="inlineStr">
        <is>
          <t>7</t>
        </is>
      </c>
      <c r="B14" s="3" t="inlineStr">
        <is>
          <t>Conditionnement</t>
        </is>
      </c>
      <c r="C14" s="3" t="inlineStr">
        <is>
          <t>Logistique</t>
        </is>
      </c>
      <c r="D14" s="3" t="inlineStr">
        <is>
          <t>Lot validé</t>
        </is>
      </c>
      <c r="E14" s="3" t="inlineStr">
        <is>
          <t>Colis</t>
        </is>
      </c>
      <c r="F14" s="13" t="n">
        <v>2</v>
      </c>
      <c r="G14" s="13" t="n">
        <v>2</v>
      </c>
      <c r="H14" s="14">
        <f>G14-F14</f>
        <v/>
      </c>
      <c r="I14" s="3" t="inlineStr">
        <is>
          <t>Faible</t>
        </is>
      </c>
      <c r="J14" s="3" t="inlineStr">
        <is>
          <t>Étiquetage</t>
        </is>
      </c>
      <c r="K14" s="3" t="inlineStr">
        <is>
          <t>Go</t>
        </is>
      </c>
      <c r="L14" s="3" t="inlineStr">
        <is>
          <t>RAS</t>
        </is>
      </c>
      <c r="M14" s="3" t="inlineStr">
        <is>
          <t>Planifié</t>
        </is>
      </c>
      <c r="N14" s="3" t="inlineStr"/>
    </row>
    <row r="15" ht="24" customHeight="1">
      <c r="A15" s="15" t="inlineStr">
        <is>
          <t>8</t>
        </is>
      </c>
      <c r="B15" s="15" t="inlineStr">
        <is>
          <t>Expédition</t>
        </is>
      </c>
      <c r="C15" s="15" t="inlineStr">
        <is>
          <t>Logistique</t>
        </is>
      </c>
      <c r="D15" s="15" t="inlineStr">
        <is>
          <t>Colis</t>
        </is>
      </c>
      <c r="E15" s="15" t="inlineStr">
        <is>
          <t>Client livré</t>
        </is>
      </c>
      <c r="F15" s="16" t="n">
        <v>2</v>
      </c>
      <c r="G15" s="16" t="n">
        <v>2.5</v>
      </c>
      <c r="H15" s="17">
        <f>G15-F15</f>
        <v/>
      </c>
      <c r="I15" s="15" t="inlineStr">
        <is>
          <t>Moyen</t>
        </is>
      </c>
      <c r="J15" s="15" t="inlineStr">
        <is>
          <t>BL validé</t>
        </is>
      </c>
      <c r="K15" s="15" t="inlineStr">
        <is>
          <t>Go</t>
        </is>
      </c>
      <c r="L15" s="15" t="inlineStr">
        <is>
          <t>Confirmer transport</t>
        </is>
      </c>
      <c r="M15" s="15" t="inlineStr">
        <is>
          <t>Planifié</t>
        </is>
      </c>
      <c r="N15" s="15" t="inlineStr">
        <is>
          <t>Fenêtre transport serrée</t>
        </is>
      </c>
    </row>
    <row r="16" ht="24" customHeight="1"/>
    <row r="17" ht="24" customHeight="1"/>
    <row r="18" ht="24" customHeight="1">
      <c r="A18" s="18" t="inlineStr">
        <is>
          <t>SYNTHÈSE DU CYCLE ET GOULET PRINCIPAL</t>
        </is>
      </c>
    </row>
    <row r="19" ht="24" customHeight="1"/>
    <row r="20" ht="24" customHeight="1">
      <c r="A20" s="19" t="inlineStr">
        <is>
          <t>Indicateur</t>
        </is>
      </c>
      <c r="B20" s="19" t="inlineStr">
        <is>
          <t>Calcul</t>
        </is>
      </c>
      <c r="C20" s="19" t="inlineStr">
        <is>
          <t>Résultat</t>
        </is>
      </c>
    </row>
    <row r="21" ht="24" customHeight="1">
      <c r="A21" s="3" t="inlineStr">
        <is>
          <t>Temps prévu total</t>
        </is>
      </c>
      <c r="B21" s="3" t="inlineStr">
        <is>
          <t>Somme temps prévus</t>
        </is>
      </c>
      <c r="C21" s="3">
        <f>SUM(F8:F15)</f>
        <v/>
      </c>
    </row>
    <row r="22" ht="24" customHeight="1">
      <c r="A22" s="20" t="inlineStr">
        <is>
          <t>Temps réel total</t>
        </is>
      </c>
      <c r="B22" s="20" t="inlineStr">
        <is>
          <t>Somme temps réels</t>
        </is>
      </c>
      <c r="C22" s="20">
        <f>SUM(G8:G15)</f>
        <v/>
      </c>
    </row>
    <row r="23" ht="24" customHeight="1">
      <c r="A23" s="3" t="inlineStr">
        <is>
          <t>Écart total</t>
        </is>
      </c>
      <c r="B23" s="3" t="inlineStr">
        <is>
          <t>Réel - prévu</t>
        </is>
      </c>
      <c r="C23" s="3">
        <f>C21-C20</f>
        <v/>
      </c>
    </row>
    <row r="24" ht="24" customHeight="1">
      <c r="A24" s="20" t="inlineStr">
        <is>
          <t>Étape la plus longue</t>
        </is>
      </c>
      <c r="B24" s="20" t="inlineStr">
        <is>
          <t>Lecture manuelle</t>
        </is>
      </c>
      <c r="C24" s="20" t="inlineStr">
        <is>
          <t>Fabrication</t>
        </is>
      </c>
    </row>
    <row r="25" ht="24" customHeight="1">
      <c r="A25" s="3" t="inlineStr">
        <is>
          <t>Décision</t>
        </is>
      </c>
      <c r="B25" s="3" t="inlineStr">
        <is>
          <t>Selon écart et risque</t>
        </is>
      </c>
      <c r="C25" s="3" t="inlineStr">
        <is>
          <t>Renforcer fabrication + sécuriser matières</t>
        </is>
      </c>
    </row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</sheetData>
  <mergeCells count="3">
    <mergeCell ref="A18:N18"/>
    <mergeCell ref="A1:N2"/>
    <mergeCell ref="A4:N5"/>
  </mergeCells>
  <conditionalFormatting sqref="I8:I15">
    <cfRule type="cellIs" priority="1" operator="equal" dxfId="0">
      <formula>"Élevé"</formula>
    </cfRule>
    <cfRule type="cellIs" priority="2" operator="equal" dxfId="1">
      <formula>"Critique"</formula>
    </cfRule>
  </conditionalFormatting>
  <conditionalFormatting sqref="H8:H15">
    <cfRule type="cellIs" priority="3" operator="greaterThan" dxfId="1">
      <formula>1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59"/>
  <sheetViews>
    <sheetView showGridLines="0" workbookViewId="0">
      <pane ySplit="11" topLeftCell="A1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 ht="24" customHeight="1">
      <c r="A1" s="1" t="inlineStr">
        <is>
          <t>PRODUCTION OPERATIONS CENTER</t>
        </is>
      </c>
    </row>
    <row r="2" ht="24" customHeight="1"/>
    <row r="3" ht="24" customHeigh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21" t="n"/>
      <c r="L3" s="21" t="n"/>
      <c r="M3" s="21" t="n"/>
      <c r="N3" s="21" t="n"/>
      <c r="O3" s="21" t="n"/>
    </row>
    <row r="4" ht="24" customHeight="1">
      <c r="A4" s="2" t="inlineStr">
        <is>
          <t>Production du jour</t>
        </is>
      </c>
      <c r="C4" s="2" t="inlineStr">
        <is>
          <t>TRS moyen</t>
        </is>
      </c>
      <c r="E4" s="2" t="inlineStr">
        <is>
          <t>OF actifs</t>
        </is>
      </c>
      <c r="G4" s="2" t="inlineStr">
        <is>
          <t>Retards critiques</t>
        </is>
      </c>
      <c r="I4" s="2" t="inlineStr">
        <is>
          <t>Coût arrêts</t>
        </is>
      </c>
      <c r="K4" s="2" t="inlineStr">
        <is>
          <t>Qualité moyenne</t>
        </is>
      </c>
      <c r="M4" s="21" t="n"/>
      <c r="N4" s="21" t="n"/>
      <c r="O4" s="21" t="n"/>
    </row>
    <row r="5" ht="24" customHeight="1">
      <c r="A5" s="22">
        <f>SUM(F29:F34)</f>
        <v/>
      </c>
      <c r="C5" s="23">
        <f>AVERAGE(J29:J34)</f>
        <v/>
      </c>
      <c r="E5" s="22">
        <f>COUNTIF(I29:I34,"&lt;&gt;Terminé")</f>
        <v/>
      </c>
      <c r="G5" s="22">
        <f>COUNTIF(H29:H34,"&gt;="&amp;Paramètres!$B$10)</f>
        <v/>
      </c>
      <c r="I5" s="24">
        <f>SUM(F45:F49)</f>
        <v/>
      </c>
      <c r="K5" s="23">
        <f>AVERAGE(K29:K34)</f>
        <v/>
      </c>
      <c r="M5" s="21" t="n"/>
      <c r="N5" s="21" t="n"/>
      <c r="O5" s="21" t="n"/>
    </row>
    <row r="6" ht="24" customHeight="1">
      <c r="M6" s="21" t="n"/>
      <c r="N6" s="21" t="n"/>
      <c r="O6" s="21" t="n"/>
    </row>
    <row r="7" ht="24" customHeight="1">
      <c r="M7" s="21" t="n"/>
      <c r="N7" s="21" t="n"/>
      <c r="O7" s="21" t="n"/>
    </row>
    <row r="8" ht="24" customHeight="1">
      <c r="A8" s="21" t="n"/>
      <c r="B8" s="21" t="n"/>
      <c r="C8" s="21" t="n"/>
      <c r="D8" s="21" t="n"/>
      <c r="E8" s="21" t="n"/>
      <c r="F8" s="21" t="n"/>
      <c r="G8" s="21" t="n"/>
      <c r="H8" s="21" t="n"/>
      <c r="I8" s="21" t="n"/>
      <c r="J8" s="21" t="n"/>
      <c r="K8" s="21" t="n"/>
      <c r="L8" s="21" t="n"/>
      <c r="M8" s="21" t="n"/>
      <c r="N8" s="21" t="n"/>
      <c r="O8" s="21" t="n"/>
    </row>
    <row r="9" ht="24" customHeight="1">
      <c r="A9" s="21" t="n"/>
      <c r="B9" s="21" t="n"/>
      <c r="C9" s="21" t="n"/>
      <c r="D9" s="21" t="n"/>
      <c r="E9" s="21" t="n"/>
      <c r="F9" s="21" t="n"/>
      <c r="G9" s="21" t="n"/>
      <c r="H9" s="21" t="n"/>
      <c r="I9" s="21" t="n"/>
      <c r="J9" s="21" t="n"/>
      <c r="K9" s="21" t="n"/>
      <c r="L9" s="21" t="n"/>
      <c r="M9" s="21" t="n"/>
      <c r="N9" s="21" t="n"/>
      <c r="O9" s="21" t="n"/>
    </row>
    <row r="10" ht="24" customHeight="1">
      <c r="A10" s="8" t="inlineStr">
        <is>
          <t>PLANNING DIRECTEUR PRODUCTION</t>
        </is>
      </c>
      <c r="I10" s="18" t="inlineStr">
        <is>
          <t>TENSION ATELIER</t>
        </is>
      </c>
    </row>
    <row r="11" ht="24" customHeight="1">
      <c r="A11" s="21" t="n"/>
      <c r="B11" s="21" t="n"/>
      <c r="C11" s="21" t="n"/>
      <c r="D11" s="21" t="n"/>
      <c r="E11" s="21" t="n"/>
      <c r="F11" s="21" t="n"/>
      <c r="G11" s="21" t="n"/>
      <c r="H11" s="21" t="n"/>
      <c r="I11" s="21" t="n"/>
      <c r="J11" s="21" t="n"/>
      <c r="K11" s="21" t="n"/>
      <c r="L11" s="21" t="n"/>
      <c r="M11" s="21" t="n"/>
      <c r="N11" s="21" t="n"/>
      <c r="O11" s="21" t="n"/>
    </row>
    <row r="12" ht="24" customHeight="1">
      <c r="A12" s="12" t="inlineStr">
        <is>
          <t>Date</t>
        </is>
      </c>
      <c r="B12" s="12" t="inlineStr">
        <is>
          <t>OF</t>
        </is>
      </c>
      <c r="C12" s="12" t="inlineStr">
        <is>
          <t>Produit</t>
        </is>
      </c>
      <c r="D12" s="12" t="inlineStr">
        <is>
          <t>Ligne</t>
        </is>
      </c>
      <c r="E12" s="12" t="inlineStr">
        <is>
          <t>Priorité</t>
        </is>
      </c>
      <c r="F12" s="12" t="inlineStr">
        <is>
          <t>Charge</t>
        </is>
      </c>
      <c r="G12" s="12" t="inlineStr">
        <is>
          <t>Statut</t>
        </is>
      </c>
      <c r="H12" s="12" t="inlineStr">
        <is>
          <t>Responsable</t>
        </is>
      </c>
      <c r="I12" s="12" t="inlineStr">
        <is>
          <t>Zone</t>
        </is>
      </c>
      <c r="J12" s="12" t="inlineStr">
        <is>
          <t>Cadence</t>
        </is>
      </c>
      <c r="K12" s="12" t="inlineStr">
        <is>
          <t>Saturation</t>
        </is>
      </c>
      <c r="L12" s="12" t="inlineStr">
        <is>
          <t>Risque</t>
        </is>
      </c>
      <c r="M12" s="12" t="inlineStr">
        <is>
          <t>Décision</t>
        </is>
      </c>
      <c r="N12" s="12" t="inlineStr">
        <is>
          <t>Niveau</t>
        </is>
      </c>
      <c r="O12" s="12" t="inlineStr">
        <is>
          <t>Commentaire</t>
        </is>
      </c>
    </row>
    <row r="13" ht="24" customHeight="1">
      <c r="A13" s="3" t="inlineStr">
        <is>
          <t>12/05</t>
        </is>
      </c>
      <c r="B13" s="3" t="inlineStr">
        <is>
          <t>OF-214</t>
        </is>
      </c>
      <c r="C13" s="3" t="inlineStr">
        <is>
          <t>Pièce A</t>
        </is>
      </c>
      <c r="D13" s="3" t="inlineStr">
        <is>
          <t>Ligne 1</t>
        </is>
      </c>
      <c r="E13" s="3" t="inlineStr">
        <is>
          <t>Critique</t>
        </is>
      </c>
      <c r="F13" s="25" t="n">
        <v>0.92</v>
      </c>
      <c r="G13" s="3" t="inlineStr">
        <is>
          <t>En cours</t>
        </is>
      </c>
      <c r="H13" s="3" t="inlineStr">
        <is>
          <t>Lucas</t>
        </is>
      </c>
      <c r="I13" s="3" t="inlineStr">
        <is>
          <t>Ligne 1</t>
        </is>
      </c>
      <c r="J13" s="25" t="n">
        <v>1.12</v>
      </c>
      <c r="K13" s="3" t="inlineStr">
        <is>
          <t>Élevée</t>
        </is>
      </c>
      <c r="L13" s="3" t="inlineStr">
        <is>
          <t>Retard</t>
        </is>
      </c>
      <c r="M13" s="3" t="inlineStr">
        <is>
          <t>Réorganiser</t>
        </is>
      </c>
      <c r="N13" s="3" t="inlineStr">
        <is>
          <t>Critique</t>
        </is>
      </c>
      <c r="O13" s="3" t="inlineStr">
        <is>
          <t>Charge forte + OF prioritaire</t>
        </is>
      </c>
    </row>
    <row r="14" ht="24" customHeight="1">
      <c r="A14" s="10" t="inlineStr">
        <is>
          <t>12/05</t>
        </is>
      </c>
      <c r="B14" s="10" t="inlineStr">
        <is>
          <t>OF-221</t>
        </is>
      </c>
      <c r="C14" s="10" t="inlineStr">
        <is>
          <t>Pièce B</t>
        </is>
      </c>
      <c r="D14" s="10" t="inlineStr">
        <is>
          <t>Ligne 2</t>
        </is>
      </c>
      <c r="E14" s="10" t="inlineStr">
        <is>
          <t>Haute</t>
        </is>
      </c>
      <c r="F14" s="26" t="n">
        <v>0.68</v>
      </c>
      <c r="G14" s="10" t="inlineStr">
        <is>
          <t>Planifié</t>
        </is>
      </c>
      <c r="H14" s="10" t="inlineStr">
        <is>
          <t>Camille</t>
        </is>
      </c>
      <c r="I14" s="20" t="inlineStr">
        <is>
          <t>Ligne 2</t>
        </is>
      </c>
      <c r="J14" s="27" t="n">
        <v>0.87</v>
      </c>
      <c r="K14" s="20" t="inlineStr">
        <is>
          <t>Stable</t>
        </is>
      </c>
      <c r="L14" s="20" t="inlineStr">
        <is>
          <t>Faible</t>
        </is>
      </c>
      <c r="M14" s="20" t="inlineStr">
        <is>
          <t>Lancer</t>
        </is>
      </c>
      <c r="N14" s="20" t="inlineStr">
        <is>
          <t>Stable</t>
        </is>
      </c>
      <c r="O14" s="20" t="inlineStr">
        <is>
          <t>Flux normal</t>
        </is>
      </c>
    </row>
    <row r="15" ht="24" customHeight="1">
      <c r="A15" s="3" t="inlineStr">
        <is>
          <t>13/05</t>
        </is>
      </c>
      <c r="B15" s="3" t="inlineStr">
        <is>
          <t>OF-198</t>
        </is>
      </c>
      <c r="C15" s="3" t="inlineStr">
        <is>
          <t>Pièce C</t>
        </is>
      </c>
      <c r="D15" s="3" t="inlineStr">
        <is>
          <t>Ligne 3</t>
        </is>
      </c>
      <c r="E15" s="3" t="inlineStr">
        <is>
          <t>Normale</t>
        </is>
      </c>
      <c r="F15" s="25" t="n">
        <v>0.51</v>
      </c>
      <c r="G15" s="3" t="inlineStr">
        <is>
          <t>Lancé</t>
        </is>
      </c>
      <c r="H15" s="3" t="inlineStr">
        <is>
          <t>Nicolas</t>
        </is>
      </c>
      <c r="I15" s="3" t="inlineStr">
        <is>
          <t>Ligne 3</t>
        </is>
      </c>
      <c r="J15" s="25" t="n">
        <v>0.95</v>
      </c>
      <c r="K15" s="3" t="inlineStr">
        <is>
          <t>Moyenne</t>
        </is>
      </c>
      <c r="L15" s="3" t="inlineStr">
        <is>
          <t>Surveillance</t>
        </is>
      </c>
      <c r="M15" s="3" t="inlineStr">
        <is>
          <t>Surveiller</t>
        </is>
      </c>
      <c r="N15" s="3" t="inlineStr">
        <is>
          <t>Sous tension</t>
        </is>
      </c>
      <c r="O15" s="3" t="inlineStr">
        <is>
          <t>Cadence à suivre</t>
        </is>
      </c>
    </row>
    <row r="16" ht="24" customHeight="1">
      <c r="A16" s="10" t="inlineStr">
        <is>
          <t>13/05</t>
        </is>
      </c>
      <c r="B16" s="10" t="inlineStr">
        <is>
          <t>OF-230</t>
        </is>
      </c>
      <c r="C16" s="10" t="inlineStr">
        <is>
          <t>Pièce D</t>
        </is>
      </c>
      <c r="D16" s="10" t="inlineStr">
        <is>
          <t>Ligne 1</t>
        </is>
      </c>
      <c r="E16" s="10" t="inlineStr">
        <is>
          <t>Critique</t>
        </is>
      </c>
      <c r="F16" s="26" t="n">
        <v>0.96</v>
      </c>
      <c r="G16" s="10" t="inlineStr">
        <is>
          <t>Urgent</t>
        </is>
      </c>
      <c r="H16" s="10" t="inlineStr">
        <is>
          <t>Équipe nuit</t>
        </is>
      </c>
      <c r="I16" s="20" t="inlineStr">
        <is>
          <t>Ligne 4</t>
        </is>
      </c>
      <c r="J16" s="27" t="n">
        <v>0.78</v>
      </c>
      <c r="K16" s="20" t="inlineStr">
        <is>
          <t>Disponible</t>
        </is>
      </c>
      <c r="L16" s="20" t="inlineStr">
        <is>
          <t>Faible</t>
        </is>
      </c>
      <c r="M16" s="20" t="inlineStr">
        <is>
          <t>Lancer</t>
        </is>
      </c>
      <c r="N16" s="20" t="inlineStr">
        <is>
          <t>Stable</t>
        </is>
      </c>
      <c r="O16" s="20" t="inlineStr">
        <is>
          <t>Capacité restante</t>
        </is>
      </c>
    </row>
    <row r="17" ht="24" customHeight="1">
      <c r="A17" s="3" t="inlineStr">
        <is>
          <t>14/05</t>
        </is>
      </c>
      <c r="B17" s="3" t="inlineStr">
        <is>
          <t>OF-245</t>
        </is>
      </c>
      <c r="C17" s="3" t="inlineStr">
        <is>
          <t>Pièce E</t>
        </is>
      </c>
      <c r="D17" s="3" t="inlineStr">
        <is>
          <t>Ligne 4</t>
        </is>
      </c>
      <c r="E17" s="3" t="inlineStr">
        <is>
          <t>Haute</t>
        </is>
      </c>
      <c r="F17" s="25" t="n">
        <v>0.78</v>
      </c>
      <c r="G17" s="3" t="inlineStr">
        <is>
          <t>Planifié</t>
        </is>
      </c>
      <c r="H17" s="3" t="inlineStr">
        <is>
          <t>Sofia</t>
        </is>
      </c>
      <c r="I17" s="21" t="n"/>
      <c r="J17" s="21" t="n"/>
      <c r="K17" s="21" t="n"/>
      <c r="L17" s="21" t="n"/>
      <c r="M17" s="21" t="n"/>
      <c r="N17" s="21" t="n"/>
      <c r="O17" s="21" t="n"/>
    </row>
    <row r="18" ht="24" customHeight="1">
      <c r="A18" s="21" t="n"/>
      <c r="B18" s="21" t="n"/>
      <c r="C18" s="21" t="n"/>
      <c r="D18" s="21" t="n"/>
      <c r="E18" s="21" t="n"/>
      <c r="F18" s="21" t="n"/>
      <c r="G18" s="21" t="n"/>
      <c r="H18" s="21" t="n"/>
      <c r="I18" s="21" t="n"/>
      <c r="J18" s="21" t="n"/>
      <c r="K18" s="21" t="n"/>
      <c r="L18" s="21" t="n"/>
      <c r="M18" s="21" t="n"/>
      <c r="N18" s="21" t="n"/>
      <c r="O18" s="21" t="n"/>
    </row>
    <row r="19" ht="24" customHeight="1">
      <c r="A19" s="21" t="n"/>
      <c r="B19" s="21" t="n"/>
      <c r="C19" s="21" t="n"/>
      <c r="D19" s="21" t="n"/>
      <c r="E19" s="21" t="n"/>
      <c r="F19" s="21" t="n"/>
      <c r="G19" s="21" t="n"/>
      <c r="H19" s="21" t="n"/>
      <c r="I19" s="21" t="n"/>
      <c r="J19" s="21" t="n"/>
      <c r="K19" s="21" t="n"/>
      <c r="L19" s="21" t="n"/>
      <c r="M19" s="21" t="n"/>
      <c r="N19" s="21" t="n"/>
      <c r="O19" s="21" t="n"/>
    </row>
    <row r="20" ht="24" customHeight="1">
      <c r="A20" s="21" t="n"/>
      <c r="B20" s="21" t="n"/>
      <c r="C20" s="21" t="n"/>
      <c r="D20" s="21" t="n"/>
      <c r="E20" s="21" t="n"/>
      <c r="F20" s="21" t="n"/>
      <c r="G20" s="21" t="n"/>
      <c r="H20" s="21" t="n"/>
      <c r="I20" s="21" t="n"/>
      <c r="J20" s="21" t="n"/>
      <c r="K20" s="21" t="n"/>
      <c r="L20" s="21" t="n"/>
      <c r="M20" s="21" t="n"/>
      <c r="N20" s="21" t="n"/>
      <c r="O20" s="21" t="n"/>
    </row>
    <row r="21" ht="24" customHeight="1">
      <c r="A21" s="21" t="n"/>
      <c r="B21" s="21" t="n"/>
      <c r="C21" s="21" t="n"/>
      <c r="D21" s="21" t="n"/>
      <c r="E21" s="21" t="n"/>
      <c r="F21" s="21" t="n"/>
      <c r="G21" s="21" t="n"/>
      <c r="H21" s="21" t="n"/>
      <c r="I21" s="21" t="n"/>
      <c r="J21" s="21" t="n"/>
      <c r="K21" s="21" t="n"/>
      <c r="L21" s="21" t="n"/>
      <c r="M21" s="21" t="n"/>
      <c r="N21" s="21" t="n"/>
      <c r="O21" s="21" t="n"/>
    </row>
    <row r="22" ht="24" customHeight="1">
      <c r="A22" s="21" t="n"/>
      <c r="B22" s="21" t="n"/>
      <c r="C22" s="21" t="n"/>
      <c r="D22" s="21" t="n"/>
      <c r="E22" s="21" t="n"/>
      <c r="F22" s="21" t="n"/>
      <c r="G22" s="21" t="n"/>
      <c r="H22" s="21" t="n"/>
      <c r="I22" s="21" t="n"/>
      <c r="J22" s="21" t="n"/>
      <c r="K22" s="21" t="n"/>
      <c r="L22" s="21" t="n"/>
      <c r="M22" s="21" t="n"/>
      <c r="N22" s="21" t="n"/>
      <c r="O22" s="21" t="n"/>
    </row>
    <row r="23" ht="24" customHeight="1">
      <c r="A23" s="21" t="n"/>
      <c r="B23" s="21" t="n"/>
      <c r="C23" s="21" t="n"/>
      <c r="D23" s="21" t="n"/>
      <c r="E23" s="21" t="n"/>
      <c r="F23" s="21" t="n"/>
      <c r="G23" s="21" t="n"/>
      <c r="H23" s="21" t="n"/>
      <c r="I23" s="21" t="n"/>
      <c r="J23" s="21" t="n"/>
      <c r="K23" s="21" t="n"/>
      <c r="L23" s="21" t="n"/>
      <c r="M23" s="21" t="n"/>
      <c r="N23" s="21" t="n"/>
      <c r="O23" s="21" t="n"/>
    </row>
    <row r="24" ht="24" customHeight="1">
      <c r="A24" s="21" t="n"/>
      <c r="B24" s="21" t="n"/>
      <c r="C24" s="21" t="n"/>
      <c r="D24" s="21" t="n"/>
      <c r="E24" s="21" t="n"/>
      <c r="F24" s="21" t="n"/>
      <c r="G24" s="21" t="n"/>
      <c r="H24" s="21" t="n"/>
      <c r="I24" s="21" t="n"/>
      <c r="J24" s="21" t="n"/>
      <c r="K24" s="21" t="n"/>
      <c r="L24" s="21" t="n"/>
      <c r="M24" s="21" t="n"/>
      <c r="N24" s="21" t="n"/>
      <c r="O24" s="21" t="n"/>
    </row>
    <row r="25" ht="24" customHeight="1">
      <c r="A25" s="21" t="n"/>
      <c r="B25" s="21" t="n"/>
      <c r="C25" s="21" t="n"/>
      <c r="D25" s="21" t="n"/>
      <c r="E25" s="21" t="n"/>
      <c r="F25" s="21" t="n"/>
      <c r="G25" s="21" t="n"/>
      <c r="H25" s="21" t="n"/>
      <c r="I25" s="21" t="n"/>
      <c r="J25" s="21" t="n"/>
      <c r="K25" s="21" t="n"/>
      <c r="L25" s="21" t="n"/>
      <c r="M25" s="21" t="n"/>
      <c r="N25" s="21" t="n"/>
      <c r="O25" s="21" t="n"/>
    </row>
    <row r="26" ht="24" customHeight="1">
      <c r="A26" s="28" t="inlineStr">
        <is>
          <t>SUIVI DES ORDRES DE FABRICATION</t>
        </is>
      </c>
    </row>
    <row r="27" ht="24" customHeight="1">
      <c r="A27" s="21" t="n"/>
      <c r="B27" s="21" t="n"/>
      <c r="C27" s="21" t="n"/>
      <c r="D27" s="21" t="n"/>
      <c r="E27" s="21" t="n"/>
      <c r="F27" s="21" t="n"/>
      <c r="G27" s="21" t="n"/>
      <c r="H27" s="21" t="n"/>
      <c r="I27" s="21" t="n"/>
      <c r="J27" s="21" t="n"/>
      <c r="K27" s="21" t="n"/>
      <c r="L27" s="21" t="n"/>
      <c r="M27" s="21" t="n"/>
      <c r="N27" s="21" t="n"/>
      <c r="O27" s="21" t="n"/>
    </row>
    <row r="28" ht="24" customHeight="1">
      <c r="A28" s="12" t="inlineStr">
        <is>
          <t>OF</t>
        </is>
      </c>
      <c r="B28" s="12" t="inlineStr">
        <is>
          <t>Produit</t>
        </is>
      </c>
      <c r="C28" s="12" t="inlineStr">
        <is>
          <t>Qté prévue</t>
        </is>
      </c>
      <c r="D28" s="12" t="inlineStr">
        <is>
          <t>Réalisé</t>
        </is>
      </c>
      <c r="E28" s="12" t="inlineStr">
        <is>
          <t>Reste</t>
        </is>
      </c>
      <c r="F28" s="12" t="inlineStr">
        <is>
          <t>Avancement</t>
        </is>
      </c>
      <c r="G28" s="12" t="inlineStr">
        <is>
          <t>Retard (h)</t>
        </is>
      </c>
      <c r="H28" s="12" t="inlineStr">
        <is>
          <t>État</t>
        </is>
      </c>
      <c r="I28" s="12" t="inlineStr">
        <is>
          <t>Client</t>
        </is>
      </c>
      <c r="J28" s="12" t="inlineStr">
        <is>
          <t>TRS</t>
        </is>
      </c>
      <c r="K28" s="12" t="inlineStr">
        <is>
          <t>Qualité</t>
        </is>
      </c>
      <c r="L28" s="12" t="inlineStr">
        <is>
          <t>Cycle prévu</t>
        </is>
      </c>
      <c r="M28" s="12" t="inlineStr">
        <is>
          <t>Cycle réel</t>
        </is>
      </c>
      <c r="N28" s="12" t="inlineStr">
        <is>
          <t>Écart cycle</t>
        </is>
      </c>
      <c r="O28" s="12" t="inlineStr">
        <is>
          <t>Décision</t>
        </is>
      </c>
    </row>
    <row r="29" ht="24" customHeight="1">
      <c r="A29" s="3" t="inlineStr">
        <is>
          <t>OF-214</t>
        </is>
      </c>
      <c r="B29" s="3" t="inlineStr">
        <is>
          <t>Pièce A</t>
        </is>
      </c>
      <c r="C29" s="3" t="n">
        <v>1200</v>
      </c>
      <c r="D29" s="3" t="n">
        <v>980</v>
      </c>
      <c r="E29" s="3">
        <f>C29-D29</f>
        <v/>
      </c>
      <c r="F29" s="6">
        <f>D29/C29</f>
        <v/>
      </c>
      <c r="G29" s="3" t="n">
        <v>2</v>
      </c>
      <c r="H29" s="3" t="inlineStr">
        <is>
          <t>En cours</t>
        </is>
      </c>
      <c r="I29" s="3" t="inlineStr">
        <is>
          <t>Industria</t>
        </is>
      </c>
      <c r="J29" s="6" t="n">
        <v>0.92</v>
      </c>
      <c r="K29" s="6" t="n">
        <v>0.98</v>
      </c>
      <c r="L29" s="3" t="n">
        <v>48</v>
      </c>
      <c r="M29" s="3" t="n">
        <v>52</v>
      </c>
      <c r="N29" s="29">
        <f>M29-L29</f>
        <v/>
      </c>
      <c r="O29" s="3" t="inlineStr">
        <is>
          <t>Accélérer</t>
        </is>
      </c>
    </row>
    <row r="30" ht="24" customHeight="1">
      <c r="A30" s="30" t="inlineStr">
        <is>
          <t>OF-221</t>
        </is>
      </c>
      <c r="B30" s="30" t="inlineStr">
        <is>
          <t>Pièce B</t>
        </is>
      </c>
      <c r="C30" s="30" t="n">
        <v>800</v>
      </c>
      <c r="D30" s="30" t="n">
        <v>800</v>
      </c>
      <c r="E30" s="30">
        <f>C30-D30</f>
        <v/>
      </c>
      <c r="F30" s="31">
        <f>D30/C30</f>
        <v/>
      </c>
      <c r="G30" s="30" t="n">
        <v>0</v>
      </c>
      <c r="H30" s="30" t="inlineStr">
        <is>
          <t>Terminé</t>
        </is>
      </c>
      <c r="I30" s="30" t="inlineStr">
        <is>
          <t>NovaTech</t>
        </is>
      </c>
      <c r="J30" s="31" t="n">
        <v>0.95</v>
      </c>
      <c r="K30" s="31" t="n">
        <v>1</v>
      </c>
      <c r="L30" s="30" t="n">
        <v>62</v>
      </c>
      <c r="M30" s="30" t="n">
        <v>60</v>
      </c>
      <c r="N30" s="32">
        <f>M30-L30</f>
        <v/>
      </c>
      <c r="O30" s="30" t="inlineStr">
        <is>
          <t>Clôturer</t>
        </is>
      </c>
    </row>
    <row r="31" ht="24" customHeight="1">
      <c r="A31" s="3" t="inlineStr">
        <is>
          <t>OF-198</t>
        </is>
      </c>
      <c r="B31" s="3" t="inlineStr">
        <is>
          <t>Pièce C</t>
        </is>
      </c>
      <c r="C31" s="3" t="n">
        <v>600</v>
      </c>
      <c r="D31" s="3" t="n">
        <v>310</v>
      </c>
      <c r="E31" s="3">
        <f>C31-D31</f>
        <v/>
      </c>
      <c r="F31" s="6">
        <f>D31/C31</f>
        <v/>
      </c>
      <c r="G31" s="3" t="n">
        <v>5</v>
      </c>
      <c r="H31" s="3" t="inlineStr">
        <is>
          <t>Retard</t>
        </is>
      </c>
      <c r="I31" s="3" t="inlineStr">
        <is>
          <t>MecaPro</t>
        </is>
      </c>
      <c r="J31" s="6" t="n">
        <v>0.74</v>
      </c>
      <c r="K31" s="6" t="n">
        <v>0.92</v>
      </c>
      <c r="L31" s="3" t="n">
        <v>51</v>
      </c>
      <c r="M31" s="3" t="n">
        <v>64</v>
      </c>
      <c r="N31" s="29">
        <f>M31-L31</f>
        <v/>
      </c>
      <c r="O31" s="3" t="inlineStr">
        <is>
          <t>Réorganiser</t>
        </is>
      </c>
    </row>
    <row r="32" ht="24" customHeight="1">
      <c r="A32" s="30" t="inlineStr">
        <is>
          <t>OF-230</t>
        </is>
      </c>
      <c r="B32" s="30" t="inlineStr">
        <is>
          <t>Pièce D</t>
        </is>
      </c>
      <c r="C32" s="30" t="n">
        <v>1400</v>
      </c>
      <c r="D32" s="30" t="n">
        <v>720</v>
      </c>
      <c r="E32" s="30">
        <f>C32-D32</f>
        <v/>
      </c>
      <c r="F32" s="31">
        <f>D32/C32</f>
        <v/>
      </c>
      <c r="G32" s="30" t="n">
        <v>3</v>
      </c>
      <c r="H32" s="30" t="inlineStr">
        <is>
          <t>Urgent</t>
        </is>
      </c>
      <c r="I32" s="30" t="inlineStr">
        <is>
          <t>Alpha Industrie</t>
        </is>
      </c>
      <c r="J32" s="31" t="n">
        <v>0.8100000000000001</v>
      </c>
      <c r="K32" s="31" t="n">
        <v>0.95</v>
      </c>
      <c r="L32" s="30" t="n">
        <v>45</v>
      </c>
      <c r="M32" s="30" t="n">
        <v>58</v>
      </c>
      <c r="N32" s="32">
        <f>M32-L32</f>
        <v/>
      </c>
      <c r="O32" s="30" t="inlineStr">
        <is>
          <t>Renfort</t>
        </is>
      </c>
    </row>
    <row r="33" ht="24" customHeight="1">
      <c r="A33" s="3" t="inlineStr">
        <is>
          <t>OF-245</t>
        </is>
      </c>
      <c r="B33" s="3" t="inlineStr">
        <is>
          <t>Pièce E</t>
        </is>
      </c>
      <c r="C33" s="3" t="n">
        <v>900</v>
      </c>
      <c r="D33" s="3" t="n">
        <v>350</v>
      </c>
      <c r="E33" s="3">
        <f>C33-D33</f>
        <v/>
      </c>
      <c r="F33" s="6">
        <f>D33/C33</f>
        <v/>
      </c>
      <c r="G33" s="3" t="n">
        <v>1</v>
      </c>
      <c r="H33" s="3" t="inlineStr">
        <is>
          <t>Lancé</t>
        </is>
      </c>
      <c r="I33" s="3" t="inlineStr">
        <is>
          <t>Nordis</t>
        </is>
      </c>
      <c r="J33" s="6" t="n">
        <v>0.88</v>
      </c>
      <c r="K33" s="6" t="n">
        <v>0.97</v>
      </c>
      <c r="L33" s="3" t="n">
        <v>55</v>
      </c>
      <c r="M33" s="3" t="n">
        <v>57</v>
      </c>
      <c r="N33" s="29">
        <f>M33-L33</f>
        <v/>
      </c>
      <c r="O33" s="3" t="inlineStr">
        <is>
          <t>Surveiller</t>
        </is>
      </c>
    </row>
    <row r="34" ht="24" customHeight="1">
      <c r="A34" s="30" t="inlineStr">
        <is>
          <t>OF-260</t>
        </is>
      </c>
      <c r="B34" s="30" t="inlineStr">
        <is>
          <t>Pièce F</t>
        </is>
      </c>
      <c r="C34" s="30" t="n">
        <v>500</v>
      </c>
      <c r="D34" s="30" t="n">
        <v>0</v>
      </c>
      <c r="E34" s="30">
        <f>C34-D34</f>
        <v/>
      </c>
      <c r="F34" s="31">
        <f>IF(C34=0,0,D34/C34)</f>
        <v/>
      </c>
      <c r="G34" s="30" t="n">
        <v>0</v>
      </c>
      <c r="H34" s="30" t="inlineStr">
        <is>
          <t>Planifié</t>
        </is>
      </c>
      <c r="I34" s="30" t="inlineStr">
        <is>
          <t>Atelier Sud</t>
        </is>
      </c>
      <c r="J34" s="31" t="n">
        <v>0.9</v>
      </c>
      <c r="K34" s="31" t="n">
        <v>0.98</v>
      </c>
      <c r="L34" s="30" t="n">
        <v>70</v>
      </c>
      <c r="M34" s="30" t="n">
        <v>0</v>
      </c>
      <c r="N34" s="32">
        <f>M34-L34</f>
        <v/>
      </c>
      <c r="O34" s="30" t="inlineStr">
        <is>
          <t>Lancer</t>
        </is>
      </c>
    </row>
    <row r="35" ht="24" customHeight="1">
      <c r="A35" s="21" t="n"/>
      <c r="B35" s="21" t="n"/>
      <c r="C35" s="21" t="n"/>
      <c r="D35" s="21" t="n"/>
      <c r="E35" s="21" t="n"/>
      <c r="F35" s="21" t="n"/>
      <c r="G35" s="21" t="n"/>
      <c r="H35" s="21" t="n"/>
      <c r="I35" s="21" t="n"/>
      <c r="J35" s="21" t="n"/>
      <c r="K35" s="21" t="n"/>
      <c r="L35" s="21" t="n"/>
      <c r="M35" s="21" t="n"/>
      <c r="N35" s="21" t="n"/>
      <c r="O35" s="21" t="n"/>
    </row>
    <row r="36" ht="24" customHeight="1">
      <c r="A36" s="21" t="n"/>
      <c r="B36" s="21" t="n"/>
      <c r="C36" s="21" t="n"/>
      <c r="D36" s="21" t="n"/>
      <c r="E36" s="21" t="n"/>
      <c r="F36" s="21" t="n"/>
      <c r="G36" s="21" t="n"/>
      <c r="H36" s="21" t="n"/>
      <c r="I36" s="21" t="n"/>
      <c r="J36" s="21" t="n"/>
      <c r="K36" s="21" t="n"/>
      <c r="L36" s="21" t="n"/>
      <c r="M36" s="21" t="n"/>
      <c r="N36" s="21" t="n"/>
      <c r="O36" s="21" t="n"/>
    </row>
    <row r="37" ht="24" customHeight="1">
      <c r="A37" s="21" t="n"/>
      <c r="B37" s="21" t="n"/>
      <c r="C37" s="21" t="n"/>
      <c r="D37" s="21" t="n"/>
      <c r="E37" s="21" t="n"/>
      <c r="F37" s="21" t="n"/>
      <c r="G37" s="21" t="n"/>
      <c r="H37" s="21" t="n"/>
      <c r="I37" s="21" t="n"/>
      <c r="J37" s="21" t="n"/>
      <c r="K37" s="21" t="n"/>
      <c r="L37" s="21" t="n"/>
      <c r="M37" s="21" t="n"/>
      <c r="N37" s="21" t="n"/>
      <c r="O37" s="21" t="n"/>
    </row>
    <row r="38" ht="24" customHeight="1">
      <c r="A38" s="21" t="n"/>
      <c r="B38" s="21" t="n"/>
      <c r="C38" s="21" t="n"/>
      <c r="D38" s="21" t="n"/>
      <c r="E38" s="21" t="n"/>
      <c r="F38" s="21" t="n"/>
      <c r="G38" s="21" t="n"/>
      <c r="H38" s="21" t="n"/>
      <c r="I38" s="21" t="n"/>
      <c r="J38" s="21" t="n"/>
      <c r="K38" s="21" t="n"/>
      <c r="L38" s="21" t="n"/>
      <c r="M38" s="21" t="n"/>
      <c r="N38" s="21" t="n"/>
      <c r="O38" s="21" t="n"/>
    </row>
    <row r="39" ht="24" customHeight="1">
      <c r="A39" s="21" t="n"/>
      <c r="B39" s="21" t="n"/>
      <c r="C39" s="21" t="n"/>
      <c r="D39" s="21" t="n"/>
      <c r="E39" s="21" t="n"/>
      <c r="F39" s="21" t="n"/>
      <c r="G39" s="21" t="n"/>
      <c r="H39" s="21" t="n"/>
      <c r="I39" s="21" t="n"/>
      <c r="J39" s="21" t="n"/>
      <c r="K39" s="21" t="n"/>
      <c r="L39" s="21" t="n"/>
      <c r="M39" s="21" t="n"/>
      <c r="N39" s="21" t="n"/>
      <c r="O39" s="21" t="n"/>
    </row>
    <row r="40" ht="24" customHeight="1">
      <c r="A40" s="21" t="n"/>
      <c r="B40" s="21" t="n"/>
      <c r="C40" s="21" t="n"/>
      <c r="D40" s="21" t="n"/>
      <c r="E40" s="21" t="n"/>
      <c r="F40" s="21" t="n"/>
      <c r="G40" s="21" t="n"/>
      <c r="H40" s="21" t="n"/>
      <c r="I40" s="21" t="n"/>
      <c r="J40" s="21" t="n"/>
      <c r="K40" s="21" t="n"/>
      <c r="L40" s="21" t="n"/>
      <c r="M40" s="21" t="n"/>
      <c r="N40" s="21" t="n"/>
      <c r="O40" s="21" t="n"/>
    </row>
    <row r="41" ht="24" customHeight="1">
      <c r="A41" s="21" t="n"/>
      <c r="B41" s="21" t="n"/>
      <c r="C41" s="21" t="n"/>
      <c r="D41" s="21" t="n"/>
      <c r="E41" s="21" t="n"/>
      <c r="F41" s="21" t="n"/>
      <c r="G41" s="21" t="n"/>
      <c r="H41" s="21" t="n"/>
      <c r="I41" s="21" t="n"/>
      <c r="J41" s="21" t="n"/>
      <c r="K41" s="21" t="n"/>
      <c r="L41" s="21" t="n"/>
      <c r="M41" s="21" t="n"/>
      <c r="N41" s="21" t="n"/>
      <c r="O41" s="21" t="n"/>
    </row>
    <row r="42" ht="24" customHeight="1">
      <c r="A42" s="33" t="inlineStr">
        <is>
          <t>ARRÊTS, QUALITÉ ET DÉCISIONS</t>
        </is>
      </c>
    </row>
    <row r="43" ht="24" customHeight="1">
      <c r="A43" s="21" t="n"/>
      <c r="B43" s="21" t="n"/>
      <c r="C43" s="21" t="n"/>
      <c r="D43" s="21" t="n"/>
      <c r="E43" s="21" t="n"/>
      <c r="F43" s="21" t="n"/>
      <c r="G43" s="21" t="n"/>
      <c r="H43" s="21" t="n"/>
      <c r="I43" s="21" t="n"/>
      <c r="J43" s="21" t="n"/>
      <c r="K43" s="21" t="n"/>
      <c r="L43" s="21" t="n"/>
      <c r="M43" s="21" t="n"/>
      <c r="N43" s="21" t="n"/>
      <c r="O43" s="21" t="n"/>
    </row>
    <row r="44" ht="24" customHeight="1">
      <c r="A44" s="12" t="inlineStr">
        <is>
          <t>Machine</t>
        </is>
      </c>
      <c r="B44" s="12" t="inlineStr">
        <is>
          <t>Arrêt</t>
        </is>
      </c>
      <c r="C44" s="12" t="inlineStr">
        <is>
          <t>Cause</t>
        </is>
      </c>
      <c r="D44" s="12" t="inlineStr">
        <is>
          <t>Impact</t>
        </is>
      </c>
      <c r="E44" s="12" t="inlineStr">
        <is>
          <t>Temps (h)</t>
        </is>
      </c>
      <c r="F44" s="12" t="inlineStr">
        <is>
          <t>Coût arrêt</t>
        </is>
      </c>
      <c r="G44" s="12" t="inlineStr">
        <is>
          <t>Décision</t>
        </is>
      </c>
      <c r="H44" s="12" t="inlineStr">
        <is>
          <t>Statut</t>
        </is>
      </c>
      <c r="I44" s="21" t="n"/>
      <c r="J44" s="21" t="n"/>
      <c r="K44" s="21" t="n"/>
      <c r="L44" s="21" t="n"/>
      <c r="M44" s="21" t="n"/>
      <c r="N44" s="21" t="n"/>
      <c r="O44" s="21" t="n"/>
    </row>
    <row r="45" ht="24" customHeight="1">
      <c r="A45" s="3" t="inlineStr">
        <is>
          <t>Convoyeur C-2</t>
        </is>
      </c>
      <c r="B45" s="3" t="inlineStr">
        <is>
          <t>Blocage</t>
        </is>
      </c>
      <c r="C45" s="3" t="inlineStr">
        <is>
          <t>Alignement</t>
        </is>
      </c>
      <c r="D45" s="3" t="inlineStr">
        <is>
          <t>Production</t>
        </is>
      </c>
      <c r="E45" s="3" t="n">
        <v>2</v>
      </c>
      <c r="F45" s="34">
        <f>E45*Paramètres!$B$6</f>
        <v/>
      </c>
      <c r="G45" s="3" t="inlineStr">
        <is>
          <t>Maintenance</t>
        </is>
      </c>
      <c r="H45" s="3" t="inlineStr">
        <is>
          <t>Ouvert</t>
        </is>
      </c>
      <c r="I45" s="21" t="n"/>
      <c r="J45" s="21" t="n"/>
      <c r="K45" s="21" t="n"/>
      <c r="L45" s="21" t="n"/>
      <c r="M45" s="21" t="n"/>
      <c r="N45" s="21" t="n"/>
      <c r="O45" s="21" t="n"/>
    </row>
    <row r="46" ht="24" customHeight="1">
      <c r="A46" s="35" t="inlineStr">
        <is>
          <t>Presse P-04</t>
        </is>
      </c>
      <c r="B46" s="35" t="inlineStr">
        <is>
          <t>Vibration</t>
        </is>
      </c>
      <c r="C46" s="35" t="inlineStr">
        <is>
          <t>Roulement</t>
        </is>
      </c>
      <c r="D46" s="35" t="inlineStr">
        <is>
          <t>Qualité</t>
        </is>
      </c>
      <c r="E46" s="35" t="n">
        <v>1</v>
      </c>
      <c r="F46" s="36">
        <f>E46*Paramètres!$B$6</f>
        <v/>
      </c>
      <c r="G46" s="35" t="inlineStr">
        <is>
          <t>Surveillance</t>
        </is>
      </c>
      <c r="H46" s="35" t="inlineStr">
        <is>
          <t>En cours</t>
        </is>
      </c>
      <c r="I46" s="21" t="n"/>
      <c r="J46" s="21" t="n"/>
      <c r="K46" s="21" t="n"/>
      <c r="L46" s="21" t="n"/>
      <c r="M46" s="21" t="n"/>
      <c r="N46" s="21" t="n"/>
      <c r="O46" s="21" t="n"/>
    </row>
    <row r="47" ht="24" customHeight="1">
      <c r="A47" s="3" t="inlineStr">
        <is>
          <t>PX-8</t>
        </is>
      </c>
      <c r="B47" s="3" t="inlineStr">
        <is>
          <t>Surchauffe</t>
        </is>
      </c>
      <c r="C47" s="3" t="inlineStr">
        <is>
          <t>Ventilation</t>
        </is>
      </c>
      <c r="D47" s="3" t="inlineStr">
        <is>
          <t>Cadence</t>
        </is>
      </c>
      <c r="E47" s="3" t="n">
        <v>1</v>
      </c>
      <c r="F47" s="34">
        <f>E47*Paramètres!$B$6</f>
        <v/>
      </c>
      <c r="G47" s="3" t="inlineStr">
        <is>
          <t>Préventif</t>
        </is>
      </c>
      <c r="H47" s="3" t="inlineStr">
        <is>
          <t>Planifié</t>
        </is>
      </c>
      <c r="I47" s="21" t="n"/>
      <c r="J47" s="21" t="n"/>
      <c r="K47" s="21" t="n"/>
      <c r="L47" s="21" t="n"/>
      <c r="M47" s="21" t="n"/>
      <c r="N47" s="21" t="n"/>
      <c r="O47" s="21" t="n"/>
    </row>
    <row r="48" ht="24" customHeight="1">
      <c r="A48" s="35" t="inlineStr">
        <is>
          <t>Ligne 1</t>
        </is>
      </c>
      <c r="B48" s="35" t="inlineStr">
        <is>
          <t>Micro-arrêts</t>
        </is>
      </c>
      <c r="C48" s="35" t="inlineStr">
        <is>
          <t>Cadence</t>
        </is>
      </c>
      <c r="D48" s="35" t="inlineStr">
        <is>
          <t>Retard</t>
        </is>
      </c>
      <c r="E48" s="35" t="n">
        <v>0.8</v>
      </c>
      <c r="F48" s="36">
        <f>E48*Paramètres!$B$6</f>
        <v/>
      </c>
      <c r="G48" s="35" t="inlineStr">
        <is>
          <t>Analyse</t>
        </is>
      </c>
      <c r="H48" s="35" t="inlineStr">
        <is>
          <t>Ouvert</t>
        </is>
      </c>
      <c r="I48" s="21" t="n"/>
      <c r="J48" s="21" t="n"/>
      <c r="K48" s="21" t="n"/>
      <c r="L48" s="21" t="n"/>
      <c r="M48" s="21" t="n"/>
      <c r="N48" s="21" t="n"/>
      <c r="O48" s="21" t="n"/>
    </row>
    <row r="49" ht="24" customHeight="1">
      <c r="A49" s="3" t="inlineStr">
        <is>
          <t>Robot RX-2</t>
        </is>
      </c>
      <c r="B49" s="3" t="inlineStr">
        <is>
          <t>Réglage</t>
        </is>
      </c>
      <c r="C49" s="3" t="inlineStr">
        <is>
          <t>Capteur</t>
        </is>
      </c>
      <c r="D49" s="3" t="inlineStr">
        <is>
          <t>Qualité</t>
        </is>
      </c>
      <c r="E49" s="3" t="n">
        <v>0.5</v>
      </c>
      <c r="F49" s="34">
        <f>E49*Paramètres!$B$6</f>
        <v/>
      </c>
      <c r="G49" s="3" t="inlineStr">
        <is>
          <t>Correction</t>
        </is>
      </c>
      <c r="H49" s="3" t="inlineStr">
        <is>
          <t>Clôturé</t>
        </is>
      </c>
      <c r="I49" s="21" t="n"/>
      <c r="J49" s="21" t="n"/>
      <c r="K49" s="21" t="n"/>
      <c r="L49" s="21" t="n"/>
      <c r="M49" s="21" t="n"/>
      <c r="N49" s="21" t="n"/>
      <c r="O49" s="21" t="n"/>
    </row>
    <row r="50" ht="24" customHeight="1">
      <c r="A50" s="21" t="n"/>
      <c r="B50" s="21" t="n"/>
      <c r="C50" s="21" t="n"/>
      <c r="D50" s="21" t="n"/>
      <c r="E50" s="21" t="n"/>
      <c r="F50" s="21" t="n"/>
      <c r="G50" s="21" t="n"/>
      <c r="H50" s="21" t="n"/>
      <c r="I50" s="21" t="n"/>
      <c r="J50" s="21" t="n"/>
      <c r="K50" s="21" t="n"/>
      <c r="L50" s="21" t="n"/>
      <c r="M50" s="21" t="n"/>
      <c r="N50" s="21" t="n"/>
      <c r="O50" s="21" t="n"/>
    </row>
    <row r="51" ht="24" customHeight="1">
      <c r="A51" s="21" t="n"/>
      <c r="B51" s="21" t="n"/>
      <c r="C51" s="21" t="n"/>
      <c r="D51" s="21" t="n"/>
      <c r="E51" s="21" t="n"/>
      <c r="F51" s="21" t="n"/>
      <c r="G51" s="21" t="n"/>
      <c r="H51" s="21" t="n"/>
      <c r="I51" s="21" t="n"/>
      <c r="J51" s="21" t="n"/>
      <c r="K51" s="21" t="n"/>
      <c r="L51" s="21" t="n"/>
      <c r="M51" s="21" t="n"/>
      <c r="N51" s="21" t="n"/>
      <c r="O51" s="21" t="n"/>
    </row>
    <row r="52" ht="24" customHeight="1">
      <c r="A52" s="21" t="n"/>
      <c r="B52" s="21" t="n"/>
      <c r="C52" s="21" t="n"/>
      <c r="D52" s="21" t="n"/>
      <c r="E52" s="21" t="n"/>
      <c r="F52" s="21" t="n"/>
      <c r="G52" s="21" t="n"/>
      <c r="H52" s="21" t="n"/>
      <c r="I52" s="21" t="n"/>
      <c r="J52" s="21" t="n"/>
      <c r="K52" s="21" t="n"/>
      <c r="L52" s="21" t="n"/>
      <c r="M52" s="21" t="n"/>
      <c r="N52" s="21" t="n"/>
      <c r="O52" s="21" t="n"/>
    </row>
    <row r="53" ht="24" customHeight="1">
      <c r="A53" s="21" t="n"/>
      <c r="B53" s="21" t="n"/>
      <c r="C53" s="21" t="n"/>
      <c r="D53" s="21" t="n"/>
      <c r="E53" s="21" t="n"/>
      <c r="F53" s="21" t="n"/>
      <c r="G53" s="21" t="n"/>
      <c r="H53" s="21" t="n"/>
      <c r="I53" s="21" t="n"/>
      <c r="J53" s="21" t="n"/>
      <c r="K53" s="21" t="n"/>
      <c r="L53" s="21" t="n"/>
      <c r="M53" s="21" t="n"/>
      <c r="N53" s="21" t="n"/>
      <c r="O53" s="21" t="n"/>
    </row>
    <row r="54" ht="24" customHeight="1">
      <c r="A54" s="21" t="n"/>
      <c r="B54" s="21" t="n"/>
      <c r="C54" s="21" t="n"/>
      <c r="D54" s="21" t="n"/>
      <c r="E54" s="21" t="n"/>
      <c r="F54" s="21" t="n"/>
      <c r="G54" s="21" t="n"/>
      <c r="H54" s="21" t="n"/>
      <c r="I54" s="21" t="n"/>
      <c r="J54" s="21" t="n"/>
      <c r="K54" s="21" t="n"/>
      <c r="L54" s="21" t="n"/>
      <c r="M54" s="21" t="n"/>
      <c r="N54" s="21" t="n"/>
      <c r="O54" s="21" t="n"/>
    </row>
    <row r="55" ht="24" customHeight="1">
      <c r="A55" s="21" t="n"/>
      <c r="B55" s="21" t="n"/>
      <c r="C55" s="21" t="n"/>
      <c r="D55" s="21" t="n"/>
      <c r="E55" s="21" t="n"/>
      <c r="F55" s="21" t="n"/>
      <c r="G55" s="21" t="n"/>
      <c r="H55" s="21" t="n"/>
      <c r="I55" s="21" t="n"/>
      <c r="J55" s="21" t="n"/>
      <c r="K55" s="21" t="n"/>
      <c r="L55" s="21" t="n"/>
      <c r="M55" s="21" t="n"/>
      <c r="N55" s="21" t="n"/>
      <c r="O55" s="21" t="n"/>
    </row>
    <row r="56" ht="24" customHeight="1">
      <c r="A56" s="21" t="n"/>
      <c r="B56" s="21" t="n"/>
      <c r="C56" s="21" t="n"/>
      <c r="D56" s="21" t="n"/>
      <c r="E56" s="21" t="n"/>
      <c r="F56" s="21" t="n"/>
      <c r="G56" s="21" t="n"/>
      <c r="H56" s="21" t="n"/>
      <c r="I56" s="21" t="n"/>
      <c r="J56" s="21" t="n"/>
      <c r="K56" s="21" t="n"/>
      <c r="L56" s="21" t="n"/>
      <c r="M56" s="21" t="n"/>
      <c r="N56" s="21" t="n"/>
      <c r="O56" s="21" t="n"/>
    </row>
    <row r="57" ht="24" customHeight="1">
      <c r="A57" s="21" t="n"/>
      <c r="B57" s="21" t="n"/>
      <c r="C57" s="21" t="n"/>
      <c r="D57" s="21" t="n"/>
      <c r="E57" s="21" t="n"/>
      <c r="F57" s="21" t="n"/>
      <c r="G57" s="21" t="n"/>
      <c r="H57" s="21" t="n"/>
      <c r="I57" s="21" t="n"/>
      <c r="J57" s="21" t="n"/>
      <c r="K57" s="21" t="n"/>
      <c r="L57" s="21" t="n"/>
      <c r="M57" s="21" t="n"/>
      <c r="N57" s="21" t="n"/>
      <c r="O57" s="21" t="n"/>
    </row>
    <row r="58" ht="24" customHeight="1">
      <c r="A58" s="21" t="n"/>
      <c r="B58" s="21" t="n"/>
      <c r="C58" s="21" t="n"/>
      <c r="D58" s="21" t="n"/>
      <c r="E58" s="21" t="n"/>
      <c r="F58" s="21" t="n"/>
      <c r="G58" s="21" t="n"/>
      <c r="H58" s="21" t="n"/>
      <c r="I58" s="21" t="n"/>
      <c r="J58" s="21" t="n"/>
      <c r="K58" s="21" t="n"/>
      <c r="L58" s="21" t="n"/>
      <c r="M58" s="21" t="n"/>
      <c r="N58" s="21" t="n"/>
      <c r="O58" s="21" t="n"/>
    </row>
    <row r="59" ht="24" customHeight="1">
      <c r="A59" s="21" t="n"/>
      <c r="B59" s="21" t="n"/>
      <c r="C59" s="21" t="n"/>
      <c r="D59" s="21" t="n"/>
      <c r="E59" s="21" t="n"/>
      <c r="F59" s="21" t="n"/>
      <c r="G59" s="21" t="n"/>
      <c r="H59" s="21" t="n"/>
      <c r="I59" s="21" t="n"/>
      <c r="J59" s="21" t="n"/>
      <c r="K59" s="21" t="n"/>
      <c r="L59" s="21" t="n"/>
      <c r="M59" s="21" t="n"/>
      <c r="N59" s="21" t="n"/>
      <c r="O59" s="21" t="n"/>
    </row>
  </sheetData>
  <mergeCells count="17">
    <mergeCell ref="A4:B4"/>
    <mergeCell ref="G4:H4"/>
    <mergeCell ref="E4:F4"/>
    <mergeCell ref="I4:J4"/>
    <mergeCell ref="C5:D7"/>
    <mergeCell ref="A26:O26"/>
    <mergeCell ref="G5:H7"/>
    <mergeCell ref="E5:F7"/>
    <mergeCell ref="K5:L7"/>
    <mergeCell ref="A42:O42"/>
    <mergeCell ref="A5:B7"/>
    <mergeCell ref="A10:H10"/>
    <mergeCell ref="A1:O2"/>
    <mergeCell ref="K4:L4"/>
    <mergeCell ref="I5:J7"/>
    <mergeCell ref="I10:O10"/>
    <mergeCell ref="C4:D4"/>
  </mergeCells>
  <conditionalFormatting sqref="E13:E24">
    <cfRule type="cellIs" priority="1" operator="equal" dxfId="1">
      <formula>"Critique"</formula>
    </cfRule>
  </conditionalFormatting>
  <conditionalFormatting sqref="G13:G24">
    <cfRule type="cellIs" priority="2" operator="equal" dxfId="1">
      <formula>"Urgent"</formula>
    </cfRule>
  </conditionalFormatting>
  <conditionalFormatting sqref="H29:H34">
    <cfRule type="cellIs" priority="3" operator="greaterThanOrEqual" dxfId="1">
      <formula>Paramètres!$B$10</formula>
    </cfRule>
  </conditionalFormatting>
  <conditionalFormatting sqref="J29:J34">
    <cfRule type="cellIs" priority="4" operator="lessThan" dxfId="0">
      <formula>Paramètres!$B$7</formula>
    </cfRule>
  </conditionalFormatting>
  <conditionalFormatting sqref="K29:K34">
    <cfRule type="cellIs" priority="5" operator="lessThan" dxfId="0">
      <formula>Paramètres!$B$8</formula>
    </cfRule>
  </conditionalFormatting>
  <dataValidations count="2">
    <dataValidation sqref="E13:E24" showDropDown="0" showInputMessage="0" showErrorMessage="0" allowBlank="1" type="list">
      <formula1>"Normale,Haute,Critique"</formula1>
    </dataValidation>
    <dataValidation sqref="G13:G24" showDropDown="0" showInputMessage="0" showErrorMessage="0" allowBlank="1" type="list">
      <formula1>"Planifié,Lancé,En cours,Urgent,Terminé,Retard"</formula1>
    </dataValidation>
  </dataValidations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M8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 ht="24" customHeight="1">
      <c r="A1" s="1" t="inlineStr">
        <is>
          <t>CALCULS INDUSTRIELS — CAPACITÉ, CHARGE, TRS ET COÛT</t>
        </is>
      </c>
    </row>
    <row r="2" ht="24" customHeight="1"/>
    <row r="3" ht="24" customHeight="1"/>
    <row r="4" ht="24" customHeight="1">
      <c r="A4" s="2" t="inlineStr">
        <is>
          <t>Ligne</t>
        </is>
      </c>
      <c r="B4" s="2" t="inlineStr">
        <is>
          <t>Temps cycle prévu (s)</t>
        </is>
      </c>
      <c r="C4" s="2" t="inlineStr">
        <is>
          <t>Temps cycle réel (s)</t>
        </is>
      </c>
      <c r="D4" s="2" t="inlineStr">
        <is>
          <t>Écart cycle (s)</t>
        </is>
      </c>
      <c r="E4" s="2" t="inlineStr">
        <is>
          <t>Heures disponibles</t>
        </is>
      </c>
      <c r="F4" s="2" t="inlineStr">
        <is>
          <t>Production théorique</t>
        </is>
      </c>
      <c r="G4" s="2" t="inlineStr">
        <is>
          <t>Production réelle</t>
        </is>
      </c>
      <c r="H4" s="2" t="inlineStr">
        <is>
          <t>Écart quantité</t>
        </is>
      </c>
      <c r="I4" s="2" t="inlineStr">
        <is>
          <t>Disponibilité</t>
        </is>
      </c>
      <c r="J4" s="2" t="inlineStr">
        <is>
          <t>Performance</t>
        </is>
      </c>
      <c r="K4" s="2" t="inlineStr">
        <is>
          <t>Qualité</t>
        </is>
      </c>
      <c r="L4" s="2" t="inlineStr">
        <is>
          <t>TRS</t>
        </is>
      </c>
      <c r="M4" s="2" t="inlineStr">
        <is>
          <t>Décision</t>
        </is>
      </c>
    </row>
    <row r="5" ht="24" customHeight="1">
      <c r="A5" s="3" t="inlineStr">
        <is>
          <t>Ligne 1</t>
        </is>
      </c>
      <c r="B5" s="3" t="n">
        <v>48</v>
      </c>
      <c r="C5" s="3" t="n">
        <v>52</v>
      </c>
      <c r="D5" s="3">
        <f>C5-B5</f>
        <v/>
      </c>
      <c r="E5" s="3">
        <f>Paramètres!$B$5*Paramètres!$B$4</f>
        <v/>
      </c>
      <c r="F5" s="37">
        <f>E5*3600/B5</f>
        <v/>
      </c>
      <c r="G5" s="37" t="n">
        <v>1240</v>
      </c>
      <c r="H5" s="37">
        <f>G5-F5</f>
        <v/>
      </c>
      <c r="I5" s="6" t="n">
        <v>0.9399999999999999</v>
      </c>
      <c r="J5" s="6" t="n">
        <v>0.91</v>
      </c>
      <c r="K5" s="6" t="n">
        <v>0.98</v>
      </c>
      <c r="L5" s="6">
        <f>I5*J5*K5</f>
        <v/>
      </c>
      <c r="M5" s="3" t="inlineStr">
        <is>
          <t>Réduire micro-arrêts</t>
        </is>
      </c>
    </row>
    <row r="6" ht="24" customHeight="1">
      <c r="A6" s="4" t="inlineStr">
        <is>
          <t>Ligne 2</t>
        </is>
      </c>
      <c r="B6" s="4" t="n">
        <v>62</v>
      </c>
      <c r="C6" s="4" t="n">
        <v>60</v>
      </c>
      <c r="D6" s="4">
        <f>C6-B6</f>
        <v/>
      </c>
      <c r="E6" s="4">
        <f>Paramètres!$B$5*Paramètres!$B$4</f>
        <v/>
      </c>
      <c r="F6" s="38">
        <f>E6*3600/B6</f>
        <v/>
      </c>
      <c r="G6" s="38" t="n">
        <v>840</v>
      </c>
      <c r="H6" s="38">
        <f>G6-F6</f>
        <v/>
      </c>
      <c r="I6" s="7" t="n">
        <v>0.97</v>
      </c>
      <c r="J6" s="7" t="n">
        <v>1.03</v>
      </c>
      <c r="K6" s="7" t="n">
        <v>1</v>
      </c>
      <c r="L6" s="7">
        <f>I6*J6*K6</f>
        <v/>
      </c>
      <c r="M6" s="4" t="inlineStr">
        <is>
          <t>Maintenir cadence</t>
        </is>
      </c>
    </row>
    <row r="7" ht="24" customHeight="1">
      <c r="A7" s="3" t="inlineStr">
        <is>
          <t>Ligne 3</t>
        </is>
      </c>
      <c r="B7" s="3" t="n">
        <v>51</v>
      </c>
      <c r="C7" s="3" t="n">
        <v>64</v>
      </c>
      <c r="D7" s="3">
        <f>C7-B7</f>
        <v/>
      </c>
      <c r="E7" s="3">
        <f>Paramètres!$B$5*Paramètres!$B$4</f>
        <v/>
      </c>
      <c r="F7" s="37">
        <f>E7*3600/B7</f>
        <v/>
      </c>
      <c r="G7" s="37" t="n">
        <v>1020</v>
      </c>
      <c r="H7" s="37">
        <f>G7-F7</f>
        <v/>
      </c>
      <c r="I7" s="6" t="n">
        <v>0.82</v>
      </c>
      <c r="J7" s="6" t="n">
        <v>0.8</v>
      </c>
      <c r="K7" s="6" t="n">
        <v>0.92</v>
      </c>
      <c r="L7" s="6">
        <f>I7*J7*K7</f>
        <v/>
      </c>
      <c r="M7" s="3" t="inlineStr">
        <is>
          <t>Réorganiser</t>
        </is>
      </c>
    </row>
    <row r="8" ht="24" customHeight="1">
      <c r="A8" s="4" t="inlineStr">
        <is>
          <t>Ligne 4</t>
        </is>
      </c>
      <c r="B8" s="4" t="n">
        <v>55</v>
      </c>
      <c r="C8" s="4" t="n">
        <v>57</v>
      </c>
      <c r="D8" s="4">
        <f>C8-B8</f>
        <v/>
      </c>
      <c r="E8" s="4">
        <f>Paramètres!$B$5*Paramètres!$B$4</f>
        <v/>
      </c>
      <c r="F8" s="38">
        <f>E8*3600/B8</f>
        <v/>
      </c>
      <c r="G8" s="38" t="n">
        <v>930</v>
      </c>
      <c r="H8" s="38">
        <f>G8-F8</f>
        <v/>
      </c>
      <c r="I8" s="7" t="n">
        <v>0.91</v>
      </c>
      <c r="J8" s="7" t="n">
        <v>0.96</v>
      </c>
      <c r="K8" s="7" t="n">
        <v>0.97</v>
      </c>
      <c r="L8" s="7">
        <f>I8*J8*K8</f>
        <v/>
      </c>
      <c r="M8" s="4" t="inlineStr">
        <is>
          <t>Surveiller</t>
        </is>
      </c>
    </row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</sheetData>
  <mergeCells count="1">
    <mergeCell ref="A1:M2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L21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  <col width="18" customWidth="1" min="15" max="15"/>
  </cols>
  <sheetData>
    <row r="1" ht="24" customHeight="1">
      <c r="A1" s="33" t="inlineStr">
        <is>
          <t>SITUATION ATELIER — SCHÉMA VISUEL JAUNE / ROUGE</t>
        </is>
      </c>
    </row>
    <row r="2" ht="24" customHeight="1"/>
    <row r="3" ht="24" customHeight="1"/>
    <row r="4" ht="24" customHeight="1"/>
    <row r="5" ht="24" customHeight="1">
      <c r="A5" s="39" t="inlineStr">
        <is>
          <t>ZONE STABLE
Cadence correcte
Charge maîtrisée
Qualité conforme</t>
        </is>
      </c>
      <c r="E5" s="40" t="inlineStr">
        <is>
          <t>ZONE SOUS TENSION
Saturation proche
Risque retard
Surveillance cadence</t>
        </is>
      </c>
      <c r="I5" s="41" t="inlineStr">
        <is>
          <t>ZONE CRITIQUE
Retard élevé
Arrêt machine
Décision immédiate</t>
        </is>
      </c>
    </row>
    <row r="6" ht="24" customHeight="1"/>
    <row r="7" ht="24" customHeight="1"/>
    <row r="8" ht="24" customHeight="1"/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>
      <c r="A15" s="1" t="inlineStr">
        <is>
          <t>FLUX DÉCISIONNEL PRODUCTION</t>
        </is>
      </c>
    </row>
    <row r="16" ht="24" customHeight="1"/>
    <row r="17" ht="24" customHeight="1">
      <c r="A17" s="12" t="inlineStr">
        <is>
          <t>Signal</t>
        </is>
      </c>
      <c r="B17" s="12" t="inlineStr">
        <is>
          <t>Diagnostic</t>
        </is>
      </c>
      <c r="C17" s="12" t="inlineStr">
        <is>
          <t>Décision</t>
        </is>
      </c>
      <c r="D17" s="12" t="inlineStr">
        <is>
          <t>Action</t>
        </is>
      </c>
      <c r="E17" s="12" t="inlineStr">
        <is>
          <t>Validation</t>
        </is>
      </c>
      <c r="F17" s="12" t="inlineStr">
        <is>
          <t>Trace</t>
        </is>
      </c>
    </row>
    <row r="18" ht="24" customHeight="1">
      <c r="A18" s="3" t="inlineStr">
        <is>
          <t>Retard OF</t>
        </is>
      </c>
      <c r="B18" s="3" t="inlineStr">
        <is>
          <t>Capacité ligne</t>
        </is>
      </c>
      <c r="C18" s="3" t="inlineStr">
        <is>
          <t>Réorganiser</t>
        </is>
      </c>
      <c r="D18" s="3" t="inlineStr">
        <is>
          <t>Déplacer priorité</t>
        </is>
      </c>
      <c r="E18" s="3" t="inlineStr">
        <is>
          <t>Chef production</t>
        </is>
      </c>
      <c r="F18" s="3" t="inlineStr">
        <is>
          <t>Planning</t>
        </is>
      </c>
    </row>
    <row r="19" ht="24" customHeight="1">
      <c r="A19" s="15" t="inlineStr">
        <is>
          <t>Micro-arrêts</t>
        </is>
      </c>
      <c r="B19" s="15" t="inlineStr">
        <is>
          <t>Cause machine</t>
        </is>
      </c>
      <c r="C19" s="15" t="inlineStr">
        <is>
          <t>Surveiller</t>
        </is>
      </c>
      <c r="D19" s="15" t="inlineStr">
        <is>
          <t>Maintenance courte</t>
        </is>
      </c>
      <c r="E19" s="15" t="inlineStr">
        <is>
          <t>Maintenance</t>
        </is>
      </c>
      <c r="F19" s="15" t="inlineStr">
        <is>
          <t>Arrêts</t>
        </is>
      </c>
    </row>
    <row r="20" ht="24" customHeight="1">
      <c r="A20" s="3" t="inlineStr">
        <is>
          <t>Non-conformité</t>
        </is>
      </c>
      <c r="B20" s="3" t="inlineStr">
        <is>
          <t>Contrôle qualité</t>
        </is>
      </c>
      <c r="C20" s="3" t="inlineStr">
        <is>
          <t>Bloquer</t>
        </is>
      </c>
      <c r="D20" s="3" t="inlineStr">
        <is>
          <t>Isoler lot</t>
        </is>
      </c>
      <c r="E20" s="3" t="inlineStr">
        <is>
          <t>Qualité</t>
        </is>
      </c>
      <c r="F20" s="3" t="inlineStr">
        <is>
          <t>Rapport</t>
        </is>
      </c>
    </row>
    <row r="21" ht="24" customHeight="1">
      <c r="A21" s="15" t="inlineStr">
        <is>
          <t>Surcharge équipe</t>
        </is>
      </c>
      <c r="B21" s="15" t="inlineStr">
        <is>
          <t>Charge poste</t>
        </is>
      </c>
      <c r="C21" s="15" t="inlineStr">
        <is>
          <t>Renfort</t>
        </is>
      </c>
      <c r="D21" s="15" t="inlineStr">
        <is>
          <t>Redistribuer tâches</t>
        </is>
      </c>
      <c r="E21" s="15" t="inlineStr">
        <is>
          <t>Responsable atelier</t>
        </is>
      </c>
      <c r="F21" s="15" t="inlineStr">
        <is>
          <t>Registre</t>
        </is>
      </c>
    </row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</sheetData>
  <mergeCells count="5">
    <mergeCell ref="A15:L15"/>
    <mergeCell ref="A1:L2"/>
    <mergeCell ref="I5:L12"/>
    <mergeCell ref="A5:D12"/>
    <mergeCell ref="E5:H1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2026-05-12T00:47:45Z</dcterms:created>
  <dcterms:modified xmlns:dcterms="http://purl.org/dc/terms/" xmlns:xsi="http://www.w3.org/2001/XMLSchema-instance" xsi:type="dcterms:W3CDTF">2026-05-12T00:47:45Z</dcterms:modified>
</cp:coreProperties>
</file>