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122d5788c2439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77359249f1e243fe"/>
    <x:sheet xmlns:r="http://schemas.openxmlformats.org/officeDocument/2006/relationships" name="Registre_Documents" sheetId="2" r:id="R5d1f707ef1ae456b"/>
    <x:sheet xmlns:r="http://schemas.openxmlformats.org/officeDocument/2006/relationships" name="Paramètres" sheetId="3" r:id="R8e3c7863b04145c5"/>
    <x:sheet xmlns:r="http://schemas.openxmlformats.org/officeDocument/2006/relationships" name="Guide" sheetId="4" r:id="R5c04d8ee9c214621"/>
  </x:sheets>
  <x:definedNames>
    <x:definedName name="ListeCategories">'Paramètres'!$A$2:$A$9</x:definedName>
    <x:definedName name="ListeTypes">'Paramètres'!$D$2:$D$9</x:definedName>
    <x:definedName name="ListeStatuts">'Paramètres'!$F$2:$F$5</x:definedName>
    <x:definedName name="ListeConfid">'Paramètres'!$H$2:$H$5</x:definedName>
    <x:definedName name="_xlnm.Print_Area" localSheetId="0">'Dashboard'!$A$1:$N$38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A1" authorId="0">
      <x:text>
        <x:r>
          <x:t>Identifiant généré automatiquement si le nom du document est renseigné.</x:t>
        </x:r>
      </x:text>
    </x:comment>
    <x:comment ref="N1" authorId="0">
      <x:text>
        <x:r>
          <x:t>Calcul automatique = date de dernière révision (ou date de création si vide) + fréquence.</x:t>
        </x:r>
      </x:text>
    </x:comment>
    <x:comment ref="P1" authorId="0">
      <x:text>
        <x:r>
          <x:t>Alerte automatique : OK, À planifier (≤30 jours), En retard (&gt; date limite).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dd/mm/yyyy"/>
  </x:numFmts>
  <x:fonts count="23">
    <x:font>
      <x:sz val="11"/>
      <x:color theme="1"/>
      <x:name val="Calibri"/>
      <x:family val="2"/>
      <x:scheme val="minor"/>
    </x:font>
    <x:font>
      <x:b/>
      <x:sz val="11"/>
      <x:color rgb="00FFFFFF"/>
      <x:name val="Calibri"/>
    </x:font>
    <x:font>
      <x:sz val="10"/>
      <x:color rgb="00111827"/>
      <x:name val="Calibri"/>
    </x:font>
    <x:font>
      <x:b/>
      <x:sz val="10"/>
      <x:color rgb="00FFFFFF"/>
      <x:name val="Calibri"/>
    </x:font>
    <x:font>
      <x:b/>
      <x:sz val="10"/>
      <x:color rgb="00FFFFFF"/>
      <x:name val="Calibri"/>
    </x:font>
    <x:font>
      <x:sz val="10"/>
      <x:color rgb="000000FF"/>
      <x:name val="Calibri"/>
    </x:font>
    <x:font>
      <x:b/>
      <x:sz val="18"/>
      <x:color rgb="00FFFFFF"/>
      <x:name val="Calibri"/>
    </x:font>
    <x:font>
      <x:b/>
      <x:sz val="12"/>
      <x:color rgb="000F172A"/>
      <x:name val="Calibri"/>
    </x:font>
    <x:font>
      <x:sz val="11"/>
      <x:color rgb="00111827"/>
      <x:name val="Calibri"/>
    </x:font>
    <x:font>
      <x:b/>
      <x:sz val="20"/>
      <x:color rgb="00FFFFFF"/>
      <x:name val="Calibri"/>
    </x:font>
    <x:font>
      <x:sz val="11"/>
      <x:color rgb="00FFFFFF"/>
      <x:name val="Calibri"/>
    </x:font>
    <x:font>
      <x:b/>
      <x:sz val="12"/>
      <x:color rgb="00FFFFFF"/>
      <x:name val="Calibri"/>
    </x:font>
    <x:font>
      <x:b/>
      <x:sz val="10"/>
      <x:color rgb="00334155"/>
      <x:name val="Calibri"/>
    </x:font>
    <x:font>
      <x:b/>
      <x:sz val="11"/>
      <x:color rgb="000EA5E9"/>
      <x:name val="Calibri"/>
    </x:font>
    <x:font>
      <x:b/>
      <x:sz val="22"/>
      <x:color rgb="000F172A"/>
      <x:name val="Calibri"/>
    </x:font>
    <x:font>
      <x:sz val="9"/>
      <x:color rgb="000EA5E9"/>
      <x:name val="Calibri"/>
    </x:font>
    <x:font>
      <x:b/>
      <x:sz val="11"/>
      <x:color rgb="0022C55E"/>
      <x:name val="Calibri"/>
    </x:font>
    <x:font>
      <x:sz val="9"/>
      <x:color rgb="0022C55E"/>
      <x:name val="Calibri"/>
    </x:font>
    <x:font>
      <x:b/>
      <x:sz val="11"/>
      <x:color rgb="00F59E0B"/>
      <x:name val="Calibri"/>
    </x:font>
    <x:font>
      <x:sz val="9"/>
      <x:color rgb="00F59E0B"/>
      <x:name val="Calibri"/>
    </x:font>
    <x:font>
      <x:b/>
      <x:sz val="11"/>
      <x:color rgb="007C3AED"/>
      <x:name val="Calibri"/>
    </x:font>
    <x:font>
      <x:sz val="9"/>
      <x:color rgb="007C3AED"/>
      <x:name val="Calibri"/>
    </x:font>
    <x:font>
      <x:sz val="10"/>
      <x:color rgb="0094A3B8"/>
      <x:name val="Calibri"/>
    </x:font>
  </x:fonts>
  <x:fills count="16">
    <x:fill>
      <x:patternFill patternType="none"/>
    </x:fill>
    <x:fill>
      <x:patternFill patternType="gray125"/>
    </x:fill>
    <x:fill>
      <x:patternFill patternType="solid">
        <x:fgColor rgb="000F172A"/>
      </x:patternFill>
    </x:fill>
    <x:fill>
      <x:patternFill patternType="solid">
        <x:fgColor rgb="00334155"/>
      </x:patternFill>
    </x:fill>
    <x:fill>
      <x:patternFill patternType="solid">
        <x:fgColor rgb="0014B8A6"/>
      </x:patternFill>
    </x:fill>
    <x:fill>
      <x:patternFill patternType="solid">
        <x:fgColor rgb="00F59E0B"/>
      </x:patternFill>
    </x:fill>
    <x:fill>
      <x:patternFill patternType="solid">
        <x:fgColor rgb="00FBFDFF"/>
      </x:patternFill>
    </x:fill>
    <x:fill>
      <x:patternFill patternType="solid">
        <x:fgColor rgb="00E0F2FE"/>
      </x:patternFill>
    </x:fill>
    <x:fill>
      <x:patternFill patternType="solid">
        <x:fgColor rgb="00F8FAFC"/>
      </x:patternFill>
    </x:fill>
    <x:fill>
      <x:patternFill patternType="solid">
        <x:fgColor rgb="000EA5E9"/>
      </x:patternFill>
    </x:fill>
    <x:fill>
      <x:patternFill patternType="solid">
        <x:fgColor rgb="00FFFFFF"/>
      </x:patternFill>
    </x:fill>
    <x:fill>
      <x:patternFill patternType="solid">
        <x:fgColor rgb="00CCFBF1"/>
      </x:patternFill>
    </x:fill>
    <x:fill>
      <x:patternFill patternType="solid">
        <x:fgColor rgb="00DCFCE7"/>
      </x:patternFill>
    </x:fill>
    <x:fill>
      <x:patternFill patternType="solid">
        <x:fgColor rgb="00FEF3C7"/>
      </x:patternFill>
    </x:fill>
    <x:fill>
      <x:patternFill patternType="solid">
        <x:fgColor rgb="00EDE9FE"/>
      </x:patternFill>
    </x:fill>
    <x:fill>
      <x:patternFill patternType="solid">
        <x:fgColor rgb="007C3AED"/>
      </x:patternFill>
    </x:fill>
  </x:fills>
  <x:borders count="15">
    <x:border>
      <x:left/>
      <x:right/>
      <x:top/>
      <x:bottom/>
      <x:diagonal/>
    </x:border>
    <x:border>
      <x:left style="thin">
        <x:color rgb="00E2E8F0"/>
      </x:left>
      <x:right style="thin">
        <x:color rgb="00E2E8F0"/>
      </x:right>
      <x:top style="thin">
        <x:color rgb="00E2E8F0"/>
      </x:top>
      <x:bottom style="thin">
        <x:color rgb="00E2E8F0"/>
      </x:bottom>
    </x:border>
    <x:border>
      <x:left style="medium">
        <x:color rgb="000F172A"/>
      </x:left>
      <x:right style="medium">
        <x:color rgb="000F172A"/>
      </x:right>
      <x:top style="medium">
        <x:color rgb="000F172A"/>
      </x:top>
      <x:bottom style="medium">
        <x:color rgb="000F172A"/>
      </x:bottom>
    </x:border>
    <x:border>
      <x:bottom style="medium">
        <x:color rgb="000EA5E9"/>
      </x:bottom>
    </x:border>
    <x:border>
      <x:left/>
      <x:right/>
      <x:top style="thin">
        <x:color rgb="00E2E8F0"/>
      </x:top>
      <x:bottom/>
      <x:diagonal/>
    </x:border>
    <x:border>
      <x:left/>
      <x:right style="thin">
        <x:color rgb="00E2E8F0"/>
      </x:right>
      <x:top style="thin">
        <x:color rgb="00E2E8F0"/>
      </x:top>
      <x:bottom/>
      <x:diagonal/>
    </x:border>
    <x:border>
      <x:left/>
      <x:right/>
      <x:top style="thin">
        <x:color rgb="00E2E8F0"/>
      </x:top>
      <x:bottom style="thin">
        <x:color rgb="00E2E8F0"/>
      </x:bottom>
      <x:diagonal/>
    </x:border>
    <x:border>
      <x:left/>
      <x:right style="thin">
        <x:color rgb="00E2E8F0"/>
      </x:right>
      <x:top style="thin">
        <x:color rgb="00E2E8F0"/>
      </x:top>
      <x:bottom style="thin">
        <x:color rgb="00E2E8F0"/>
      </x:bottom>
      <x:diagonal/>
    </x:border>
    <x:border>
      <x:left style="thin">
        <x:color rgb="00E2E8F0"/>
      </x:left>
      <x:right/>
      <x:top/>
      <x:bottom/>
      <x:diagonal/>
    </x:border>
    <x:border>
      <x:left/>
      <x:right style="thin">
        <x:color rgb="00E2E8F0"/>
      </x:right>
      <x:top/>
      <x:bottom/>
      <x:diagonal/>
    </x:border>
    <x:border>
      <x:left style="thin">
        <x:color rgb="00E2E8F0"/>
      </x:left>
      <x:right/>
      <x:top/>
      <x:bottom style="thin">
        <x:color rgb="00E2E8F0"/>
      </x:bottom>
      <x:diagonal/>
    </x:border>
    <x:border>
      <x:left/>
      <x:right/>
      <x:top/>
      <x:bottom style="thin">
        <x:color rgb="00E2E8F0"/>
      </x:bottom>
      <x:diagonal/>
    </x:border>
    <x:border>
      <x:left/>
      <x:right style="thin">
        <x:color rgb="00E2E8F0"/>
      </x:right>
      <x:top/>
      <x:bottom style="thin">
        <x:color rgb="00E2E8F0"/>
      </x:bottom>
      <x:diagonal/>
    </x:border>
    <x:border>
      <x:left/>
      <x:right/>
      <x:top/>
      <x:bottom style="medium">
        <x:color rgb="000EA5E9"/>
      </x:bottom>
      <x:diagonal/>
    </x:border>
    <x:border>
      <x:right/>
      <x:bottom style="medium">
        <x:color rgb="000EA5E9"/>
      </x:bottom>
    </x:border>
  </x:borders>
  <x:cellStyleXfs count="1">
    <x:xf numFmtId="0" fontId="0" fillId="0" borderId="0"/>
  </x:cellStyleXfs>
  <x:cellXfs count="80">
    <x:xf numFmtId="0" fontId="0" fillId="0" borderId="0" xfId="0"/>
    <x:xf numFmtId="0" fontId="9" fillId="2" borderId="3" xfId="0" applyAlignment="1">
      <x:alignment horizontal="left" vertical="center"/>
    </x:xf>
    <x:xf numFmtId="0" fontId="0" fillId="2" borderId="3" xfId="0"/>
    <x:xf numFmtId="0" fontId="10" fillId="3" borderId="0" xfId="0" applyAlignment="1">
      <x:alignment horizontal="left" vertical="center"/>
    </x:xf>
    <x:xf numFmtId="0" fontId="0" fillId="0" borderId="0" xfId="0"/>
    <x:xf numFmtId="0" fontId="0" fillId="8" borderId="0" xfId="0"/>
    <x:xf numFmtId="0" fontId="11" fillId="9" borderId="1" xfId="0" applyAlignment="1">
      <x:alignment horizontal="left" vertical="center"/>
    </x:xf>
    <x:xf numFmtId="0" fontId="0" fillId="9" borderId="1" xfId="0"/>
    <x:xf numFmtId="0" fontId="11" fillId="4" borderId="1" xfId="0" applyAlignment="1">
      <x:alignment horizontal="left" vertical="center"/>
    </x:xf>
    <x:xf numFmtId="0" fontId="0" fillId="4" borderId="1" xfId="0"/>
    <x:xf numFmtId="0" fontId="12" fillId="10" borderId="1" xfId="0"/>
    <x:xf numFmtId="0" fontId="5" fillId="7" borderId="1" xfId="0" applyAlignment="1">
      <x:alignment horizontal="left" vertical="center"/>
    </x:xf>
    <x:xf numFmtId="0" fontId="0" fillId="0" borderId="6" xfId="0"/>
    <x:xf numFmtId="0" fontId="0" fillId="0" borderId="7" xfId="0"/>
    <x:xf numFmtId="0" fontId="5" fillId="11" borderId="1" xfId="0" applyAlignment="1">
      <x:alignment horizontal="left" vertical="center" wrapText="1"/>
    </x:xf>
    <x:xf numFmtId="0" fontId="2" fillId="10" borderId="1" xfId="0" applyAlignment="1">
      <x:alignment horizontal="left" vertical="center" wrapText="1"/>
    </x:xf>
    <x:xf numFmtId="164" fontId="2" fillId="7" borderId="1" xfId="0" applyAlignment="1">
      <x:alignment horizontal="left" vertical="center"/>
    </x:xf>
    <x:xf numFmtId="0" fontId="13" fillId="7" borderId="1" xfId="0" applyAlignment="1">
      <x:alignment horizontal="center" vertical="center"/>
    </x:xf>
    <x:xf numFmtId="0" fontId="16" fillId="12" borderId="1" xfId="0" applyAlignment="1">
      <x:alignment horizontal="center" vertical="center"/>
    </x:xf>
    <x:xf numFmtId="0" fontId="18" fillId="13" borderId="1" xfId="0" applyAlignment="1">
      <x:alignment horizontal="center" vertical="center"/>
    </x:xf>
    <x:xf numFmtId="0" fontId="20" fillId="14" borderId="1" xfId="0" applyAlignment="1">
      <x:alignment horizontal="center" vertical="center"/>
    </x:xf>
    <x:xf numFmtId="0" fontId="14" fillId="7" borderId="1" xfId="0" applyAlignment="1">
      <x:alignment horizontal="center" vertical="center"/>
    </x:xf>
    <x:xf numFmtId="0" fontId="0" fillId="0" borderId="4" xfId="0"/>
    <x:xf numFmtId="0" fontId="0" fillId="0" borderId="5" xfId="0"/>
    <x:xf numFmtId="0" fontId="14" fillId="12" borderId="1" xfId="0" applyAlignment="1">
      <x:alignment horizontal="center" vertical="center"/>
    </x:xf>
    <x:xf numFmtId="0" fontId="14" fillId="13" borderId="1" xfId="0" applyAlignment="1">
      <x:alignment horizontal="center" vertical="center"/>
    </x:xf>
    <x:xf numFmtId="0" fontId="14" fillId="14" borderId="1" xfId="0" applyAlignment="1">
      <x:alignment horizontal="center" vertical="center"/>
    </x:xf>
    <x:xf numFmtId="0" fontId="0" fillId="0" borderId="10" xfId="0"/>
    <x:xf numFmtId="0" fontId="0" fillId="0" borderId="11" xfId="0"/>
    <x:xf numFmtId="0" fontId="0" fillId="0" borderId="12" xfId="0"/>
    <x:xf numFmtId="0" fontId="15" fillId="7" borderId="1" xfId="0" applyAlignment="1">
      <x:alignment horizontal="center" vertical="center"/>
    </x:xf>
    <x:xf numFmtId="0" fontId="17" fillId="12" borderId="1" xfId="0" applyAlignment="1">
      <x:alignment horizontal="center" vertical="center"/>
    </x:xf>
    <x:xf numFmtId="0" fontId="19" fillId="13" borderId="1" xfId="0" applyAlignment="1">
      <x:alignment horizontal="center" vertical="center"/>
    </x:xf>
    <x:xf numFmtId="0" fontId="21" fillId="14" borderId="1" xfId="0" applyAlignment="1">
      <x:alignment horizontal="center" vertical="center"/>
    </x:xf>
    <x:xf numFmtId="0" fontId="11" fillId="2" borderId="1" xfId="0" applyAlignment="1">
      <x:alignment horizontal="left" vertical="center"/>
    </x:xf>
    <x:xf numFmtId="0" fontId="0" fillId="2" borderId="1" xfId="0"/>
    <x:xf numFmtId="0" fontId="13" fillId="7" borderId="1" xfId="0" applyAlignment="1">
      <x:alignment horizontal="left" vertical="center" wrapText="1"/>
    </x:xf>
    <x:xf numFmtId="0" fontId="16" fillId="12" borderId="1" xfId="0" applyAlignment="1">
      <x:alignment horizontal="left" vertical="center" wrapText="1"/>
    </x:xf>
    <x:xf numFmtId="0" fontId="0" fillId="0" borderId="8" xfId="0"/>
    <x:xf numFmtId="0" fontId="0" fillId="0" borderId="9" xfId="0"/>
    <x:xf numFmtId="0" fontId="18" fillId="13" borderId="1" xfId="0" applyAlignment="1">
      <x:alignment horizontal="left" vertical="center" wrapText="1"/>
    </x:xf>
    <x:xf numFmtId="0" fontId="20" fillId="14" borderId="1" xfId="0" applyAlignment="1">
      <x:alignment horizontal="left" vertical="center" wrapText="1"/>
    </x:xf>
    <x:xf numFmtId="0" fontId="11" fillId="3" borderId="1" xfId="0" applyAlignment="1">
      <x:alignment horizontal="left" vertical="center"/>
    </x:xf>
    <x:xf numFmtId="0" fontId="0" fillId="3" borderId="1" xfId="0"/>
    <x:xf numFmtId="0" fontId="11" fillId="9" borderId="1" xfId="0" applyAlignment="1">
      <x:alignment horizontal="center" vertical="center" wrapText="1"/>
    </x:xf>
    <x:xf numFmtId="0" fontId="11" fillId="4" borderId="1" xfId="0" applyAlignment="1">
      <x:alignment horizontal="center" vertical="center" wrapText="1"/>
    </x:xf>
    <x:xf numFmtId="0" fontId="11" fillId="5" borderId="1" xfId="0" applyAlignment="1">
      <x:alignment horizontal="center" vertical="center" wrapText="1"/>
    </x:xf>
    <x:xf numFmtId="0" fontId="11" fillId="15" borderId="1" xfId="0" applyAlignment="1">
      <x:alignment horizontal="center" vertical="center" wrapText="1"/>
    </x:xf>
    <x:xf numFmtId="0" fontId="22" fillId="8" borderId="0" xfId="0" applyAlignment="1">
      <x:alignment horizontal="left" vertical="center"/>
    </x:xf>
    <x:xf numFmtId="0" fontId="4" fillId="2" borderId="2" xfId="0" applyAlignment="1">
      <x:alignment horizontal="center" vertical="center" wrapText="1"/>
    </x:xf>
    <x:xf numFmtId="0" fontId="2" fillId="6" borderId="1" xfId="0" applyAlignment="1">
      <x:alignment horizontal="left" vertical="center"/>
    </x:xf>
    <x:xf numFmtId="0" fontId="5" fillId="6" borderId="1" xfId="0" applyAlignment="1">
      <x:alignment horizontal="left" vertical="center"/>
    </x:xf>
    <x:xf numFmtId="0" fontId="5" fillId="6" borderId="1" xfId="0" applyAlignment="1">
      <x:alignment horizontal="left" vertical="center" wrapText="1"/>
    </x:xf>
    <x:xf numFmtId="164" fontId="5" fillId="6" borderId="1" xfId="0" applyAlignment="1">
      <x:alignment horizontal="left" vertical="center"/>
    </x:xf>
    <x:xf numFmtId="164" fontId="2" fillId="6" borderId="1" xfId="0" applyAlignment="1">
      <x:alignment horizontal="left" vertical="center"/>
    </x:xf>
    <x:xf numFmtId="1" fontId="2" fillId="6" borderId="1" xfId="0" applyAlignment="1">
      <x:alignment horizontal="left" vertical="center"/>
    </x:xf>
    <x:xf numFmtId="0" fontId="2" fillId="0" borderId="1" xfId="0" applyAlignment="1">
      <x:alignment horizontal="left" vertical="center"/>
    </x:xf>
    <x:xf numFmtId="0" fontId="5" fillId="0" borderId="1" xfId="0" applyAlignment="1">
      <x:alignment horizontal="left" vertical="center"/>
    </x:xf>
    <x:xf numFmtId="0" fontId="5" fillId="0" borderId="1" xfId="0" applyAlignment="1">
      <x:alignment horizontal="left" vertical="center" wrapText="1"/>
    </x:xf>
    <x:xf numFmtId="164" fontId="5" fillId="0" borderId="1" xfId="0" applyAlignment="1">
      <x:alignment horizontal="left" vertical="center"/>
    </x:xf>
    <x:xf numFmtId="164" fontId="2" fillId="0" borderId="1" xfId="0" applyAlignment="1">
      <x:alignment horizontal="left" vertical="center"/>
    </x:xf>
    <x:xf numFmtId="1" fontId="2" fillId="0" borderId="1" xfId="0" applyAlignment="1">
      <x:alignment horizontal="left" vertical="center"/>
    </x:xf>
    <x:xf numFmtId="0" fontId="1" fillId="2" borderId="1" xfId="0" applyAlignment="1">
      <x:alignment horizontal="center" vertical="center"/>
    </x:xf>
    <x:xf numFmtId="0" fontId="0" fillId="0" borderId="1" xfId="0" applyAlignment="1">
      <x:alignment horizontal="center" vertical="center"/>
    </x:xf>
    <x:xf numFmtId="0" fontId="0" fillId="0" borderId="1" xfId="0"/>
    <x:xf numFmtId="0" fontId="3" fillId="3" borderId="1" xfId="0" applyAlignment="1">
      <x:alignment horizontal="center" vertical="center"/>
    </x:xf>
    <x:xf numFmtId="0" fontId="3" fillId="4" borderId="1" xfId="0" applyAlignment="1">
      <x:alignment horizontal="center" vertical="center"/>
    </x:xf>
    <x:xf numFmtId="0" fontId="3" fillId="5" borderId="1" xfId="0" applyAlignment="1">
      <x:alignment horizontal="center" vertical="center"/>
    </x:xf>
    <x:xf numFmtId="0" fontId="6" fillId="2" borderId="0" xfId="0" applyAlignment="1">
      <x:alignment horizontal="left" vertical="center"/>
    </x:xf>
    <x:xf numFmtId="0" fontId="7" fillId="7" borderId="1" xfId="0"/>
    <x:xf numFmtId="0" fontId="8" fillId="0" borderId="1" xfId="0" applyAlignment="1">
      <x:alignment horizontal="left" vertical="center" wrapText="1"/>
    </x:xf>
    <x:xf numFmtId="0" fontId="0" fillId="0" borderId="13" xfId="0"/>
    <x:xf numFmtId="164" fontId="2" fillId="7" borderId="1" xfId="0" applyAlignment="1">
      <x:alignment horizontal="left" vertical="center"/>
    </x:xf>
    <x:xf numFmtId="164" fontId="5" fillId="6" borderId="1" xfId="0" applyAlignment="1">
      <x:alignment horizontal="left" vertical="center"/>
    </x:xf>
    <x:xf numFmtId="164" fontId="2" fillId="6" borderId="1" xfId="0" applyAlignment="1">
      <x:alignment horizontal="left" vertical="center"/>
    </x:xf>
    <x:xf numFmtId="164" fontId="5" fillId="0" borderId="1" xfId="0" applyAlignment="1">
      <x:alignment horizontal="left" vertical="center"/>
    </x:xf>
    <x:xf numFmtId="164" fontId="2" fillId="0" borderId="1" xfId="0" applyAlignment="1">
      <x:alignment horizontal="left" vertical="center"/>
    </x:xf>
    <x:xf numFmtId="0" fontId="0" fillId="0" borderId="7" xfId="0"/>
    <x:xf numFmtId="0" fontId="0" fillId="0" borderId="6" xfId="0"/>
    <x:xf numFmtId="0" fontId="9" fillId="2" borderId="14" xfId="0" applyAlignment="1">
      <x:alignment horizontal="left" vertical="center"/>
    </x:xf>
  </x:cellXfs>
  <x:cellStyles count="1">
    <x:cellStyle name="Normal" xfId="0"/>
  </x:cellStyles>
  <x:dxfs count="6">
    <x:dxf>
      <x:fill>
        <x:patternFill>
          <x:bgColor rgb="00DCFCE7"/>
        </x:patternFill>
      </x:fill>
    </x:dxf>
    <x:dxf>
      <x:fill>
        <x:patternFill>
          <x:bgColor rgb="00FEF3C7"/>
        </x:patternFill>
      </x:fill>
    </x:dxf>
    <x:dxf>
      <x:fill>
        <x:patternFill>
          <x:bgColor rgb="00E2E8F0"/>
        </x:patternFill>
      </x:fill>
    </x:dxf>
    <x:dxf>
      <x:fill>
        <x:patternFill>
          <x:bgColor rgb="00FEE2E2"/>
        </x:patternFill>
      </x:fill>
    </x:dxf>
    <x:dxf>
      <x:font>
        <x:b/>
        <x:color rgb="00EF4444"/>
      </x:font>
      <x:fill>
        <x:patternFill>
          <x:bgColor rgb="00FEE2E2"/>
        </x:patternFill>
      </x:fill>
    </x:dxf>
    <x:dxf>
      <x:font>
        <x:b/>
        <x:color rgb="00F59E0B"/>
      </x:font>
      <x:fill>
        <x:patternFill>
          <x:bgColor rgb="00FEF3C7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8a3670a0ea14950" /><Relationship Type="http://schemas.openxmlformats.org/officeDocument/2006/relationships/theme" Target="/xl/theme/theme1.xml" Id="R77a4f506d04d41b1" /><Relationship Type="http://schemas.openxmlformats.org/officeDocument/2006/relationships/sharedStrings" Target="/xl/sharedStrings.xml" Id="R095eeb11a4bf41e1" /><Relationship Type="http://schemas.openxmlformats.org/officeDocument/2006/relationships/worksheet" Target="/xl/worksheets/sheet1.xml" Id="R77359249f1e243fe" /><Relationship Type="http://schemas.openxmlformats.org/officeDocument/2006/relationships/worksheet" Target="/xl/worksheets/sheet2.xml" Id="R5d1f707ef1ae456b" /><Relationship Type="http://schemas.openxmlformats.org/officeDocument/2006/relationships/worksheet" Target="/xl/worksheets/sheet3.xml" Id="R8e3c7863b04145c5" /><Relationship Type="http://schemas.openxmlformats.org/officeDocument/2006/relationships/worksheet" Target="/xl/worksheets/sheet4.xml" Id="R5c04d8ee9c214621" /><Relationship Type="http://schemas.microsoft.com/office/2017/10/relationships/person" Target="/xl/persons/person.xml" Id="R94f17586fe0843de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1b490e43489427c" /><Relationship Type="http://schemas.openxmlformats.org/officeDocument/2006/relationships/chart" Target="/xl/drawings/charts/chart2.xml" Id="R8c760656f3ca45bb" /></Relationships>
</file>

<file path=xl/drawings/charts/chart1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par statut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'Paramètres'!P2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'Paramètres'!$O$3:$O$6</c:f>
              <c:strCache>
                <c:ptCount val="0"/>
              </c:strCache>
            </c:strRef>
          </c:cat>
          <c:val>
            <c:numRef>
              <c:f>'Paramètres'!$P$3:$P$6</c:f>
              <c:numCache>
                <c:formatCode>General</c:formatCode>
                <c:ptCount val="0"/>
              </c:numCache>
            </c:numRef>
          </c:val>
        </c:ser>
        <c:dLbls>
          <c:showPercent val="1"/>
        </c:dLbls>
        <c:firstSliceAng val="0"/>
        <c:holeSize val="55"/>
      </c:doughnutChart>
    </c:plotArea>
    <c:legend>
      <c:legendPos val="r"/>
    </c:legend>
    <c:plotVisOnly val="1"/>
    <c:dispBlanksAs val="gap"/>
  </c:chart>
</c:chartSpace>
</file>

<file path=xl/drawings/charts/chart2.xml><?xml version="1.0" encoding="utf-8"?>
<c:chartSpace xmlns:c="http://schemas.openxmlformats.org/drawingml/2006/chart">
  <c:lang val="en-US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Documents par catégorie</a:t>
            </a:r>
          </a:p>
        </c:rich>
      </c:tx>
      <c:overlay val="0"/>
      <c:txPr>
        <a:bodyPr xmlns:a="http://schemas.openxmlformats.org/drawingml/2006/main" anchorCtr="1"/>
        <a:lstStyle xmlns:a="http://schemas.openxmlformats.org/drawingml/2006/main"/>
        <a:p xmlns:a="http://schemas.openxmlformats.org/drawingml/2006/main">
          <a:pPr>
            <a:defRPr/>
          </a:pPr>
        </a:p>
      </c:txPr>
    </c:title>
    <c:autoTitleDeleted val="0"/>
    <c:plotArea>
      <c:layout/>
      <c:barChart>
        <c:barDir val="bar"/>
        <c:grouping val="clustered"/>
        <c:ser>
          <c:idx val="0"/>
          <c:order val="0"/>
          <c:tx>
            <c:strRef>
              <c:f>'Paramètres'!M2</c:f>
              <c:strCache>
                <c:ptCount val="1"/>
                <c:pt idx="0">
                  <c:v>None</c:v>
                </c:pt>
              </c:strCache>
            </c:strRef>
          </c:tx>
          <c:spPr>
            <a:ln xmlns:a="http://schemas.openxmlformats.org/drawingml/2006/main">
              <a:prstDash val="solid"/>
            </a:ln>
          </c:spPr>
          <c:cat>
            <c:strRef>
              <c:f>'Paramètres'!$L$3:$L$10</c:f>
              <c:strCache>
                <c:ptCount val="0"/>
              </c:strCache>
            </c:strRef>
          </c:cat>
          <c:val>
            <c:numRef>
              <c:f>'Paramètres'!$M$3:$M$10</c:f>
              <c:numCache>
                <c:formatCode/>
                <c:ptCount val="0"/>
              </c:numCache>
            </c:numRef>
          </c:val>
        </c:ser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l"/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Nombre</a:t>
                </a:r>
              </a:p>
            </c:rich>
          </c:tx>
          <c:txPr>
            <a:bodyPr xmlns:a="http://schemas.openxmlformats.org/drawingml/2006/main" anchorCtr="1"/>
            <a:lstStyle xmlns:a="http://schemas.openxmlformats.org/drawingml/2006/main"/>
            <a:p xmlns:a="http://schemas.openxmlformats.org/drawingml/2006/main">
              <a:pPr>
                <a:defRPr/>
              </a:pPr>
            </a:p>
          </c:txPr>
        </c:title>
        <c:numFmt formatCode="" sourceLinked="0"/>
        <c:majorTickMark val="none"/>
        <c:minorTickMark val="none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b"/>
        <c:numFmt formatCode="" sourceLinked="0"/>
        <c:majorTickMark val="none"/>
        <c:minorTickMark val="none"/>
        <c:crossAx val="48650112"/>
        <c:crosses val="autoZero"/>
        <c:crossBetween val="between"/>
      </c:valAx>
    </c:plotArea>
    <c:plotVisOnly val="1"/>
    <c:dispBlanksAs val="gap"/>
  </c:chart>
</c:chartSpace>
</file>

<file path=xl/drawings/drawing1.xml><?xml version="1.0" encoding="utf-8"?>
<xdr:wsDr xmlns:xdr="http://schemas.openxmlformats.org/drawingml/2006/spreadsheetDrawing">
  <xdr:twoCellAnchor>
    <xdr:from>
      <xdr:col>7</xdr:col>
      <xdr:colOff>0</xdr:colOff>
      <xdr:row>19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1b490e43489427c"/>
        </a:graphicData>
      </a:graphic>
    </xdr:graphicFrame>
    <xdr:clientData/>
  </xdr:twoCellAnchor>
  <xdr:twoCellAnchor>
    <xdr:from>
      <xdr:col>7</xdr:col>
      <xdr:colOff>0</xdr:colOff>
      <xdr:row>25</xdr:row>
      <xdr:rowOff>0</xdr:rowOff>
    </xdr:from>
    <xdr:to>
      <xdr:col>2</xdr:col>
      <xdr:colOff>0</xdr:colOff>
      <xdr:row>10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c760656f3ca45bb"/>
        </a:graphicData>
      </a:graphic>
    </xdr:graphicFrame>
    <xdr:clientData/>
  </xdr:twoCellAnchor>
</xdr:wsDr>
</file>

<file path=xl/persons/person.xml><?xml version="1.0" encoding="utf-8"?>
<xltc:personList xmlns:xltc="http://schemas.microsoft.com/office/spreadsheetml/2018/threadedcomments">
  <xltc:person displayName="OpenAI" id="{87A8CF68-6A03-E93C-3D42-14D4A97D14E3}"/>
</xltc:personList>
</file>

<file path=xl/tables/table1.xml><?xml version="1.0" encoding="utf-8"?>
<x:table xmlns:x="http://schemas.openxmlformats.org/spreadsheetml/2006/main" id="1" name="Table_Documents" displayName="Table_Documents" ref="A1:P200" headerRowCount="1">
  <x:autoFilter ref="A1:P200"/>
  <x:tableColumns count="16">
    <x:tableColumn id="1" name="ID Document"/>
    <x:tableColumn id="2" name="Catégorie"/>
    <x:tableColumn id="3" name="Sous-section"/>
    <x:tableColumn id="4" name="Nom du document"/>
    <x:tableColumn id="5" name="Type de fichier"/>
    <x:tableColumn id="6" name="Responsable"/>
    <x:tableColumn id="7" name="Date création"/>
    <x:tableColumn id="8" name="Dernière révision"/>
    <x:tableColumn id="9" name="Version"/>
    <x:tableColumn id="10" name="Statut"/>
    <x:tableColumn id="11" name="Confidentialité"/>
    <x:tableColumn id="12" name="Emplacement"/>
    <x:tableColumn id="13" name="Fréquence révision (mois)"/>
    <x:tableColumn id="14" name="Prochaine révision"/>
    <x:tableColumn id="15" name="Jours restants"/>
    <x:tableColumn id="16" name="Alerte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7a9f79c10997414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comments" Target="/xl/comments1.xml" Id="Ra5492dcab2c54e34" /><Relationship Type="http://schemas.openxmlformats.org/officeDocument/2006/relationships/vmlDrawing" Target="/xl/drawings/vmldrawing.vml" Id="Reee64a1f5a1746c9" /><Relationship Type="http://schemas.openxmlformats.org/officeDocument/2006/relationships/table" Target="/xl/tables/table1.xml" Id="R7f6f9307444247b6" /></Relationships>
</file>

<file path=xl/worksheets/sheet1.xml><?xml version="1.0" encoding="utf-8"?>
<x:worksheet xmlns:x="http://schemas.openxmlformats.org/spreadsheetml/2006/main">
  <x:sheetPr>
    <x:tabColor rgb="000EA5E9"/>
  </x:sheetPr>
  <x:sheetViews>
    <x:sheetView showGridLines="0" workbookViewId="0"/>
  </x:sheetViews>
  <x:sheetFormatPr baseColWidth="8" defaultRowHeight="15"/>
  <x:cols>
    <x:col min="1" max="1" width="14" style="4" customWidth="1"/>
    <x:col min="2" max="2" width="16" style="4" customWidth="1"/>
    <x:col min="3" max="3" width="16" style="4" customWidth="1"/>
    <x:col min="4" max="4" width="3" style="4" customWidth="1"/>
    <x:col min="5" max="5" width="14" style="4" customWidth="1"/>
    <x:col min="6" max="6" width="16" style="4" customWidth="1"/>
    <x:col min="7" max="7" width="16" style="4" customWidth="1"/>
    <x:col min="8" max="8" width="3" style="4" customWidth="1"/>
    <x:col min="9" max="9" width="14" style="4" customWidth="1"/>
    <x:col min="10" max="10" width="16" style="4" customWidth="1"/>
    <x:col min="11" max="11" width="16" style="4" customWidth="1"/>
    <x:col min="12" max="12" width="3" style="4" customWidth="1"/>
    <x:col min="13" max="13" width="16" style="4" customWidth="1"/>
    <x:col min="14" max="14" width="16" style="4" customWidth="1"/>
  </x:cols>
  <x:sheetData>
    <x:row r="1" s="4" customFormat="1" ht="22" customHeight="1">
      <x:c r="A1" s="79" t="inlineStr">
        <x:is>
          <x:t xml:space="preserve">REGISTRE DOCUMENTAIRE · DASHBOARD ULTRA PREMIUM</x:t>
        </x:is>
      </x:c>
    </x:row>
    <x:row r="2" s="4" customFormat="1" ht="22" customHeight="1">
      <x:c r="A2" s="71" t="n"/>
      <x:c r="B2" s="71" t="n"/>
      <x:c r="C2" s="71" t="n"/>
      <x:c r="D2" s="71" t="n"/>
      <x:c r="E2" s="71" t="n"/>
      <x:c r="F2" s="71" t="n"/>
      <x:c r="G2" s="71" t="n"/>
      <x:c r="H2" s="71" t="n"/>
      <x:c r="I2" s="71" t="n"/>
      <x:c r="J2" s="71" t="n"/>
      <x:c r="K2" s="71" t="n"/>
      <x:c r="L2" s="71" t="n"/>
      <x:c r="M2" s="71" t="n"/>
      <x:c r="N2" s="71" t="n"/>
    </x:row>
    <x:row r="3" s="4" customFormat="1" ht="22" customHeight="1">
      <x:c r="A3" s="3" t="inlineStr">
        <x:is>
          <x:t xml:space="preserve">One page • KPI automatiques • recherche rapide • design prêt à vendre</x:t>
        </x:is>
      </x:c>
    </x:row>
    <x:row r="4" s="4" customFormat="1" ht="22" customHeight="1">
      <x:c r="A4" s="5" t="n"/>
      <x:c r="B4" s="5" t="n"/>
      <x:c r="C4" s="5" t="n"/>
      <x:c r="D4" s="5" t="n"/>
      <x:c r="E4" s="5" t="n"/>
      <x:c r="F4" s="5" t="n"/>
      <x:c r="G4" s="5" t="n"/>
      <x:c r="H4" s="5" t="n"/>
      <x:c r="I4" s="5" t="n"/>
      <x:c r="J4" s="5" t="n"/>
      <x:c r="K4" s="5" t="n"/>
      <x:c r="L4" s="5" t="n"/>
      <x:c r="M4" s="5" t="n"/>
      <x:c r="N4" s="5" t="n"/>
    </x:row>
    <x:row r="5" s="4" customFormat="1" ht="22" customHeight="1">
      <x:c r="A5" s="6" t="inlineStr">
        <x:is>
          <x:t xml:space="preserve">Identité du registre</x:t>
        </x:is>
      </x:c>
      <x:c r="B5" s="78" t="n"/>
      <x:c r="C5" s="78" t="n"/>
      <x:c r="D5" s="78" t="n"/>
      <x:c r="E5" s="78" t="n"/>
      <x:c r="F5" s="77" t="n"/>
      <x:c r="G5" s="5" t="n"/>
      <x:c r="H5" s="8" t="inlineStr">
        <x:is>
          <x:t xml:space="preserve">Recherche rapide</x:t>
        </x:is>
      </x:c>
      <x:c r="I5" s="78" t="n"/>
      <x:c r="J5" s="78" t="n"/>
      <x:c r="K5" s="78" t="n"/>
      <x:c r="L5" s="78" t="n"/>
      <x:c r="M5" s="78" t="n"/>
      <x:c r="N5" s="77" t="n"/>
    </x:row>
    <x:row r="6" s="4" customFormat="1" ht="22" customHeight="1">
      <x:c r="A6" s="10" t="inlineStr">
        <x:is>
          <x:t xml:space="preserve">Organisation</x:t>
        </x:is>
      </x:c>
      <x:c r="B6" s="11" t="inlineStr">
        <x:is>
          <x:t xml:space="preserve">LCG Templates</x:t>
        </x:is>
      </x:c>
      <x:c r="C6" s="78" t="n"/>
      <x:c r="D6" s="78" t="n"/>
      <x:c r="E6" s="78" t="n"/>
      <x:c r="F6" s="77" t="n"/>
      <x:c r="G6" s="5" t="n"/>
      <x:c r="H6" s="10" t="inlineStr">
        <x:is>
          <x:t xml:space="preserve">Mot-clé</x:t>
        </x:is>
      </x:c>
      <x:c r="I6" s="14" t="inlineStr">
        <x:is>
          <x:t xml:space="preserve"/>
        </x:is>
      </x:c>
      <x:c r="J6" s="78" t="n"/>
      <x:c r="K6" s="78" t="n"/>
      <x:c r="L6" s="78" t="n"/>
      <x:c r="M6" s="78" t="n"/>
      <x:c r="N6" s="77" t="n"/>
    </x:row>
    <x:row r="7" s="4" customFormat="1" ht="22" customHeight="1">
      <x:c r="A7" s="10" t="inlineStr">
        <x:is>
          <x:t xml:space="preserve">Département</x:t>
        </x:is>
      </x:c>
      <x:c r="B7" s="11" t="inlineStr">
        <x:is>
          <x:t xml:space="preserve">Operations &amp; Qualité</x:t>
        </x:is>
      </x:c>
      <x:c r="C7" s="78" t="n"/>
      <x:c r="D7" s="78" t="n"/>
      <x:c r="E7" s="78" t="n"/>
      <x:c r="F7" s="77" t="n"/>
      <x:c r="G7" s="5" t="n"/>
      <x:c r="H7" s="10" t="inlineStr">
        <x:is>
          <x:t xml:space="preserve">Nb résultats</x:t>
        </x:is>
      </x:c>
      <x:c r="I7" s="15">
        <x:f>COUNTIF(Registre_Documents!$D$2:$D$200,"*"&amp;I6&amp;"*")</x:f>
        <x:v>0</x:v>
      </x:c>
      <x:c r="J7" s="78" t="n"/>
      <x:c r="K7" s="78" t="n"/>
      <x:c r="L7" s="78" t="n"/>
      <x:c r="M7" s="78" t="n"/>
      <x:c r="N7" s="77" t="n"/>
    </x:row>
    <x:row r="8" s="4" customFormat="1" ht="22" customHeight="1">
      <x:c r="A8" s="10" t="inlineStr">
        <x:is>
          <x:t xml:space="preserve">Responsable</x:t>
        </x:is>
      </x:c>
      <x:c r="B8" s="11" t="inlineStr">
        <x:is>
          <x:t xml:space="preserve">Nadia Benali</x:t>
        </x:is>
      </x:c>
      <x:c r="C8" s="78" t="n"/>
      <x:c r="D8" s="78" t="n"/>
      <x:c r="E8" s="78" t="n"/>
      <x:c r="F8" s="77" t="n"/>
      <x:c r="G8" s="5" t="n"/>
      <x:c r="H8" s="10" t="inlineStr">
        <x:is>
          <x:t xml:space="preserve">1er document trouvé</x:t>
        </x:is>
      </x:c>
      <x:c r="I8" s="15">
        <x:f>IF(I6="","",IFERROR(INDEX(Registre_Documents!$D$2:$D$200,MATCH("*"&amp;I6&amp;"*",Registre_Documents!$D$2:$D$200,0)),"Aucun résultat"))</x:f>
      </x:c>
      <x:c r="J8" s="78" t="n"/>
      <x:c r="K8" s="78" t="n"/>
      <x:c r="L8" s="78" t="n"/>
      <x:c r="M8" s="78" t="n"/>
      <x:c r="N8" s="77" t="n"/>
    </x:row>
    <x:row r="9" s="4" customFormat="1" ht="22" customHeight="1">
      <x:c r="A9" s="10" t="inlineStr">
        <x:is>
          <x:t xml:space="preserve">Version</x:t>
        </x:is>
      </x:c>
      <x:c r="B9" s="11" t="inlineStr">
        <x:is>
          <x:t xml:space="preserve">V1.0</x:t>
        </x:is>
      </x:c>
      <x:c r="C9" s="78" t="n"/>
      <x:c r="D9" s="78" t="n"/>
      <x:c r="E9" s="78" t="n"/>
      <x:c r="F9" s="77" t="n"/>
      <x:c r="G9" s="5" t="n"/>
      <x:c r="H9" s="10" t="inlineStr">
        <x:is>
          <x:t xml:space="preserve">Catégorie</x:t>
        </x:is>
      </x:c>
      <x:c r="I9" s="15">
        <x:f>IF(I6="","",IFERROR(INDEX(Registre_Documents!$B$2:$B$200,MATCH("*"&amp;I6&amp;"*",Registre_Documents!$D$2:$D$200,0)),""))</x:f>
      </x:c>
      <x:c r="J9" s="78" t="n"/>
      <x:c r="K9" s="78" t="n"/>
      <x:c r="L9" s="78" t="n"/>
      <x:c r="M9" s="78" t="n"/>
      <x:c r="N9" s="77" t="n"/>
    </x:row>
    <x:row r="10" s="4" customFormat="1" ht="22" customHeight="1">
      <x:c r="A10" s="10" t="inlineStr">
        <x:is>
          <x:t xml:space="preserve">Dernière mise à jour</x:t>
        </x:is>
      </x:c>
      <x:c r="B10" s="72">
        <x:f>TODAY()</x:f>
        <x:v>46088</x:v>
      </x:c>
      <x:c r="C10" s="78" t="n"/>
      <x:c r="D10" s="78" t="n"/>
      <x:c r="E10" s="78" t="n"/>
      <x:c r="F10" s="77" t="n"/>
      <x:c r="G10" s="5" t="n"/>
      <x:c r="H10" s="10" t="inlineStr">
        <x:is>
          <x:t xml:space="preserve">Statut</x:t>
        </x:is>
      </x:c>
      <x:c r="I10" s="15">
        <x:f>IF(I6="","",IFERROR(INDEX(Registre_Documents!$J$2:$J$200,MATCH("*"&amp;I6&amp;"*",Registre_Documents!$D$2:$D$200,0)),""))</x:f>
      </x:c>
      <x:c r="J10" s="78" t="n"/>
      <x:c r="K10" s="78" t="n"/>
      <x:c r="L10" s="78" t="n"/>
      <x:c r="M10" s="78" t="n"/>
      <x:c r="N10" s="77" t="n"/>
    </x:row>
    <x:row r="11" s="4" customFormat="1" ht="22" customHeight="1">
      <x:c r="A11" s="5" t="n"/>
      <x:c r="B11" s="5" t="n"/>
      <x:c r="C11" s="5" t="n"/>
      <x:c r="D11" s="5" t="n"/>
      <x:c r="E11" s="5" t="n"/>
      <x:c r="F11" s="5" t="n"/>
      <x:c r="G11" s="5" t="n"/>
      <x:c r="H11" s="5" t="n"/>
      <x:c r="I11" s="5" t="n"/>
      <x:c r="J11" s="5" t="n"/>
      <x:c r="K11" s="5" t="n"/>
      <x:c r="L11" s="5" t="n"/>
      <x:c r="M11" s="5" t="n"/>
      <x:c r="N11" s="5" t="n"/>
    </x:row>
    <x:row r="12" s="4" customFormat="1" ht="22" customHeight="1">
      <x:c r="A12" s="17" t="inlineStr">
        <x:is>
          <x:t xml:space="preserve">Documents</x:t>
        </x:is>
      </x:c>
      <x:c r="B12" s="78" t="n"/>
      <x:c r="C12" s="77" t="n"/>
      <x:c r="D12" s="5" t="n"/>
      <x:c r="E12" s="18" t="inlineStr">
        <x:is>
          <x:t xml:space="preserve">Actifs</x:t>
        </x:is>
      </x:c>
      <x:c r="F12" s="78" t="n"/>
      <x:c r="G12" s="77" t="n"/>
      <x:c r="H12" s="5" t="n"/>
      <x:c r="I12" s="19" t="inlineStr">
        <x:is>
          <x:t xml:space="preserve">Révision requise</x:t>
        </x:is>
      </x:c>
      <x:c r="J12" s="78" t="n"/>
      <x:c r="K12" s="77" t="n"/>
      <x:c r="L12" s="5" t="n"/>
      <x:c r="M12" s="20" t="inlineStr">
        <x:is>
          <x:t xml:space="preserve">Confidentiels</x:t>
        </x:is>
      </x:c>
      <x:c r="N12" s="77" t="n"/>
    </x:row>
    <x:row r="13" s="4" customFormat="1" ht="22" customHeight="1">
      <x:c r="A13" s="21">
        <x:f>COUNTIF(Registre_Documents!$D$2:$D$200,"&lt;&gt;")</x:f>
        <x:v>24</x:v>
      </x:c>
      <x:c r="B13" s="22" t="n"/>
      <x:c r="C13" s="23" t="n"/>
      <x:c r="D13" s="5" t="n"/>
      <x:c r="E13" s="24">
        <x:f>COUNTIF(Registre_Documents!$J$2:$J$200,"Actif")</x:f>
        <x:v>19</x:v>
      </x:c>
      <x:c r="F13" s="22" t="n"/>
      <x:c r="G13" s="23" t="n"/>
      <x:c r="H13" s="5" t="n"/>
      <x:c r="I13" s="25">
        <x:f>COUNTIF(Registre_Documents!$P$2:$P$200,"À planifier")+COUNTIF(Registre_Documents!$P$2:$P$200,"En retard")</x:f>
        <x:v>6</x:v>
      </x:c>
      <x:c r="J13" s="22" t="n"/>
      <x:c r="K13" s="23" t="n"/>
      <x:c r="L13" s="5" t="n"/>
      <x:c r="M13" s="26">
        <x:f>COUNTIF(Registre_Documents!$K$2:$K$200,"Confidentiel")+COUNTIF(Registre_Documents!$K$2:$K$200,"Restreint")</x:f>
        <x:v>7</x:v>
      </x:c>
      <x:c r="N13" s="23" t="n"/>
    </x:row>
    <x:row r="14" s="4" customFormat="1" ht="22" customHeight="1">
      <x:c r="A14" s="27" t="n"/>
      <x:c r="B14" s="28" t="n"/>
      <x:c r="C14" s="29" t="n"/>
      <x:c r="D14" s="5" t="n"/>
      <x:c r="E14" s="27" t="n"/>
      <x:c r="F14" s="28" t="n"/>
      <x:c r="G14" s="29" t="n"/>
      <x:c r="H14" s="5" t="n"/>
      <x:c r="I14" s="27" t="n"/>
      <x:c r="J14" s="28" t="n"/>
      <x:c r="K14" s="29" t="n"/>
      <x:c r="L14" s="5" t="n"/>
      <x:c r="M14" s="27" t="n"/>
      <x:c r="N14" s="29" t="n"/>
    </x:row>
    <x:row r="15" s="4" customFormat="1" ht="22" customHeight="1">
      <x:c r="A15" s="30" t="inlineStr">
        <x:is>
          <x:t xml:space="preserve">mise à jour automatique</x:t>
        </x:is>
      </x:c>
      <x:c r="B15" s="78" t="n"/>
      <x:c r="C15" s="77" t="n"/>
      <x:c r="D15" s="5" t="n"/>
      <x:c r="E15" s="31" t="inlineStr">
        <x:is>
          <x:t xml:space="preserve">mise à jour automatique</x:t>
        </x:is>
      </x:c>
      <x:c r="F15" s="78" t="n"/>
      <x:c r="G15" s="77" t="n"/>
      <x:c r="H15" s="5" t="n"/>
      <x:c r="I15" s="32" t="inlineStr">
        <x:is>
          <x:t xml:space="preserve">mise à jour automatique</x:t>
        </x:is>
      </x:c>
      <x:c r="J15" s="78" t="n"/>
      <x:c r="K15" s="77" t="n"/>
      <x:c r="L15" s="5" t="n"/>
      <x:c r="M15" s="33" t="inlineStr">
        <x:is>
          <x:t xml:space="preserve">mise à jour automatique</x:t>
        </x:is>
      </x:c>
      <x:c r="N15" s="77" t="n"/>
    </x:row>
    <x:row r="16" s="4" customFormat="1" ht="22" customHeight="1">
      <x:c r="A16" s="5" t="n"/>
      <x:c r="B16" s="5" t="n"/>
      <x:c r="C16" s="5" t="n"/>
      <x:c r="D16" s="5" t="n"/>
      <x:c r="E16" s="5" t="n"/>
      <x:c r="F16" s="5" t="n"/>
      <x:c r="G16" s="5" t="n"/>
      <x:c r="H16" s="5" t="n"/>
      <x:c r="I16" s="5" t="n"/>
      <x:c r="J16" s="5" t="n"/>
      <x:c r="K16" s="5" t="n"/>
      <x:c r="L16" s="5" t="n"/>
      <x:c r="M16" s="5" t="n"/>
      <x:c r="N16" s="5" t="n"/>
    </x:row>
    <x:row r="17" s="4" customFormat="1" ht="22" customHeight="1">
      <x:c r="A17" s="5" t="n"/>
      <x:c r="B17" s="5" t="n"/>
      <x:c r="C17" s="5" t="n"/>
      <x:c r="D17" s="5" t="n"/>
      <x:c r="E17" s="5" t="n"/>
      <x:c r="F17" s="5" t="n"/>
      <x:c r="G17" s="5" t="n"/>
      <x:c r="H17" s="5" t="n"/>
      <x:c r="I17" s="5" t="n"/>
      <x:c r="J17" s="5" t="n"/>
      <x:c r="K17" s="5" t="n"/>
      <x:c r="L17" s="5" t="n"/>
      <x:c r="M17" s="5" t="n"/>
      <x:c r="N17" s="5" t="n"/>
    </x:row>
    <x:row r="18" s="4" customFormat="1" ht="22" customHeight="1">
      <x:c r="A18" s="34" t="inlineStr">
        <x:is>
          <x:t xml:space="preserve">Pilotage &amp; automatisation</x:t>
        </x:is>
      </x:c>
      <x:c r="B18" s="78" t="n"/>
      <x:c r="C18" s="78" t="n"/>
      <x:c r="D18" s="78" t="n"/>
      <x:c r="E18" s="78" t="n"/>
      <x:c r="F18" s="77" t="n"/>
      <x:c r="G18" s="5" t="n"/>
      <x:c r="H18" s="34" t="inlineStr">
        <x:is>
          <x:t xml:space="preserve">Visualisation live</x:t>
        </x:is>
      </x:c>
      <x:c r="I18" s="78" t="n"/>
      <x:c r="J18" s="78" t="n"/>
      <x:c r="K18" s="78" t="n"/>
      <x:c r="L18" s="78" t="n"/>
      <x:c r="M18" s="78" t="n"/>
      <x:c r="N18" s="77" t="n"/>
    </x:row>
    <x:row r="19" s="4" customFormat="1" ht="22" customHeight="1">
      <x:c r="A19" s="5" t="n"/>
      <x:c r="B19" s="5" t="n"/>
      <x:c r="C19" s="5" t="n"/>
      <x:c r="D19" s="5" t="n"/>
      <x:c r="E19" s="5" t="n"/>
      <x:c r="F19" s="5" t="n"/>
      <x:c r="G19" s="5" t="n"/>
      <x:c r="H19" s="5" t="n"/>
      <x:c r="I19" s="5" t="n"/>
      <x:c r="J19" s="5" t="n"/>
      <x:c r="K19" s="5" t="n"/>
      <x:c r="L19" s="5" t="n"/>
      <x:c r="M19" s="5" t="n"/>
      <x:c r="N19" s="5" t="n"/>
    </x:row>
    <x:row r="20" s="4" customFormat="1" ht="22" customHeight="1">
      <x:c r="A20" s="36" t="inlineStr">
        <x:is>
          <x:t xml:space="preserve">Workflow
1. Saisie standardisée
2. Calcul des échéances
3. Alertes automatiques
4. Dashboard instantané</x:t>
        </x:is>
      </x:c>
      <x:c r="B20" s="22" t="n"/>
      <x:c r="C20" s="23" t="n"/>
      <x:c r="D20" s="37" t="inlineStr">
        <x:is>
          <x:t xml:space="preserve">Contrôle
Menus déroulants
Statuts normalisés
Confidentialité cadrée
Fréquence pilotée</x:t>
        </x:is>
      </x:c>
      <x:c r="E20" s="22" t="n"/>
      <x:c r="F20" s="23" t="n"/>
      <x:c r="G20" s="5" t="n"/>
      <x:c r="H20" s="5" t="n"/>
      <x:c r="I20" s="5" t="n"/>
      <x:c r="J20" s="5" t="n"/>
      <x:c r="K20" s="5" t="n"/>
      <x:c r="L20" s="5" t="n"/>
      <x:c r="M20" s="5" t="n"/>
      <x:c r="N20" s="5" t="n"/>
    </x:row>
    <x:row r="21" s="4" customFormat="1" ht="22" customHeight="1">
      <x:c r="A21" s="38" t="n"/>
      <x:c r="C21" s="39" t="n"/>
      <x:c r="D21" s="38" t="n"/>
      <x:c r="F21" s="39" t="n"/>
      <x:c r="G21" s="5" t="n"/>
      <x:c r="H21" s="5" t="n"/>
      <x:c r="I21" s="5" t="n"/>
      <x:c r="J21" s="5" t="n"/>
      <x:c r="K21" s="5" t="n"/>
      <x:c r="L21" s="5" t="n"/>
      <x:c r="M21" s="5" t="n"/>
      <x:c r="N21" s="5" t="n"/>
    </x:row>
    <x:row r="22" s="4" customFormat="1" ht="22" customHeight="1">
      <x:c r="A22" s="38" t="n"/>
      <x:c r="C22" s="39" t="n"/>
      <x:c r="D22" s="38" t="n"/>
      <x:c r="F22" s="39" t="n"/>
      <x:c r="G22" s="5" t="n"/>
      <x:c r="H22" s="5" t="n"/>
      <x:c r="I22" s="5" t="n"/>
      <x:c r="J22" s="5" t="n"/>
      <x:c r="K22" s="5" t="n"/>
      <x:c r="L22" s="5" t="n"/>
      <x:c r="M22" s="5" t="n"/>
      <x:c r="N22" s="5" t="n"/>
    </x:row>
    <x:row r="23" s="4" customFormat="1" ht="22" customHeight="1">
      <x:c r="A23" s="38" t="n"/>
      <x:c r="C23" s="39" t="n"/>
      <x:c r="D23" s="38" t="n"/>
      <x:c r="F23" s="39" t="n"/>
      <x:c r="G23" s="5" t="n"/>
      <x:c r="H23" s="5" t="n"/>
      <x:c r="I23" s="5" t="n"/>
      <x:c r="J23" s="5" t="n"/>
      <x:c r="K23" s="5" t="n"/>
      <x:c r="L23" s="5" t="n"/>
      <x:c r="M23" s="5" t="n"/>
      <x:c r="N23" s="5" t="n"/>
    </x:row>
    <x:row r="24" s="4" customFormat="1" ht="22" customHeight="1">
      <x:c r="A24" s="27" t="n"/>
      <x:c r="B24" s="28" t="n"/>
      <x:c r="C24" s="29" t="n"/>
      <x:c r="D24" s="27" t="n"/>
      <x:c r="E24" s="28" t="n"/>
      <x:c r="F24" s="29" t="n"/>
      <x:c r="G24" s="5" t="n"/>
      <x:c r="H24" s="5" t="n"/>
      <x:c r="I24" s="5" t="n"/>
      <x:c r="J24" s="5" t="n"/>
      <x:c r="K24" s="5" t="n"/>
      <x:c r="L24" s="5" t="n"/>
      <x:c r="M24" s="5" t="n"/>
      <x:c r="N24" s="5" t="n"/>
    </x:row>
    <x:row r="25" s="4" customFormat="1" ht="22" customHeight="1">
      <x:c r="A25" s="40" t="inlineStr">
        <x:is>
          <x:t xml:space="preserve">Suivi
ID auto DOC-0000
Jours restants
Statut de révision
Mise en évidence visuelle</x:t>
        </x:is>
      </x:c>
      <x:c r="B25" s="22" t="n"/>
      <x:c r="C25" s="23" t="n"/>
      <x:c r="D25" s="41" t="inlineStr">
        <x:is>
          <x:t xml:space="preserve">Monétisation
Prêt à brander
Prêt à dupliquer
Prêt à vendre
Prêt à personnaliser</x:t>
        </x:is>
      </x:c>
      <x:c r="E25" s="22" t="n"/>
      <x:c r="F25" s="23" t="n"/>
      <x:c r="G25" s="5" t="n"/>
      <x:c r="H25" s="5" t="n"/>
      <x:c r="I25" s="5" t="n"/>
      <x:c r="J25" s="5" t="n"/>
      <x:c r="K25" s="5" t="n"/>
      <x:c r="L25" s="5" t="n"/>
      <x:c r="M25" s="5" t="n"/>
      <x:c r="N25" s="5" t="n"/>
    </x:row>
    <x:row r="26" s="4" customFormat="1" ht="22" customHeight="1">
      <x:c r="A26" s="38" t="n"/>
      <x:c r="C26" s="39" t="n"/>
      <x:c r="D26" s="38" t="n"/>
      <x:c r="F26" s="39" t="n"/>
      <x:c r="G26" s="5" t="n"/>
      <x:c r="H26" s="5" t="n"/>
      <x:c r="I26" s="5" t="n"/>
      <x:c r="J26" s="5" t="n"/>
      <x:c r="K26" s="5" t="n"/>
      <x:c r="L26" s="5" t="n"/>
      <x:c r="M26" s="5" t="n"/>
      <x:c r="N26" s="5" t="n"/>
    </x:row>
    <x:row r="27" s="4" customFormat="1" ht="22" customHeight="1">
      <x:c r="A27" s="38" t="n"/>
      <x:c r="C27" s="39" t="n"/>
      <x:c r="D27" s="38" t="n"/>
      <x:c r="F27" s="39" t="n"/>
      <x:c r="G27" s="5" t="n"/>
      <x:c r="H27" s="5" t="n"/>
      <x:c r="I27" s="5" t="n"/>
      <x:c r="J27" s="5" t="n"/>
      <x:c r="K27" s="5" t="n"/>
      <x:c r="L27" s="5" t="n"/>
      <x:c r="M27" s="5" t="n"/>
      <x:c r="N27" s="5" t="n"/>
    </x:row>
    <x:row r="28" s="4" customFormat="1" ht="22" customHeight="1">
      <x:c r="A28" s="38" t="n"/>
      <x:c r="C28" s="39" t="n"/>
      <x:c r="D28" s="38" t="n"/>
      <x:c r="F28" s="39" t="n"/>
      <x:c r="G28" s="5" t="n"/>
      <x:c r="H28" s="5" t="n"/>
      <x:c r="I28" s="5" t="n"/>
      <x:c r="J28" s="5" t="n"/>
      <x:c r="K28" s="5" t="n"/>
      <x:c r="L28" s="5" t="n"/>
      <x:c r="M28" s="5" t="n"/>
      <x:c r="N28" s="5" t="n"/>
    </x:row>
    <x:row r="29" s="4" customFormat="1" ht="22" customHeight="1">
      <x:c r="A29" s="27" t="n"/>
      <x:c r="B29" s="28" t="n"/>
      <x:c r="C29" s="29" t="n"/>
      <x:c r="D29" s="27" t="n"/>
      <x:c r="E29" s="28" t="n"/>
      <x:c r="F29" s="29" t="n"/>
      <x:c r="G29" s="5" t="n"/>
      <x:c r="H29" s="5" t="n"/>
      <x:c r="I29" s="5" t="n"/>
      <x:c r="J29" s="5" t="n"/>
      <x:c r="K29" s="5" t="n"/>
      <x:c r="L29" s="5" t="n"/>
      <x:c r="M29" s="5" t="n"/>
      <x:c r="N29" s="5" t="n"/>
    </x:row>
    <x:row r="30" s="4" customFormat="1" ht="22" customHeight="1">
      <x:c r="A30" s="5" t="n"/>
      <x:c r="B30" s="5" t="n"/>
      <x:c r="C30" s="5" t="n"/>
      <x:c r="D30" s="5" t="n"/>
      <x:c r="E30" s="5" t="n"/>
      <x:c r="F30" s="5" t="n"/>
      <x:c r="G30" s="5" t="n"/>
      <x:c r="H30" s="5" t="n"/>
      <x:c r="I30" s="5" t="n"/>
      <x:c r="J30" s="5" t="n"/>
      <x:c r="K30" s="5" t="n"/>
      <x:c r="L30" s="5" t="n"/>
      <x:c r="M30" s="5" t="n"/>
      <x:c r="N30" s="5" t="n"/>
    </x:row>
    <x:row r="31" s="4" customFormat="1" ht="22" customHeight="1">
      <x:c r="A31" s="42" t="inlineStr">
        <x:is>
          <x:t xml:space="preserve">Atouts premium du modèle</x:t>
        </x:is>
      </x:c>
      <x:c r="B31" s="78" t="n"/>
      <x:c r="C31" s="78" t="n"/>
      <x:c r="D31" s="78" t="n"/>
      <x:c r="E31" s="78" t="n"/>
      <x:c r="F31" s="78" t="n"/>
      <x:c r="G31" s="78" t="n"/>
      <x:c r="H31" s="78" t="n"/>
      <x:c r="I31" s="78" t="n"/>
      <x:c r="J31" s="78" t="n"/>
      <x:c r="K31" s="78" t="n"/>
      <x:c r="L31" s="78" t="n"/>
      <x:c r="M31" s="78" t="n"/>
      <x:c r="N31" s="77" t="n"/>
    </x:row>
    <x:row r="32" s="4" customFormat="1" ht="22" customHeight="1">
      <x:c r="A32" s="5" t="n"/>
      <x:c r="B32" s="5" t="n"/>
      <x:c r="C32" s="5" t="n"/>
      <x:c r="D32" s="5" t="n"/>
      <x:c r="E32" s="5" t="n"/>
      <x:c r="F32" s="5" t="n"/>
      <x:c r="G32" s="5" t="n"/>
      <x:c r="H32" s="5" t="n"/>
      <x:c r="I32" s="5" t="n"/>
      <x:c r="J32" s="5" t="n"/>
      <x:c r="K32" s="5" t="n"/>
      <x:c r="L32" s="5" t="n"/>
      <x:c r="M32" s="5" t="n"/>
      <x:c r="N32" s="5" t="n"/>
    </x:row>
    <x:row r="33" s="4" customFormat="1" ht="22" customHeight="1">
      <x:c r="A33" s="44" t="inlineStr">
        <x:is>
          <x:t xml:space="preserve">Formules prêtes
à l'emploi</x:t>
        </x:is>
      </x:c>
      <x:c r="B33" s="22" t="n"/>
      <x:c r="C33" s="23" t="n"/>
      <x:c r="D33" s="45" t="inlineStr">
        <x:is>
          <x:t xml:space="preserve">Design premium
one page</x:t>
        </x:is>
      </x:c>
      <x:c r="E33" s="22" t="n"/>
      <x:c r="F33" s="23" t="n"/>
      <x:c r="G33" s="46" t="inlineStr">
        <x:is>
          <x:t xml:space="preserve">KPI + graphiques
intégrés</x:t>
        </x:is>
      </x:c>
      <x:c r="H33" s="22" t="n"/>
      <x:c r="I33" s="22" t="n"/>
      <x:c r="J33" s="23" t="n"/>
      <x:c r="K33" s="47" t="inlineStr">
        <x:is>
          <x:t xml:space="preserve">Parfait pour
bundle / site</x:t>
        </x:is>
      </x:c>
      <x:c r="L33" s="22" t="n"/>
      <x:c r="M33" s="22" t="n"/>
      <x:c r="N33" s="23" t="n"/>
    </x:row>
    <x:row r="34" s="4" customFormat="1" ht="22" customHeight="1">
      <x:c r="A34" s="38" t="n"/>
      <x:c r="C34" s="39" t="n"/>
      <x:c r="D34" s="38" t="n"/>
      <x:c r="F34" s="39" t="n"/>
      <x:c r="G34" s="38" t="n"/>
      <x:c r="J34" s="39" t="n"/>
      <x:c r="K34" s="38" t="n"/>
      <x:c r="N34" s="39" t="n"/>
    </x:row>
    <x:row r="35" s="4" customFormat="1" ht="22" customHeight="1">
      <x:c r="A35" s="38" t="n"/>
      <x:c r="C35" s="39" t="n"/>
      <x:c r="D35" s="38" t="n"/>
      <x:c r="F35" s="39" t="n"/>
      <x:c r="G35" s="38" t="n"/>
      <x:c r="J35" s="39" t="n"/>
      <x:c r="K35" s="38" t="n"/>
      <x:c r="N35" s="39" t="n"/>
    </x:row>
    <x:row r="36" s="4" customFormat="1" ht="22" customHeight="1">
      <x:c r="A36" s="27" t="n"/>
      <x:c r="B36" s="28" t="n"/>
      <x:c r="C36" s="29" t="n"/>
      <x:c r="D36" s="27" t="n"/>
      <x:c r="E36" s="28" t="n"/>
      <x:c r="F36" s="29" t="n"/>
      <x:c r="G36" s="27" t="n"/>
      <x:c r="H36" s="28" t="n"/>
      <x:c r="I36" s="28" t="n"/>
      <x:c r="J36" s="29" t="n"/>
      <x:c r="K36" s="27" t="n"/>
      <x:c r="L36" s="28" t="n"/>
      <x:c r="M36" s="28" t="n"/>
      <x:c r="N36" s="29" t="n"/>
    </x:row>
    <x:row r="37" s="4" customFormat="1" ht="22" customHeight="1">
      <x:c r="A37" s="5" t="n"/>
      <x:c r="B37" s="5" t="n"/>
      <x:c r="C37" s="5" t="n"/>
      <x:c r="D37" s="5" t="n"/>
      <x:c r="E37" s="5" t="n"/>
      <x:c r="F37" s="5" t="n"/>
      <x:c r="G37" s="5" t="n"/>
      <x:c r="H37" s="5" t="n"/>
      <x:c r="I37" s="5" t="n"/>
      <x:c r="J37" s="5" t="n"/>
      <x:c r="K37" s="5" t="n"/>
      <x:c r="L37" s="5" t="n"/>
      <x:c r="M37" s="5" t="n"/>
      <x:c r="N37" s="5" t="n"/>
    </x:row>
    <x:row r="38" s="4" customFormat="1" ht="22" customHeight="1">
      <x:c r="A38" s="48" t="inlineStr">
        <x:is>
          <x:t xml:space="preserve">Conseil : remplacez les exemples dans Registre_Documents puis adaptez les couleurs pour votre marque.</x:t>
        </x:is>
      </x:c>
    </x:row>
  </x:sheetData>
  <x:mergeCells>
    <x:mergeCell ref="I7:N7"/>
    <x:mergeCell ref="M13:N14"/>
    <x:mergeCell ref="A31:N31"/>
    <x:mergeCell ref="B7:F7"/>
    <x:mergeCell ref="D33:F36"/>
    <x:mergeCell ref="K33:N36"/>
    <x:mergeCell ref="I12:K12"/>
    <x:mergeCell ref="A18:F18"/>
    <x:mergeCell ref="A12:C12"/>
    <x:mergeCell ref="E15:G15"/>
    <x:mergeCell ref="A25:C29"/>
    <x:mergeCell ref="H18:N18"/>
    <x:mergeCell ref="H5:N5"/>
    <x:mergeCell ref="A5:F5"/>
    <x:mergeCell ref="I8:N8"/>
    <x:mergeCell ref="B8:F8"/>
    <x:mergeCell ref="E13:G14"/>
    <x:mergeCell ref="G33:J36"/>
    <x:mergeCell ref="A3:N3"/>
    <x:mergeCell ref="M15:N15"/>
    <x:mergeCell ref="A20:C24"/>
    <x:mergeCell ref="I10:N10"/>
    <x:mergeCell ref="M12:N12"/>
    <x:mergeCell ref="B10:F10"/>
    <x:mergeCell ref="I9:N9"/>
    <x:mergeCell ref="E12:G12"/>
    <x:mergeCell ref="D25:F29"/>
    <x:mergeCell ref="A15:C15"/>
    <x:mergeCell ref="I6:N6"/>
    <x:mergeCell ref="B9:F9"/>
    <x:mergeCell ref="I15:K15"/>
    <x:mergeCell ref="D20:F24"/>
    <x:mergeCell ref="A1:N2"/>
    <x:mergeCell ref="B6:F6"/>
    <x:mergeCell ref="A33:C36"/>
    <x:mergeCell ref="A38:N38"/>
    <x:mergeCell ref="A13:C14"/>
    <x:mergeCell ref="I13:K14"/>
  </x:mergeCells>
  <x:pageMargins left="0.7" right="0.7" top="0.75" bottom="0.75" header="0.3" footer="0.3"/>
  <x:drawing xmlns:r="http://schemas.openxmlformats.org/officeDocument/2006/relationships" r:id="R7a9f79c109974144"/>
</x:worksheet>
</file>

<file path=xl/worksheets/sheet2.xml><?xml version="1.0" encoding="utf-8"?>
<x:worksheet xmlns:x="http://schemas.openxmlformats.org/spreadsheetml/2006/main">
  <x:sheetPr>
    <x:tabColor rgb="0014B8A6"/>
  </x:sheetPr>
  <x:sheetViews>
    <x:sheetView showGridLines="0" workbookViewId="0"/>
  </x:sheetViews>
  <x:sheetFormatPr baseColWidth="8" defaultRowHeight="15"/>
  <x:cols>
    <x:col min="1" max="1" width="15" style="4" customWidth="1"/>
    <x:col min="2" max="2" width="20" style="4" customWidth="1"/>
    <x:col min="3" max="3" width="18" style="4" customWidth="1"/>
    <x:col min="4" max="4" width="34" style="4" customWidth="1"/>
    <x:col min="5" max="5" width="15" style="4" customWidth="1"/>
    <x:col min="6" max="6" width="22" style="4" customWidth="1"/>
    <x:col min="7" max="7" width="14" style="4" customWidth="1"/>
    <x:col min="8" max="8" width="16" style="4" customWidth="1"/>
    <x:col min="9" max="9" width="11" style="4" customWidth="1"/>
    <x:col min="10" max="10" width="14" style="4" customWidth="1"/>
    <x:col min="11" max="11" width="16" style="4" customWidth="1"/>
    <x:col min="12" max="12" width="28" style="4" customWidth="1"/>
    <x:col min="13" max="13" width="20" style="4" customWidth="1"/>
    <x:col min="14" max="14" width="16" style="4" customWidth="1"/>
    <x:col min="15" max="15" width="14" style="4" customWidth="1"/>
    <x:col min="16" max="16" width="14" style="4" customWidth="1"/>
  </x:cols>
  <x:sheetData>
    <x:row r="1" s="4" customFormat="1" ht="28" customHeight="1">
      <x:c r="A1" s="49" t="inlineStr">
        <x:is>
          <x:t xml:space="preserve">ID Document</x:t>
        </x:is>
      </x:c>
      <x:c r="B1" s="49" t="inlineStr">
        <x:is>
          <x:t xml:space="preserve">Catégorie</x:t>
        </x:is>
      </x:c>
      <x:c r="C1" s="49" t="inlineStr">
        <x:is>
          <x:t xml:space="preserve">Sous-section</x:t>
        </x:is>
      </x:c>
      <x:c r="D1" s="49" t="inlineStr">
        <x:is>
          <x:t xml:space="preserve">Nom du document</x:t>
        </x:is>
      </x:c>
      <x:c r="E1" s="49" t="inlineStr">
        <x:is>
          <x:t xml:space="preserve">Type de fichier</x:t>
        </x:is>
      </x:c>
      <x:c r="F1" s="49" t="inlineStr">
        <x:is>
          <x:t xml:space="preserve">Responsable</x:t>
        </x:is>
      </x:c>
      <x:c r="G1" s="49" t="inlineStr">
        <x:is>
          <x:t xml:space="preserve">Date création</x:t>
        </x:is>
      </x:c>
      <x:c r="H1" s="49" t="inlineStr">
        <x:is>
          <x:t xml:space="preserve">Dernière révision</x:t>
        </x:is>
      </x:c>
      <x:c r="I1" s="49" t="inlineStr">
        <x:is>
          <x:t xml:space="preserve">Version</x:t>
        </x:is>
      </x:c>
      <x:c r="J1" s="49" t="inlineStr">
        <x:is>
          <x:t xml:space="preserve">Statut</x:t>
        </x:is>
      </x:c>
      <x:c r="K1" s="49" t="inlineStr">
        <x:is>
          <x:t xml:space="preserve">Confidentialité</x:t>
        </x:is>
      </x:c>
      <x:c r="L1" s="49" t="inlineStr">
        <x:is>
          <x:t xml:space="preserve">Emplacement</x:t>
        </x:is>
      </x:c>
      <x:c r="M1" s="49" t="inlineStr">
        <x:is>
          <x:t xml:space="preserve">Fréquence révision (mois)</x:t>
        </x:is>
      </x:c>
      <x:c r="N1" s="49" t="inlineStr">
        <x:is>
          <x:t xml:space="preserve">Prochaine révision</x:t>
        </x:is>
      </x:c>
      <x:c r="O1" s="49" t="inlineStr">
        <x:is>
          <x:t xml:space="preserve">Jours restants</x:t>
        </x:is>
      </x:c>
      <x:c r="P1" s="49" t="inlineStr">
        <x:is>
          <x:t xml:space="preserve">Alerte</x:t>
        </x:is>
      </x:c>
    </x:row>
    <x:row r="2">
      <x:c r="A2" s="50" t="str">
        <x:f>IF(D2="","","DOC-"&amp;RIGHT("0000"&amp;ROW()-1,4))</x:f>
        <x:v>DOC-1</x:v>
      </x:c>
      <x:c r="B2" s="51" t="inlineStr">
        <x:is>
          <x:t xml:space="preserve">Administration</x:t>
        </x:is>
      </x:c>
      <x:c r="C2" s="51" t="inlineStr">
        <x:is>
          <x:t xml:space="preserve">Procédures</x:t>
        </x:is>
      </x:c>
      <x:c r="D2" s="52" t="inlineStr">
        <x:is>
          <x:t xml:space="preserve">Charte documentaire groupe</x:t>
        </x:is>
      </x:c>
      <x:c r="E2" s="51" t="inlineStr">
        <x:is>
          <x:t xml:space="preserve">PDF</x:t>
        </x:is>
      </x:c>
      <x:c r="F2" s="51" t="inlineStr">
        <x:is>
          <x:t xml:space="preserve">A. Diallo</x:t>
        </x:is>
      </x:c>
      <x:c r="G2" s="73" t="n">
        <x:v>45667</x:v>
      </x:c>
      <x:c r="H2" s="73" t="n">
        <x:v>45667</x:v>
      </x:c>
      <x:c r="I2" s="51" t="inlineStr">
        <x:is>
          <x:t xml:space="preserve">V1.0</x:t>
        </x:is>
      </x:c>
      <x:c r="J2" s="51" t="inlineStr">
        <x:is>
          <x:t xml:space="preserve">Actif</x:t>
        </x:is>
      </x:c>
      <x:c r="K2" s="51" t="inlineStr">
        <x:is>
          <x:t xml:space="preserve">Interne</x:t>
        </x:is>
      </x:c>
      <x:c r="L2" s="52" t="inlineStr">
        <x:is>
          <x:t xml:space="preserve">\Serveur\Admin\Chartes</x:t>
        </x:is>
      </x:c>
      <x:c r="M2" s="51" t="n">
        <x:v>12</x:v>
      </x:c>
      <x:c r="N2" s="74">
        <x:f>IF(D2="","",EDATE(IF(H2="",G2,H2),M2))</x:f>
        <x:v>46032</x:v>
      </x:c>
      <x:c r="O2" s="55">
        <x:f>IF(D2="","",N2-TODAY())</x:f>
        <x:v>-56</x:v>
      </x:c>
      <x:c r="P2" s="50" t="str">
        <x:f>IF(D2="","",IF(N2&lt;TODAY(),"En retard",IF(N2&lt;=TODAY()+30,"À planifier","OK")))</x:f>
        <x:v>En retard</x:v>
      </x:c>
    </x:row>
    <x:row r="3">
      <x:c r="A3" s="56" t="str">
        <x:f>IF(D3="","","DOC-"&amp;RIGHT("0000"&amp;ROW()-1,4))</x:f>
        <x:v>DOC-2</x:v>
      </x:c>
      <x:c r="B3" s="57" t="inlineStr">
        <x:is>
          <x:t xml:space="preserve">Finance</x:t>
        </x:is>
      </x:c>
      <x:c r="C3" s="57" t="inlineStr">
        <x:is>
          <x:t xml:space="preserve">Budgets</x:t>
        </x:is>
      </x:c>
      <x:c r="D3" s="58" t="inlineStr">
        <x:is>
          <x:t xml:space="preserve">Budget annuel 2026</x:t>
        </x:is>
      </x:c>
      <x:c r="E3" s="57" t="inlineStr">
        <x:is>
          <x:t xml:space="preserve">Excel</x:t>
        </x:is>
      </x:c>
      <x:c r="F3" s="57" t="inlineStr">
        <x:is>
          <x:t xml:space="preserve">M. Karim</x:t>
        </x:is>
      </x:c>
      <x:c r="G3" s="75" t="n">
        <x:v>45989</x:v>
      </x:c>
      <x:c r="H3" s="75" t="n">
        <x:v>45996</x:v>
      </x:c>
      <x:c r="I3" s="57" t="inlineStr">
        <x:is>
          <x:t xml:space="preserve">V3.1</x:t>
        </x:is>
      </x:c>
      <x:c r="J3" s="57" t="inlineStr">
        <x:is>
          <x:t xml:space="preserve">Actif</x:t>
        </x:is>
      </x:c>
      <x:c r="K3" s="57" t="inlineStr">
        <x:is>
          <x:t xml:space="preserve">Confidentiel</x:t>
        </x:is>
      </x:c>
      <x:c r="L3" s="58" t="inlineStr">
        <x:is>
          <x:t xml:space="preserve">\Finance\Budgets</x:t>
        </x:is>
      </x:c>
      <x:c r="M3" s="57" t="n">
        <x:v>12</x:v>
      </x:c>
      <x:c r="N3" s="76">
        <x:f>IF(D3="","",EDATE(IF(H3="",G3,H3),M3))</x:f>
        <x:v>46361</x:v>
      </x:c>
      <x:c r="O3" s="61">
        <x:f>IF(D3="","",N3-TODAY())</x:f>
        <x:v>273</x:v>
      </x:c>
      <x:c r="P3" s="56" t="str">
        <x:f>IF(D3="","",IF(N3&lt;TODAY(),"En retard",IF(N3&lt;=TODAY()+30,"À planifier","OK")))</x:f>
        <x:v>OK</x:v>
      </x:c>
    </x:row>
    <x:row r="4">
      <x:c r="A4" s="50" t="str">
        <x:f>IF(D4="","","DOC-"&amp;RIGHT("0000"&amp;ROW()-1,4))</x:f>
        <x:v>DOC-3</x:v>
      </x:c>
      <x:c r="B4" s="51" t="inlineStr">
        <x:is>
          <x:t xml:space="preserve">Ressources humaines</x:t>
        </x:is>
      </x:c>
      <x:c r="C4" s="51" t="inlineStr">
        <x:is>
          <x:t xml:space="preserve">Recrutement</x:t>
        </x:is>
      </x:c>
      <x:c r="D4" s="52" t="inlineStr">
        <x:is>
          <x:t xml:space="preserve">Processus onboarding collaborateurs</x:t>
        </x:is>
      </x:c>
      <x:c r="E4" s="51" t="inlineStr">
        <x:is>
          <x:t xml:space="preserve">Word</x:t>
        </x:is>
      </x:c>
      <x:c r="F4" s="51" t="inlineStr">
        <x:is>
          <x:t xml:space="preserve">S. Martin</x:t>
        </x:is>
      </x:c>
      <x:c r="G4" s="73" t="n">
        <x:v>45553</x:v>
      </x:c>
      <x:c r="H4" s="73" t="n">
        <x:v>45919</x:v>
      </x:c>
      <x:c r="I4" s="51" t="inlineStr">
        <x:is>
          <x:t xml:space="preserve">V2.0</x:t>
        </x:is>
      </x:c>
      <x:c r="J4" s="51" t="inlineStr">
        <x:is>
          <x:t xml:space="preserve">En révision</x:t>
        </x:is>
      </x:c>
      <x:c r="K4" s="51" t="inlineStr">
        <x:is>
          <x:t xml:space="preserve">Interne</x:t>
        </x:is>
      </x:c>
      <x:c r="L4" s="52" t="inlineStr">
        <x:is>
          <x:t xml:space="preserve">\RH\Onboarding</x:t>
        </x:is>
      </x:c>
      <x:c r="M4" s="51" t="n">
        <x:v>12</x:v>
      </x:c>
      <x:c r="N4" s="74">
        <x:f>IF(D4="","",EDATE(IF(H4="",G4,H4),M4))</x:f>
        <x:v>46284</x:v>
      </x:c>
      <x:c r="O4" s="55">
        <x:f>IF(D4="","",N4-TODAY())</x:f>
        <x:v>196</x:v>
      </x:c>
      <x:c r="P4" s="50" t="str">
        <x:f>IF(D4="","",IF(N4&lt;TODAY(),"En retard",IF(N4&lt;=TODAY()+30,"À planifier","OK")))</x:f>
        <x:v>OK</x:v>
      </x:c>
    </x:row>
    <x:row r="5">
      <x:c r="A5" s="56" t="str">
        <x:f>IF(D5="","","DOC-"&amp;RIGHT("0000"&amp;ROW()-1,4))</x:f>
        <x:v>DOC-4</x:v>
      </x:c>
      <x:c r="B5" s="57" t="inlineStr">
        <x:is>
          <x:t xml:space="preserve">IT &amp; Sécurité</x:t>
        </x:is>
      </x:c>
      <x:c r="C5" s="57" t="inlineStr">
        <x:is>
          <x:t xml:space="preserve">Sauvegardes</x:t>
        </x:is>
      </x:c>
      <x:c r="D5" s="58" t="inlineStr">
        <x:is>
          <x:t xml:space="preserve">Plan de reprise d'activité</x:t>
        </x:is>
      </x:c>
      <x:c r="E5" s="57" t="inlineStr">
        <x:is>
          <x:t xml:space="preserve">PDF</x:t>
        </x:is>
      </x:c>
      <x:c r="F5" s="57" t="inlineStr">
        <x:is>
          <x:t xml:space="preserve">I. Moreau</x:t>
        </x:is>
      </x:c>
      <x:c r="G5" s="75" t="n">
        <x:v>45690</x:v>
      </x:c>
      <x:c r="H5" s="75" t="n">
        <x:v>45871</x:v>
      </x:c>
      <x:c r="I5" s="57" t="inlineStr">
        <x:is>
          <x:t xml:space="preserve">V1.4</x:t>
        </x:is>
      </x:c>
      <x:c r="J5" s="57" t="inlineStr">
        <x:is>
          <x:t xml:space="preserve">Actif</x:t>
        </x:is>
      </x:c>
      <x:c r="K5" s="57" t="inlineStr">
        <x:is>
          <x:t xml:space="preserve">Restreint</x:t>
        </x:is>
      </x:c>
      <x:c r="L5" s="58" t="inlineStr">
        <x:is>
          <x:t xml:space="preserve">\IT\PRA</x:t>
        </x:is>
      </x:c>
      <x:c r="M5" s="57" t="n">
        <x:v>6</x:v>
      </x:c>
      <x:c r="N5" s="76">
        <x:f>IF(D5="","",EDATE(IF(H5="",G5,H5),M5))</x:f>
        <x:v>46055</x:v>
      </x:c>
      <x:c r="O5" s="61">
        <x:f>IF(D5="","",N5-TODAY())</x:f>
        <x:v>-33</x:v>
      </x:c>
      <x:c r="P5" s="56" t="str">
        <x:f>IF(D5="","",IF(N5&lt;TODAY(),"En retard",IF(N5&lt;=TODAY()+30,"À planifier","OK")))</x:f>
        <x:v>En retard</x:v>
      </x:c>
    </x:row>
    <x:row r="6">
      <x:c r="A6" s="50" t="str">
        <x:f>IF(D6="","","DOC-"&amp;RIGHT("0000"&amp;ROW()-1,4))</x:f>
        <x:v>DOC-5</x:v>
      </x:c>
      <x:c r="B6" s="51" t="inlineStr">
        <x:is>
          <x:t xml:space="preserve">Qualité</x:t>
        </x:is>
      </x:c>
      <x:c r="C6" s="51" t="inlineStr">
        <x:is>
          <x:t xml:space="preserve">Audits</x:t>
        </x:is>
      </x:c>
      <x:c r="D6" s="52" t="inlineStr">
        <x:is>
          <x:t xml:space="preserve">Rapport audit interne Q4</x:t>
        </x:is>
      </x:c>
      <x:c r="E6" s="51" t="inlineStr">
        <x:is>
          <x:t xml:space="preserve">PDF</x:t>
        </x:is>
      </x:c>
      <x:c r="F6" s="51" t="inlineStr">
        <x:is>
          <x:t xml:space="preserve">N. Benali</x:t>
        </x:is>
      </x:c>
      <x:c r="G6" s="73" t="n">
        <x:v>45945</x:v>
      </x:c>
      <x:c r="H6" s="73" t="n">
        <x:v>45950</x:v>
      </x:c>
      <x:c r="I6" s="51" t="inlineStr">
        <x:is>
          <x:t xml:space="preserve">V1.2</x:t>
        </x:is>
      </x:c>
      <x:c r="J6" s="51" t="inlineStr">
        <x:is>
          <x:t xml:space="preserve">Actif</x:t>
        </x:is>
      </x:c>
      <x:c r="K6" s="51" t="inlineStr">
        <x:is>
          <x:t xml:space="preserve">Interne</x:t>
        </x:is>
      </x:c>
      <x:c r="L6" s="52" t="inlineStr">
        <x:is>
          <x:t xml:space="preserve">\Qualite\Audits</x:t>
        </x:is>
      </x:c>
      <x:c r="M6" s="51" t="n">
        <x:v>12</x:v>
      </x:c>
      <x:c r="N6" s="74">
        <x:f>IF(D6="","",EDATE(IF(H6="",G6,H6),M6))</x:f>
        <x:v>46315</x:v>
      </x:c>
      <x:c r="O6" s="55">
        <x:f>IF(D6="","",N6-TODAY())</x:f>
        <x:v>227</x:v>
      </x:c>
      <x:c r="P6" s="50" t="str">
        <x:f>IF(D6="","",IF(N6&lt;TODAY(),"En retard",IF(N6&lt;=TODAY()+30,"À planifier","OK")))</x:f>
        <x:v>OK</x:v>
      </x:c>
    </x:row>
    <x:row r="7">
      <x:c r="A7" s="56" t="str">
        <x:f>IF(D7="","","DOC-"&amp;RIGHT("0000"&amp;ROW()-1,4))</x:f>
        <x:v>DOC-6</x:v>
      </x:c>
      <x:c r="B7" s="57" t="inlineStr">
        <x:is>
          <x:t xml:space="preserve">Juridique</x:t>
        </x:is>
      </x:c>
      <x:c r="C7" s="57" t="inlineStr">
        <x:is>
          <x:t xml:space="preserve">Contrats</x:t>
        </x:is>
      </x:c>
      <x:c r="D7" s="58" t="inlineStr">
        <x:is>
          <x:t xml:space="preserve">Contrat fournisseur logistique</x:t>
        </x:is>
      </x:c>
      <x:c r="E7" s="57" t="inlineStr">
        <x:is>
          <x:t xml:space="preserve">Contrat</x:t>
        </x:is>
      </x:c>
      <x:c r="F7" s="57" t="inlineStr">
        <x:is>
          <x:t xml:space="preserve">L. Petit</x:t>
        </x:is>
      </x:c>
      <x:c r="G7" s="75" t="n">
        <x:v>45473</x:v>
      </x:c>
      <x:c r="H7" s="75" t="n">
        <x:v>45473</x:v>
      </x:c>
      <x:c r="I7" s="57" t="inlineStr">
        <x:is>
          <x:t xml:space="preserve">V1.0</x:t>
        </x:is>
      </x:c>
      <x:c r="J7" s="57" t="inlineStr">
        <x:is>
          <x:t xml:space="preserve">Archivé</x:t>
        </x:is>
      </x:c>
      <x:c r="K7" s="57" t="inlineStr">
        <x:is>
          <x:t xml:space="preserve">Confidentiel</x:t>
        </x:is>
      </x:c>
      <x:c r="L7" s="58" t="inlineStr">
        <x:is>
          <x:t xml:space="preserve">\Juridique\Contrats</x:t>
        </x:is>
      </x:c>
      <x:c r="M7" s="57" t="n">
        <x:v>24</x:v>
      </x:c>
      <x:c r="N7" s="76">
        <x:f>IF(D7="","",EDATE(IF(H7="",G7,H7),M7))</x:f>
        <x:v>46203</x:v>
      </x:c>
      <x:c r="O7" s="61">
        <x:f>IF(D7="","",N7-TODAY())</x:f>
        <x:v>115</x:v>
      </x:c>
      <x:c r="P7" s="56" t="str">
        <x:f>IF(D7="","",IF(N7&lt;TODAY(),"En retard",IF(N7&lt;=TODAY()+30,"À planifier","OK")))</x:f>
        <x:v>OK</x:v>
      </x:c>
    </x:row>
    <x:row r="8">
      <x:c r="A8" s="50" t="str">
        <x:f>IF(D8="","","DOC-"&amp;RIGHT("0000"&amp;ROW()-1,4))</x:f>
        <x:v>DOC-7</x:v>
      </x:c>
      <x:c r="B8" s="51" t="inlineStr">
        <x:is>
          <x:t xml:space="preserve">Marketing</x:t>
        </x:is>
      </x:c>
      <x:c r="C8" s="51" t="inlineStr">
        <x:is>
          <x:t xml:space="preserve">Campagnes</x:t>
        </x:is>
      </x:c>
      <x:c r="D8" s="52" t="inlineStr">
        <x:is>
          <x:t xml:space="preserve">Calendrier éditorial 2026</x:t>
        </x:is>
      </x:c>
      <x:c r="E8" s="51" t="inlineStr">
        <x:is>
          <x:t xml:space="preserve">Excel</x:t>
        </x:is>
      </x:c>
      <x:c r="F8" s="51" t="inlineStr">
        <x:is>
          <x:t xml:space="preserve">C. Mendy</x:t>
        </x:is>
      </x:c>
      <x:c r="G8" s="73" t="n">
        <x:v>46003</x:v>
      </x:c>
      <x:c r="H8" s="73" t="n">
        <x:v>46027</x:v>
      </x:c>
      <x:c r="I8" s="51" t="inlineStr">
        <x:is>
          <x:t xml:space="preserve">V2.3</x:t>
        </x:is>
      </x:c>
      <x:c r="J8" s="51" t="inlineStr">
        <x:is>
          <x:t xml:space="preserve">Actif</x:t>
        </x:is>
      </x:c>
      <x:c r="K8" s="51" t="inlineStr">
        <x:is>
          <x:t xml:space="preserve">Interne</x:t>
        </x:is>
      </x:c>
      <x:c r="L8" s="52" t="inlineStr">
        <x:is>
          <x:t xml:space="preserve">\Marketing\Editorial</x:t>
        </x:is>
      </x:c>
      <x:c r="M8" s="51" t="n">
        <x:v>6</x:v>
      </x:c>
      <x:c r="N8" s="74">
        <x:f>IF(D8="","",EDATE(IF(H8="",G8,H8),M8))</x:f>
        <x:v>46208</x:v>
      </x:c>
      <x:c r="O8" s="55">
        <x:f>IF(D8="","",N8-TODAY())</x:f>
        <x:v>120</x:v>
      </x:c>
      <x:c r="P8" s="50" t="str">
        <x:f>IF(D8="","",IF(N8&lt;TODAY(),"En retard",IF(N8&lt;=TODAY()+30,"À planifier","OK")))</x:f>
        <x:v>OK</x:v>
      </x:c>
    </x:row>
    <x:row r="9">
      <x:c r="A9" s="56" t="str">
        <x:f>IF(D9="","","DOC-"&amp;RIGHT("0000"&amp;ROW()-1,4))</x:f>
        <x:v>DOC-8</x:v>
      </x:c>
      <x:c r="B9" s="57" t="inlineStr">
        <x:is>
          <x:t xml:space="preserve">Opérations</x:t>
        </x:is>
      </x:c>
      <x:c r="C9" s="57" t="inlineStr">
        <x:is>
          <x:t xml:space="preserve">Procédures</x:t>
        </x:is>
      </x:c>
      <x:c r="D9" s="58" t="inlineStr">
        <x:is>
          <x:t xml:space="preserve">SOP ouverture site</x:t>
        </x:is>
      </x:c>
      <x:c r="E9" s="57" t="inlineStr">
        <x:is>
          <x:t xml:space="preserve">Procédure</x:t>
        </x:is>
      </x:c>
      <x:c r="F9" s="57" t="inlineStr">
        <x:is>
          <x:t xml:space="preserve">R. Sy</x:t>
        </x:is>
      </x:c>
      <x:c r="G9" s="75" t="n">
        <x:v>45627</x:v>
      </x:c>
      <x:c r="H9" s="75" t="n">
        <x:v>45992</x:v>
      </x:c>
      <x:c r="I9" s="57" t="inlineStr">
        <x:is>
          <x:t xml:space="preserve">V2.0</x:t>
        </x:is>
      </x:c>
      <x:c r="J9" s="57" t="inlineStr">
        <x:is>
          <x:t xml:space="preserve">Actif</x:t>
        </x:is>
      </x:c>
      <x:c r="K9" s="57" t="inlineStr">
        <x:is>
          <x:t xml:space="preserve">Interne</x:t>
        </x:is>
      </x:c>
      <x:c r="L9" s="58" t="inlineStr">
        <x:is>
          <x:t xml:space="preserve">\Operations\SOP</x:t>
        </x:is>
      </x:c>
      <x:c r="M9" s="57" t="n">
        <x:v>12</x:v>
      </x:c>
      <x:c r="N9" s="76">
        <x:f>IF(D9="","",EDATE(IF(H9="",G9,H9),M9))</x:f>
        <x:v>46357</x:v>
      </x:c>
      <x:c r="O9" s="61">
        <x:f>IF(D9="","",N9-TODAY())</x:f>
        <x:v>269</x:v>
      </x:c>
      <x:c r="P9" s="56" t="str">
        <x:f>IF(D9="","",IF(N9&lt;TODAY(),"En retard",IF(N9&lt;=TODAY()+30,"À planifier","OK")))</x:f>
        <x:v>OK</x:v>
      </x:c>
    </x:row>
    <x:row r="10">
      <x:c r="A10" s="50" t="str">
        <x:f>IF(D10="","","DOC-"&amp;RIGHT("0000"&amp;ROW()-1,4))</x:f>
        <x:v>DOC-9</x:v>
      </x:c>
      <x:c r="B10" s="51" t="inlineStr">
        <x:is>
          <x:t xml:space="preserve">Administration</x:t>
        </x:is>
      </x:c>
      <x:c r="C10" s="51" t="inlineStr">
        <x:is>
          <x:t xml:space="preserve">Courriers</x:t>
        </x:is>
      </x:c>
      <x:c r="D10" s="52" t="inlineStr">
        <x:is>
          <x:t xml:space="preserve">Modèle courrier officiel</x:t>
        </x:is>
      </x:c>
      <x:c r="E10" s="51" t="inlineStr">
        <x:is>
          <x:t xml:space="preserve">Word</x:t>
        </x:is>
      </x:c>
      <x:c r="F10" s="51" t="inlineStr">
        <x:is>
          <x:t xml:space="preserve">A. Diallo</x:t>
        </x:is>
      </x:c>
      <x:c r="G10" s="73" t="n">
        <x:v>45724</x:v>
      </x:c>
      <x:c r="H10" s="73" t="n">
        <x:v>45724</x:v>
      </x:c>
      <x:c r="I10" s="51" t="inlineStr">
        <x:is>
          <x:t xml:space="preserve">V1.0</x:t>
        </x:is>
      </x:c>
      <x:c r="J10" s="51" t="inlineStr">
        <x:is>
          <x:t xml:space="preserve">Actif</x:t>
        </x:is>
      </x:c>
      <x:c r="K10" s="51" t="inlineStr">
        <x:is>
          <x:t xml:space="preserve">Public</x:t>
        </x:is>
      </x:c>
      <x:c r="L10" s="52" t="inlineStr">
        <x:is>
          <x:t xml:space="preserve">\Admin\Courriers</x:t>
        </x:is>
      </x:c>
      <x:c r="M10" s="51" t="n">
        <x:v>12</x:v>
      </x:c>
      <x:c r="N10" s="74">
        <x:f>IF(D10="","",EDATE(IF(H10="",G10,H10),M10))</x:f>
        <x:v>46089</x:v>
      </x:c>
      <x:c r="O10" s="55">
        <x:f>IF(D10="","",N10-TODAY())</x:f>
        <x:v>1</x:v>
      </x:c>
      <x:c r="P10" s="50" t="str">
        <x:f>IF(D10="","",IF(N10&lt;TODAY(),"En retard",IF(N10&lt;=TODAY()+30,"À planifier","OK")))</x:f>
        <x:v>À planifier</x:v>
      </x:c>
    </x:row>
    <x:row r="11">
      <x:c r="A11" s="56" t="str">
        <x:f>IF(D11="","","DOC-"&amp;RIGHT("0000"&amp;ROW()-1,4))</x:f>
        <x:v>DOC-10</x:v>
      </x:c>
      <x:c r="B11" s="57" t="inlineStr">
        <x:is>
          <x:t xml:space="preserve">Finance</x:t>
        </x:is>
      </x:c>
      <x:c r="C11" s="57" t="inlineStr">
        <x:is>
          <x:t xml:space="preserve">Factures</x:t>
        </x:is>
      </x:c>
      <x:c r="D11" s="58" t="inlineStr">
        <x:is>
          <x:t xml:space="preserve">Procédure validation factures</x:t>
        </x:is>
      </x:c>
      <x:c r="E11" s="57" t="inlineStr">
        <x:is>
          <x:t xml:space="preserve">PDF</x:t>
        </x:is>
      </x:c>
      <x:c r="F11" s="57" t="inlineStr">
        <x:is>
          <x:t xml:space="preserve">M. Karim</x:t>
        </x:is>
      </x:c>
      <x:c r="G11" s="75" t="n">
        <x:v>45758</x:v>
      </x:c>
      <x:c r="H11" s="75" t="n">
        <x:v>45758</x:v>
      </x:c>
      <x:c r="I11" s="57" t="inlineStr">
        <x:is>
          <x:t xml:space="preserve">V1.0</x:t>
        </x:is>
      </x:c>
      <x:c r="J11" s="57" t="inlineStr">
        <x:is>
          <x:t xml:space="preserve">Actif</x:t>
        </x:is>
      </x:c>
      <x:c r="K11" s="57" t="inlineStr">
        <x:is>
          <x:t xml:space="preserve">Interne</x:t>
        </x:is>
      </x:c>
      <x:c r="L11" s="58" t="inlineStr">
        <x:is>
          <x:t xml:space="preserve">\Finance\Factures</x:t>
        </x:is>
      </x:c>
      <x:c r="M11" s="57" t="n">
        <x:v>12</x:v>
      </x:c>
      <x:c r="N11" s="76">
        <x:f>IF(D11="","",EDATE(IF(H11="",G11,H11),M11))</x:f>
        <x:v>46123</x:v>
      </x:c>
      <x:c r="O11" s="61">
        <x:f>IF(D11="","",N11-TODAY())</x:f>
        <x:v>35</x:v>
      </x:c>
      <x:c r="P11" s="56" t="str">
        <x:f>IF(D11="","",IF(N11&lt;TODAY(),"En retard",IF(N11&lt;=TODAY()+30,"À planifier","OK")))</x:f>
        <x:v>OK</x:v>
      </x:c>
    </x:row>
    <x:row r="12">
      <x:c r="A12" s="50" t="str">
        <x:f>IF(D12="","","DOC-"&amp;RIGHT("0000"&amp;ROW()-1,4))</x:f>
        <x:v>DOC-11</x:v>
      </x:c>
      <x:c r="B12" s="51" t="inlineStr">
        <x:is>
          <x:t xml:space="preserve">Ressources humaines</x:t>
        </x:is>
      </x:c>
      <x:c r="C12" s="51" t="inlineStr">
        <x:is>
          <x:t xml:space="preserve">Formation</x:t>
        </x:is>
      </x:c>
      <x:c r="D12" s="52" t="inlineStr">
        <x:is>
          <x:t xml:space="preserve">Plan de formation 2026</x:t>
        </x:is>
      </x:c>
      <x:c r="E12" s="51" t="inlineStr">
        <x:is>
          <x:t xml:space="preserve">PowerPoint</x:t>
        </x:is>
      </x:c>
      <x:c r="F12" s="51" t="inlineStr">
        <x:is>
          <x:t xml:space="preserve">S. Martin</x:t>
        </x:is>
      </x:c>
      <x:c r="G12" s="73" t="n">
        <x:v>46009</x:v>
      </x:c>
      <x:c r="H12" s="73" t="n">
        <x:v>46054</x:v>
      </x:c>
      <x:c r="I12" s="51" t="inlineStr">
        <x:is>
          <x:t xml:space="preserve">V1.1</x:t>
        </x:is>
      </x:c>
      <x:c r="J12" s="51" t="inlineStr">
        <x:is>
          <x:t xml:space="preserve">Actif</x:t>
        </x:is>
      </x:c>
      <x:c r="K12" s="51" t="inlineStr">
        <x:is>
          <x:t xml:space="preserve">Interne</x:t>
        </x:is>
      </x:c>
      <x:c r="L12" s="52" t="inlineStr">
        <x:is>
          <x:t xml:space="preserve">\RH\Formation</x:t>
        </x:is>
      </x:c>
      <x:c r="M12" s="51" t="n">
        <x:v>12</x:v>
      </x:c>
      <x:c r="N12" s="74">
        <x:f>IF(D12="","",EDATE(IF(H12="",G12,H12),M12))</x:f>
        <x:v>46419</x:v>
      </x:c>
      <x:c r="O12" s="55">
        <x:f>IF(D12="","",N12-TODAY())</x:f>
        <x:v>331</x:v>
      </x:c>
      <x:c r="P12" s="50" t="str">
        <x:f>IF(D12="","",IF(N12&lt;TODAY(),"En retard",IF(N12&lt;=TODAY()+30,"À planifier","OK")))</x:f>
        <x:v>OK</x:v>
      </x:c>
    </x:row>
    <x:row r="13">
      <x:c r="A13" s="56" t="str">
        <x:f>IF(D13="","","DOC-"&amp;RIGHT("0000"&amp;ROW()-1,4))</x:f>
        <x:v>DOC-12</x:v>
      </x:c>
      <x:c r="B13" s="57" t="inlineStr">
        <x:is>
          <x:t xml:space="preserve">IT &amp; Sécurité</x:t>
        </x:is>
      </x:c>
      <x:c r="C13" s="57" t="inlineStr">
        <x:is>
          <x:t xml:space="preserve">Politiques</x:t>
        </x:is>
      </x:c>
      <x:c r="D13" s="58" t="inlineStr">
        <x:is>
          <x:t xml:space="preserve">Politique mots de passe</x:t>
        </x:is>
      </x:c>
      <x:c r="E13" s="57" t="inlineStr">
        <x:is>
          <x:t xml:space="preserve">PDF</x:t>
        </x:is>
      </x:c>
      <x:c r="F13" s="57" t="inlineStr">
        <x:is>
          <x:t xml:space="preserve">I. Moreau</x:t>
        </x:is>
      </x:c>
      <x:c r="G13" s="75" t="n">
        <x:v>45493</x:v>
      </x:c>
      <x:c r="H13" s="75" t="n">
        <x:v>45677</x:v>
      </x:c>
      <x:c r="I13" s="57" t="inlineStr">
        <x:is>
          <x:t xml:space="preserve">V1.3</x:t>
        </x:is>
      </x:c>
      <x:c r="J13" s="57" t="inlineStr">
        <x:is>
          <x:t xml:space="preserve">Obsolète</x:t>
        </x:is>
      </x:c>
      <x:c r="K13" s="57" t="inlineStr">
        <x:is>
          <x:t xml:space="preserve">Interne</x:t>
        </x:is>
      </x:c>
      <x:c r="L13" s="58" t="inlineStr">
        <x:is>
          <x:t xml:space="preserve">\IT\Policies</x:t>
        </x:is>
      </x:c>
      <x:c r="M13" s="57" t="n">
        <x:v>6</x:v>
      </x:c>
      <x:c r="N13" s="76">
        <x:f>IF(D13="","",EDATE(IF(H13="",G13,H13),M13))</x:f>
        <x:v>45858</x:v>
      </x:c>
      <x:c r="O13" s="61">
        <x:f>IF(D13="","",N13-TODAY())</x:f>
        <x:v>-230</x:v>
      </x:c>
      <x:c r="P13" s="56" t="str">
        <x:f>IF(D13="","",IF(N13&lt;TODAY(),"En retard",IF(N13&lt;=TODAY()+30,"À planifier","OK")))</x:f>
        <x:v>En retard</x:v>
      </x:c>
    </x:row>
    <x:row r="14">
      <x:c r="A14" s="50" t="str">
        <x:f>IF(D14="","","DOC-"&amp;RIGHT("0000"&amp;ROW()-1,4))</x:f>
        <x:v>DOC-13</x:v>
      </x:c>
      <x:c r="B14" s="51" t="inlineStr">
        <x:is>
          <x:t xml:space="preserve">Qualité</x:t>
        </x:is>
      </x:c>
      <x:c r="C14" s="51" t="inlineStr">
        <x:is>
          <x:t xml:space="preserve">Indicateurs</x:t>
        </x:is>
      </x:c>
      <x:c r="D14" s="52" t="inlineStr">
        <x:is>
          <x:t xml:space="preserve">Tableau KPI qualité</x:t>
        </x:is>
      </x:c>
      <x:c r="E14" s="51" t="inlineStr">
        <x:is>
          <x:t xml:space="preserve">Excel</x:t>
        </x:is>
      </x:c>
      <x:c r="F14" s="51" t="inlineStr">
        <x:is>
          <x:t xml:space="preserve">N. Benali</x:t>
        </x:is>
      </x:c>
      <x:c r="G14" s="73" t="n">
        <x:v>45810</x:v>
      </x:c>
      <x:c r="H14" s="73" t="n">
        <x:v>45993</x:v>
      </x:c>
      <x:c r="I14" s="51" t="inlineStr">
        <x:is>
          <x:t xml:space="preserve">V2.0</x:t>
        </x:is>
      </x:c>
      <x:c r="J14" s="51" t="inlineStr">
        <x:is>
          <x:t xml:space="preserve">Actif</x:t>
        </x:is>
      </x:c>
      <x:c r="K14" s="51" t="inlineStr">
        <x:is>
          <x:t xml:space="preserve">Interne</x:t>
        </x:is>
      </x:c>
      <x:c r="L14" s="52" t="inlineStr">
        <x:is>
          <x:t xml:space="preserve">\Qualite\KPI</x:t>
        </x:is>
      </x:c>
      <x:c r="M14" s="51" t="n">
        <x:v>12</x:v>
      </x:c>
      <x:c r="N14" s="74">
        <x:f>IF(D14="","",EDATE(IF(H14="",G14,H14),M14))</x:f>
        <x:v>46358</x:v>
      </x:c>
      <x:c r="O14" s="55">
        <x:f>IF(D14="","",N14-TODAY())</x:f>
        <x:v>270</x:v>
      </x:c>
      <x:c r="P14" s="50" t="str">
        <x:f>IF(D14="","",IF(N14&lt;TODAY(),"En retard",IF(N14&lt;=TODAY()+30,"À planifier","OK")))</x:f>
        <x:v>OK</x:v>
      </x:c>
    </x:row>
    <x:row r="15">
      <x:c r="A15" s="56" t="str">
        <x:f>IF(D15="","","DOC-"&amp;RIGHT("0000"&amp;ROW()-1,4))</x:f>
        <x:v>DOC-14</x:v>
      </x:c>
      <x:c r="B15" s="57" t="inlineStr">
        <x:is>
          <x:t xml:space="preserve">Juridique</x:t>
        </x:is>
      </x:c>
      <x:c r="C15" s="57" t="inlineStr">
        <x:is>
          <x:t xml:space="preserve">Conformité</x:t>
        </x:is>
      </x:c>
      <x:c r="D15" s="58" t="inlineStr">
        <x:is>
          <x:t xml:space="preserve">Registre obligations légales</x:t>
        </x:is>
      </x:c>
      <x:c r="E15" s="57" t="inlineStr">
        <x:is>
          <x:t xml:space="preserve">Excel</x:t>
        </x:is>
      </x:c>
      <x:c r="F15" s="57" t="inlineStr">
        <x:is>
          <x:t xml:space="preserve">L. Petit</x:t>
        </x:is>
      </x:c>
      <x:c r="G15" s="75" t="n">
        <x:v>45662</x:v>
      </x:c>
      <x:c r="H15" s="75" t="n">
        <x:v>45662</x:v>
      </x:c>
      <x:c r="I15" s="57" t="inlineStr">
        <x:is>
          <x:t xml:space="preserve">V1.1</x:t>
        </x:is>
      </x:c>
      <x:c r="J15" s="57" t="inlineStr">
        <x:is>
          <x:t xml:space="preserve">En révision</x:t>
        </x:is>
      </x:c>
      <x:c r="K15" s="57" t="inlineStr">
        <x:is>
          <x:t xml:space="preserve">Confidentiel</x:t>
        </x:is>
      </x:c>
      <x:c r="L15" s="58" t="inlineStr">
        <x:is>
          <x:t xml:space="preserve">\Juridique\Conformite</x:t>
        </x:is>
      </x:c>
      <x:c r="M15" s="57" t="n">
        <x:v>24</x:v>
      </x:c>
      <x:c r="N15" s="76">
        <x:f>IF(D15="","",EDATE(IF(H15="",G15,H15),M15))</x:f>
        <x:v>46392</x:v>
      </x:c>
      <x:c r="O15" s="61">
        <x:f>IF(D15="","",N15-TODAY())</x:f>
        <x:v>304</x:v>
      </x:c>
      <x:c r="P15" s="56" t="str">
        <x:f>IF(D15="","",IF(N15&lt;TODAY(),"En retard",IF(N15&lt;=TODAY()+30,"À planifier","OK")))</x:f>
        <x:v>OK</x:v>
      </x:c>
    </x:row>
    <x:row r="16">
      <x:c r="A16" s="50" t="str">
        <x:f>IF(D16="","","DOC-"&amp;RIGHT("0000"&amp;ROW()-1,4))</x:f>
        <x:v>DOC-15</x:v>
      </x:c>
      <x:c r="B16" s="51" t="inlineStr">
        <x:is>
          <x:t xml:space="preserve">Marketing</x:t>
        </x:is>
      </x:c>
      <x:c r="C16" s="51" t="inlineStr">
        <x:is>
          <x:t xml:space="preserve">Brand</x:t>
        </x:is>
      </x:c>
      <x:c r="D16" s="52" t="inlineStr">
        <x:is>
          <x:t xml:space="preserve">Guide d'identité visuelle</x:t>
        </x:is>
      </x:c>
      <x:c r="E16" s="51" t="inlineStr">
        <x:is>
          <x:t xml:space="preserve">PDF</x:t>
        </x:is>
      </x:c>
      <x:c r="F16" s="51" t="inlineStr">
        <x:is>
          <x:t xml:space="preserve">C. Mendy</x:t>
        </x:is>
      </x:c>
      <x:c r="G16" s="73" t="n">
        <x:v>45671</x:v>
      </x:c>
      <x:c r="H16" s="73" t="n">
        <x:v>45852</x:v>
      </x:c>
      <x:c r="I16" s="51" t="inlineStr">
        <x:is>
          <x:t xml:space="preserve">V2.0</x:t>
        </x:is>
      </x:c>
      <x:c r="J16" s="51" t="inlineStr">
        <x:is>
          <x:t xml:space="preserve">Actif</x:t>
        </x:is>
      </x:c>
      <x:c r="K16" s="51" t="inlineStr">
        <x:is>
          <x:t xml:space="preserve">Public</x:t>
        </x:is>
      </x:c>
      <x:c r="L16" s="52" t="inlineStr">
        <x:is>
          <x:t xml:space="preserve">\Marketing\Brand</x:t>
        </x:is>
      </x:c>
      <x:c r="M16" s="51" t="n">
        <x:v>6</x:v>
      </x:c>
      <x:c r="N16" s="74">
        <x:f>IF(D16="","",EDATE(IF(H16="",G16,H16),M16))</x:f>
        <x:v>46036</x:v>
      </x:c>
      <x:c r="O16" s="55">
        <x:f>IF(D16="","",N16-TODAY())</x:f>
        <x:v>-52</x:v>
      </x:c>
      <x:c r="P16" s="50" t="str">
        <x:f>IF(D16="","",IF(N16&lt;TODAY(),"En retard",IF(N16&lt;=TODAY()+30,"À planifier","OK")))</x:f>
        <x:v>En retard</x:v>
      </x:c>
    </x:row>
    <x:row r="17">
      <x:c r="A17" s="56" t="str">
        <x:f>IF(D17="","","DOC-"&amp;RIGHT("0000"&amp;ROW()-1,4))</x:f>
        <x:v>DOC-16</x:v>
      </x:c>
      <x:c r="B17" s="57" t="inlineStr">
        <x:is>
          <x:t xml:space="preserve">Opérations</x:t>
        </x:is>
      </x:c>
      <x:c r="C17" s="57" t="inlineStr">
        <x:is>
          <x:t xml:space="preserve">Maintenance</x:t>
        </x:is>
      </x:c>
      <x:c r="D17" s="58" t="inlineStr">
        <x:is>
          <x:t xml:space="preserve">Plan maintenance équipements</x:t>
        </x:is>
      </x:c>
      <x:c r="E17" s="57" t="inlineStr">
        <x:is>
          <x:t xml:space="preserve">Excel</x:t>
        </x:is>
      </x:c>
      <x:c r="F17" s="57" t="inlineStr">
        <x:is>
          <x:t xml:space="preserve">R. Sy</x:t>
        </x:is>
      </x:c>
      <x:c r="G17" s="75" t="n">
        <x:v>45706</x:v>
      </x:c>
      <x:c r="H17" s="75" t="n">
        <x:v>45887</x:v>
      </x:c>
      <x:c r="I17" s="57" t="inlineStr">
        <x:is>
          <x:t xml:space="preserve">V1.9</x:t>
        </x:is>
      </x:c>
      <x:c r="J17" s="57" t="inlineStr">
        <x:is>
          <x:t xml:space="preserve">Actif</x:t>
        </x:is>
      </x:c>
      <x:c r="K17" s="57" t="inlineStr">
        <x:is>
          <x:t xml:space="preserve">Interne</x:t>
        </x:is>
      </x:c>
      <x:c r="L17" s="58" t="inlineStr">
        <x:is>
          <x:t xml:space="preserve">\Operations\Maintenance</x:t>
        </x:is>
      </x:c>
      <x:c r="M17" s="57" t="n">
        <x:v>12</x:v>
      </x:c>
      <x:c r="N17" s="76">
        <x:f>IF(D17="","",EDATE(IF(H17="",G17,H17),M17))</x:f>
        <x:v>46252</x:v>
      </x:c>
      <x:c r="O17" s="61">
        <x:f>IF(D17="","",N17-TODAY())</x:f>
        <x:v>164</x:v>
      </x:c>
      <x:c r="P17" s="56" t="str">
        <x:f>IF(D17="","",IF(N17&lt;TODAY(),"En retard",IF(N17&lt;=TODAY()+30,"À planifier","OK")))</x:f>
        <x:v>OK</x:v>
      </x:c>
    </x:row>
    <x:row r="18">
      <x:c r="A18" s="50" t="str">
        <x:f>IF(D18="","","DOC-"&amp;RIGHT("0000"&amp;ROW()-1,4))</x:f>
        <x:v>DOC-17</x:v>
      </x:c>
      <x:c r="B18" s="51" t="inlineStr">
        <x:is>
          <x:t xml:space="preserve">Administration</x:t>
        </x:is>
      </x:c>
      <x:c r="C18" s="51" t="inlineStr">
        <x:is>
          <x:t xml:space="preserve">Référentiels</x:t>
        </x:is>
      </x:c>
      <x:c r="D18" s="52" t="inlineStr">
        <x:is>
          <x:t xml:space="preserve">Matrice des accès documentaires</x:t>
        </x:is>
      </x:c>
      <x:c r="E18" s="51" t="inlineStr">
        <x:is>
          <x:t xml:space="preserve">Excel</x:t>
        </x:is>
      </x:c>
      <x:c r="F18" s="51" t="inlineStr">
        <x:is>
          <x:t xml:space="preserve">A. Diallo</x:t>
        </x:is>
      </x:c>
      <x:c r="G18" s="73" t="n">
        <x:v>45784</x:v>
      </x:c>
      <x:c r="H18" s="73" t="n">
        <x:v>45968</x:v>
      </x:c>
      <x:c r="I18" s="51" t="inlineStr">
        <x:is>
          <x:t xml:space="preserve">V2.2</x:t>
        </x:is>
      </x:c>
      <x:c r="J18" s="51" t="inlineStr">
        <x:is>
          <x:t xml:space="preserve">Actif</x:t>
        </x:is>
      </x:c>
      <x:c r="K18" s="51" t="inlineStr">
        <x:is>
          <x:t xml:space="preserve">Restreint</x:t>
        </x:is>
      </x:c>
      <x:c r="L18" s="52" t="inlineStr">
        <x:is>
          <x:t xml:space="preserve">\Admin\Acces</x:t>
        </x:is>
      </x:c>
      <x:c r="M18" s="51" t="n">
        <x:v>12</x:v>
      </x:c>
      <x:c r="N18" s="74">
        <x:f>IF(D18="","",EDATE(IF(H18="",G18,H18),M18))</x:f>
        <x:v>46333</x:v>
      </x:c>
      <x:c r="O18" s="55">
        <x:f>IF(D18="","",N18-TODAY())</x:f>
        <x:v>245</x:v>
      </x:c>
      <x:c r="P18" s="50" t="str">
        <x:f>IF(D18="","",IF(N18&lt;TODAY(),"En retard",IF(N18&lt;=TODAY()+30,"À planifier","OK")))</x:f>
        <x:v>OK</x:v>
      </x:c>
    </x:row>
    <x:row r="19">
      <x:c r="A19" s="56" t="str">
        <x:f>IF(D19="","","DOC-"&amp;RIGHT("0000"&amp;ROW()-1,4))</x:f>
        <x:v>DOC-18</x:v>
      </x:c>
      <x:c r="B19" s="57" t="inlineStr">
        <x:is>
          <x:t xml:space="preserve">Finance</x:t>
        </x:is>
      </x:c>
      <x:c r="C19" s="57" t="inlineStr">
        <x:is>
          <x:t xml:space="preserve">Rapports</x:t>
        </x:is>
      </x:c>
      <x:c r="D19" s="58" t="inlineStr">
        <x:is>
          <x:t xml:space="preserve">Reporting mensuel direction</x:t>
        </x:is>
      </x:c>
      <x:c r="E19" s="57" t="inlineStr">
        <x:is>
          <x:t xml:space="preserve">PowerPoint</x:t>
        </x:is>
      </x:c>
      <x:c r="F19" s="57" t="inlineStr">
        <x:is>
          <x:t xml:space="preserve">M. Karim</x:t>
        </x:is>
      </x:c>
      <x:c r="G19" s="75" t="n">
        <x:v>46053</x:v>
      </x:c>
      <x:c r="H19" s="75" t="n">
        <x:v>46055</x:v>
      </x:c>
      <x:c r="I19" s="57" t="inlineStr">
        <x:is>
          <x:t xml:space="preserve">V1.0</x:t>
        </x:is>
      </x:c>
      <x:c r="J19" s="57" t="inlineStr">
        <x:is>
          <x:t xml:space="preserve">Actif</x:t>
        </x:is>
      </x:c>
      <x:c r="K19" s="57" t="inlineStr">
        <x:is>
          <x:t xml:space="preserve">Confidentiel</x:t>
        </x:is>
      </x:c>
      <x:c r="L19" s="58" t="inlineStr">
        <x:is>
          <x:t xml:space="preserve">\Finance\Reporting</x:t>
        </x:is>
      </x:c>
      <x:c r="M19" s="57" t="n">
        <x:v>12</x:v>
      </x:c>
      <x:c r="N19" s="76">
        <x:f>IF(D19="","",EDATE(IF(H19="",G19,H19),M19))</x:f>
        <x:v>46420</x:v>
      </x:c>
      <x:c r="O19" s="61">
        <x:f>IF(D19="","",N19-TODAY())</x:f>
        <x:v>332</x:v>
      </x:c>
      <x:c r="P19" s="56" t="str">
        <x:f>IF(D19="","",IF(N19&lt;TODAY(),"En retard",IF(N19&lt;=TODAY()+30,"À planifier","OK")))</x:f>
        <x:v>OK</x:v>
      </x:c>
    </x:row>
    <x:row r="20">
      <x:c r="A20" s="50" t="str">
        <x:f>IF(D20="","","DOC-"&amp;RIGHT("0000"&amp;ROW()-1,4))</x:f>
        <x:v>DOC-19</x:v>
      </x:c>
      <x:c r="B20" s="51" t="inlineStr">
        <x:is>
          <x:t xml:space="preserve">Ressources humaines</x:t>
        </x:is>
      </x:c>
      <x:c r="C20" s="51" t="inlineStr">
        <x:is>
          <x:t xml:space="preserve">Dossiers employés</x:t>
        </x:is>
      </x:c>
      <x:c r="D20" s="52" t="inlineStr">
        <x:is>
          <x:t xml:space="preserve">Modèle fiche poste</x:t>
        </x:is>
      </x:c>
      <x:c r="E20" s="51" t="inlineStr">
        <x:is>
          <x:t xml:space="preserve">Word</x:t>
        </x:is>
      </x:c>
      <x:c r="F20" s="51" t="inlineStr">
        <x:is>
          <x:t xml:space="preserve">S. Martin</x:t>
        </x:is>
      </x:c>
      <x:c r="G20" s="73" t="n">
        <x:v>45605</x:v>
      </x:c>
      <x:c r="H20" s="73" t="n">
        <x:v>45786</x:v>
      </x:c>
      <x:c r="I20" s="51" t="inlineStr">
        <x:is>
          <x:t xml:space="preserve">V1.4</x:t>
        </x:is>
      </x:c>
      <x:c r="J20" s="51" t="inlineStr">
        <x:is>
          <x:t xml:space="preserve">Actif</x:t>
        </x:is>
      </x:c>
      <x:c r="K20" s="51" t="inlineStr">
        <x:is>
          <x:t xml:space="preserve">Interne</x:t>
        </x:is>
      </x:c>
      <x:c r="L20" s="52" t="inlineStr">
        <x:is>
          <x:t xml:space="preserve">\RH\FichesPoste</x:t>
        </x:is>
      </x:c>
      <x:c r="M20" s="51" t="n">
        <x:v>12</x:v>
      </x:c>
      <x:c r="N20" s="74">
        <x:f>IF(D20="","",EDATE(IF(H20="",G20,H20),M20))</x:f>
        <x:v>46151</x:v>
      </x:c>
      <x:c r="O20" s="55">
        <x:f>IF(D20="","",N20-TODAY())</x:f>
        <x:v>63</x:v>
      </x:c>
      <x:c r="P20" s="50" t="str">
        <x:f>IF(D20="","",IF(N20&lt;TODAY(),"En retard",IF(N20&lt;=TODAY()+30,"À planifier","OK")))</x:f>
        <x:v>OK</x:v>
      </x:c>
    </x:row>
    <x:row r="21">
      <x:c r="A21" s="56" t="str">
        <x:f>IF(D21="","","DOC-"&amp;RIGHT("0000"&amp;ROW()-1,4))</x:f>
        <x:v>DOC-20</x:v>
      </x:c>
      <x:c r="B21" s="57" t="inlineStr">
        <x:is>
          <x:t xml:space="preserve">IT &amp; Sécurité</x:t>
        </x:is>
      </x:c>
      <x:c r="C21" s="57" t="inlineStr">
        <x:is>
          <x:t xml:space="preserve">Inventaire</x:t>
        </x:is>
      </x:c>
      <x:c r="D21" s="58" t="inlineStr">
        <x:is>
          <x:t xml:space="preserve">Inventaire licences logicielles</x:t>
        </x:is>
      </x:c>
      <x:c r="E21" s="57" t="inlineStr">
        <x:is>
          <x:t xml:space="preserve">Excel</x:t>
        </x:is>
      </x:c>
      <x:c r="F21" s="57" t="inlineStr">
        <x:is>
          <x:t xml:space="preserve">I. Moreau</x:t>
        </x:is>
      </x:c>
      <x:c r="G21" s="75" t="n">
        <x:v>45901</x:v>
      </x:c>
      <x:c r="H21" s="75" t="n">
        <x:v>45901</x:v>
      </x:c>
      <x:c r="I21" s="57" t="inlineStr">
        <x:is>
          <x:t xml:space="preserve">V1.0</x:t>
        </x:is>
      </x:c>
      <x:c r="J21" s="57" t="inlineStr">
        <x:is>
          <x:t xml:space="preserve">Actif</x:t>
        </x:is>
      </x:c>
      <x:c r="K21" s="57" t="inlineStr">
        <x:is>
          <x:t xml:space="preserve">Interne</x:t>
        </x:is>
      </x:c>
      <x:c r="L21" s="58" t="inlineStr">
        <x:is>
          <x:t xml:space="preserve">\IT\Licences</x:t>
        </x:is>
      </x:c>
      <x:c r="M21" s="57" t="n">
        <x:v>6</x:v>
      </x:c>
      <x:c r="N21" s="76">
        <x:f>IF(D21="","",EDATE(IF(H21="",G21,H21),M21))</x:f>
        <x:v>46082</x:v>
      </x:c>
      <x:c r="O21" s="61">
        <x:f>IF(D21="","",N21-TODAY())</x:f>
        <x:v>-6</x:v>
      </x:c>
      <x:c r="P21" s="56" t="str">
        <x:f>IF(D21="","",IF(N21&lt;TODAY(),"En retard",IF(N21&lt;=TODAY()+30,"À planifier","OK")))</x:f>
        <x:v>En retard</x:v>
      </x:c>
    </x:row>
    <x:row r="22">
      <x:c r="A22" s="50" t="str">
        <x:f>IF(D22="","","DOC-"&amp;RIGHT("0000"&amp;ROW()-1,4))</x:f>
        <x:v>DOC-21</x:v>
      </x:c>
      <x:c r="B22" s="51" t="inlineStr">
        <x:is>
          <x:t xml:space="preserve">Qualité</x:t>
        </x:is>
      </x:c>
      <x:c r="C22" s="51" t="inlineStr">
        <x:is>
          <x:t xml:space="preserve">Non-conformités</x:t>
        </x:is>
      </x:c>
      <x:c r="D22" s="52" t="inlineStr">
        <x:is>
          <x:t xml:space="preserve">Suivi actions correctives</x:t>
        </x:is>
      </x:c>
      <x:c r="E22" s="51" t="inlineStr">
        <x:is>
          <x:t xml:space="preserve">Excel</x:t>
        </x:is>
      </x:c>
      <x:c r="F22" s="51" t="inlineStr">
        <x:is>
          <x:t xml:space="preserve">N. Benali</x:t>
        </x:is>
      </x:c>
      <x:c r="G22" s="73" t="n">
        <x:v>45962</x:v>
      </x:c>
      <x:c r="H22" s="73" t="n">
        <x:v>46052</x:v>
      </x:c>
      <x:c r="I22" s="51" t="inlineStr">
        <x:is>
          <x:t xml:space="preserve">V1.5</x:t>
        </x:is>
      </x:c>
      <x:c r="J22" s="51" t="inlineStr">
        <x:is>
          <x:t xml:space="preserve">Actif</x:t>
        </x:is>
      </x:c>
      <x:c r="K22" s="51" t="inlineStr">
        <x:is>
          <x:t xml:space="preserve">Interne</x:t>
        </x:is>
      </x:c>
      <x:c r="L22" s="52" t="inlineStr">
        <x:is>
          <x:t xml:space="preserve">\Qualite\Actions</x:t>
        </x:is>
      </x:c>
      <x:c r="M22" s="51" t="n">
        <x:v>12</x:v>
      </x:c>
      <x:c r="N22" s="74">
        <x:f>IF(D22="","",EDATE(IF(H22="",G22,H22),M22))</x:f>
        <x:v>46417</x:v>
      </x:c>
      <x:c r="O22" s="55">
        <x:f>IF(D22="","",N22-TODAY())</x:f>
        <x:v>329</x:v>
      </x:c>
      <x:c r="P22" s="50" t="str">
        <x:f>IF(D22="","",IF(N22&lt;TODAY(),"En retard",IF(N22&lt;=TODAY()+30,"À planifier","OK")))</x:f>
        <x:v>OK</x:v>
      </x:c>
    </x:row>
    <x:row r="23">
      <x:c r="A23" s="56" t="str">
        <x:f>IF(D23="","","DOC-"&amp;RIGHT("0000"&amp;ROW()-1,4))</x:f>
        <x:v>DOC-22</x:v>
      </x:c>
      <x:c r="B23" s="57" t="inlineStr">
        <x:is>
          <x:t xml:space="preserve">Juridique</x:t>
        </x:is>
      </x:c>
      <x:c r="C23" s="57" t="inlineStr">
        <x:is>
          <x:t xml:space="preserve">Assurances</x:t>
        </x:is>
      </x:c>
      <x:c r="D23" s="58" t="inlineStr">
        <x:is>
          <x:t xml:space="preserve">Police assurance multirisque</x:t>
        </x:is>
      </x:c>
      <x:c r="E23" s="57" t="inlineStr">
        <x:is>
          <x:t xml:space="preserve">PDF</x:t>
        </x:is>
      </x:c>
      <x:c r="F23" s="57" t="inlineStr">
        <x:is>
          <x:t xml:space="preserve">L. Petit</x:t>
        </x:is>
      </x:c>
      <x:c r="G23" s="75" t="n">
        <x:v>45738</x:v>
      </x:c>
      <x:c r="H23" s="75" t="n">
        <x:v>45738</x:v>
      </x:c>
      <x:c r="I23" s="57" t="inlineStr">
        <x:is>
          <x:t xml:space="preserve">V1.0</x:t>
        </x:is>
      </x:c>
      <x:c r="J23" s="57" t="inlineStr">
        <x:is>
          <x:t xml:space="preserve">Actif</x:t>
        </x:is>
      </x:c>
      <x:c r="K23" s="57" t="inlineStr">
        <x:is>
          <x:t xml:space="preserve">Confidentiel</x:t>
        </x:is>
      </x:c>
      <x:c r="L23" s="58" t="inlineStr">
        <x:is>
          <x:t xml:space="preserve">\Juridique\Assurances</x:t>
        </x:is>
      </x:c>
      <x:c r="M23" s="57" t="n">
        <x:v>24</x:v>
      </x:c>
      <x:c r="N23" s="76">
        <x:f>IF(D23="","",EDATE(IF(H23="",G23,H23),M23))</x:f>
        <x:v>46468</x:v>
      </x:c>
      <x:c r="O23" s="61">
        <x:f>IF(D23="","",N23-TODAY())</x:f>
        <x:v>380</x:v>
      </x:c>
      <x:c r="P23" s="56" t="str">
        <x:f>IF(D23="","",IF(N23&lt;TODAY(),"En retard",IF(N23&lt;=TODAY()+30,"À planifier","OK")))</x:f>
        <x:v>OK</x:v>
      </x:c>
    </x:row>
    <x:row r="24">
      <x:c r="A24" s="50" t="str">
        <x:f>IF(D24="","","DOC-"&amp;RIGHT("0000"&amp;ROW()-1,4))</x:f>
        <x:v>DOC-23</x:v>
      </x:c>
      <x:c r="B24" s="51" t="inlineStr">
        <x:is>
          <x:t xml:space="preserve">Marketing</x:t>
        </x:is>
      </x:c>
      <x:c r="C24" s="51" t="inlineStr">
        <x:is>
          <x:t xml:space="preserve">Événements</x:t>
        </x:is>
      </x:c>
      <x:c r="D24" s="52" t="inlineStr">
        <x:is>
          <x:t xml:space="preserve">Kit salon professionnel</x:t>
        </x:is>
      </x:c>
      <x:c r="E24" s="51" t="inlineStr">
        <x:is>
          <x:t xml:space="preserve">PowerPoint</x:t>
        </x:is>
      </x:c>
      <x:c r="F24" s="51" t="inlineStr">
        <x:is>
          <x:t xml:space="preserve">C. Mendy</x:t>
        </x:is>
      </x:c>
      <x:c r="G24" s="73" t="n">
        <x:v>45881</x:v>
      </x:c>
      <x:c r="H24" s="73" t="n">
        <x:v>45973</x:v>
      </x:c>
      <x:c r="I24" s="51" t="inlineStr">
        <x:is>
          <x:t xml:space="preserve">V1.3</x:t>
        </x:is>
      </x:c>
      <x:c r="J24" s="51" t="inlineStr">
        <x:is>
          <x:t xml:space="preserve">Archivé</x:t>
        </x:is>
      </x:c>
      <x:c r="K24" s="51" t="inlineStr">
        <x:is>
          <x:t xml:space="preserve">Interne</x:t>
        </x:is>
      </x:c>
      <x:c r="L24" s="52" t="inlineStr">
        <x:is>
          <x:t xml:space="preserve">\Marketing\Events</x:t>
        </x:is>
      </x:c>
      <x:c r="M24" s="51" t="n">
        <x:v>6</x:v>
      </x:c>
      <x:c r="N24" s="74">
        <x:f>IF(D24="","",EDATE(IF(H24="",G24,H24),M24))</x:f>
        <x:v>46154</x:v>
      </x:c>
      <x:c r="O24" s="55">
        <x:f>IF(D24="","",N24-TODAY())</x:f>
        <x:v>66</x:v>
      </x:c>
      <x:c r="P24" s="50" t="str">
        <x:f>IF(D24="","",IF(N24&lt;TODAY(),"En retard",IF(N24&lt;=TODAY()+30,"À planifier","OK")))</x:f>
        <x:v>OK</x:v>
      </x:c>
    </x:row>
    <x:row r="25">
      <x:c r="A25" s="56" t="str">
        <x:f>IF(D25="","","DOC-"&amp;RIGHT("0000"&amp;ROW()-1,4))</x:f>
        <x:v>DOC-24</x:v>
      </x:c>
      <x:c r="B25" s="57" t="inlineStr">
        <x:is>
          <x:t xml:space="preserve">Opérations</x:t>
        </x:is>
      </x:c>
      <x:c r="C25" s="57" t="inlineStr">
        <x:is>
          <x:t xml:space="preserve">Logistique</x:t>
        </x:is>
      </x:c>
      <x:c r="D25" s="58" t="inlineStr">
        <x:is>
          <x:t xml:space="preserve">Procédure réception marchandises</x:t>
        </x:is>
      </x:c>
      <x:c r="E25" s="57" t="inlineStr">
        <x:is>
          <x:t xml:space="preserve">PDF</x:t>
        </x:is>
      </x:c>
      <x:c r="F25" s="57" t="inlineStr">
        <x:is>
          <x:t xml:space="preserve">R. Sy</x:t>
        </x:is>
      </x:c>
      <x:c r="G25" s="75" t="n">
        <x:v>45749</x:v>
      </x:c>
      <x:c r="H25" s="75" t="n">
        <x:v>45932</x:v>
      </x:c>
      <x:c r="I25" s="57" t="inlineStr">
        <x:is>
          <x:t xml:space="preserve">V1.7</x:t>
        </x:is>
      </x:c>
      <x:c r="J25" s="57" t="inlineStr">
        <x:is>
          <x:t xml:space="preserve">Actif</x:t>
        </x:is>
      </x:c>
      <x:c r="K25" s="57" t="inlineStr">
        <x:is>
          <x:t xml:space="preserve">Interne</x:t>
        </x:is>
      </x:c>
      <x:c r="L25" s="58" t="inlineStr">
        <x:is>
          <x:t xml:space="preserve">\Operations\Logistique</x:t>
        </x:is>
      </x:c>
      <x:c r="M25" s="57" t="n">
        <x:v>12</x:v>
      </x:c>
      <x:c r="N25" s="76">
        <x:f>IF(D25="","",EDATE(IF(H25="",G25,H25),M25))</x:f>
        <x:v>46297</x:v>
      </x:c>
      <x:c r="O25" s="61">
        <x:f>IF(D25="","",N25-TODAY())</x:f>
        <x:v>209</x:v>
      </x:c>
      <x:c r="P25" s="56" t="str">
        <x:f>IF(D25="","",IF(N25&lt;TODAY(),"En retard",IF(N25&lt;=TODAY()+30,"À planifier","OK")))</x:f>
        <x:v>OK</x:v>
      </x:c>
    </x:row>
    <x:row r="26">
      <x:c r="A26" s="50">
        <x:f>IF(D26="","","DOC-"&amp;RIGHT("0000"&amp;ROW()-1,4))</x:f>
      </x:c>
      <x:c r="B26" s="51" t="n"/>
      <x:c r="C26" s="51" t="n"/>
      <x:c r="D26" s="52" t="n"/>
      <x:c r="E26" s="51" t="n"/>
      <x:c r="F26" s="51" t="n"/>
      <x:c r="G26" s="73" t="n"/>
      <x:c r="H26" s="73" t="n"/>
      <x:c r="I26" s="51" t="n"/>
      <x:c r="J26" s="51" t="n"/>
      <x:c r="K26" s="51" t="n"/>
      <x:c r="L26" s="52" t="n"/>
      <x:c r="M26" s="51" t="n"/>
      <x:c r="N26" s="74">
        <x:f>IF(D26="","",EDATE(IF(H26="",G26,H26),M26))</x:f>
      </x:c>
      <x:c r="O26" s="55">
        <x:f>IF(D26="","",N26-TODAY())</x:f>
      </x:c>
      <x:c r="P26" s="50">
        <x:f>IF(D26="","",IF(N26&lt;TODAY(),"En retard",IF(N26&lt;=TODAY()+30,"À planifier","OK")))</x:f>
      </x:c>
    </x:row>
    <x:row r="27">
      <x:c r="A27" s="56">
        <x:f>IF(D27="","","DOC-"&amp;RIGHT("0000"&amp;ROW()-1,4))</x:f>
      </x:c>
      <x:c r="B27" s="57" t="n"/>
      <x:c r="C27" s="57" t="n"/>
      <x:c r="D27" s="58" t="n"/>
      <x:c r="E27" s="57" t="n"/>
      <x:c r="F27" s="57" t="n"/>
      <x:c r="G27" s="75" t="n"/>
      <x:c r="H27" s="75" t="n"/>
      <x:c r="I27" s="57" t="n"/>
      <x:c r="J27" s="57" t="n"/>
      <x:c r="K27" s="57" t="n"/>
      <x:c r="L27" s="58" t="n"/>
      <x:c r="M27" s="57" t="n"/>
      <x:c r="N27" s="76">
        <x:f>IF(D27="","",EDATE(IF(H27="",G27,H27),M27))</x:f>
      </x:c>
      <x:c r="O27" s="61">
        <x:f>IF(D27="","",N27-TODAY())</x:f>
      </x:c>
      <x:c r="P27" s="56">
        <x:f>IF(D27="","",IF(N27&lt;TODAY(),"En retard",IF(N27&lt;=TODAY()+30,"À planifier","OK")))</x:f>
      </x:c>
    </x:row>
    <x:row r="28">
      <x:c r="A28" s="50">
        <x:f>IF(D28="","","DOC-"&amp;RIGHT("0000"&amp;ROW()-1,4))</x:f>
      </x:c>
      <x:c r="B28" s="51" t="n"/>
      <x:c r="C28" s="51" t="n"/>
      <x:c r="D28" s="52" t="n"/>
      <x:c r="E28" s="51" t="n"/>
      <x:c r="F28" s="51" t="n"/>
      <x:c r="G28" s="73" t="n"/>
      <x:c r="H28" s="73" t="n"/>
      <x:c r="I28" s="51" t="n"/>
      <x:c r="J28" s="51" t="n"/>
      <x:c r="K28" s="51" t="n"/>
      <x:c r="L28" s="52" t="n"/>
      <x:c r="M28" s="51" t="n"/>
      <x:c r="N28" s="74">
        <x:f>IF(D28="","",EDATE(IF(H28="",G28,H28),M28))</x:f>
      </x:c>
      <x:c r="O28" s="55">
        <x:f>IF(D28="","",N28-TODAY())</x:f>
      </x:c>
      <x:c r="P28" s="50">
        <x:f>IF(D28="","",IF(N28&lt;TODAY(),"En retard",IF(N28&lt;=TODAY()+30,"À planifier","OK")))</x:f>
      </x:c>
    </x:row>
    <x:row r="29">
      <x:c r="A29" s="56">
        <x:f>IF(D29="","","DOC-"&amp;RIGHT("0000"&amp;ROW()-1,4))</x:f>
      </x:c>
      <x:c r="B29" s="57" t="n"/>
      <x:c r="C29" s="57" t="n"/>
      <x:c r="D29" s="58" t="n"/>
      <x:c r="E29" s="57" t="n"/>
      <x:c r="F29" s="57" t="n"/>
      <x:c r="G29" s="75" t="n"/>
      <x:c r="H29" s="75" t="n"/>
      <x:c r="I29" s="57" t="n"/>
      <x:c r="J29" s="57" t="n"/>
      <x:c r="K29" s="57" t="n"/>
      <x:c r="L29" s="58" t="n"/>
      <x:c r="M29" s="57" t="n"/>
      <x:c r="N29" s="76">
        <x:f>IF(D29="","",EDATE(IF(H29="",G29,H29),M29))</x:f>
      </x:c>
      <x:c r="O29" s="61">
        <x:f>IF(D29="","",N29-TODAY())</x:f>
      </x:c>
      <x:c r="P29" s="56">
        <x:f>IF(D29="","",IF(N29&lt;TODAY(),"En retard",IF(N29&lt;=TODAY()+30,"À planifier","OK")))</x:f>
      </x:c>
    </x:row>
    <x:row r="30">
      <x:c r="A30" s="50">
        <x:f>IF(D30="","","DOC-"&amp;RIGHT("0000"&amp;ROW()-1,4))</x:f>
      </x:c>
      <x:c r="B30" s="51" t="n"/>
      <x:c r="C30" s="51" t="n"/>
      <x:c r="D30" s="52" t="n"/>
      <x:c r="E30" s="51" t="n"/>
      <x:c r="F30" s="51" t="n"/>
      <x:c r="G30" s="73" t="n"/>
      <x:c r="H30" s="73" t="n"/>
      <x:c r="I30" s="51" t="n"/>
      <x:c r="J30" s="51" t="n"/>
      <x:c r="K30" s="51" t="n"/>
      <x:c r="L30" s="52" t="n"/>
      <x:c r="M30" s="51" t="n"/>
      <x:c r="N30" s="74">
        <x:f>IF(D30="","",EDATE(IF(H30="",G30,H30),M30))</x:f>
      </x:c>
      <x:c r="O30" s="55">
        <x:f>IF(D30="","",N30-TODAY())</x:f>
      </x:c>
      <x:c r="P30" s="50">
        <x:f>IF(D30="","",IF(N30&lt;TODAY(),"En retard",IF(N30&lt;=TODAY()+30,"À planifier","OK")))</x:f>
      </x:c>
    </x:row>
    <x:row r="31">
      <x:c r="A31" s="56">
        <x:f>IF(D31="","","DOC-"&amp;RIGHT("0000"&amp;ROW()-1,4))</x:f>
      </x:c>
      <x:c r="B31" s="57" t="n"/>
      <x:c r="C31" s="57" t="n"/>
      <x:c r="D31" s="58" t="n"/>
      <x:c r="E31" s="57" t="n"/>
      <x:c r="F31" s="57" t="n"/>
      <x:c r="G31" s="75" t="n"/>
      <x:c r="H31" s="75" t="n"/>
      <x:c r="I31" s="57" t="n"/>
      <x:c r="J31" s="57" t="n"/>
      <x:c r="K31" s="57" t="n"/>
      <x:c r="L31" s="58" t="n"/>
      <x:c r="M31" s="57" t="n"/>
      <x:c r="N31" s="76">
        <x:f>IF(D31="","",EDATE(IF(H31="",G31,H31),M31))</x:f>
      </x:c>
      <x:c r="O31" s="61">
        <x:f>IF(D31="","",N31-TODAY())</x:f>
      </x:c>
      <x:c r="P31" s="56">
        <x:f>IF(D31="","",IF(N31&lt;TODAY(),"En retard",IF(N31&lt;=TODAY()+30,"À planifier","OK")))</x:f>
      </x:c>
    </x:row>
    <x:row r="32">
      <x:c r="A32" s="50">
        <x:f>IF(D32="","","DOC-"&amp;RIGHT("0000"&amp;ROW()-1,4))</x:f>
      </x:c>
      <x:c r="B32" s="51" t="n"/>
      <x:c r="C32" s="51" t="n"/>
      <x:c r="D32" s="52" t="n"/>
      <x:c r="E32" s="51" t="n"/>
      <x:c r="F32" s="51" t="n"/>
      <x:c r="G32" s="73" t="n"/>
      <x:c r="H32" s="73" t="n"/>
      <x:c r="I32" s="51" t="n"/>
      <x:c r="J32" s="51" t="n"/>
      <x:c r="K32" s="51" t="n"/>
      <x:c r="L32" s="52" t="n"/>
      <x:c r="M32" s="51" t="n"/>
      <x:c r="N32" s="74">
        <x:f>IF(D32="","",EDATE(IF(H32="",G32,H32),M32))</x:f>
      </x:c>
      <x:c r="O32" s="55">
        <x:f>IF(D32="","",N32-TODAY())</x:f>
      </x:c>
      <x:c r="P32" s="50">
        <x:f>IF(D32="","",IF(N32&lt;TODAY(),"En retard",IF(N32&lt;=TODAY()+30,"À planifier","OK")))</x:f>
      </x:c>
    </x:row>
    <x:row r="33">
      <x:c r="A33" s="56">
        <x:f>IF(D33="","","DOC-"&amp;RIGHT("0000"&amp;ROW()-1,4))</x:f>
      </x:c>
      <x:c r="B33" s="57" t="n"/>
      <x:c r="C33" s="57" t="n"/>
      <x:c r="D33" s="58" t="n"/>
      <x:c r="E33" s="57" t="n"/>
      <x:c r="F33" s="57" t="n"/>
      <x:c r="G33" s="75" t="n"/>
      <x:c r="H33" s="75" t="n"/>
      <x:c r="I33" s="57" t="n"/>
      <x:c r="J33" s="57" t="n"/>
      <x:c r="K33" s="57" t="n"/>
      <x:c r="L33" s="58" t="n"/>
      <x:c r="M33" s="57" t="n"/>
      <x:c r="N33" s="76">
        <x:f>IF(D33="","",EDATE(IF(H33="",G33,H33),M33))</x:f>
      </x:c>
      <x:c r="O33" s="61">
        <x:f>IF(D33="","",N33-TODAY())</x:f>
      </x:c>
      <x:c r="P33" s="56">
        <x:f>IF(D33="","",IF(N33&lt;TODAY(),"En retard",IF(N33&lt;=TODAY()+30,"À planifier","OK")))</x:f>
      </x:c>
    </x:row>
    <x:row r="34">
      <x:c r="A34" s="50">
        <x:f>IF(D34="","","DOC-"&amp;RIGHT("0000"&amp;ROW()-1,4))</x:f>
      </x:c>
      <x:c r="B34" s="51" t="n"/>
      <x:c r="C34" s="51" t="n"/>
      <x:c r="D34" s="52" t="n"/>
      <x:c r="E34" s="51" t="n"/>
      <x:c r="F34" s="51" t="n"/>
      <x:c r="G34" s="73" t="n"/>
      <x:c r="H34" s="73" t="n"/>
      <x:c r="I34" s="51" t="n"/>
      <x:c r="J34" s="51" t="n"/>
      <x:c r="K34" s="51" t="n"/>
      <x:c r="L34" s="52" t="n"/>
      <x:c r="M34" s="51" t="n"/>
      <x:c r="N34" s="74">
        <x:f>IF(D34="","",EDATE(IF(H34="",G34,H34),M34))</x:f>
      </x:c>
      <x:c r="O34" s="55">
        <x:f>IF(D34="","",N34-TODAY())</x:f>
      </x:c>
      <x:c r="P34" s="50">
        <x:f>IF(D34="","",IF(N34&lt;TODAY(),"En retard",IF(N34&lt;=TODAY()+30,"À planifier","OK")))</x:f>
      </x:c>
    </x:row>
    <x:row r="35">
      <x:c r="A35" s="56">
        <x:f>IF(D35="","","DOC-"&amp;RIGHT("0000"&amp;ROW()-1,4))</x:f>
      </x:c>
      <x:c r="B35" s="57" t="n"/>
      <x:c r="C35" s="57" t="n"/>
      <x:c r="D35" s="58" t="n"/>
      <x:c r="E35" s="57" t="n"/>
      <x:c r="F35" s="57" t="n"/>
      <x:c r="G35" s="75" t="n"/>
      <x:c r="H35" s="75" t="n"/>
      <x:c r="I35" s="57" t="n"/>
      <x:c r="J35" s="57" t="n"/>
      <x:c r="K35" s="57" t="n"/>
      <x:c r="L35" s="58" t="n"/>
      <x:c r="M35" s="57" t="n"/>
      <x:c r="N35" s="76">
        <x:f>IF(D35="","",EDATE(IF(H35="",G35,H35),M35))</x:f>
      </x:c>
      <x:c r="O35" s="61">
        <x:f>IF(D35="","",N35-TODAY())</x:f>
      </x:c>
      <x:c r="P35" s="56">
        <x:f>IF(D35="","",IF(N35&lt;TODAY(),"En retard",IF(N35&lt;=TODAY()+30,"À planifier","OK")))</x:f>
      </x:c>
    </x:row>
    <x:row r="36">
      <x:c r="A36" s="50">
        <x:f>IF(D36="","","DOC-"&amp;RIGHT("0000"&amp;ROW()-1,4))</x:f>
      </x:c>
      <x:c r="B36" s="51" t="n"/>
      <x:c r="C36" s="51" t="n"/>
      <x:c r="D36" s="52" t="n"/>
      <x:c r="E36" s="51" t="n"/>
      <x:c r="F36" s="51" t="n"/>
      <x:c r="G36" s="73" t="n"/>
      <x:c r="H36" s="73" t="n"/>
      <x:c r="I36" s="51" t="n"/>
      <x:c r="J36" s="51" t="n"/>
      <x:c r="K36" s="51" t="n"/>
      <x:c r="L36" s="52" t="n"/>
      <x:c r="M36" s="51" t="n"/>
      <x:c r="N36" s="74">
        <x:f>IF(D36="","",EDATE(IF(H36="",G36,H36),M36))</x:f>
      </x:c>
      <x:c r="O36" s="55">
        <x:f>IF(D36="","",N36-TODAY())</x:f>
      </x:c>
      <x:c r="P36" s="50">
        <x:f>IF(D36="","",IF(N36&lt;TODAY(),"En retard",IF(N36&lt;=TODAY()+30,"À planifier","OK")))</x:f>
      </x:c>
    </x:row>
    <x:row r="37">
      <x:c r="A37" s="56">
        <x:f>IF(D37="","","DOC-"&amp;RIGHT("0000"&amp;ROW()-1,4))</x:f>
      </x:c>
      <x:c r="B37" s="57" t="n"/>
      <x:c r="C37" s="57" t="n"/>
      <x:c r="D37" s="58" t="n"/>
      <x:c r="E37" s="57" t="n"/>
      <x:c r="F37" s="57" t="n"/>
      <x:c r="G37" s="75" t="n"/>
      <x:c r="H37" s="75" t="n"/>
      <x:c r="I37" s="57" t="n"/>
      <x:c r="J37" s="57" t="n"/>
      <x:c r="K37" s="57" t="n"/>
      <x:c r="L37" s="58" t="n"/>
      <x:c r="M37" s="57" t="n"/>
      <x:c r="N37" s="76">
        <x:f>IF(D37="","",EDATE(IF(H37="",G37,H37),M37))</x:f>
      </x:c>
      <x:c r="O37" s="61">
        <x:f>IF(D37="","",N37-TODAY())</x:f>
      </x:c>
      <x:c r="P37" s="56">
        <x:f>IF(D37="","",IF(N37&lt;TODAY(),"En retard",IF(N37&lt;=TODAY()+30,"À planifier","OK")))</x:f>
      </x:c>
    </x:row>
    <x:row r="38">
      <x:c r="A38" s="50">
        <x:f>IF(D38="","","DOC-"&amp;RIGHT("0000"&amp;ROW()-1,4))</x:f>
      </x:c>
      <x:c r="B38" s="51" t="n"/>
      <x:c r="C38" s="51" t="n"/>
      <x:c r="D38" s="52" t="n"/>
      <x:c r="E38" s="51" t="n"/>
      <x:c r="F38" s="51" t="n"/>
      <x:c r="G38" s="73" t="n"/>
      <x:c r="H38" s="73" t="n"/>
      <x:c r="I38" s="51" t="n"/>
      <x:c r="J38" s="51" t="n"/>
      <x:c r="K38" s="51" t="n"/>
      <x:c r="L38" s="52" t="n"/>
      <x:c r="M38" s="51" t="n"/>
      <x:c r="N38" s="74">
        <x:f>IF(D38="","",EDATE(IF(H38="",G38,H38),M38))</x:f>
      </x:c>
      <x:c r="O38" s="55">
        <x:f>IF(D38="","",N38-TODAY())</x:f>
      </x:c>
      <x:c r="P38" s="50">
        <x:f>IF(D38="","",IF(N38&lt;TODAY(),"En retard",IF(N38&lt;=TODAY()+30,"À planifier","OK")))</x:f>
      </x:c>
    </x:row>
    <x:row r="39">
      <x:c r="A39" s="56">
        <x:f>IF(D39="","","DOC-"&amp;RIGHT("0000"&amp;ROW()-1,4))</x:f>
      </x:c>
      <x:c r="B39" s="57" t="n"/>
      <x:c r="C39" s="57" t="n"/>
      <x:c r="D39" s="58" t="n"/>
      <x:c r="E39" s="57" t="n"/>
      <x:c r="F39" s="57" t="n"/>
      <x:c r="G39" s="75" t="n"/>
      <x:c r="H39" s="75" t="n"/>
      <x:c r="I39" s="57" t="n"/>
      <x:c r="J39" s="57" t="n"/>
      <x:c r="K39" s="57" t="n"/>
      <x:c r="L39" s="58" t="n"/>
      <x:c r="M39" s="57" t="n"/>
      <x:c r="N39" s="76">
        <x:f>IF(D39="","",EDATE(IF(H39="",G39,H39),M39))</x:f>
      </x:c>
      <x:c r="O39" s="61">
        <x:f>IF(D39="","",N39-TODAY())</x:f>
      </x:c>
      <x:c r="P39" s="56">
        <x:f>IF(D39="","",IF(N39&lt;TODAY(),"En retard",IF(N39&lt;=TODAY()+30,"À planifier","OK")))</x:f>
      </x:c>
    </x:row>
    <x:row r="40">
      <x:c r="A40" s="50">
        <x:f>IF(D40="","","DOC-"&amp;RIGHT("0000"&amp;ROW()-1,4))</x:f>
      </x:c>
      <x:c r="B40" s="51" t="n"/>
      <x:c r="C40" s="51" t="n"/>
      <x:c r="D40" s="52" t="n"/>
      <x:c r="E40" s="51" t="n"/>
      <x:c r="F40" s="51" t="n"/>
      <x:c r="G40" s="73" t="n"/>
      <x:c r="H40" s="73" t="n"/>
      <x:c r="I40" s="51" t="n"/>
      <x:c r="J40" s="51" t="n"/>
      <x:c r="K40" s="51" t="n"/>
      <x:c r="L40" s="52" t="n"/>
      <x:c r="M40" s="51" t="n"/>
      <x:c r="N40" s="74">
        <x:f>IF(D40="","",EDATE(IF(H40="",G40,H40),M40))</x:f>
      </x:c>
      <x:c r="O40" s="55">
        <x:f>IF(D40="","",N40-TODAY())</x:f>
      </x:c>
      <x:c r="P40" s="50">
        <x:f>IF(D40="","",IF(N40&lt;TODAY(),"En retard",IF(N40&lt;=TODAY()+30,"À planifier","OK")))</x:f>
      </x:c>
    </x:row>
    <x:row r="41">
      <x:c r="A41" s="56">
        <x:f>IF(D41="","","DOC-"&amp;RIGHT("0000"&amp;ROW()-1,4))</x:f>
      </x:c>
      <x:c r="B41" s="57" t="n"/>
      <x:c r="C41" s="57" t="n"/>
      <x:c r="D41" s="58" t="n"/>
      <x:c r="E41" s="57" t="n"/>
      <x:c r="F41" s="57" t="n"/>
      <x:c r="G41" s="75" t="n"/>
      <x:c r="H41" s="75" t="n"/>
      <x:c r="I41" s="57" t="n"/>
      <x:c r="J41" s="57" t="n"/>
      <x:c r="K41" s="57" t="n"/>
      <x:c r="L41" s="58" t="n"/>
      <x:c r="M41" s="57" t="n"/>
      <x:c r="N41" s="76">
        <x:f>IF(D41="","",EDATE(IF(H41="",G41,H41),M41))</x:f>
      </x:c>
      <x:c r="O41" s="61">
        <x:f>IF(D41="","",N41-TODAY())</x:f>
      </x:c>
      <x:c r="P41" s="56">
        <x:f>IF(D41="","",IF(N41&lt;TODAY(),"En retard",IF(N41&lt;=TODAY()+30,"À planifier","OK")))</x:f>
      </x:c>
    </x:row>
    <x:row r="42">
      <x:c r="A42" s="50">
        <x:f>IF(D42="","","DOC-"&amp;RIGHT("0000"&amp;ROW()-1,4))</x:f>
      </x:c>
      <x:c r="B42" s="51" t="n"/>
      <x:c r="C42" s="51" t="n"/>
      <x:c r="D42" s="52" t="n"/>
      <x:c r="E42" s="51" t="n"/>
      <x:c r="F42" s="51" t="n"/>
      <x:c r="G42" s="73" t="n"/>
      <x:c r="H42" s="73" t="n"/>
      <x:c r="I42" s="51" t="n"/>
      <x:c r="J42" s="51" t="n"/>
      <x:c r="K42" s="51" t="n"/>
      <x:c r="L42" s="52" t="n"/>
      <x:c r="M42" s="51" t="n"/>
      <x:c r="N42" s="74">
        <x:f>IF(D42="","",EDATE(IF(H42="",G42,H42),M42))</x:f>
      </x:c>
      <x:c r="O42" s="55">
        <x:f>IF(D42="","",N42-TODAY())</x:f>
      </x:c>
      <x:c r="P42" s="50">
        <x:f>IF(D42="","",IF(N42&lt;TODAY(),"En retard",IF(N42&lt;=TODAY()+30,"À planifier","OK")))</x:f>
      </x:c>
    </x:row>
    <x:row r="43">
      <x:c r="A43" s="56">
        <x:f>IF(D43="","","DOC-"&amp;RIGHT("0000"&amp;ROW()-1,4))</x:f>
      </x:c>
      <x:c r="B43" s="57" t="n"/>
      <x:c r="C43" s="57" t="n"/>
      <x:c r="D43" s="58" t="n"/>
      <x:c r="E43" s="57" t="n"/>
      <x:c r="F43" s="57" t="n"/>
      <x:c r="G43" s="75" t="n"/>
      <x:c r="H43" s="75" t="n"/>
      <x:c r="I43" s="57" t="n"/>
      <x:c r="J43" s="57" t="n"/>
      <x:c r="K43" s="57" t="n"/>
      <x:c r="L43" s="58" t="n"/>
      <x:c r="M43" s="57" t="n"/>
      <x:c r="N43" s="76">
        <x:f>IF(D43="","",EDATE(IF(H43="",G43,H43),M43))</x:f>
      </x:c>
      <x:c r="O43" s="61">
        <x:f>IF(D43="","",N43-TODAY())</x:f>
      </x:c>
      <x:c r="P43" s="56">
        <x:f>IF(D43="","",IF(N43&lt;TODAY(),"En retard",IF(N43&lt;=TODAY()+30,"À planifier","OK")))</x:f>
      </x:c>
    </x:row>
    <x:row r="44">
      <x:c r="A44" s="50">
        <x:f>IF(D44="","","DOC-"&amp;RIGHT("0000"&amp;ROW()-1,4))</x:f>
      </x:c>
      <x:c r="B44" s="51" t="n"/>
      <x:c r="C44" s="51" t="n"/>
      <x:c r="D44" s="52" t="n"/>
      <x:c r="E44" s="51" t="n"/>
      <x:c r="F44" s="51" t="n"/>
      <x:c r="G44" s="73" t="n"/>
      <x:c r="H44" s="73" t="n"/>
      <x:c r="I44" s="51" t="n"/>
      <x:c r="J44" s="51" t="n"/>
      <x:c r="K44" s="51" t="n"/>
      <x:c r="L44" s="52" t="n"/>
      <x:c r="M44" s="51" t="n"/>
      <x:c r="N44" s="74">
        <x:f>IF(D44="","",EDATE(IF(H44="",G44,H44),M44))</x:f>
      </x:c>
      <x:c r="O44" s="55">
        <x:f>IF(D44="","",N44-TODAY())</x:f>
      </x:c>
      <x:c r="P44" s="50">
        <x:f>IF(D44="","",IF(N44&lt;TODAY(),"En retard",IF(N44&lt;=TODAY()+30,"À planifier","OK")))</x:f>
      </x:c>
    </x:row>
    <x:row r="45">
      <x:c r="A45" s="56">
        <x:f>IF(D45="","","DOC-"&amp;RIGHT("0000"&amp;ROW()-1,4))</x:f>
      </x:c>
      <x:c r="B45" s="57" t="n"/>
      <x:c r="C45" s="57" t="n"/>
      <x:c r="D45" s="58" t="n"/>
      <x:c r="E45" s="57" t="n"/>
      <x:c r="F45" s="57" t="n"/>
      <x:c r="G45" s="75" t="n"/>
      <x:c r="H45" s="75" t="n"/>
      <x:c r="I45" s="57" t="n"/>
      <x:c r="J45" s="57" t="n"/>
      <x:c r="K45" s="57" t="n"/>
      <x:c r="L45" s="58" t="n"/>
      <x:c r="M45" s="57" t="n"/>
      <x:c r="N45" s="76">
        <x:f>IF(D45="","",EDATE(IF(H45="",G45,H45),M45))</x:f>
      </x:c>
      <x:c r="O45" s="61">
        <x:f>IF(D45="","",N45-TODAY())</x:f>
      </x:c>
      <x:c r="P45" s="56">
        <x:f>IF(D45="","",IF(N45&lt;TODAY(),"En retard",IF(N45&lt;=TODAY()+30,"À planifier","OK")))</x:f>
      </x:c>
    </x:row>
    <x:row r="46">
      <x:c r="A46" s="50">
        <x:f>IF(D46="","","DOC-"&amp;RIGHT("0000"&amp;ROW()-1,4))</x:f>
      </x:c>
      <x:c r="B46" s="51" t="n"/>
      <x:c r="C46" s="51" t="n"/>
      <x:c r="D46" s="52" t="n"/>
      <x:c r="E46" s="51" t="n"/>
      <x:c r="F46" s="51" t="n"/>
      <x:c r="G46" s="73" t="n"/>
      <x:c r="H46" s="73" t="n"/>
      <x:c r="I46" s="51" t="n"/>
      <x:c r="J46" s="51" t="n"/>
      <x:c r="K46" s="51" t="n"/>
      <x:c r="L46" s="52" t="n"/>
      <x:c r="M46" s="51" t="n"/>
      <x:c r="N46" s="74">
        <x:f>IF(D46="","",EDATE(IF(H46="",G46,H46),M46))</x:f>
      </x:c>
      <x:c r="O46" s="55">
        <x:f>IF(D46="","",N46-TODAY())</x:f>
      </x:c>
      <x:c r="P46" s="50">
        <x:f>IF(D46="","",IF(N46&lt;TODAY(),"En retard",IF(N46&lt;=TODAY()+30,"À planifier","OK")))</x:f>
      </x:c>
    </x:row>
    <x:row r="47">
      <x:c r="A47" s="56">
        <x:f>IF(D47="","","DOC-"&amp;RIGHT("0000"&amp;ROW()-1,4))</x:f>
      </x:c>
      <x:c r="B47" s="57" t="n"/>
      <x:c r="C47" s="57" t="n"/>
      <x:c r="D47" s="58" t="n"/>
      <x:c r="E47" s="57" t="n"/>
      <x:c r="F47" s="57" t="n"/>
      <x:c r="G47" s="75" t="n"/>
      <x:c r="H47" s="75" t="n"/>
      <x:c r="I47" s="57" t="n"/>
      <x:c r="J47" s="57" t="n"/>
      <x:c r="K47" s="57" t="n"/>
      <x:c r="L47" s="58" t="n"/>
      <x:c r="M47" s="57" t="n"/>
      <x:c r="N47" s="76">
        <x:f>IF(D47="","",EDATE(IF(H47="",G47,H47),M47))</x:f>
      </x:c>
      <x:c r="O47" s="61">
        <x:f>IF(D47="","",N47-TODAY())</x:f>
      </x:c>
      <x:c r="P47" s="56">
        <x:f>IF(D47="","",IF(N47&lt;TODAY(),"En retard",IF(N47&lt;=TODAY()+30,"À planifier","OK")))</x:f>
      </x:c>
    </x:row>
    <x:row r="48">
      <x:c r="A48" s="50">
        <x:f>IF(D48="","","DOC-"&amp;RIGHT("0000"&amp;ROW()-1,4))</x:f>
      </x:c>
      <x:c r="B48" s="51" t="n"/>
      <x:c r="C48" s="51" t="n"/>
      <x:c r="D48" s="52" t="n"/>
      <x:c r="E48" s="51" t="n"/>
      <x:c r="F48" s="51" t="n"/>
      <x:c r="G48" s="73" t="n"/>
      <x:c r="H48" s="73" t="n"/>
      <x:c r="I48" s="51" t="n"/>
      <x:c r="J48" s="51" t="n"/>
      <x:c r="K48" s="51" t="n"/>
      <x:c r="L48" s="52" t="n"/>
      <x:c r="M48" s="51" t="n"/>
      <x:c r="N48" s="74">
        <x:f>IF(D48="","",EDATE(IF(H48="",G48,H48),M48))</x:f>
      </x:c>
      <x:c r="O48" s="55">
        <x:f>IF(D48="","",N48-TODAY())</x:f>
      </x:c>
      <x:c r="P48" s="50">
        <x:f>IF(D48="","",IF(N48&lt;TODAY(),"En retard",IF(N48&lt;=TODAY()+30,"À planifier","OK")))</x:f>
      </x:c>
    </x:row>
    <x:row r="49">
      <x:c r="A49" s="56">
        <x:f>IF(D49="","","DOC-"&amp;RIGHT("0000"&amp;ROW()-1,4))</x:f>
      </x:c>
      <x:c r="B49" s="57" t="n"/>
      <x:c r="C49" s="57" t="n"/>
      <x:c r="D49" s="58" t="n"/>
      <x:c r="E49" s="57" t="n"/>
      <x:c r="F49" s="57" t="n"/>
      <x:c r="G49" s="75" t="n"/>
      <x:c r="H49" s="75" t="n"/>
      <x:c r="I49" s="57" t="n"/>
      <x:c r="J49" s="57" t="n"/>
      <x:c r="K49" s="57" t="n"/>
      <x:c r="L49" s="58" t="n"/>
      <x:c r="M49" s="57" t="n"/>
      <x:c r="N49" s="76">
        <x:f>IF(D49="","",EDATE(IF(H49="",G49,H49),M49))</x:f>
      </x:c>
      <x:c r="O49" s="61">
        <x:f>IF(D49="","",N49-TODAY())</x:f>
      </x:c>
      <x:c r="P49" s="56">
        <x:f>IF(D49="","",IF(N49&lt;TODAY(),"En retard",IF(N49&lt;=TODAY()+30,"À planifier","OK")))</x:f>
      </x:c>
    </x:row>
    <x:row r="50">
      <x:c r="A50" s="50">
        <x:f>IF(D50="","","DOC-"&amp;RIGHT("0000"&amp;ROW()-1,4))</x:f>
      </x:c>
      <x:c r="B50" s="51" t="n"/>
      <x:c r="C50" s="51" t="n"/>
      <x:c r="D50" s="52" t="n"/>
      <x:c r="E50" s="51" t="n"/>
      <x:c r="F50" s="51" t="n"/>
      <x:c r="G50" s="73" t="n"/>
      <x:c r="H50" s="73" t="n"/>
      <x:c r="I50" s="51" t="n"/>
      <x:c r="J50" s="51" t="n"/>
      <x:c r="K50" s="51" t="n"/>
      <x:c r="L50" s="52" t="n"/>
      <x:c r="M50" s="51" t="n"/>
      <x:c r="N50" s="74">
        <x:f>IF(D50="","",EDATE(IF(H50="",G50,H50),M50))</x:f>
      </x:c>
      <x:c r="O50" s="55">
        <x:f>IF(D50="","",N50-TODAY())</x:f>
      </x:c>
      <x:c r="P50" s="50">
        <x:f>IF(D50="","",IF(N50&lt;TODAY(),"En retard",IF(N50&lt;=TODAY()+30,"À planifier","OK")))</x:f>
      </x:c>
    </x:row>
    <x:row r="51">
      <x:c r="A51" s="56">
        <x:f>IF(D51="","","DOC-"&amp;RIGHT("0000"&amp;ROW()-1,4))</x:f>
      </x:c>
      <x:c r="B51" s="57" t="n"/>
      <x:c r="C51" s="57" t="n"/>
      <x:c r="D51" s="58" t="n"/>
      <x:c r="E51" s="57" t="n"/>
      <x:c r="F51" s="57" t="n"/>
      <x:c r="G51" s="75" t="n"/>
      <x:c r="H51" s="75" t="n"/>
      <x:c r="I51" s="57" t="n"/>
      <x:c r="J51" s="57" t="n"/>
      <x:c r="K51" s="57" t="n"/>
      <x:c r="L51" s="58" t="n"/>
      <x:c r="M51" s="57" t="n"/>
      <x:c r="N51" s="76">
        <x:f>IF(D51="","",EDATE(IF(H51="",G51,H51),M51))</x:f>
      </x:c>
      <x:c r="O51" s="61">
        <x:f>IF(D51="","",N51-TODAY())</x:f>
      </x:c>
      <x:c r="P51" s="56">
        <x:f>IF(D51="","",IF(N51&lt;TODAY(),"En retard",IF(N51&lt;=TODAY()+30,"À planifier","OK")))</x:f>
      </x:c>
    </x:row>
    <x:row r="52">
      <x:c r="A52" s="50">
        <x:f>IF(D52="","","DOC-"&amp;RIGHT("0000"&amp;ROW()-1,4))</x:f>
      </x:c>
      <x:c r="B52" s="51" t="n"/>
      <x:c r="C52" s="51" t="n"/>
      <x:c r="D52" s="52" t="n"/>
      <x:c r="E52" s="51" t="n"/>
      <x:c r="F52" s="51" t="n"/>
      <x:c r="G52" s="73" t="n"/>
      <x:c r="H52" s="73" t="n"/>
      <x:c r="I52" s="51" t="n"/>
      <x:c r="J52" s="51" t="n"/>
      <x:c r="K52" s="51" t="n"/>
      <x:c r="L52" s="52" t="n"/>
      <x:c r="M52" s="51" t="n"/>
      <x:c r="N52" s="74">
        <x:f>IF(D52="","",EDATE(IF(H52="",G52,H52),M52))</x:f>
      </x:c>
      <x:c r="O52" s="55">
        <x:f>IF(D52="","",N52-TODAY())</x:f>
      </x:c>
      <x:c r="P52" s="50">
        <x:f>IF(D52="","",IF(N52&lt;TODAY(),"En retard",IF(N52&lt;=TODAY()+30,"À planifier","OK")))</x:f>
      </x:c>
    </x:row>
    <x:row r="53">
      <x:c r="A53" s="56">
        <x:f>IF(D53="","","DOC-"&amp;RIGHT("0000"&amp;ROW()-1,4))</x:f>
      </x:c>
      <x:c r="B53" s="57" t="n"/>
      <x:c r="C53" s="57" t="n"/>
      <x:c r="D53" s="58" t="n"/>
      <x:c r="E53" s="57" t="n"/>
      <x:c r="F53" s="57" t="n"/>
      <x:c r="G53" s="75" t="n"/>
      <x:c r="H53" s="75" t="n"/>
      <x:c r="I53" s="57" t="n"/>
      <x:c r="J53" s="57" t="n"/>
      <x:c r="K53" s="57" t="n"/>
      <x:c r="L53" s="58" t="n"/>
      <x:c r="M53" s="57" t="n"/>
      <x:c r="N53" s="76">
        <x:f>IF(D53="","",EDATE(IF(H53="",G53,H53),M53))</x:f>
      </x:c>
      <x:c r="O53" s="61">
        <x:f>IF(D53="","",N53-TODAY())</x:f>
      </x:c>
      <x:c r="P53" s="56">
        <x:f>IF(D53="","",IF(N53&lt;TODAY(),"En retard",IF(N53&lt;=TODAY()+30,"À planifier","OK")))</x:f>
      </x:c>
    </x:row>
    <x:row r="54">
      <x:c r="A54" s="50">
        <x:f>IF(D54="","","DOC-"&amp;RIGHT("0000"&amp;ROW()-1,4))</x:f>
      </x:c>
      <x:c r="B54" s="51" t="n"/>
      <x:c r="C54" s="51" t="n"/>
      <x:c r="D54" s="52" t="n"/>
      <x:c r="E54" s="51" t="n"/>
      <x:c r="F54" s="51" t="n"/>
      <x:c r="G54" s="73" t="n"/>
      <x:c r="H54" s="73" t="n"/>
      <x:c r="I54" s="51" t="n"/>
      <x:c r="J54" s="51" t="n"/>
      <x:c r="K54" s="51" t="n"/>
      <x:c r="L54" s="52" t="n"/>
      <x:c r="M54" s="51" t="n"/>
      <x:c r="N54" s="74">
        <x:f>IF(D54="","",EDATE(IF(H54="",G54,H54),M54))</x:f>
      </x:c>
      <x:c r="O54" s="55">
        <x:f>IF(D54="","",N54-TODAY())</x:f>
      </x:c>
      <x:c r="P54" s="50">
        <x:f>IF(D54="","",IF(N54&lt;TODAY(),"En retard",IF(N54&lt;=TODAY()+30,"À planifier","OK")))</x:f>
      </x:c>
    </x:row>
    <x:row r="55">
      <x:c r="A55" s="56">
        <x:f>IF(D55="","","DOC-"&amp;RIGHT("0000"&amp;ROW()-1,4))</x:f>
      </x:c>
      <x:c r="B55" s="57" t="n"/>
      <x:c r="C55" s="57" t="n"/>
      <x:c r="D55" s="58" t="n"/>
      <x:c r="E55" s="57" t="n"/>
      <x:c r="F55" s="57" t="n"/>
      <x:c r="G55" s="75" t="n"/>
      <x:c r="H55" s="75" t="n"/>
      <x:c r="I55" s="57" t="n"/>
      <x:c r="J55" s="57" t="n"/>
      <x:c r="K55" s="57" t="n"/>
      <x:c r="L55" s="58" t="n"/>
      <x:c r="M55" s="57" t="n"/>
      <x:c r="N55" s="76">
        <x:f>IF(D55="","",EDATE(IF(H55="",G55,H55),M55))</x:f>
      </x:c>
      <x:c r="O55" s="61">
        <x:f>IF(D55="","",N55-TODAY())</x:f>
      </x:c>
      <x:c r="P55" s="56">
        <x:f>IF(D55="","",IF(N55&lt;TODAY(),"En retard",IF(N55&lt;=TODAY()+30,"À planifier","OK")))</x:f>
      </x:c>
    </x:row>
    <x:row r="56">
      <x:c r="A56" s="50">
        <x:f>IF(D56="","","DOC-"&amp;RIGHT("0000"&amp;ROW()-1,4))</x:f>
      </x:c>
      <x:c r="B56" s="51" t="n"/>
      <x:c r="C56" s="51" t="n"/>
      <x:c r="D56" s="52" t="n"/>
      <x:c r="E56" s="51" t="n"/>
      <x:c r="F56" s="51" t="n"/>
      <x:c r="G56" s="73" t="n"/>
      <x:c r="H56" s="73" t="n"/>
      <x:c r="I56" s="51" t="n"/>
      <x:c r="J56" s="51" t="n"/>
      <x:c r="K56" s="51" t="n"/>
      <x:c r="L56" s="52" t="n"/>
      <x:c r="M56" s="51" t="n"/>
      <x:c r="N56" s="74">
        <x:f>IF(D56="","",EDATE(IF(H56="",G56,H56),M56))</x:f>
      </x:c>
      <x:c r="O56" s="55">
        <x:f>IF(D56="","",N56-TODAY())</x:f>
      </x:c>
      <x:c r="P56" s="50">
        <x:f>IF(D56="","",IF(N56&lt;TODAY(),"En retard",IF(N56&lt;=TODAY()+30,"À planifier","OK")))</x:f>
      </x:c>
    </x:row>
    <x:row r="57">
      <x:c r="A57" s="56">
        <x:f>IF(D57="","","DOC-"&amp;RIGHT("0000"&amp;ROW()-1,4))</x:f>
      </x:c>
      <x:c r="B57" s="57" t="n"/>
      <x:c r="C57" s="57" t="n"/>
      <x:c r="D57" s="58" t="n"/>
      <x:c r="E57" s="57" t="n"/>
      <x:c r="F57" s="57" t="n"/>
      <x:c r="G57" s="75" t="n"/>
      <x:c r="H57" s="75" t="n"/>
      <x:c r="I57" s="57" t="n"/>
      <x:c r="J57" s="57" t="n"/>
      <x:c r="K57" s="57" t="n"/>
      <x:c r="L57" s="58" t="n"/>
      <x:c r="M57" s="57" t="n"/>
      <x:c r="N57" s="76">
        <x:f>IF(D57="","",EDATE(IF(H57="",G57,H57),M57))</x:f>
      </x:c>
      <x:c r="O57" s="61">
        <x:f>IF(D57="","",N57-TODAY())</x:f>
      </x:c>
      <x:c r="P57" s="56">
        <x:f>IF(D57="","",IF(N57&lt;TODAY(),"En retard",IF(N57&lt;=TODAY()+30,"À planifier","OK")))</x:f>
      </x:c>
    </x:row>
    <x:row r="58">
      <x:c r="A58" s="50">
        <x:f>IF(D58="","","DOC-"&amp;RIGHT("0000"&amp;ROW()-1,4))</x:f>
      </x:c>
      <x:c r="B58" s="51" t="n"/>
      <x:c r="C58" s="51" t="n"/>
      <x:c r="D58" s="52" t="n"/>
      <x:c r="E58" s="51" t="n"/>
      <x:c r="F58" s="51" t="n"/>
      <x:c r="G58" s="73" t="n"/>
      <x:c r="H58" s="73" t="n"/>
      <x:c r="I58" s="51" t="n"/>
      <x:c r="J58" s="51" t="n"/>
      <x:c r="K58" s="51" t="n"/>
      <x:c r="L58" s="52" t="n"/>
      <x:c r="M58" s="51" t="n"/>
      <x:c r="N58" s="74">
        <x:f>IF(D58="","",EDATE(IF(H58="",G58,H58),M58))</x:f>
      </x:c>
      <x:c r="O58" s="55">
        <x:f>IF(D58="","",N58-TODAY())</x:f>
      </x:c>
      <x:c r="P58" s="50">
        <x:f>IF(D58="","",IF(N58&lt;TODAY(),"En retard",IF(N58&lt;=TODAY()+30,"À planifier","OK")))</x:f>
      </x:c>
    </x:row>
    <x:row r="59">
      <x:c r="A59" s="56">
        <x:f>IF(D59="","","DOC-"&amp;RIGHT("0000"&amp;ROW()-1,4))</x:f>
      </x:c>
      <x:c r="B59" s="57" t="n"/>
      <x:c r="C59" s="57" t="n"/>
      <x:c r="D59" s="58" t="n"/>
      <x:c r="E59" s="57" t="n"/>
      <x:c r="F59" s="57" t="n"/>
      <x:c r="G59" s="75" t="n"/>
      <x:c r="H59" s="75" t="n"/>
      <x:c r="I59" s="57" t="n"/>
      <x:c r="J59" s="57" t="n"/>
      <x:c r="K59" s="57" t="n"/>
      <x:c r="L59" s="58" t="n"/>
      <x:c r="M59" s="57" t="n"/>
      <x:c r="N59" s="76">
        <x:f>IF(D59="","",EDATE(IF(H59="",G59,H59),M59))</x:f>
      </x:c>
      <x:c r="O59" s="61">
        <x:f>IF(D59="","",N59-TODAY())</x:f>
      </x:c>
      <x:c r="P59" s="56">
        <x:f>IF(D59="","",IF(N59&lt;TODAY(),"En retard",IF(N59&lt;=TODAY()+30,"À planifier","OK")))</x:f>
      </x:c>
    </x:row>
    <x:row r="60">
      <x:c r="A60" s="50">
        <x:f>IF(D60="","","DOC-"&amp;RIGHT("0000"&amp;ROW()-1,4))</x:f>
      </x:c>
      <x:c r="B60" s="51" t="n"/>
      <x:c r="C60" s="51" t="n"/>
      <x:c r="D60" s="52" t="n"/>
      <x:c r="E60" s="51" t="n"/>
      <x:c r="F60" s="51" t="n"/>
      <x:c r="G60" s="73" t="n"/>
      <x:c r="H60" s="73" t="n"/>
      <x:c r="I60" s="51" t="n"/>
      <x:c r="J60" s="51" t="n"/>
      <x:c r="K60" s="51" t="n"/>
      <x:c r="L60" s="52" t="n"/>
      <x:c r="M60" s="51" t="n"/>
      <x:c r="N60" s="74">
        <x:f>IF(D60="","",EDATE(IF(H60="",G60,H60),M60))</x:f>
      </x:c>
      <x:c r="O60" s="55">
        <x:f>IF(D60="","",N60-TODAY())</x:f>
      </x:c>
      <x:c r="P60" s="50">
        <x:f>IF(D60="","",IF(N60&lt;TODAY(),"En retard",IF(N60&lt;=TODAY()+30,"À planifier","OK")))</x:f>
      </x:c>
    </x:row>
    <x:row r="61">
      <x:c r="A61" s="56">
        <x:f>IF(D61="","","DOC-"&amp;RIGHT("0000"&amp;ROW()-1,4))</x:f>
      </x:c>
      <x:c r="B61" s="57" t="n"/>
      <x:c r="C61" s="57" t="n"/>
      <x:c r="D61" s="58" t="n"/>
      <x:c r="E61" s="57" t="n"/>
      <x:c r="F61" s="57" t="n"/>
      <x:c r="G61" s="75" t="n"/>
      <x:c r="H61" s="75" t="n"/>
      <x:c r="I61" s="57" t="n"/>
      <x:c r="J61" s="57" t="n"/>
      <x:c r="K61" s="57" t="n"/>
      <x:c r="L61" s="58" t="n"/>
      <x:c r="M61" s="57" t="n"/>
      <x:c r="N61" s="76">
        <x:f>IF(D61="","",EDATE(IF(H61="",G61,H61),M61))</x:f>
      </x:c>
      <x:c r="O61" s="61">
        <x:f>IF(D61="","",N61-TODAY())</x:f>
      </x:c>
      <x:c r="P61" s="56">
        <x:f>IF(D61="","",IF(N61&lt;TODAY(),"En retard",IF(N61&lt;=TODAY()+30,"À planifier","OK")))</x:f>
      </x:c>
    </x:row>
    <x:row r="62">
      <x:c r="A62" s="50">
        <x:f>IF(D62="","","DOC-"&amp;RIGHT("0000"&amp;ROW()-1,4))</x:f>
      </x:c>
      <x:c r="B62" s="51" t="n"/>
      <x:c r="C62" s="51" t="n"/>
      <x:c r="D62" s="52" t="n"/>
      <x:c r="E62" s="51" t="n"/>
      <x:c r="F62" s="51" t="n"/>
      <x:c r="G62" s="73" t="n"/>
      <x:c r="H62" s="73" t="n"/>
      <x:c r="I62" s="51" t="n"/>
      <x:c r="J62" s="51" t="n"/>
      <x:c r="K62" s="51" t="n"/>
      <x:c r="L62" s="52" t="n"/>
      <x:c r="M62" s="51" t="n"/>
      <x:c r="N62" s="74">
        <x:f>IF(D62="","",EDATE(IF(H62="",G62,H62),M62))</x:f>
      </x:c>
      <x:c r="O62" s="55">
        <x:f>IF(D62="","",N62-TODAY())</x:f>
      </x:c>
      <x:c r="P62" s="50">
        <x:f>IF(D62="","",IF(N62&lt;TODAY(),"En retard",IF(N62&lt;=TODAY()+30,"À planifier","OK")))</x:f>
      </x:c>
    </x:row>
    <x:row r="63">
      <x:c r="A63" s="56">
        <x:f>IF(D63="","","DOC-"&amp;RIGHT("0000"&amp;ROW()-1,4))</x:f>
      </x:c>
      <x:c r="B63" s="57" t="n"/>
      <x:c r="C63" s="57" t="n"/>
      <x:c r="D63" s="58" t="n"/>
      <x:c r="E63" s="57" t="n"/>
      <x:c r="F63" s="57" t="n"/>
      <x:c r="G63" s="75" t="n"/>
      <x:c r="H63" s="75" t="n"/>
      <x:c r="I63" s="57" t="n"/>
      <x:c r="J63" s="57" t="n"/>
      <x:c r="K63" s="57" t="n"/>
      <x:c r="L63" s="58" t="n"/>
      <x:c r="M63" s="57" t="n"/>
      <x:c r="N63" s="76">
        <x:f>IF(D63="","",EDATE(IF(H63="",G63,H63),M63))</x:f>
      </x:c>
      <x:c r="O63" s="61">
        <x:f>IF(D63="","",N63-TODAY())</x:f>
      </x:c>
      <x:c r="P63" s="56">
        <x:f>IF(D63="","",IF(N63&lt;TODAY(),"En retard",IF(N63&lt;=TODAY()+30,"À planifier","OK")))</x:f>
      </x:c>
    </x:row>
    <x:row r="64">
      <x:c r="A64" s="50">
        <x:f>IF(D64="","","DOC-"&amp;RIGHT("0000"&amp;ROW()-1,4))</x:f>
      </x:c>
      <x:c r="B64" s="51" t="n"/>
      <x:c r="C64" s="51" t="n"/>
      <x:c r="D64" s="52" t="n"/>
      <x:c r="E64" s="51" t="n"/>
      <x:c r="F64" s="51" t="n"/>
      <x:c r="G64" s="73" t="n"/>
      <x:c r="H64" s="73" t="n"/>
      <x:c r="I64" s="51" t="n"/>
      <x:c r="J64" s="51" t="n"/>
      <x:c r="K64" s="51" t="n"/>
      <x:c r="L64" s="52" t="n"/>
      <x:c r="M64" s="51" t="n"/>
      <x:c r="N64" s="74">
        <x:f>IF(D64="","",EDATE(IF(H64="",G64,H64),M64))</x:f>
      </x:c>
      <x:c r="O64" s="55">
        <x:f>IF(D64="","",N64-TODAY())</x:f>
      </x:c>
      <x:c r="P64" s="50">
        <x:f>IF(D64="","",IF(N64&lt;TODAY(),"En retard",IF(N64&lt;=TODAY()+30,"À planifier","OK")))</x:f>
      </x:c>
    </x:row>
    <x:row r="65">
      <x:c r="A65" s="56">
        <x:f>IF(D65="","","DOC-"&amp;RIGHT("0000"&amp;ROW()-1,4))</x:f>
      </x:c>
      <x:c r="B65" s="57" t="n"/>
      <x:c r="C65" s="57" t="n"/>
      <x:c r="D65" s="58" t="n"/>
      <x:c r="E65" s="57" t="n"/>
      <x:c r="F65" s="57" t="n"/>
      <x:c r="G65" s="75" t="n"/>
      <x:c r="H65" s="75" t="n"/>
      <x:c r="I65" s="57" t="n"/>
      <x:c r="J65" s="57" t="n"/>
      <x:c r="K65" s="57" t="n"/>
      <x:c r="L65" s="58" t="n"/>
      <x:c r="M65" s="57" t="n"/>
      <x:c r="N65" s="76">
        <x:f>IF(D65="","",EDATE(IF(H65="",G65,H65),M65))</x:f>
      </x:c>
      <x:c r="O65" s="61">
        <x:f>IF(D65="","",N65-TODAY())</x:f>
      </x:c>
      <x:c r="P65" s="56">
        <x:f>IF(D65="","",IF(N65&lt;TODAY(),"En retard",IF(N65&lt;=TODAY()+30,"À planifier","OK")))</x:f>
      </x:c>
    </x:row>
    <x:row r="66">
      <x:c r="A66" s="50">
        <x:f>IF(D66="","","DOC-"&amp;RIGHT("0000"&amp;ROW()-1,4))</x:f>
      </x:c>
      <x:c r="B66" s="51" t="n"/>
      <x:c r="C66" s="51" t="n"/>
      <x:c r="D66" s="52" t="n"/>
      <x:c r="E66" s="51" t="n"/>
      <x:c r="F66" s="51" t="n"/>
      <x:c r="G66" s="73" t="n"/>
      <x:c r="H66" s="73" t="n"/>
      <x:c r="I66" s="51" t="n"/>
      <x:c r="J66" s="51" t="n"/>
      <x:c r="K66" s="51" t="n"/>
      <x:c r="L66" s="52" t="n"/>
      <x:c r="M66" s="51" t="n"/>
      <x:c r="N66" s="74">
        <x:f>IF(D66="","",EDATE(IF(H66="",G66,H66),M66))</x:f>
      </x:c>
      <x:c r="O66" s="55">
        <x:f>IF(D66="","",N66-TODAY())</x:f>
      </x:c>
      <x:c r="P66" s="50">
        <x:f>IF(D66="","",IF(N66&lt;TODAY(),"En retard",IF(N66&lt;=TODAY()+30,"À planifier","OK")))</x:f>
      </x:c>
    </x:row>
    <x:row r="67">
      <x:c r="A67" s="56">
        <x:f>IF(D67="","","DOC-"&amp;RIGHT("0000"&amp;ROW()-1,4))</x:f>
      </x:c>
      <x:c r="B67" s="57" t="n"/>
      <x:c r="C67" s="57" t="n"/>
      <x:c r="D67" s="58" t="n"/>
      <x:c r="E67" s="57" t="n"/>
      <x:c r="F67" s="57" t="n"/>
      <x:c r="G67" s="75" t="n"/>
      <x:c r="H67" s="75" t="n"/>
      <x:c r="I67" s="57" t="n"/>
      <x:c r="J67" s="57" t="n"/>
      <x:c r="K67" s="57" t="n"/>
      <x:c r="L67" s="58" t="n"/>
      <x:c r="M67" s="57" t="n"/>
      <x:c r="N67" s="76">
        <x:f>IF(D67="","",EDATE(IF(H67="",G67,H67),M67))</x:f>
      </x:c>
      <x:c r="O67" s="61">
        <x:f>IF(D67="","",N67-TODAY())</x:f>
      </x:c>
      <x:c r="P67" s="56">
        <x:f>IF(D67="","",IF(N67&lt;TODAY(),"En retard",IF(N67&lt;=TODAY()+30,"À planifier","OK")))</x:f>
      </x:c>
    </x:row>
    <x:row r="68">
      <x:c r="A68" s="50">
        <x:f>IF(D68="","","DOC-"&amp;RIGHT("0000"&amp;ROW()-1,4))</x:f>
      </x:c>
      <x:c r="B68" s="51" t="n"/>
      <x:c r="C68" s="51" t="n"/>
      <x:c r="D68" s="52" t="n"/>
      <x:c r="E68" s="51" t="n"/>
      <x:c r="F68" s="51" t="n"/>
      <x:c r="G68" s="73" t="n"/>
      <x:c r="H68" s="73" t="n"/>
      <x:c r="I68" s="51" t="n"/>
      <x:c r="J68" s="51" t="n"/>
      <x:c r="K68" s="51" t="n"/>
      <x:c r="L68" s="52" t="n"/>
      <x:c r="M68" s="51" t="n"/>
      <x:c r="N68" s="74">
        <x:f>IF(D68="","",EDATE(IF(H68="",G68,H68),M68))</x:f>
      </x:c>
      <x:c r="O68" s="55">
        <x:f>IF(D68="","",N68-TODAY())</x:f>
      </x:c>
      <x:c r="P68" s="50">
        <x:f>IF(D68="","",IF(N68&lt;TODAY(),"En retard",IF(N68&lt;=TODAY()+30,"À planifier","OK")))</x:f>
      </x:c>
    </x:row>
    <x:row r="69">
      <x:c r="A69" s="56">
        <x:f>IF(D69="","","DOC-"&amp;RIGHT("0000"&amp;ROW()-1,4))</x:f>
      </x:c>
      <x:c r="B69" s="57" t="n"/>
      <x:c r="C69" s="57" t="n"/>
      <x:c r="D69" s="58" t="n"/>
      <x:c r="E69" s="57" t="n"/>
      <x:c r="F69" s="57" t="n"/>
      <x:c r="G69" s="75" t="n"/>
      <x:c r="H69" s="75" t="n"/>
      <x:c r="I69" s="57" t="n"/>
      <x:c r="J69" s="57" t="n"/>
      <x:c r="K69" s="57" t="n"/>
      <x:c r="L69" s="58" t="n"/>
      <x:c r="M69" s="57" t="n"/>
      <x:c r="N69" s="76">
        <x:f>IF(D69="","",EDATE(IF(H69="",G69,H69),M69))</x:f>
      </x:c>
      <x:c r="O69" s="61">
        <x:f>IF(D69="","",N69-TODAY())</x:f>
      </x:c>
      <x:c r="P69" s="56">
        <x:f>IF(D69="","",IF(N69&lt;TODAY(),"En retard",IF(N69&lt;=TODAY()+30,"À planifier","OK")))</x:f>
      </x:c>
    </x:row>
    <x:row r="70">
      <x:c r="A70" s="50">
        <x:f>IF(D70="","","DOC-"&amp;RIGHT("0000"&amp;ROW()-1,4))</x:f>
      </x:c>
      <x:c r="B70" s="51" t="n"/>
      <x:c r="C70" s="51" t="n"/>
      <x:c r="D70" s="52" t="n"/>
      <x:c r="E70" s="51" t="n"/>
      <x:c r="F70" s="51" t="n"/>
      <x:c r="G70" s="73" t="n"/>
      <x:c r="H70" s="73" t="n"/>
      <x:c r="I70" s="51" t="n"/>
      <x:c r="J70" s="51" t="n"/>
      <x:c r="K70" s="51" t="n"/>
      <x:c r="L70" s="52" t="n"/>
      <x:c r="M70" s="51" t="n"/>
      <x:c r="N70" s="74">
        <x:f>IF(D70="","",EDATE(IF(H70="",G70,H70),M70))</x:f>
      </x:c>
      <x:c r="O70" s="55">
        <x:f>IF(D70="","",N70-TODAY())</x:f>
      </x:c>
      <x:c r="P70" s="50">
        <x:f>IF(D70="","",IF(N70&lt;TODAY(),"En retard",IF(N70&lt;=TODAY()+30,"À planifier","OK")))</x:f>
      </x:c>
    </x:row>
    <x:row r="71">
      <x:c r="A71" s="56">
        <x:f>IF(D71="","","DOC-"&amp;RIGHT("0000"&amp;ROW()-1,4))</x:f>
      </x:c>
      <x:c r="B71" s="57" t="n"/>
      <x:c r="C71" s="57" t="n"/>
      <x:c r="D71" s="58" t="n"/>
      <x:c r="E71" s="57" t="n"/>
      <x:c r="F71" s="57" t="n"/>
      <x:c r="G71" s="75" t="n"/>
      <x:c r="H71" s="75" t="n"/>
      <x:c r="I71" s="57" t="n"/>
      <x:c r="J71" s="57" t="n"/>
      <x:c r="K71" s="57" t="n"/>
      <x:c r="L71" s="58" t="n"/>
      <x:c r="M71" s="57" t="n"/>
      <x:c r="N71" s="76">
        <x:f>IF(D71="","",EDATE(IF(H71="",G71,H71),M71))</x:f>
      </x:c>
      <x:c r="O71" s="61">
        <x:f>IF(D71="","",N71-TODAY())</x:f>
      </x:c>
      <x:c r="P71" s="56">
        <x:f>IF(D71="","",IF(N71&lt;TODAY(),"En retard",IF(N71&lt;=TODAY()+30,"À planifier","OK")))</x:f>
      </x:c>
    </x:row>
    <x:row r="72">
      <x:c r="A72" s="50">
        <x:f>IF(D72="","","DOC-"&amp;RIGHT("0000"&amp;ROW()-1,4))</x:f>
      </x:c>
      <x:c r="B72" s="51" t="n"/>
      <x:c r="C72" s="51" t="n"/>
      <x:c r="D72" s="52" t="n"/>
      <x:c r="E72" s="51" t="n"/>
      <x:c r="F72" s="51" t="n"/>
      <x:c r="G72" s="73" t="n"/>
      <x:c r="H72" s="73" t="n"/>
      <x:c r="I72" s="51" t="n"/>
      <x:c r="J72" s="51" t="n"/>
      <x:c r="K72" s="51" t="n"/>
      <x:c r="L72" s="52" t="n"/>
      <x:c r="M72" s="51" t="n"/>
      <x:c r="N72" s="74">
        <x:f>IF(D72="","",EDATE(IF(H72="",G72,H72),M72))</x:f>
      </x:c>
      <x:c r="O72" s="55">
        <x:f>IF(D72="","",N72-TODAY())</x:f>
      </x:c>
      <x:c r="P72" s="50">
        <x:f>IF(D72="","",IF(N72&lt;TODAY(),"En retard",IF(N72&lt;=TODAY()+30,"À planifier","OK")))</x:f>
      </x:c>
    </x:row>
    <x:row r="73">
      <x:c r="A73" s="56">
        <x:f>IF(D73="","","DOC-"&amp;RIGHT("0000"&amp;ROW()-1,4))</x:f>
      </x:c>
      <x:c r="B73" s="57" t="n"/>
      <x:c r="C73" s="57" t="n"/>
      <x:c r="D73" s="58" t="n"/>
      <x:c r="E73" s="57" t="n"/>
      <x:c r="F73" s="57" t="n"/>
      <x:c r="G73" s="75" t="n"/>
      <x:c r="H73" s="75" t="n"/>
      <x:c r="I73" s="57" t="n"/>
      <x:c r="J73" s="57" t="n"/>
      <x:c r="K73" s="57" t="n"/>
      <x:c r="L73" s="58" t="n"/>
      <x:c r="M73" s="57" t="n"/>
      <x:c r="N73" s="76">
        <x:f>IF(D73="","",EDATE(IF(H73="",G73,H73),M73))</x:f>
      </x:c>
      <x:c r="O73" s="61">
        <x:f>IF(D73="","",N73-TODAY())</x:f>
      </x:c>
      <x:c r="P73" s="56">
        <x:f>IF(D73="","",IF(N73&lt;TODAY(),"En retard",IF(N73&lt;=TODAY()+30,"À planifier","OK")))</x:f>
      </x:c>
    </x:row>
    <x:row r="74">
      <x:c r="A74" s="50">
        <x:f>IF(D74="","","DOC-"&amp;RIGHT("0000"&amp;ROW()-1,4))</x:f>
      </x:c>
      <x:c r="B74" s="51" t="n"/>
      <x:c r="C74" s="51" t="n"/>
      <x:c r="D74" s="52" t="n"/>
      <x:c r="E74" s="51" t="n"/>
      <x:c r="F74" s="51" t="n"/>
      <x:c r="G74" s="73" t="n"/>
      <x:c r="H74" s="73" t="n"/>
      <x:c r="I74" s="51" t="n"/>
      <x:c r="J74" s="51" t="n"/>
      <x:c r="K74" s="51" t="n"/>
      <x:c r="L74" s="52" t="n"/>
      <x:c r="M74" s="51" t="n"/>
      <x:c r="N74" s="74">
        <x:f>IF(D74="","",EDATE(IF(H74="",G74,H74),M74))</x:f>
      </x:c>
      <x:c r="O74" s="55">
        <x:f>IF(D74="","",N74-TODAY())</x:f>
      </x:c>
      <x:c r="P74" s="50">
        <x:f>IF(D74="","",IF(N74&lt;TODAY(),"En retard",IF(N74&lt;=TODAY()+30,"À planifier","OK")))</x:f>
      </x:c>
    </x:row>
    <x:row r="75">
      <x:c r="A75" s="56">
        <x:f>IF(D75="","","DOC-"&amp;RIGHT("0000"&amp;ROW()-1,4))</x:f>
      </x:c>
      <x:c r="B75" s="57" t="n"/>
      <x:c r="C75" s="57" t="n"/>
      <x:c r="D75" s="58" t="n"/>
      <x:c r="E75" s="57" t="n"/>
      <x:c r="F75" s="57" t="n"/>
      <x:c r="G75" s="75" t="n"/>
      <x:c r="H75" s="75" t="n"/>
      <x:c r="I75" s="57" t="n"/>
      <x:c r="J75" s="57" t="n"/>
      <x:c r="K75" s="57" t="n"/>
      <x:c r="L75" s="58" t="n"/>
      <x:c r="M75" s="57" t="n"/>
      <x:c r="N75" s="76">
        <x:f>IF(D75="","",EDATE(IF(H75="",G75,H75),M75))</x:f>
      </x:c>
      <x:c r="O75" s="61">
        <x:f>IF(D75="","",N75-TODAY())</x:f>
      </x:c>
      <x:c r="P75" s="56">
        <x:f>IF(D75="","",IF(N75&lt;TODAY(),"En retard",IF(N75&lt;=TODAY()+30,"À planifier","OK")))</x:f>
      </x:c>
    </x:row>
    <x:row r="76">
      <x:c r="A76" s="50">
        <x:f>IF(D76="","","DOC-"&amp;RIGHT("0000"&amp;ROW()-1,4))</x:f>
      </x:c>
      <x:c r="B76" s="51" t="n"/>
      <x:c r="C76" s="51" t="n"/>
      <x:c r="D76" s="52" t="n"/>
      <x:c r="E76" s="51" t="n"/>
      <x:c r="F76" s="51" t="n"/>
      <x:c r="G76" s="73" t="n"/>
      <x:c r="H76" s="73" t="n"/>
      <x:c r="I76" s="51" t="n"/>
      <x:c r="J76" s="51" t="n"/>
      <x:c r="K76" s="51" t="n"/>
      <x:c r="L76" s="52" t="n"/>
      <x:c r="M76" s="51" t="n"/>
      <x:c r="N76" s="74">
        <x:f>IF(D76="","",EDATE(IF(H76="",G76,H76),M76))</x:f>
      </x:c>
      <x:c r="O76" s="55">
        <x:f>IF(D76="","",N76-TODAY())</x:f>
      </x:c>
      <x:c r="P76" s="50">
        <x:f>IF(D76="","",IF(N76&lt;TODAY(),"En retard",IF(N76&lt;=TODAY()+30,"À planifier","OK")))</x:f>
      </x:c>
    </x:row>
    <x:row r="77">
      <x:c r="A77" s="56">
        <x:f>IF(D77="","","DOC-"&amp;RIGHT("0000"&amp;ROW()-1,4))</x:f>
      </x:c>
      <x:c r="B77" s="57" t="n"/>
      <x:c r="C77" s="57" t="n"/>
      <x:c r="D77" s="58" t="n"/>
      <x:c r="E77" s="57" t="n"/>
      <x:c r="F77" s="57" t="n"/>
      <x:c r="G77" s="75" t="n"/>
      <x:c r="H77" s="75" t="n"/>
      <x:c r="I77" s="57" t="n"/>
      <x:c r="J77" s="57" t="n"/>
      <x:c r="K77" s="57" t="n"/>
      <x:c r="L77" s="58" t="n"/>
      <x:c r="M77" s="57" t="n"/>
      <x:c r="N77" s="76">
        <x:f>IF(D77="","",EDATE(IF(H77="",G77,H77),M77))</x:f>
      </x:c>
      <x:c r="O77" s="61">
        <x:f>IF(D77="","",N77-TODAY())</x:f>
      </x:c>
      <x:c r="P77" s="56">
        <x:f>IF(D77="","",IF(N77&lt;TODAY(),"En retard",IF(N77&lt;=TODAY()+30,"À planifier","OK")))</x:f>
      </x:c>
    </x:row>
    <x:row r="78">
      <x:c r="A78" s="50">
        <x:f>IF(D78="","","DOC-"&amp;RIGHT("0000"&amp;ROW()-1,4))</x:f>
      </x:c>
      <x:c r="B78" s="51" t="n"/>
      <x:c r="C78" s="51" t="n"/>
      <x:c r="D78" s="52" t="n"/>
      <x:c r="E78" s="51" t="n"/>
      <x:c r="F78" s="51" t="n"/>
      <x:c r="G78" s="73" t="n"/>
      <x:c r="H78" s="73" t="n"/>
      <x:c r="I78" s="51" t="n"/>
      <x:c r="J78" s="51" t="n"/>
      <x:c r="K78" s="51" t="n"/>
      <x:c r="L78" s="52" t="n"/>
      <x:c r="M78" s="51" t="n"/>
      <x:c r="N78" s="74">
        <x:f>IF(D78="","",EDATE(IF(H78="",G78,H78),M78))</x:f>
      </x:c>
      <x:c r="O78" s="55">
        <x:f>IF(D78="","",N78-TODAY())</x:f>
      </x:c>
      <x:c r="P78" s="50">
        <x:f>IF(D78="","",IF(N78&lt;TODAY(),"En retard",IF(N78&lt;=TODAY()+30,"À planifier","OK")))</x:f>
      </x:c>
    </x:row>
    <x:row r="79">
      <x:c r="A79" s="56">
        <x:f>IF(D79="","","DOC-"&amp;RIGHT("0000"&amp;ROW()-1,4))</x:f>
      </x:c>
      <x:c r="B79" s="57" t="n"/>
      <x:c r="C79" s="57" t="n"/>
      <x:c r="D79" s="58" t="n"/>
      <x:c r="E79" s="57" t="n"/>
      <x:c r="F79" s="57" t="n"/>
      <x:c r="G79" s="75" t="n"/>
      <x:c r="H79" s="75" t="n"/>
      <x:c r="I79" s="57" t="n"/>
      <x:c r="J79" s="57" t="n"/>
      <x:c r="K79" s="57" t="n"/>
      <x:c r="L79" s="58" t="n"/>
      <x:c r="M79" s="57" t="n"/>
      <x:c r="N79" s="76">
        <x:f>IF(D79="","",EDATE(IF(H79="",G79,H79),M79))</x:f>
      </x:c>
      <x:c r="O79" s="61">
        <x:f>IF(D79="","",N79-TODAY())</x:f>
      </x:c>
      <x:c r="P79" s="56">
        <x:f>IF(D79="","",IF(N79&lt;TODAY(),"En retard",IF(N79&lt;=TODAY()+30,"À planifier","OK")))</x:f>
      </x:c>
    </x:row>
    <x:row r="80">
      <x:c r="A80" s="50">
        <x:f>IF(D80="","","DOC-"&amp;RIGHT("0000"&amp;ROW()-1,4))</x:f>
      </x:c>
      <x:c r="B80" s="51" t="n"/>
      <x:c r="C80" s="51" t="n"/>
      <x:c r="D80" s="52" t="n"/>
      <x:c r="E80" s="51" t="n"/>
      <x:c r="F80" s="51" t="n"/>
      <x:c r="G80" s="73" t="n"/>
      <x:c r="H80" s="73" t="n"/>
      <x:c r="I80" s="51" t="n"/>
      <x:c r="J80" s="51" t="n"/>
      <x:c r="K80" s="51" t="n"/>
      <x:c r="L80" s="52" t="n"/>
      <x:c r="M80" s="51" t="n"/>
      <x:c r="N80" s="74">
        <x:f>IF(D80="","",EDATE(IF(H80="",G80,H80),M80))</x:f>
      </x:c>
      <x:c r="O80" s="55">
        <x:f>IF(D80="","",N80-TODAY())</x:f>
      </x:c>
      <x:c r="P80" s="50">
        <x:f>IF(D80="","",IF(N80&lt;TODAY(),"En retard",IF(N80&lt;=TODAY()+30,"À planifier","OK")))</x:f>
      </x:c>
    </x:row>
    <x:row r="81">
      <x:c r="A81" s="56">
        <x:f>IF(D81="","","DOC-"&amp;RIGHT("0000"&amp;ROW()-1,4))</x:f>
      </x:c>
      <x:c r="B81" s="57" t="n"/>
      <x:c r="C81" s="57" t="n"/>
      <x:c r="D81" s="58" t="n"/>
      <x:c r="E81" s="57" t="n"/>
      <x:c r="F81" s="57" t="n"/>
      <x:c r="G81" s="75" t="n"/>
      <x:c r="H81" s="75" t="n"/>
      <x:c r="I81" s="57" t="n"/>
      <x:c r="J81" s="57" t="n"/>
      <x:c r="K81" s="57" t="n"/>
      <x:c r="L81" s="58" t="n"/>
      <x:c r="M81" s="57" t="n"/>
      <x:c r="N81" s="76">
        <x:f>IF(D81="","",EDATE(IF(H81="",G81,H81),M81))</x:f>
      </x:c>
      <x:c r="O81" s="61">
        <x:f>IF(D81="","",N81-TODAY())</x:f>
      </x:c>
      <x:c r="P81" s="56">
        <x:f>IF(D81="","",IF(N81&lt;TODAY(),"En retard",IF(N81&lt;=TODAY()+30,"À planifier","OK")))</x:f>
      </x:c>
    </x:row>
    <x:row r="82">
      <x:c r="A82" s="50">
        <x:f>IF(D82="","","DOC-"&amp;RIGHT("0000"&amp;ROW()-1,4))</x:f>
      </x:c>
      <x:c r="B82" s="51" t="n"/>
      <x:c r="C82" s="51" t="n"/>
      <x:c r="D82" s="52" t="n"/>
      <x:c r="E82" s="51" t="n"/>
      <x:c r="F82" s="51" t="n"/>
      <x:c r="G82" s="73" t="n"/>
      <x:c r="H82" s="73" t="n"/>
      <x:c r="I82" s="51" t="n"/>
      <x:c r="J82" s="51" t="n"/>
      <x:c r="K82" s="51" t="n"/>
      <x:c r="L82" s="52" t="n"/>
      <x:c r="M82" s="51" t="n"/>
      <x:c r="N82" s="74">
        <x:f>IF(D82="","",EDATE(IF(H82="",G82,H82),M82))</x:f>
      </x:c>
      <x:c r="O82" s="55">
        <x:f>IF(D82="","",N82-TODAY())</x:f>
      </x:c>
      <x:c r="P82" s="50">
        <x:f>IF(D82="","",IF(N82&lt;TODAY(),"En retard",IF(N82&lt;=TODAY()+30,"À planifier","OK")))</x:f>
      </x:c>
    </x:row>
    <x:row r="83">
      <x:c r="A83" s="56">
        <x:f>IF(D83="","","DOC-"&amp;RIGHT("0000"&amp;ROW()-1,4))</x:f>
      </x:c>
      <x:c r="B83" s="57" t="n"/>
      <x:c r="C83" s="57" t="n"/>
      <x:c r="D83" s="58" t="n"/>
      <x:c r="E83" s="57" t="n"/>
      <x:c r="F83" s="57" t="n"/>
      <x:c r="G83" s="75" t="n"/>
      <x:c r="H83" s="75" t="n"/>
      <x:c r="I83" s="57" t="n"/>
      <x:c r="J83" s="57" t="n"/>
      <x:c r="K83" s="57" t="n"/>
      <x:c r="L83" s="58" t="n"/>
      <x:c r="M83" s="57" t="n"/>
      <x:c r="N83" s="76">
        <x:f>IF(D83="","",EDATE(IF(H83="",G83,H83),M83))</x:f>
      </x:c>
      <x:c r="O83" s="61">
        <x:f>IF(D83="","",N83-TODAY())</x:f>
      </x:c>
      <x:c r="P83" s="56">
        <x:f>IF(D83="","",IF(N83&lt;TODAY(),"En retard",IF(N83&lt;=TODAY()+30,"À planifier","OK")))</x:f>
      </x:c>
    </x:row>
    <x:row r="84">
      <x:c r="A84" s="50">
        <x:f>IF(D84="","","DOC-"&amp;RIGHT("0000"&amp;ROW()-1,4))</x:f>
      </x:c>
      <x:c r="B84" s="51" t="n"/>
      <x:c r="C84" s="51" t="n"/>
      <x:c r="D84" s="52" t="n"/>
      <x:c r="E84" s="51" t="n"/>
      <x:c r="F84" s="51" t="n"/>
      <x:c r="G84" s="73" t="n"/>
      <x:c r="H84" s="73" t="n"/>
      <x:c r="I84" s="51" t="n"/>
      <x:c r="J84" s="51" t="n"/>
      <x:c r="K84" s="51" t="n"/>
      <x:c r="L84" s="52" t="n"/>
      <x:c r="M84" s="51" t="n"/>
      <x:c r="N84" s="74">
        <x:f>IF(D84="","",EDATE(IF(H84="",G84,H84),M84))</x:f>
      </x:c>
      <x:c r="O84" s="55">
        <x:f>IF(D84="","",N84-TODAY())</x:f>
      </x:c>
      <x:c r="P84" s="50">
        <x:f>IF(D84="","",IF(N84&lt;TODAY(),"En retard",IF(N84&lt;=TODAY()+30,"À planifier","OK")))</x:f>
      </x:c>
    </x:row>
    <x:row r="85">
      <x:c r="A85" s="56">
        <x:f>IF(D85="","","DOC-"&amp;RIGHT("0000"&amp;ROW()-1,4))</x:f>
      </x:c>
      <x:c r="B85" s="57" t="n"/>
      <x:c r="C85" s="57" t="n"/>
      <x:c r="D85" s="58" t="n"/>
      <x:c r="E85" s="57" t="n"/>
      <x:c r="F85" s="57" t="n"/>
      <x:c r="G85" s="75" t="n"/>
      <x:c r="H85" s="75" t="n"/>
      <x:c r="I85" s="57" t="n"/>
      <x:c r="J85" s="57" t="n"/>
      <x:c r="K85" s="57" t="n"/>
      <x:c r="L85" s="58" t="n"/>
      <x:c r="M85" s="57" t="n"/>
      <x:c r="N85" s="76">
        <x:f>IF(D85="","",EDATE(IF(H85="",G85,H85),M85))</x:f>
      </x:c>
      <x:c r="O85" s="61">
        <x:f>IF(D85="","",N85-TODAY())</x:f>
      </x:c>
      <x:c r="P85" s="56">
        <x:f>IF(D85="","",IF(N85&lt;TODAY(),"En retard",IF(N85&lt;=TODAY()+30,"À planifier","OK")))</x:f>
      </x:c>
    </x:row>
    <x:row r="86">
      <x:c r="A86" s="50">
        <x:f>IF(D86="","","DOC-"&amp;RIGHT("0000"&amp;ROW()-1,4))</x:f>
      </x:c>
      <x:c r="B86" s="51" t="n"/>
      <x:c r="C86" s="51" t="n"/>
      <x:c r="D86" s="52" t="n"/>
      <x:c r="E86" s="51" t="n"/>
      <x:c r="F86" s="51" t="n"/>
      <x:c r="G86" s="73" t="n"/>
      <x:c r="H86" s="73" t="n"/>
      <x:c r="I86" s="51" t="n"/>
      <x:c r="J86" s="51" t="n"/>
      <x:c r="K86" s="51" t="n"/>
      <x:c r="L86" s="52" t="n"/>
      <x:c r="M86" s="51" t="n"/>
      <x:c r="N86" s="74">
        <x:f>IF(D86="","",EDATE(IF(H86="",G86,H86),M86))</x:f>
      </x:c>
      <x:c r="O86" s="55">
        <x:f>IF(D86="","",N86-TODAY())</x:f>
      </x:c>
      <x:c r="P86" s="50">
        <x:f>IF(D86="","",IF(N86&lt;TODAY(),"En retard",IF(N86&lt;=TODAY()+30,"À planifier","OK")))</x:f>
      </x:c>
    </x:row>
    <x:row r="87">
      <x:c r="A87" s="56">
        <x:f>IF(D87="","","DOC-"&amp;RIGHT("0000"&amp;ROW()-1,4))</x:f>
      </x:c>
      <x:c r="B87" s="57" t="n"/>
      <x:c r="C87" s="57" t="n"/>
      <x:c r="D87" s="58" t="n"/>
      <x:c r="E87" s="57" t="n"/>
      <x:c r="F87" s="57" t="n"/>
      <x:c r="G87" s="75" t="n"/>
      <x:c r="H87" s="75" t="n"/>
      <x:c r="I87" s="57" t="n"/>
      <x:c r="J87" s="57" t="n"/>
      <x:c r="K87" s="57" t="n"/>
      <x:c r="L87" s="58" t="n"/>
      <x:c r="M87" s="57" t="n"/>
      <x:c r="N87" s="76">
        <x:f>IF(D87="","",EDATE(IF(H87="",G87,H87),M87))</x:f>
      </x:c>
      <x:c r="O87" s="61">
        <x:f>IF(D87="","",N87-TODAY())</x:f>
      </x:c>
      <x:c r="P87" s="56">
        <x:f>IF(D87="","",IF(N87&lt;TODAY(),"En retard",IF(N87&lt;=TODAY()+30,"À planifier","OK")))</x:f>
      </x:c>
    </x:row>
    <x:row r="88">
      <x:c r="A88" s="50">
        <x:f>IF(D88="","","DOC-"&amp;RIGHT("0000"&amp;ROW()-1,4))</x:f>
      </x:c>
      <x:c r="B88" s="51" t="n"/>
      <x:c r="C88" s="51" t="n"/>
      <x:c r="D88" s="52" t="n"/>
      <x:c r="E88" s="51" t="n"/>
      <x:c r="F88" s="51" t="n"/>
      <x:c r="G88" s="73" t="n"/>
      <x:c r="H88" s="73" t="n"/>
      <x:c r="I88" s="51" t="n"/>
      <x:c r="J88" s="51" t="n"/>
      <x:c r="K88" s="51" t="n"/>
      <x:c r="L88" s="52" t="n"/>
      <x:c r="M88" s="51" t="n"/>
      <x:c r="N88" s="74">
        <x:f>IF(D88="","",EDATE(IF(H88="",G88,H88),M88))</x:f>
      </x:c>
      <x:c r="O88" s="55">
        <x:f>IF(D88="","",N88-TODAY())</x:f>
      </x:c>
      <x:c r="P88" s="50">
        <x:f>IF(D88="","",IF(N88&lt;TODAY(),"En retard",IF(N88&lt;=TODAY()+30,"À planifier","OK")))</x:f>
      </x:c>
    </x:row>
    <x:row r="89">
      <x:c r="A89" s="56">
        <x:f>IF(D89="","","DOC-"&amp;RIGHT("0000"&amp;ROW()-1,4))</x:f>
      </x:c>
      <x:c r="B89" s="57" t="n"/>
      <x:c r="C89" s="57" t="n"/>
      <x:c r="D89" s="58" t="n"/>
      <x:c r="E89" s="57" t="n"/>
      <x:c r="F89" s="57" t="n"/>
      <x:c r="G89" s="75" t="n"/>
      <x:c r="H89" s="75" t="n"/>
      <x:c r="I89" s="57" t="n"/>
      <x:c r="J89" s="57" t="n"/>
      <x:c r="K89" s="57" t="n"/>
      <x:c r="L89" s="58" t="n"/>
      <x:c r="M89" s="57" t="n"/>
      <x:c r="N89" s="76">
        <x:f>IF(D89="","",EDATE(IF(H89="",G89,H89),M89))</x:f>
      </x:c>
      <x:c r="O89" s="61">
        <x:f>IF(D89="","",N89-TODAY())</x:f>
      </x:c>
      <x:c r="P89" s="56">
        <x:f>IF(D89="","",IF(N89&lt;TODAY(),"En retard",IF(N89&lt;=TODAY()+30,"À planifier","OK")))</x:f>
      </x:c>
    </x:row>
    <x:row r="90">
      <x:c r="A90" s="50">
        <x:f>IF(D90="","","DOC-"&amp;RIGHT("0000"&amp;ROW()-1,4))</x:f>
      </x:c>
      <x:c r="B90" s="51" t="n"/>
      <x:c r="C90" s="51" t="n"/>
      <x:c r="D90" s="52" t="n"/>
      <x:c r="E90" s="51" t="n"/>
      <x:c r="F90" s="51" t="n"/>
      <x:c r="G90" s="73" t="n"/>
      <x:c r="H90" s="73" t="n"/>
      <x:c r="I90" s="51" t="n"/>
      <x:c r="J90" s="51" t="n"/>
      <x:c r="K90" s="51" t="n"/>
      <x:c r="L90" s="52" t="n"/>
      <x:c r="M90" s="51" t="n"/>
      <x:c r="N90" s="74">
        <x:f>IF(D90="","",EDATE(IF(H90="",G90,H90),M90))</x:f>
      </x:c>
      <x:c r="O90" s="55">
        <x:f>IF(D90="","",N90-TODAY())</x:f>
      </x:c>
      <x:c r="P90" s="50">
        <x:f>IF(D90="","",IF(N90&lt;TODAY(),"En retard",IF(N90&lt;=TODAY()+30,"À planifier","OK")))</x:f>
      </x:c>
    </x:row>
    <x:row r="91">
      <x:c r="A91" s="56">
        <x:f>IF(D91="","","DOC-"&amp;RIGHT("0000"&amp;ROW()-1,4))</x:f>
      </x:c>
      <x:c r="B91" s="57" t="n"/>
      <x:c r="C91" s="57" t="n"/>
      <x:c r="D91" s="58" t="n"/>
      <x:c r="E91" s="57" t="n"/>
      <x:c r="F91" s="57" t="n"/>
      <x:c r="G91" s="75" t="n"/>
      <x:c r="H91" s="75" t="n"/>
      <x:c r="I91" s="57" t="n"/>
      <x:c r="J91" s="57" t="n"/>
      <x:c r="K91" s="57" t="n"/>
      <x:c r="L91" s="58" t="n"/>
      <x:c r="M91" s="57" t="n"/>
      <x:c r="N91" s="76">
        <x:f>IF(D91="","",EDATE(IF(H91="",G91,H91),M91))</x:f>
      </x:c>
      <x:c r="O91" s="61">
        <x:f>IF(D91="","",N91-TODAY())</x:f>
      </x:c>
      <x:c r="P91" s="56">
        <x:f>IF(D91="","",IF(N91&lt;TODAY(),"En retard",IF(N91&lt;=TODAY()+30,"À planifier","OK")))</x:f>
      </x:c>
    </x:row>
    <x:row r="92">
      <x:c r="A92" s="50">
        <x:f>IF(D92="","","DOC-"&amp;RIGHT("0000"&amp;ROW()-1,4))</x:f>
      </x:c>
      <x:c r="B92" s="51" t="n"/>
      <x:c r="C92" s="51" t="n"/>
      <x:c r="D92" s="52" t="n"/>
      <x:c r="E92" s="51" t="n"/>
      <x:c r="F92" s="51" t="n"/>
      <x:c r="G92" s="73" t="n"/>
      <x:c r="H92" s="73" t="n"/>
      <x:c r="I92" s="51" t="n"/>
      <x:c r="J92" s="51" t="n"/>
      <x:c r="K92" s="51" t="n"/>
      <x:c r="L92" s="52" t="n"/>
      <x:c r="M92" s="51" t="n"/>
      <x:c r="N92" s="74">
        <x:f>IF(D92="","",EDATE(IF(H92="",G92,H92),M92))</x:f>
      </x:c>
      <x:c r="O92" s="55">
        <x:f>IF(D92="","",N92-TODAY())</x:f>
      </x:c>
      <x:c r="P92" s="50">
        <x:f>IF(D92="","",IF(N92&lt;TODAY(),"En retard",IF(N92&lt;=TODAY()+30,"À planifier","OK")))</x:f>
      </x:c>
    </x:row>
    <x:row r="93">
      <x:c r="A93" s="56">
        <x:f>IF(D93="","","DOC-"&amp;RIGHT("0000"&amp;ROW()-1,4))</x:f>
      </x:c>
      <x:c r="B93" s="57" t="n"/>
      <x:c r="C93" s="57" t="n"/>
      <x:c r="D93" s="58" t="n"/>
      <x:c r="E93" s="57" t="n"/>
      <x:c r="F93" s="57" t="n"/>
      <x:c r="G93" s="75" t="n"/>
      <x:c r="H93" s="75" t="n"/>
      <x:c r="I93" s="57" t="n"/>
      <x:c r="J93" s="57" t="n"/>
      <x:c r="K93" s="57" t="n"/>
      <x:c r="L93" s="58" t="n"/>
      <x:c r="M93" s="57" t="n"/>
      <x:c r="N93" s="76">
        <x:f>IF(D93="","",EDATE(IF(H93="",G93,H93),M93))</x:f>
      </x:c>
      <x:c r="O93" s="61">
        <x:f>IF(D93="","",N93-TODAY())</x:f>
      </x:c>
      <x:c r="P93" s="56">
        <x:f>IF(D93="","",IF(N93&lt;TODAY(),"En retard",IF(N93&lt;=TODAY()+30,"À planifier","OK")))</x:f>
      </x:c>
    </x:row>
    <x:row r="94">
      <x:c r="A94" s="50">
        <x:f>IF(D94="","","DOC-"&amp;RIGHT("0000"&amp;ROW()-1,4))</x:f>
      </x:c>
      <x:c r="B94" s="51" t="n"/>
      <x:c r="C94" s="51" t="n"/>
      <x:c r="D94" s="52" t="n"/>
      <x:c r="E94" s="51" t="n"/>
      <x:c r="F94" s="51" t="n"/>
      <x:c r="G94" s="73" t="n"/>
      <x:c r="H94" s="73" t="n"/>
      <x:c r="I94" s="51" t="n"/>
      <x:c r="J94" s="51" t="n"/>
      <x:c r="K94" s="51" t="n"/>
      <x:c r="L94" s="52" t="n"/>
      <x:c r="M94" s="51" t="n"/>
      <x:c r="N94" s="74">
        <x:f>IF(D94="","",EDATE(IF(H94="",G94,H94),M94))</x:f>
      </x:c>
      <x:c r="O94" s="55">
        <x:f>IF(D94="","",N94-TODAY())</x:f>
      </x:c>
      <x:c r="P94" s="50">
        <x:f>IF(D94="","",IF(N94&lt;TODAY(),"En retard",IF(N94&lt;=TODAY()+30,"À planifier","OK")))</x:f>
      </x:c>
    </x:row>
    <x:row r="95">
      <x:c r="A95" s="56">
        <x:f>IF(D95="","","DOC-"&amp;RIGHT("0000"&amp;ROW()-1,4))</x:f>
      </x:c>
      <x:c r="B95" s="57" t="n"/>
      <x:c r="C95" s="57" t="n"/>
      <x:c r="D95" s="58" t="n"/>
      <x:c r="E95" s="57" t="n"/>
      <x:c r="F95" s="57" t="n"/>
      <x:c r="G95" s="75" t="n"/>
      <x:c r="H95" s="75" t="n"/>
      <x:c r="I95" s="57" t="n"/>
      <x:c r="J95" s="57" t="n"/>
      <x:c r="K95" s="57" t="n"/>
      <x:c r="L95" s="58" t="n"/>
      <x:c r="M95" s="57" t="n"/>
      <x:c r="N95" s="76">
        <x:f>IF(D95="","",EDATE(IF(H95="",G95,H95),M95))</x:f>
      </x:c>
      <x:c r="O95" s="61">
        <x:f>IF(D95="","",N95-TODAY())</x:f>
      </x:c>
      <x:c r="P95" s="56">
        <x:f>IF(D95="","",IF(N95&lt;TODAY(),"En retard",IF(N95&lt;=TODAY()+30,"À planifier","OK")))</x:f>
      </x:c>
    </x:row>
    <x:row r="96">
      <x:c r="A96" s="50">
        <x:f>IF(D96="","","DOC-"&amp;RIGHT("0000"&amp;ROW()-1,4))</x:f>
      </x:c>
      <x:c r="B96" s="51" t="n"/>
      <x:c r="C96" s="51" t="n"/>
      <x:c r="D96" s="52" t="n"/>
      <x:c r="E96" s="51" t="n"/>
      <x:c r="F96" s="51" t="n"/>
      <x:c r="G96" s="73" t="n"/>
      <x:c r="H96" s="73" t="n"/>
      <x:c r="I96" s="51" t="n"/>
      <x:c r="J96" s="51" t="n"/>
      <x:c r="K96" s="51" t="n"/>
      <x:c r="L96" s="52" t="n"/>
      <x:c r="M96" s="51" t="n"/>
      <x:c r="N96" s="74">
        <x:f>IF(D96="","",EDATE(IF(H96="",G96,H96),M96))</x:f>
      </x:c>
      <x:c r="O96" s="55">
        <x:f>IF(D96="","",N96-TODAY())</x:f>
      </x:c>
      <x:c r="P96" s="50">
        <x:f>IF(D96="","",IF(N96&lt;TODAY(),"En retard",IF(N96&lt;=TODAY()+30,"À planifier","OK")))</x:f>
      </x:c>
    </x:row>
    <x:row r="97">
      <x:c r="A97" s="56">
        <x:f>IF(D97="","","DOC-"&amp;RIGHT("0000"&amp;ROW()-1,4))</x:f>
      </x:c>
      <x:c r="B97" s="57" t="n"/>
      <x:c r="C97" s="57" t="n"/>
      <x:c r="D97" s="58" t="n"/>
      <x:c r="E97" s="57" t="n"/>
      <x:c r="F97" s="57" t="n"/>
      <x:c r="G97" s="75" t="n"/>
      <x:c r="H97" s="75" t="n"/>
      <x:c r="I97" s="57" t="n"/>
      <x:c r="J97" s="57" t="n"/>
      <x:c r="K97" s="57" t="n"/>
      <x:c r="L97" s="58" t="n"/>
      <x:c r="M97" s="57" t="n"/>
      <x:c r="N97" s="76">
        <x:f>IF(D97="","",EDATE(IF(H97="",G97,H97),M97))</x:f>
      </x:c>
      <x:c r="O97" s="61">
        <x:f>IF(D97="","",N97-TODAY())</x:f>
      </x:c>
      <x:c r="P97" s="56">
        <x:f>IF(D97="","",IF(N97&lt;TODAY(),"En retard",IF(N97&lt;=TODAY()+30,"À planifier","OK")))</x:f>
      </x:c>
    </x:row>
    <x:row r="98">
      <x:c r="A98" s="50">
        <x:f>IF(D98="","","DOC-"&amp;RIGHT("0000"&amp;ROW()-1,4))</x:f>
      </x:c>
      <x:c r="B98" s="51" t="n"/>
      <x:c r="C98" s="51" t="n"/>
      <x:c r="D98" s="52" t="n"/>
      <x:c r="E98" s="51" t="n"/>
      <x:c r="F98" s="51" t="n"/>
      <x:c r="G98" s="73" t="n"/>
      <x:c r="H98" s="73" t="n"/>
      <x:c r="I98" s="51" t="n"/>
      <x:c r="J98" s="51" t="n"/>
      <x:c r="K98" s="51" t="n"/>
      <x:c r="L98" s="52" t="n"/>
      <x:c r="M98" s="51" t="n"/>
      <x:c r="N98" s="74">
        <x:f>IF(D98="","",EDATE(IF(H98="",G98,H98),M98))</x:f>
      </x:c>
      <x:c r="O98" s="55">
        <x:f>IF(D98="","",N98-TODAY())</x:f>
      </x:c>
      <x:c r="P98" s="50">
        <x:f>IF(D98="","",IF(N98&lt;TODAY(),"En retard",IF(N98&lt;=TODAY()+30,"À planifier","OK")))</x:f>
      </x:c>
    </x:row>
    <x:row r="99">
      <x:c r="A99" s="56">
        <x:f>IF(D99="","","DOC-"&amp;RIGHT("0000"&amp;ROW()-1,4))</x:f>
      </x:c>
      <x:c r="B99" s="57" t="n"/>
      <x:c r="C99" s="57" t="n"/>
      <x:c r="D99" s="58" t="n"/>
      <x:c r="E99" s="57" t="n"/>
      <x:c r="F99" s="57" t="n"/>
      <x:c r="G99" s="75" t="n"/>
      <x:c r="H99" s="75" t="n"/>
      <x:c r="I99" s="57" t="n"/>
      <x:c r="J99" s="57" t="n"/>
      <x:c r="K99" s="57" t="n"/>
      <x:c r="L99" s="58" t="n"/>
      <x:c r="M99" s="57" t="n"/>
      <x:c r="N99" s="76">
        <x:f>IF(D99="","",EDATE(IF(H99="",G99,H99),M99))</x:f>
      </x:c>
      <x:c r="O99" s="61">
        <x:f>IF(D99="","",N99-TODAY())</x:f>
      </x:c>
      <x:c r="P99" s="56">
        <x:f>IF(D99="","",IF(N99&lt;TODAY(),"En retard",IF(N99&lt;=TODAY()+30,"À planifier","OK")))</x:f>
      </x:c>
    </x:row>
    <x:row r="100">
      <x:c r="A100" s="50">
        <x:f>IF(D100="","","DOC-"&amp;RIGHT("0000"&amp;ROW()-1,4))</x:f>
      </x:c>
      <x:c r="B100" s="51" t="n"/>
      <x:c r="C100" s="51" t="n"/>
      <x:c r="D100" s="52" t="n"/>
      <x:c r="E100" s="51" t="n"/>
      <x:c r="F100" s="51" t="n"/>
      <x:c r="G100" s="73" t="n"/>
      <x:c r="H100" s="73" t="n"/>
      <x:c r="I100" s="51" t="n"/>
      <x:c r="J100" s="51" t="n"/>
      <x:c r="K100" s="51" t="n"/>
      <x:c r="L100" s="52" t="n"/>
      <x:c r="M100" s="51" t="n"/>
      <x:c r="N100" s="74">
        <x:f>IF(D100="","",EDATE(IF(H100="",G100,H100),M100))</x:f>
      </x:c>
      <x:c r="O100" s="55">
        <x:f>IF(D100="","",N100-TODAY())</x:f>
      </x:c>
      <x:c r="P100" s="50">
        <x:f>IF(D100="","",IF(N100&lt;TODAY(),"En retard",IF(N100&lt;=TODAY()+30,"À planifier","OK")))</x:f>
      </x:c>
    </x:row>
    <x:row r="101">
      <x:c r="A101" s="56">
        <x:f>IF(D101="","","DOC-"&amp;RIGHT("0000"&amp;ROW()-1,4))</x:f>
      </x:c>
      <x:c r="B101" s="57" t="n"/>
      <x:c r="C101" s="57" t="n"/>
      <x:c r="D101" s="58" t="n"/>
      <x:c r="E101" s="57" t="n"/>
      <x:c r="F101" s="57" t="n"/>
      <x:c r="G101" s="75" t="n"/>
      <x:c r="H101" s="75" t="n"/>
      <x:c r="I101" s="57" t="n"/>
      <x:c r="J101" s="57" t="n"/>
      <x:c r="K101" s="57" t="n"/>
      <x:c r="L101" s="58" t="n"/>
      <x:c r="M101" s="57" t="n"/>
      <x:c r="N101" s="76">
        <x:f>IF(D101="","",EDATE(IF(H101="",G101,H101),M101))</x:f>
      </x:c>
      <x:c r="O101" s="61">
        <x:f>IF(D101="","",N101-TODAY())</x:f>
      </x:c>
      <x:c r="P101" s="56">
        <x:f>IF(D101="","",IF(N101&lt;TODAY(),"En retard",IF(N101&lt;=TODAY()+30,"À planifier","OK")))</x:f>
      </x:c>
    </x:row>
    <x:row r="102">
      <x:c r="A102" s="50">
        <x:f>IF(D102="","","DOC-"&amp;RIGHT("0000"&amp;ROW()-1,4))</x:f>
      </x:c>
      <x:c r="B102" s="51" t="n"/>
      <x:c r="C102" s="51" t="n"/>
      <x:c r="D102" s="52" t="n"/>
      <x:c r="E102" s="51" t="n"/>
      <x:c r="F102" s="51" t="n"/>
      <x:c r="G102" s="73" t="n"/>
      <x:c r="H102" s="73" t="n"/>
      <x:c r="I102" s="51" t="n"/>
      <x:c r="J102" s="51" t="n"/>
      <x:c r="K102" s="51" t="n"/>
      <x:c r="L102" s="52" t="n"/>
      <x:c r="M102" s="51" t="n"/>
      <x:c r="N102" s="74">
        <x:f>IF(D102="","",EDATE(IF(H102="",G102,H102),M102))</x:f>
      </x:c>
      <x:c r="O102" s="55">
        <x:f>IF(D102="","",N102-TODAY())</x:f>
      </x:c>
      <x:c r="P102" s="50">
        <x:f>IF(D102="","",IF(N102&lt;TODAY(),"En retard",IF(N102&lt;=TODAY()+30,"À planifier","OK")))</x:f>
      </x:c>
    </x:row>
    <x:row r="103">
      <x:c r="A103" s="56">
        <x:f>IF(D103="","","DOC-"&amp;RIGHT("0000"&amp;ROW()-1,4))</x:f>
      </x:c>
      <x:c r="B103" s="57" t="n"/>
      <x:c r="C103" s="57" t="n"/>
      <x:c r="D103" s="58" t="n"/>
      <x:c r="E103" s="57" t="n"/>
      <x:c r="F103" s="57" t="n"/>
      <x:c r="G103" s="75" t="n"/>
      <x:c r="H103" s="75" t="n"/>
      <x:c r="I103" s="57" t="n"/>
      <x:c r="J103" s="57" t="n"/>
      <x:c r="K103" s="57" t="n"/>
      <x:c r="L103" s="58" t="n"/>
      <x:c r="M103" s="57" t="n"/>
      <x:c r="N103" s="76">
        <x:f>IF(D103="","",EDATE(IF(H103="",G103,H103),M103))</x:f>
      </x:c>
      <x:c r="O103" s="61">
        <x:f>IF(D103="","",N103-TODAY())</x:f>
      </x:c>
      <x:c r="P103" s="56">
        <x:f>IF(D103="","",IF(N103&lt;TODAY(),"En retard",IF(N103&lt;=TODAY()+30,"À planifier","OK")))</x:f>
      </x:c>
    </x:row>
    <x:row r="104">
      <x:c r="A104" s="50">
        <x:f>IF(D104="","","DOC-"&amp;RIGHT("0000"&amp;ROW()-1,4))</x:f>
      </x:c>
      <x:c r="B104" s="51" t="n"/>
      <x:c r="C104" s="51" t="n"/>
      <x:c r="D104" s="52" t="n"/>
      <x:c r="E104" s="51" t="n"/>
      <x:c r="F104" s="51" t="n"/>
      <x:c r="G104" s="73" t="n"/>
      <x:c r="H104" s="73" t="n"/>
      <x:c r="I104" s="51" t="n"/>
      <x:c r="J104" s="51" t="n"/>
      <x:c r="K104" s="51" t="n"/>
      <x:c r="L104" s="52" t="n"/>
      <x:c r="M104" s="51" t="n"/>
      <x:c r="N104" s="74">
        <x:f>IF(D104="","",EDATE(IF(H104="",G104,H104),M104))</x:f>
      </x:c>
      <x:c r="O104" s="55">
        <x:f>IF(D104="","",N104-TODAY())</x:f>
      </x:c>
      <x:c r="P104" s="50">
        <x:f>IF(D104="","",IF(N104&lt;TODAY(),"En retard",IF(N104&lt;=TODAY()+30,"À planifier","OK")))</x:f>
      </x:c>
    </x:row>
    <x:row r="105">
      <x:c r="A105" s="56">
        <x:f>IF(D105="","","DOC-"&amp;RIGHT("0000"&amp;ROW()-1,4))</x:f>
      </x:c>
      <x:c r="B105" s="57" t="n"/>
      <x:c r="C105" s="57" t="n"/>
      <x:c r="D105" s="58" t="n"/>
      <x:c r="E105" s="57" t="n"/>
      <x:c r="F105" s="57" t="n"/>
      <x:c r="G105" s="75" t="n"/>
      <x:c r="H105" s="75" t="n"/>
      <x:c r="I105" s="57" t="n"/>
      <x:c r="J105" s="57" t="n"/>
      <x:c r="K105" s="57" t="n"/>
      <x:c r="L105" s="58" t="n"/>
      <x:c r="M105" s="57" t="n"/>
      <x:c r="N105" s="76">
        <x:f>IF(D105="","",EDATE(IF(H105="",G105,H105),M105))</x:f>
      </x:c>
      <x:c r="O105" s="61">
        <x:f>IF(D105="","",N105-TODAY())</x:f>
      </x:c>
      <x:c r="P105" s="56">
        <x:f>IF(D105="","",IF(N105&lt;TODAY(),"En retard",IF(N105&lt;=TODAY()+30,"À planifier","OK")))</x:f>
      </x:c>
    </x:row>
    <x:row r="106">
      <x:c r="A106" s="50">
        <x:f>IF(D106="","","DOC-"&amp;RIGHT("0000"&amp;ROW()-1,4))</x:f>
      </x:c>
      <x:c r="B106" s="51" t="n"/>
      <x:c r="C106" s="51" t="n"/>
      <x:c r="D106" s="52" t="n"/>
      <x:c r="E106" s="51" t="n"/>
      <x:c r="F106" s="51" t="n"/>
      <x:c r="G106" s="73" t="n"/>
      <x:c r="H106" s="73" t="n"/>
      <x:c r="I106" s="51" t="n"/>
      <x:c r="J106" s="51" t="n"/>
      <x:c r="K106" s="51" t="n"/>
      <x:c r="L106" s="52" t="n"/>
      <x:c r="M106" s="51" t="n"/>
      <x:c r="N106" s="74">
        <x:f>IF(D106="","",EDATE(IF(H106="",G106,H106),M106))</x:f>
      </x:c>
      <x:c r="O106" s="55">
        <x:f>IF(D106="","",N106-TODAY())</x:f>
      </x:c>
      <x:c r="P106" s="50">
        <x:f>IF(D106="","",IF(N106&lt;TODAY(),"En retard",IF(N106&lt;=TODAY()+30,"À planifier","OK")))</x:f>
      </x:c>
    </x:row>
    <x:row r="107">
      <x:c r="A107" s="56">
        <x:f>IF(D107="","","DOC-"&amp;RIGHT("0000"&amp;ROW()-1,4))</x:f>
      </x:c>
      <x:c r="B107" s="57" t="n"/>
      <x:c r="C107" s="57" t="n"/>
      <x:c r="D107" s="58" t="n"/>
      <x:c r="E107" s="57" t="n"/>
      <x:c r="F107" s="57" t="n"/>
      <x:c r="G107" s="75" t="n"/>
      <x:c r="H107" s="75" t="n"/>
      <x:c r="I107" s="57" t="n"/>
      <x:c r="J107" s="57" t="n"/>
      <x:c r="K107" s="57" t="n"/>
      <x:c r="L107" s="58" t="n"/>
      <x:c r="M107" s="57" t="n"/>
      <x:c r="N107" s="76">
        <x:f>IF(D107="","",EDATE(IF(H107="",G107,H107),M107))</x:f>
      </x:c>
      <x:c r="O107" s="61">
        <x:f>IF(D107="","",N107-TODAY())</x:f>
      </x:c>
      <x:c r="P107" s="56">
        <x:f>IF(D107="","",IF(N107&lt;TODAY(),"En retard",IF(N107&lt;=TODAY()+30,"À planifier","OK")))</x:f>
      </x:c>
    </x:row>
    <x:row r="108">
      <x:c r="A108" s="50">
        <x:f>IF(D108="","","DOC-"&amp;RIGHT("0000"&amp;ROW()-1,4))</x:f>
      </x:c>
      <x:c r="B108" s="51" t="n"/>
      <x:c r="C108" s="51" t="n"/>
      <x:c r="D108" s="52" t="n"/>
      <x:c r="E108" s="51" t="n"/>
      <x:c r="F108" s="51" t="n"/>
      <x:c r="G108" s="73" t="n"/>
      <x:c r="H108" s="73" t="n"/>
      <x:c r="I108" s="51" t="n"/>
      <x:c r="J108" s="51" t="n"/>
      <x:c r="K108" s="51" t="n"/>
      <x:c r="L108" s="52" t="n"/>
      <x:c r="M108" s="51" t="n"/>
      <x:c r="N108" s="74">
        <x:f>IF(D108="","",EDATE(IF(H108="",G108,H108),M108))</x:f>
      </x:c>
      <x:c r="O108" s="55">
        <x:f>IF(D108="","",N108-TODAY())</x:f>
      </x:c>
      <x:c r="P108" s="50">
        <x:f>IF(D108="","",IF(N108&lt;TODAY(),"En retard",IF(N108&lt;=TODAY()+30,"À planifier","OK")))</x:f>
      </x:c>
    </x:row>
    <x:row r="109">
      <x:c r="A109" s="56">
        <x:f>IF(D109="","","DOC-"&amp;RIGHT("0000"&amp;ROW()-1,4))</x:f>
      </x:c>
      <x:c r="B109" s="57" t="n"/>
      <x:c r="C109" s="57" t="n"/>
      <x:c r="D109" s="58" t="n"/>
      <x:c r="E109" s="57" t="n"/>
      <x:c r="F109" s="57" t="n"/>
      <x:c r="G109" s="75" t="n"/>
      <x:c r="H109" s="75" t="n"/>
      <x:c r="I109" s="57" t="n"/>
      <x:c r="J109" s="57" t="n"/>
      <x:c r="K109" s="57" t="n"/>
      <x:c r="L109" s="58" t="n"/>
      <x:c r="M109" s="57" t="n"/>
      <x:c r="N109" s="76">
        <x:f>IF(D109="","",EDATE(IF(H109="",G109,H109),M109))</x:f>
      </x:c>
      <x:c r="O109" s="61">
        <x:f>IF(D109="","",N109-TODAY())</x:f>
      </x:c>
      <x:c r="P109" s="56">
        <x:f>IF(D109="","",IF(N109&lt;TODAY(),"En retard",IF(N109&lt;=TODAY()+30,"À planifier","OK")))</x:f>
      </x:c>
    </x:row>
    <x:row r="110">
      <x:c r="A110" s="50">
        <x:f>IF(D110="","","DOC-"&amp;RIGHT("0000"&amp;ROW()-1,4))</x:f>
      </x:c>
      <x:c r="B110" s="51" t="n"/>
      <x:c r="C110" s="51" t="n"/>
      <x:c r="D110" s="52" t="n"/>
      <x:c r="E110" s="51" t="n"/>
      <x:c r="F110" s="51" t="n"/>
      <x:c r="G110" s="73" t="n"/>
      <x:c r="H110" s="73" t="n"/>
      <x:c r="I110" s="51" t="n"/>
      <x:c r="J110" s="51" t="n"/>
      <x:c r="K110" s="51" t="n"/>
      <x:c r="L110" s="52" t="n"/>
      <x:c r="M110" s="51" t="n"/>
      <x:c r="N110" s="74">
        <x:f>IF(D110="","",EDATE(IF(H110="",G110,H110),M110))</x:f>
      </x:c>
      <x:c r="O110" s="55">
        <x:f>IF(D110="","",N110-TODAY())</x:f>
      </x:c>
      <x:c r="P110" s="50">
        <x:f>IF(D110="","",IF(N110&lt;TODAY(),"En retard",IF(N110&lt;=TODAY()+30,"À planifier","OK")))</x:f>
      </x:c>
    </x:row>
    <x:row r="111">
      <x:c r="A111" s="56">
        <x:f>IF(D111="","","DOC-"&amp;RIGHT("0000"&amp;ROW()-1,4))</x:f>
      </x:c>
      <x:c r="B111" s="57" t="n"/>
      <x:c r="C111" s="57" t="n"/>
      <x:c r="D111" s="58" t="n"/>
      <x:c r="E111" s="57" t="n"/>
      <x:c r="F111" s="57" t="n"/>
      <x:c r="G111" s="75" t="n"/>
      <x:c r="H111" s="75" t="n"/>
      <x:c r="I111" s="57" t="n"/>
      <x:c r="J111" s="57" t="n"/>
      <x:c r="K111" s="57" t="n"/>
      <x:c r="L111" s="58" t="n"/>
      <x:c r="M111" s="57" t="n"/>
      <x:c r="N111" s="76">
        <x:f>IF(D111="","",EDATE(IF(H111="",G111,H111),M111))</x:f>
      </x:c>
      <x:c r="O111" s="61">
        <x:f>IF(D111="","",N111-TODAY())</x:f>
      </x:c>
      <x:c r="P111" s="56">
        <x:f>IF(D111="","",IF(N111&lt;TODAY(),"En retard",IF(N111&lt;=TODAY()+30,"À planifier","OK")))</x:f>
      </x:c>
    </x:row>
    <x:row r="112">
      <x:c r="A112" s="50">
        <x:f>IF(D112="","","DOC-"&amp;RIGHT("0000"&amp;ROW()-1,4))</x:f>
      </x:c>
      <x:c r="B112" s="51" t="n"/>
      <x:c r="C112" s="51" t="n"/>
      <x:c r="D112" s="52" t="n"/>
      <x:c r="E112" s="51" t="n"/>
      <x:c r="F112" s="51" t="n"/>
      <x:c r="G112" s="73" t="n"/>
      <x:c r="H112" s="73" t="n"/>
      <x:c r="I112" s="51" t="n"/>
      <x:c r="J112" s="51" t="n"/>
      <x:c r="K112" s="51" t="n"/>
      <x:c r="L112" s="52" t="n"/>
      <x:c r="M112" s="51" t="n"/>
      <x:c r="N112" s="74">
        <x:f>IF(D112="","",EDATE(IF(H112="",G112,H112),M112))</x:f>
      </x:c>
      <x:c r="O112" s="55">
        <x:f>IF(D112="","",N112-TODAY())</x:f>
      </x:c>
      <x:c r="P112" s="50">
        <x:f>IF(D112="","",IF(N112&lt;TODAY(),"En retard",IF(N112&lt;=TODAY()+30,"À planifier","OK")))</x:f>
      </x:c>
    </x:row>
    <x:row r="113">
      <x:c r="A113" s="56">
        <x:f>IF(D113="","","DOC-"&amp;RIGHT("0000"&amp;ROW()-1,4))</x:f>
      </x:c>
      <x:c r="B113" s="57" t="n"/>
      <x:c r="C113" s="57" t="n"/>
      <x:c r="D113" s="58" t="n"/>
      <x:c r="E113" s="57" t="n"/>
      <x:c r="F113" s="57" t="n"/>
      <x:c r="G113" s="75" t="n"/>
      <x:c r="H113" s="75" t="n"/>
      <x:c r="I113" s="57" t="n"/>
      <x:c r="J113" s="57" t="n"/>
      <x:c r="K113" s="57" t="n"/>
      <x:c r="L113" s="58" t="n"/>
      <x:c r="M113" s="57" t="n"/>
      <x:c r="N113" s="76">
        <x:f>IF(D113="","",EDATE(IF(H113="",G113,H113),M113))</x:f>
      </x:c>
      <x:c r="O113" s="61">
        <x:f>IF(D113="","",N113-TODAY())</x:f>
      </x:c>
      <x:c r="P113" s="56">
        <x:f>IF(D113="","",IF(N113&lt;TODAY(),"En retard",IF(N113&lt;=TODAY()+30,"À planifier","OK")))</x:f>
      </x:c>
    </x:row>
    <x:row r="114">
      <x:c r="A114" s="50">
        <x:f>IF(D114="","","DOC-"&amp;RIGHT("0000"&amp;ROW()-1,4))</x:f>
      </x:c>
      <x:c r="B114" s="51" t="n"/>
      <x:c r="C114" s="51" t="n"/>
      <x:c r="D114" s="52" t="n"/>
      <x:c r="E114" s="51" t="n"/>
      <x:c r="F114" s="51" t="n"/>
      <x:c r="G114" s="73" t="n"/>
      <x:c r="H114" s="73" t="n"/>
      <x:c r="I114" s="51" t="n"/>
      <x:c r="J114" s="51" t="n"/>
      <x:c r="K114" s="51" t="n"/>
      <x:c r="L114" s="52" t="n"/>
      <x:c r="M114" s="51" t="n"/>
      <x:c r="N114" s="74">
        <x:f>IF(D114="","",EDATE(IF(H114="",G114,H114),M114))</x:f>
      </x:c>
      <x:c r="O114" s="55">
        <x:f>IF(D114="","",N114-TODAY())</x:f>
      </x:c>
      <x:c r="P114" s="50">
        <x:f>IF(D114="","",IF(N114&lt;TODAY(),"En retard",IF(N114&lt;=TODAY()+30,"À planifier","OK")))</x:f>
      </x:c>
    </x:row>
    <x:row r="115">
      <x:c r="A115" s="56">
        <x:f>IF(D115="","","DOC-"&amp;RIGHT("0000"&amp;ROW()-1,4))</x:f>
      </x:c>
      <x:c r="B115" s="57" t="n"/>
      <x:c r="C115" s="57" t="n"/>
      <x:c r="D115" s="58" t="n"/>
      <x:c r="E115" s="57" t="n"/>
      <x:c r="F115" s="57" t="n"/>
      <x:c r="G115" s="75" t="n"/>
      <x:c r="H115" s="75" t="n"/>
      <x:c r="I115" s="57" t="n"/>
      <x:c r="J115" s="57" t="n"/>
      <x:c r="K115" s="57" t="n"/>
      <x:c r="L115" s="58" t="n"/>
      <x:c r="M115" s="57" t="n"/>
      <x:c r="N115" s="76">
        <x:f>IF(D115="","",EDATE(IF(H115="",G115,H115),M115))</x:f>
      </x:c>
      <x:c r="O115" s="61">
        <x:f>IF(D115="","",N115-TODAY())</x:f>
      </x:c>
      <x:c r="P115" s="56">
        <x:f>IF(D115="","",IF(N115&lt;TODAY(),"En retard",IF(N115&lt;=TODAY()+30,"À planifier","OK")))</x:f>
      </x:c>
    </x:row>
    <x:row r="116">
      <x:c r="A116" s="50">
        <x:f>IF(D116="","","DOC-"&amp;RIGHT("0000"&amp;ROW()-1,4))</x:f>
      </x:c>
      <x:c r="B116" s="51" t="n"/>
      <x:c r="C116" s="51" t="n"/>
      <x:c r="D116" s="52" t="n"/>
      <x:c r="E116" s="51" t="n"/>
      <x:c r="F116" s="51" t="n"/>
      <x:c r="G116" s="73" t="n"/>
      <x:c r="H116" s="73" t="n"/>
      <x:c r="I116" s="51" t="n"/>
      <x:c r="J116" s="51" t="n"/>
      <x:c r="K116" s="51" t="n"/>
      <x:c r="L116" s="52" t="n"/>
      <x:c r="M116" s="51" t="n"/>
      <x:c r="N116" s="74">
        <x:f>IF(D116="","",EDATE(IF(H116="",G116,H116),M116))</x:f>
      </x:c>
      <x:c r="O116" s="55">
        <x:f>IF(D116="","",N116-TODAY())</x:f>
      </x:c>
      <x:c r="P116" s="50">
        <x:f>IF(D116="","",IF(N116&lt;TODAY(),"En retard",IF(N116&lt;=TODAY()+30,"À planifier","OK")))</x:f>
      </x:c>
    </x:row>
    <x:row r="117">
      <x:c r="A117" s="56">
        <x:f>IF(D117="","","DOC-"&amp;RIGHT("0000"&amp;ROW()-1,4))</x:f>
      </x:c>
      <x:c r="B117" s="57" t="n"/>
      <x:c r="C117" s="57" t="n"/>
      <x:c r="D117" s="58" t="n"/>
      <x:c r="E117" s="57" t="n"/>
      <x:c r="F117" s="57" t="n"/>
      <x:c r="G117" s="75" t="n"/>
      <x:c r="H117" s="75" t="n"/>
      <x:c r="I117" s="57" t="n"/>
      <x:c r="J117" s="57" t="n"/>
      <x:c r="K117" s="57" t="n"/>
      <x:c r="L117" s="58" t="n"/>
      <x:c r="M117" s="57" t="n"/>
      <x:c r="N117" s="76">
        <x:f>IF(D117="","",EDATE(IF(H117="",G117,H117),M117))</x:f>
      </x:c>
      <x:c r="O117" s="61">
        <x:f>IF(D117="","",N117-TODAY())</x:f>
      </x:c>
      <x:c r="P117" s="56">
        <x:f>IF(D117="","",IF(N117&lt;TODAY(),"En retard",IF(N117&lt;=TODAY()+30,"À planifier","OK")))</x:f>
      </x:c>
    </x:row>
    <x:row r="118">
      <x:c r="A118" s="50">
        <x:f>IF(D118="","","DOC-"&amp;RIGHT("0000"&amp;ROW()-1,4))</x:f>
      </x:c>
      <x:c r="B118" s="51" t="n"/>
      <x:c r="C118" s="51" t="n"/>
      <x:c r="D118" s="52" t="n"/>
      <x:c r="E118" s="51" t="n"/>
      <x:c r="F118" s="51" t="n"/>
      <x:c r="G118" s="73" t="n"/>
      <x:c r="H118" s="73" t="n"/>
      <x:c r="I118" s="51" t="n"/>
      <x:c r="J118" s="51" t="n"/>
      <x:c r="K118" s="51" t="n"/>
      <x:c r="L118" s="52" t="n"/>
      <x:c r="M118" s="51" t="n"/>
      <x:c r="N118" s="74">
        <x:f>IF(D118="","",EDATE(IF(H118="",G118,H118),M118))</x:f>
      </x:c>
      <x:c r="O118" s="55">
        <x:f>IF(D118="","",N118-TODAY())</x:f>
      </x:c>
      <x:c r="P118" s="50">
        <x:f>IF(D118="","",IF(N118&lt;TODAY(),"En retard",IF(N118&lt;=TODAY()+30,"À planifier","OK")))</x:f>
      </x:c>
    </x:row>
    <x:row r="119">
      <x:c r="A119" s="56">
        <x:f>IF(D119="","","DOC-"&amp;RIGHT("0000"&amp;ROW()-1,4))</x:f>
      </x:c>
      <x:c r="B119" s="57" t="n"/>
      <x:c r="C119" s="57" t="n"/>
      <x:c r="D119" s="58" t="n"/>
      <x:c r="E119" s="57" t="n"/>
      <x:c r="F119" s="57" t="n"/>
      <x:c r="G119" s="75" t="n"/>
      <x:c r="H119" s="75" t="n"/>
      <x:c r="I119" s="57" t="n"/>
      <x:c r="J119" s="57" t="n"/>
      <x:c r="K119" s="57" t="n"/>
      <x:c r="L119" s="58" t="n"/>
      <x:c r="M119" s="57" t="n"/>
      <x:c r="N119" s="76">
        <x:f>IF(D119="","",EDATE(IF(H119="",G119,H119),M119))</x:f>
      </x:c>
      <x:c r="O119" s="61">
        <x:f>IF(D119="","",N119-TODAY())</x:f>
      </x:c>
      <x:c r="P119" s="56">
        <x:f>IF(D119="","",IF(N119&lt;TODAY(),"En retard",IF(N119&lt;=TODAY()+30,"À planifier","OK")))</x:f>
      </x:c>
    </x:row>
    <x:row r="120">
      <x:c r="A120" s="50">
        <x:f>IF(D120="","","DOC-"&amp;RIGHT("0000"&amp;ROW()-1,4))</x:f>
      </x:c>
      <x:c r="B120" s="51" t="n"/>
      <x:c r="C120" s="51" t="n"/>
      <x:c r="D120" s="52" t="n"/>
      <x:c r="E120" s="51" t="n"/>
      <x:c r="F120" s="51" t="n"/>
      <x:c r="G120" s="73" t="n"/>
      <x:c r="H120" s="73" t="n"/>
      <x:c r="I120" s="51" t="n"/>
      <x:c r="J120" s="51" t="n"/>
      <x:c r="K120" s="51" t="n"/>
      <x:c r="L120" s="52" t="n"/>
      <x:c r="M120" s="51" t="n"/>
      <x:c r="N120" s="74">
        <x:f>IF(D120="","",EDATE(IF(H120="",G120,H120),M120))</x:f>
      </x:c>
      <x:c r="O120" s="55">
        <x:f>IF(D120="","",N120-TODAY())</x:f>
      </x:c>
      <x:c r="P120" s="50">
        <x:f>IF(D120="","",IF(N120&lt;TODAY(),"En retard",IF(N120&lt;=TODAY()+30,"À planifier","OK")))</x:f>
      </x:c>
    </x:row>
    <x:row r="121">
      <x:c r="A121" s="56">
        <x:f>IF(D121="","","DOC-"&amp;RIGHT("0000"&amp;ROW()-1,4))</x:f>
      </x:c>
      <x:c r="B121" s="57" t="n"/>
      <x:c r="C121" s="57" t="n"/>
      <x:c r="D121" s="58" t="n"/>
      <x:c r="E121" s="57" t="n"/>
      <x:c r="F121" s="57" t="n"/>
      <x:c r="G121" s="75" t="n"/>
      <x:c r="H121" s="75" t="n"/>
      <x:c r="I121" s="57" t="n"/>
      <x:c r="J121" s="57" t="n"/>
      <x:c r="K121" s="57" t="n"/>
      <x:c r="L121" s="58" t="n"/>
      <x:c r="M121" s="57" t="n"/>
      <x:c r="N121" s="76">
        <x:f>IF(D121="","",EDATE(IF(H121="",G121,H121),M121))</x:f>
      </x:c>
      <x:c r="O121" s="61">
        <x:f>IF(D121="","",N121-TODAY())</x:f>
      </x:c>
      <x:c r="P121" s="56">
        <x:f>IF(D121="","",IF(N121&lt;TODAY(),"En retard",IF(N121&lt;=TODAY()+30,"À planifier","OK")))</x:f>
      </x:c>
    </x:row>
    <x:row r="122">
      <x:c r="A122" s="50">
        <x:f>IF(D122="","","DOC-"&amp;RIGHT("0000"&amp;ROW()-1,4))</x:f>
      </x:c>
      <x:c r="B122" s="51" t="n"/>
      <x:c r="C122" s="51" t="n"/>
      <x:c r="D122" s="52" t="n"/>
      <x:c r="E122" s="51" t="n"/>
      <x:c r="F122" s="51" t="n"/>
      <x:c r="G122" s="73" t="n"/>
      <x:c r="H122" s="73" t="n"/>
      <x:c r="I122" s="51" t="n"/>
      <x:c r="J122" s="51" t="n"/>
      <x:c r="K122" s="51" t="n"/>
      <x:c r="L122" s="52" t="n"/>
      <x:c r="M122" s="51" t="n"/>
      <x:c r="N122" s="74">
        <x:f>IF(D122="","",EDATE(IF(H122="",G122,H122),M122))</x:f>
      </x:c>
      <x:c r="O122" s="55">
        <x:f>IF(D122="","",N122-TODAY())</x:f>
      </x:c>
      <x:c r="P122" s="50">
        <x:f>IF(D122="","",IF(N122&lt;TODAY(),"En retard",IF(N122&lt;=TODAY()+30,"À planifier","OK")))</x:f>
      </x:c>
    </x:row>
    <x:row r="123">
      <x:c r="A123" s="56">
        <x:f>IF(D123="","","DOC-"&amp;RIGHT("0000"&amp;ROW()-1,4))</x:f>
      </x:c>
      <x:c r="B123" s="57" t="n"/>
      <x:c r="C123" s="57" t="n"/>
      <x:c r="D123" s="58" t="n"/>
      <x:c r="E123" s="57" t="n"/>
      <x:c r="F123" s="57" t="n"/>
      <x:c r="G123" s="75" t="n"/>
      <x:c r="H123" s="75" t="n"/>
      <x:c r="I123" s="57" t="n"/>
      <x:c r="J123" s="57" t="n"/>
      <x:c r="K123" s="57" t="n"/>
      <x:c r="L123" s="58" t="n"/>
      <x:c r="M123" s="57" t="n"/>
      <x:c r="N123" s="76">
        <x:f>IF(D123="","",EDATE(IF(H123="",G123,H123),M123))</x:f>
      </x:c>
      <x:c r="O123" s="61">
        <x:f>IF(D123="","",N123-TODAY())</x:f>
      </x:c>
      <x:c r="P123" s="56">
        <x:f>IF(D123="","",IF(N123&lt;TODAY(),"En retard",IF(N123&lt;=TODAY()+30,"À planifier","OK")))</x:f>
      </x:c>
    </x:row>
    <x:row r="124">
      <x:c r="A124" s="50">
        <x:f>IF(D124="","","DOC-"&amp;RIGHT("0000"&amp;ROW()-1,4))</x:f>
      </x:c>
      <x:c r="B124" s="51" t="n"/>
      <x:c r="C124" s="51" t="n"/>
      <x:c r="D124" s="52" t="n"/>
      <x:c r="E124" s="51" t="n"/>
      <x:c r="F124" s="51" t="n"/>
      <x:c r="G124" s="73" t="n"/>
      <x:c r="H124" s="73" t="n"/>
      <x:c r="I124" s="51" t="n"/>
      <x:c r="J124" s="51" t="n"/>
      <x:c r="K124" s="51" t="n"/>
      <x:c r="L124" s="52" t="n"/>
      <x:c r="M124" s="51" t="n"/>
      <x:c r="N124" s="74">
        <x:f>IF(D124="","",EDATE(IF(H124="",G124,H124),M124))</x:f>
      </x:c>
      <x:c r="O124" s="55">
        <x:f>IF(D124="","",N124-TODAY())</x:f>
      </x:c>
      <x:c r="P124" s="50">
        <x:f>IF(D124="","",IF(N124&lt;TODAY(),"En retard",IF(N124&lt;=TODAY()+30,"À planifier","OK")))</x:f>
      </x:c>
    </x:row>
    <x:row r="125">
      <x:c r="A125" s="56">
        <x:f>IF(D125="","","DOC-"&amp;RIGHT("0000"&amp;ROW()-1,4))</x:f>
      </x:c>
      <x:c r="B125" s="57" t="n"/>
      <x:c r="C125" s="57" t="n"/>
      <x:c r="D125" s="58" t="n"/>
      <x:c r="E125" s="57" t="n"/>
      <x:c r="F125" s="57" t="n"/>
      <x:c r="G125" s="75" t="n"/>
      <x:c r="H125" s="75" t="n"/>
      <x:c r="I125" s="57" t="n"/>
      <x:c r="J125" s="57" t="n"/>
      <x:c r="K125" s="57" t="n"/>
      <x:c r="L125" s="58" t="n"/>
      <x:c r="M125" s="57" t="n"/>
      <x:c r="N125" s="76">
        <x:f>IF(D125="","",EDATE(IF(H125="",G125,H125),M125))</x:f>
      </x:c>
      <x:c r="O125" s="61">
        <x:f>IF(D125="","",N125-TODAY())</x:f>
      </x:c>
      <x:c r="P125" s="56">
        <x:f>IF(D125="","",IF(N125&lt;TODAY(),"En retard",IF(N125&lt;=TODAY()+30,"À planifier","OK")))</x:f>
      </x:c>
    </x:row>
    <x:row r="126">
      <x:c r="A126" s="50">
        <x:f>IF(D126="","","DOC-"&amp;RIGHT("0000"&amp;ROW()-1,4))</x:f>
      </x:c>
      <x:c r="B126" s="51" t="n"/>
      <x:c r="C126" s="51" t="n"/>
      <x:c r="D126" s="52" t="n"/>
      <x:c r="E126" s="51" t="n"/>
      <x:c r="F126" s="51" t="n"/>
      <x:c r="G126" s="73" t="n"/>
      <x:c r="H126" s="73" t="n"/>
      <x:c r="I126" s="51" t="n"/>
      <x:c r="J126" s="51" t="n"/>
      <x:c r="K126" s="51" t="n"/>
      <x:c r="L126" s="52" t="n"/>
      <x:c r="M126" s="51" t="n"/>
      <x:c r="N126" s="74">
        <x:f>IF(D126="","",EDATE(IF(H126="",G126,H126),M126))</x:f>
      </x:c>
      <x:c r="O126" s="55">
        <x:f>IF(D126="","",N126-TODAY())</x:f>
      </x:c>
      <x:c r="P126" s="50">
        <x:f>IF(D126="","",IF(N126&lt;TODAY(),"En retard",IF(N126&lt;=TODAY()+30,"À planifier","OK")))</x:f>
      </x:c>
    </x:row>
    <x:row r="127">
      <x:c r="A127" s="56">
        <x:f>IF(D127="","","DOC-"&amp;RIGHT("0000"&amp;ROW()-1,4))</x:f>
      </x:c>
      <x:c r="B127" s="57" t="n"/>
      <x:c r="C127" s="57" t="n"/>
      <x:c r="D127" s="58" t="n"/>
      <x:c r="E127" s="57" t="n"/>
      <x:c r="F127" s="57" t="n"/>
      <x:c r="G127" s="75" t="n"/>
      <x:c r="H127" s="75" t="n"/>
      <x:c r="I127" s="57" t="n"/>
      <x:c r="J127" s="57" t="n"/>
      <x:c r="K127" s="57" t="n"/>
      <x:c r="L127" s="58" t="n"/>
      <x:c r="M127" s="57" t="n"/>
      <x:c r="N127" s="76">
        <x:f>IF(D127="","",EDATE(IF(H127="",G127,H127),M127))</x:f>
      </x:c>
      <x:c r="O127" s="61">
        <x:f>IF(D127="","",N127-TODAY())</x:f>
      </x:c>
      <x:c r="P127" s="56">
        <x:f>IF(D127="","",IF(N127&lt;TODAY(),"En retard",IF(N127&lt;=TODAY()+30,"À planifier","OK")))</x:f>
      </x:c>
    </x:row>
    <x:row r="128">
      <x:c r="A128" s="50">
        <x:f>IF(D128="","","DOC-"&amp;RIGHT("0000"&amp;ROW()-1,4))</x:f>
      </x:c>
      <x:c r="B128" s="51" t="n"/>
      <x:c r="C128" s="51" t="n"/>
      <x:c r="D128" s="52" t="n"/>
      <x:c r="E128" s="51" t="n"/>
      <x:c r="F128" s="51" t="n"/>
      <x:c r="G128" s="73" t="n"/>
      <x:c r="H128" s="73" t="n"/>
      <x:c r="I128" s="51" t="n"/>
      <x:c r="J128" s="51" t="n"/>
      <x:c r="K128" s="51" t="n"/>
      <x:c r="L128" s="52" t="n"/>
      <x:c r="M128" s="51" t="n"/>
      <x:c r="N128" s="74">
        <x:f>IF(D128="","",EDATE(IF(H128="",G128,H128),M128))</x:f>
      </x:c>
      <x:c r="O128" s="55">
        <x:f>IF(D128="","",N128-TODAY())</x:f>
      </x:c>
      <x:c r="P128" s="50">
        <x:f>IF(D128="","",IF(N128&lt;TODAY(),"En retard",IF(N128&lt;=TODAY()+30,"À planifier","OK")))</x:f>
      </x:c>
    </x:row>
    <x:row r="129">
      <x:c r="A129" s="56">
        <x:f>IF(D129="","","DOC-"&amp;RIGHT("0000"&amp;ROW()-1,4))</x:f>
      </x:c>
      <x:c r="B129" s="57" t="n"/>
      <x:c r="C129" s="57" t="n"/>
      <x:c r="D129" s="58" t="n"/>
      <x:c r="E129" s="57" t="n"/>
      <x:c r="F129" s="57" t="n"/>
      <x:c r="G129" s="75" t="n"/>
      <x:c r="H129" s="75" t="n"/>
      <x:c r="I129" s="57" t="n"/>
      <x:c r="J129" s="57" t="n"/>
      <x:c r="K129" s="57" t="n"/>
      <x:c r="L129" s="58" t="n"/>
      <x:c r="M129" s="57" t="n"/>
      <x:c r="N129" s="76">
        <x:f>IF(D129="","",EDATE(IF(H129="",G129,H129),M129))</x:f>
      </x:c>
      <x:c r="O129" s="61">
        <x:f>IF(D129="","",N129-TODAY())</x:f>
      </x:c>
      <x:c r="P129" s="56">
        <x:f>IF(D129="","",IF(N129&lt;TODAY(),"En retard",IF(N129&lt;=TODAY()+30,"À planifier","OK")))</x:f>
      </x:c>
    </x:row>
    <x:row r="130">
      <x:c r="A130" s="50">
        <x:f>IF(D130="","","DOC-"&amp;RIGHT("0000"&amp;ROW()-1,4))</x:f>
      </x:c>
      <x:c r="B130" s="51" t="n"/>
      <x:c r="C130" s="51" t="n"/>
      <x:c r="D130" s="52" t="n"/>
      <x:c r="E130" s="51" t="n"/>
      <x:c r="F130" s="51" t="n"/>
      <x:c r="G130" s="73" t="n"/>
      <x:c r="H130" s="73" t="n"/>
      <x:c r="I130" s="51" t="n"/>
      <x:c r="J130" s="51" t="n"/>
      <x:c r="K130" s="51" t="n"/>
      <x:c r="L130" s="52" t="n"/>
      <x:c r="M130" s="51" t="n"/>
      <x:c r="N130" s="74">
        <x:f>IF(D130="","",EDATE(IF(H130="",G130,H130),M130))</x:f>
      </x:c>
      <x:c r="O130" s="55">
        <x:f>IF(D130="","",N130-TODAY())</x:f>
      </x:c>
      <x:c r="P130" s="50">
        <x:f>IF(D130="","",IF(N130&lt;TODAY(),"En retard",IF(N130&lt;=TODAY()+30,"À planifier","OK")))</x:f>
      </x:c>
    </x:row>
    <x:row r="131">
      <x:c r="A131" s="56">
        <x:f>IF(D131="","","DOC-"&amp;RIGHT("0000"&amp;ROW()-1,4))</x:f>
      </x:c>
      <x:c r="B131" s="57" t="n"/>
      <x:c r="C131" s="57" t="n"/>
      <x:c r="D131" s="58" t="n"/>
      <x:c r="E131" s="57" t="n"/>
      <x:c r="F131" s="57" t="n"/>
      <x:c r="G131" s="75" t="n"/>
      <x:c r="H131" s="75" t="n"/>
      <x:c r="I131" s="57" t="n"/>
      <x:c r="J131" s="57" t="n"/>
      <x:c r="K131" s="57" t="n"/>
      <x:c r="L131" s="58" t="n"/>
      <x:c r="M131" s="57" t="n"/>
      <x:c r="N131" s="76">
        <x:f>IF(D131="","",EDATE(IF(H131="",G131,H131),M131))</x:f>
      </x:c>
      <x:c r="O131" s="61">
        <x:f>IF(D131="","",N131-TODAY())</x:f>
      </x:c>
      <x:c r="P131" s="56">
        <x:f>IF(D131="","",IF(N131&lt;TODAY(),"En retard",IF(N131&lt;=TODAY()+30,"À planifier","OK")))</x:f>
      </x:c>
    </x:row>
    <x:row r="132">
      <x:c r="A132" s="50">
        <x:f>IF(D132="","","DOC-"&amp;RIGHT("0000"&amp;ROW()-1,4))</x:f>
      </x:c>
      <x:c r="B132" s="51" t="n"/>
      <x:c r="C132" s="51" t="n"/>
      <x:c r="D132" s="52" t="n"/>
      <x:c r="E132" s="51" t="n"/>
      <x:c r="F132" s="51" t="n"/>
      <x:c r="G132" s="73" t="n"/>
      <x:c r="H132" s="73" t="n"/>
      <x:c r="I132" s="51" t="n"/>
      <x:c r="J132" s="51" t="n"/>
      <x:c r="K132" s="51" t="n"/>
      <x:c r="L132" s="52" t="n"/>
      <x:c r="M132" s="51" t="n"/>
      <x:c r="N132" s="74">
        <x:f>IF(D132="","",EDATE(IF(H132="",G132,H132),M132))</x:f>
      </x:c>
      <x:c r="O132" s="55">
        <x:f>IF(D132="","",N132-TODAY())</x:f>
      </x:c>
      <x:c r="P132" s="50">
        <x:f>IF(D132="","",IF(N132&lt;TODAY(),"En retard",IF(N132&lt;=TODAY()+30,"À planifier","OK")))</x:f>
      </x:c>
    </x:row>
    <x:row r="133">
      <x:c r="A133" s="56">
        <x:f>IF(D133="","","DOC-"&amp;RIGHT("0000"&amp;ROW()-1,4))</x:f>
      </x:c>
      <x:c r="B133" s="57" t="n"/>
      <x:c r="C133" s="57" t="n"/>
      <x:c r="D133" s="58" t="n"/>
      <x:c r="E133" s="57" t="n"/>
      <x:c r="F133" s="57" t="n"/>
      <x:c r="G133" s="75" t="n"/>
      <x:c r="H133" s="75" t="n"/>
      <x:c r="I133" s="57" t="n"/>
      <x:c r="J133" s="57" t="n"/>
      <x:c r="K133" s="57" t="n"/>
      <x:c r="L133" s="58" t="n"/>
      <x:c r="M133" s="57" t="n"/>
      <x:c r="N133" s="76">
        <x:f>IF(D133="","",EDATE(IF(H133="",G133,H133),M133))</x:f>
      </x:c>
      <x:c r="O133" s="61">
        <x:f>IF(D133="","",N133-TODAY())</x:f>
      </x:c>
      <x:c r="P133" s="56">
        <x:f>IF(D133="","",IF(N133&lt;TODAY(),"En retard",IF(N133&lt;=TODAY()+30,"À planifier","OK")))</x:f>
      </x:c>
    </x:row>
    <x:row r="134">
      <x:c r="A134" s="50">
        <x:f>IF(D134="","","DOC-"&amp;RIGHT("0000"&amp;ROW()-1,4))</x:f>
      </x:c>
      <x:c r="B134" s="51" t="n"/>
      <x:c r="C134" s="51" t="n"/>
      <x:c r="D134" s="52" t="n"/>
      <x:c r="E134" s="51" t="n"/>
      <x:c r="F134" s="51" t="n"/>
      <x:c r="G134" s="73" t="n"/>
      <x:c r="H134" s="73" t="n"/>
      <x:c r="I134" s="51" t="n"/>
      <x:c r="J134" s="51" t="n"/>
      <x:c r="K134" s="51" t="n"/>
      <x:c r="L134" s="52" t="n"/>
      <x:c r="M134" s="51" t="n"/>
      <x:c r="N134" s="74">
        <x:f>IF(D134="","",EDATE(IF(H134="",G134,H134),M134))</x:f>
      </x:c>
      <x:c r="O134" s="55">
        <x:f>IF(D134="","",N134-TODAY())</x:f>
      </x:c>
      <x:c r="P134" s="50">
        <x:f>IF(D134="","",IF(N134&lt;TODAY(),"En retard",IF(N134&lt;=TODAY()+30,"À planifier","OK")))</x:f>
      </x:c>
    </x:row>
    <x:row r="135">
      <x:c r="A135" s="56">
        <x:f>IF(D135="","","DOC-"&amp;RIGHT("0000"&amp;ROW()-1,4))</x:f>
      </x:c>
      <x:c r="B135" s="57" t="n"/>
      <x:c r="C135" s="57" t="n"/>
      <x:c r="D135" s="58" t="n"/>
      <x:c r="E135" s="57" t="n"/>
      <x:c r="F135" s="57" t="n"/>
      <x:c r="G135" s="75" t="n"/>
      <x:c r="H135" s="75" t="n"/>
      <x:c r="I135" s="57" t="n"/>
      <x:c r="J135" s="57" t="n"/>
      <x:c r="K135" s="57" t="n"/>
      <x:c r="L135" s="58" t="n"/>
      <x:c r="M135" s="57" t="n"/>
      <x:c r="N135" s="76">
        <x:f>IF(D135="","",EDATE(IF(H135="",G135,H135),M135))</x:f>
      </x:c>
      <x:c r="O135" s="61">
        <x:f>IF(D135="","",N135-TODAY())</x:f>
      </x:c>
      <x:c r="P135" s="56">
        <x:f>IF(D135="","",IF(N135&lt;TODAY(),"En retard",IF(N135&lt;=TODAY()+30,"À planifier","OK")))</x:f>
      </x:c>
    </x:row>
    <x:row r="136">
      <x:c r="A136" s="50">
        <x:f>IF(D136="","","DOC-"&amp;RIGHT("0000"&amp;ROW()-1,4))</x:f>
      </x:c>
      <x:c r="B136" s="51" t="n"/>
      <x:c r="C136" s="51" t="n"/>
      <x:c r="D136" s="52" t="n"/>
      <x:c r="E136" s="51" t="n"/>
      <x:c r="F136" s="51" t="n"/>
      <x:c r="G136" s="73" t="n"/>
      <x:c r="H136" s="73" t="n"/>
      <x:c r="I136" s="51" t="n"/>
      <x:c r="J136" s="51" t="n"/>
      <x:c r="K136" s="51" t="n"/>
      <x:c r="L136" s="52" t="n"/>
      <x:c r="M136" s="51" t="n"/>
      <x:c r="N136" s="74">
        <x:f>IF(D136="","",EDATE(IF(H136="",G136,H136),M136))</x:f>
      </x:c>
      <x:c r="O136" s="55">
        <x:f>IF(D136="","",N136-TODAY())</x:f>
      </x:c>
      <x:c r="P136" s="50">
        <x:f>IF(D136="","",IF(N136&lt;TODAY(),"En retard",IF(N136&lt;=TODAY()+30,"À planifier","OK")))</x:f>
      </x:c>
    </x:row>
    <x:row r="137">
      <x:c r="A137" s="56">
        <x:f>IF(D137="","","DOC-"&amp;RIGHT("0000"&amp;ROW()-1,4))</x:f>
      </x:c>
      <x:c r="B137" s="57" t="n"/>
      <x:c r="C137" s="57" t="n"/>
      <x:c r="D137" s="58" t="n"/>
      <x:c r="E137" s="57" t="n"/>
      <x:c r="F137" s="57" t="n"/>
      <x:c r="G137" s="75" t="n"/>
      <x:c r="H137" s="75" t="n"/>
      <x:c r="I137" s="57" t="n"/>
      <x:c r="J137" s="57" t="n"/>
      <x:c r="K137" s="57" t="n"/>
      <x:c r="L137" s="58" t="n"/>
      <x:c r="M137" s="57" t="n"/>
      <x:c r="N137" s="76">
        <x:f>IF(D137="","",EDATE(IF(H137="",G137,H137),M137))</x:f>
      </x:c>
      <x:c r="O137" s="61">
        <x:f>IF(D137="","",N137-TODAY())</x:f>
      </x:c>
      <x:c r="P137" s="56">
        <x:f>IF(D137="","",IF(N137&lt;TODAY(),"En retard",IF(N137&lt;=TODAY()+30,"À planifier","OK")))</x:f>
      </x:c>
    </x:row>
    <x:row r="138">
      <x:c r="A138" s="50">
        <x:f>IF(D138="","","DOC-"&amp;RIGHT("0000"&amp;ROW()-1,4))</x:f>
      </x:c>
      <x:c r="B138" s="51" t="n"/>
      <x:c r="C138" s="51" t="n"/>
      <x:c r="D138" s="52" t="n"/>
      <x:c r="E138" s="51" t="n"/>
      <x:c r="F138" s="51" t="n"/>
      <x:c r="G138" s="73" t="n"/>
      <x:c r="H138" s="73" t="n"/>
      <x:c r="I138" s="51" t="n"/>
      <x:c r="J138" s="51" t="n"/>
      <x:c r="K138" s="51" t="n"/>
      <x:c r="L138" s="52" t="n"/>
      <x:c r="M138" s="51" t="n"/>
      <x:c r="N138" s="74">
        <x:f>IF(D138="","",EDATE(IF(H138="",G138,H138),M138))</x:f>
      </x:c>
      <x:c r="O138" s="55">
        <x:f>IF(D138="","",N138-TODAY())</x:f>
      </x:c>
      <x:c r="P138" s="50">
        <x:f>IF(D138="","",IF(N138&lt;TODAY(),"En retard",IF(N138&lt;=TODAY()+30,"À planifier","OK")))</x:f>
      </x:c>
    </x:row>
    <x:row r="139">
      <x:c r="A139" s="56">
        <x:f>IF(D139="","","DOC-"&amp;RIGHT("0000"&amp;ROW()-1,4))</x:f>
      </x:c>
      <x:c r="B139" s="57" t="n"/>
      <x:c r="C139" s="57" t="n"/>
      <x:c r="D139" s="58" t="n"/>
      <x:c r="E139" s="57" t="n"/>
      <x:c r="F139" s="57" t="n"/>
      <x:c r="G139" s="75" t="n"/>
      <x:c r="H139" s="75" t="n"/>
      <x:c r="I139" s="57" t="n"/>
      <x:c r="J139" s="57" t="n"/>
      <x:c r="K139" s="57" t="n"/>
      <x:c r="L139" s="58" t="n"/>
      <x:c r="M139" s="57" t="n"/>
      <x:c r="N139" s="76">
        <x:f>IF(D139="","",EDATE(IF(H139="",G139,H139),M139))</x:f>
      </x:c>
      <x:c r="O139" s="61">
        <x:f>IF(D139="","",N139-TODAY())</x:f>
      </x:c>
      <x:c r="P139" s="56">
        <x:f>IF(D139="","",IF(N139&lt;TODAY(),"En retard",IF(N139&lt;=TODAY()+30,"À planifier","OK")))</x:f>
      </x:c>
    </x:row>
    <x:row r="140">
      <x:c r="A140" s="50">
        <x:f>IF(D140="","","DOC-"&amp;RIGHT("0000"&amp;ROW()-1,4))</x:f>
      </x:c>
      <x:c r="B140" s="51" t="n"/>
      <x:c r="C140" s="51" t="n"/>
      <x:c r="D140" s="52" t="n"/>
      <x:c r="E140" s="51" t="n"/>
      <x:c r="F140" s="51" t="n"/>
      <x:c r="G140" s="73" t="n"/>
      <x:c r="H140" s="73" t="n"/>
      <x:c r="I140" s="51" t="n"/>
      <x:c r="J140" s="51" t="n"/>
      <x:c r="K140" s="51" t="n"/>
      <x:c r="L140" s="52" t="n"/>
      <x:c r="M140" s="51" t="n"/>
      <x:c r="N140" s="74">
        <x:f>IF(D140="","",EDATE(IF(H140="",G140,H140),M140))</x:f>
      </x:c>
      <x:c r="O140" s="55">
        <x:f>IF(D140="","",N140-TODAY())</x:f>
      </x:c>
      <x:c r="P140" s="50">
        <x:f>IF(D140="","",IF(N140&lt;TODAY(),"En retard",IF(N140&lt;=TODAY()+30,"À planifier","OK")))</x:f>
      </x:c>
    </x:row>
    <x:row r="141">
      <x:c r="A141" s="56">
        <x:f>IF(D141="","","DOC-"&amp;RIGHT("0000"&amp;ROW()-1,4))</x:f>
      </x:c>
      <x:c r="B141" s="57" t="n"/>
      <x:c r="C141" s="57" t="n"/>
      <x:c r="D141" s="58" t="n"/>
      <x:c r="E141" s="57" t="n"/>
      <x:c r="F141" s="57" t="n"/>
      <x:c r="G141" s="75" t="n"/>
      <x:c r="H141" s="75" t="n"/>
      <x:c r="I141" s="57" t="n"/>
      <x:c r="J141" s="57" t="n"/>
      <x:c r="K141" s="57" t="n"/>
      <x:c r="L141" s="58" t="n"/>
      <x:c r="M141" s="57" t="n"/>
      <x:c r="N141" s="76">
        <x:f>IF(D141="","",EDATE(IF(H141="",G141,H141),M141))</x:f>
      </x:c>
      <x:c r="O141" s="61">
        <x:f>IF(D141="","",N141-TODAY())</x:f>
      </x:c>
      <x:c r="P141" s="56">
        <x:f>IF(D141="","",IF(N141&lt;TODAY(),"En retard",IF(N141&lt;=TODAY()+30,"À planifier","OK")))</x:f>
      </x:c>
    </x:row>
    <x:row r="142">
      <x:c r="A142" s="50">
        <x:f>IF(D142="","","DOC-"&amp;RIGHT("0000"&amp;ROW()-1,4))</x:f>
      </x:c>
      <x:c r="B142" s="51" t="n"/>
      <x:c r="C142" s="51" t="n"/>
      <x:c r="D142" s="52" t="n"/>
      <x:c r="E142" s="51" t="n"/>
      <x:c r="F142" s="51" t="n"/>
      <x:c r="G142" s="73" t="n"/>
      <x:c r="H142" s="73" t="n"/>
      <x:c r="I142" s="51" t="n"/>
      <x:c r="J142" s="51" t="n"/>
      <x:c r="K142" s="51" t="n"/>
      <x:c r="L142" s="52" t="n"/>
      <x:c r="M142" s="51" t="n"/>
      <x:c r="N142" s="74">
        <x:f>IF(D142="","",EDATE(IF(H142="",G142,H142),M142))</x:f>
      </x:c>
      <x:c r="O142" s="55">
        <x:f>IF(D142="","",N142-TODAY())</x:f>
      </x:c>
      <x:c r="P142" s="50">
        <x:f>IF(D142="","",IF(N142&lt;TODAY(),"En retard",IF(N142&lt;=TODAY()+30,"À planifier","OK")))</x:f>
      </x:c>
    </x:row>
    <x:row r="143">
      <x:c r="A143" s="56">
        <x:f>IF(D143="","","DOC-"&amp;RIGHT("0000"&amp;ROW()-1,4))</x:f>
      </x:c>
      <x:c r="B143" s="57" t="n"/>
      <x:c r="C143" s="57" t="n"/>
      <x:c r="D143" s="58" t="n"/>
      <x:c r="E143" s="57" t="n"/>
      <x:c r="F143" s="57" t="n"/>
      <x:c r="G143" s="75" t="n"/>
      <x:c r="H143" s="75" t="n"/>
      <x:c r="I143" s="57" t="n"/>
      <x:c r="J143" s="57" t="n"/>
      <x:c r="K143" s="57" t="n"/>
      <x:c r="L143" s="58" t="n"/>
      <x:c r="M143" s="57" t="n"/>
      <x:c r="N143" s="76">
        <x:f>IF(D143="","",EDATE(IF(H143="",G143,H143),M143))</x:f>
      </x:c>
      <x:c r="O143" s="61">
        <x:f>IF(D143="","",N143-TODAY())</x:f>
      </x:c>
      <x:c r="P143" s="56">
        <x:f>IF(D143="","",IF(N143&lt;TODAY(),"En retard",IF(N143&lt;=TODAY()+30,"À planifier","OK")))</x:f>
      </x:c>
    </x:row>
    <x:row r="144">
      <x:c r="A144" s="50">
        <x:f>IF(D144="","","DOC-"&amp;RIGHT("0000"&amp;ROW()-1,4))</x:f>
      </x:c>
      <x:c r="B144" s="51" t="n"/>
      <x:c r="C144" s="51" t="n"/>
      <x:c r="D144" s="52" t="n"/>
      <x:c r="E144" s="51" t="n"/>
      <x:c r="F144" s="51" t="n"/>
      <x:c r="G144" s="73" t="n"/>
      <x:c r="H144" s="73" t="n"/>
      <x:c r="I144" s="51" t="n"/>
      <x:c r="J144" s="51" t="n"/>
      <x:c r="K144" s="51" t="n"/>
      <x:c r="L144" s="52" t="n"/>
      <x:c r="M144" s="51" t="n"/>
      <x:c r="N144" s="74">
        <x:f>IF(D144="","",EDATE(IF(H144="",G144,H144),M144))</x:f>
      </x:c>
      <x:c r="O144" s="55">
        <x:f>IF(D144="","",N144-TODAY())</x:f>
      </x:c>
      <x:c r="P144" s="50">
        <x:f>IF(D144="","",IF(N144&lt;TODAY(),"En retard",IF(N144&lt;=TODAY()+30,"À planifier","OK")))</x:f>
      </x:c>
    </x:row>
    <x:row r="145">
      <x:c r="A145" s="56">
        <x:f>IF(D145="","","DOC-"&amp;RIGHT("0000"&amp;ROW()-1,4))</x:f>
      </x:c>
      <x:c r="B145" s="57" t="n"/>
      <x:c r="C145" s="57" t="n"/>
      <x:c r="D145" s="58" t="n"/>
      <x:c r="E145" s="57" t="n"/>
      <x:c r="F145" s="57" t="n"/>
      <x:c r="G145" s="75" t="n"/>
      <x:c r="H145" s="75" t="n"/>
      <x:c r="I145" s="57" t="n"/>
      <x:c r="J145" s="57" t="n"/>
      <x:c r="K145" s="57" t="n"/>
      <x:c r="L145" s="58" t="n"/>
      <x:c r="M145" s="57" t="n"/>
      <x:c r="N145" s="76">
        <x:f>IF(D145="","",EDATE(IF(H145="",G145,H145),M145))</x:f>
      </x:c>
      <x:c r="O145" s="61">
        <x:f>IF(D145="","",N145-TODAY())</x:f>
      </x:c>
      <x:c r="P145" s="56">
        <x:f>IF(D145="","",IF(N145&lt;TODAY(),"En retard",IF(N145&lt;=TODAY()+30,"À planifier","OK")))</x:f>
      </x:c>
    </x:row>
    <x:row r="146">
      <x:c r="A146" s="50">
        <x:f>IF(D146="","","DOC-"&amp;RIGHT("0000"&amp;ROW()-1,4))</x:f>
      </x:c>
      <x:c r="B146" s="51" t="n"/>
      <x:c r="C146" s="51" t="n"/>
      <x:c r="D146" s="52" t="n"/>
      <x:c r="E146" s="51" t="n"/>
      <x:c r="F146" s="51" t="n"/>
      <x:c r="G146" s="73" t="n"/>
      <x:c r="H146" s="73" t="n"/>
      <x:c r="I146" s="51" t="n"/>
      <x:c r="J146" s="51" t="n"/>
      <x:c r="K146" s="51" t="n"/>
      <x:c r="L146" s="52" t="n"/>
      <x:c r="M146" s="51" t="n"/>
      <x:c r="N146" s="74">
        <x:f>IF(D146="","",EDATE(IF(H146="",G146,H146),M146))</x:f>
      </x:c>
      <x:c r="O146" s="55">
        <x:f>IF(D146="","",N146-TODAY())</x:f>
      </x:c>
      <x:c r="P146" s="50">
        <x:f>IF(D146="","",IF(N146&lt;TODAY(),"En retard",IF(N146&lt;=TODAY()+30,"À planifier","OK")))</x:f>
      </x:c>
    </x:row>
    <x:row r="147">
      <x:c r="A147" s="56">
        <x:f>IF(D147="","","DOC-"&amp;RIGHT("0000"&amp;ROW()-1,4))</x:f>
      </x:c>
      <x:c r="B147" s="57" t="n"/>
      <x:c r="C147" s="57" t="n"/>
      <x:c r="D147" s="58" t="n"/>
      <x:c r="E147" s="57" t="n"/>
      <x:c r="F147" s="57" t="n"/>
      <x:c r="G147" s="75" t="n"/>
      <x:c r="H147" s="75" t="n"/>
      <x:c r="I147" s="57" t="n"/>
      <x:c r="J147" s="57" t="n"/>
      <x:c r="K147" s="57" t="n"/>
      <x:c r="L147" s="58" t="n"/>
      <x:c r="M147" s="57" t="n"/>
      <x:c r="N147" s="76">
        <x:f>IF(D147="","",EDATE(IF(H147="",G147,H147),M147))</x:f>
      </x:c>
      <x:c r="O147" s="61">
        <x:f>IF(D147="","",N147-TODAY())</x:f>
      </x:c>
      <x:c r="P147" s="56">
        <x:f>IF(D147="","",IF(N147&lt;TODAY(),"En retard",IF(N147&lt;=TODAY()+30,"À planifier","OK")))</x:f>
      </x:c>
    </x:row>
    <x:row r="148">
      <x:c r="A148" s="50">
        <x:f>IF(D148="","","DOC-"&amp;RIGHT("0000"&amp;ROW()-1,4))</x:f>
      </x:c>
      <x:c r="B148" s="51" t="n"/>
      <x:c r="C148" s="51" t="n"/>
      <x:c r="D148" s="52" t="n"/>
      <x:c r="E148" s="51" t="n"/>
      <x:c r="F148" s="51" t="n"/>
      <x:c r="G148" s="73" t="n"/>
      <x:c r="H148" s="73" t="n"/>
      <x:c r="I148" s="51" t="n"/>
      <x:c r="J148" s="51" t="n"/>
      <x:c r="K148" s="51" t="n"/>
      <x:c r="L148" s="52" t="n"/>
      <x:c r="M148" s="51" t="n"/>
      <x:c r="N148" s="74">
        <x:f>IF(D148="","",EDATE(IF(H148="",G148,H148),M148))</x:f>
      </x:c>
      <x:c r="O148" s="55">
        <x:f>IF(D148="","",N148-TODAY())</x:f>
      </x:c>
      <x:c r="P148" s="50">
        <x:f>IF(D148="","",IF(N148&lt;TODAY(),"En retard",IF(N148&lt;=TODAY()+30,"À planifier","OK")))</x:f>
      </x:c>
    </x:row>
    <x:row r="149">
      <x:c r="A149" s="56">
        <x:f>IF(D149="","","DOC-"&amp;RIGHT("0000"&amp;ROW()-1,4))</x:f>
      </x:c>
      <x:c r="B149" s="57" t="n"/>
      <x:c r="C149" s="57" t="n"/>
      <x:c r="D149" s="58" t="n"/>
      <x:c r="E149" s="57" t="n"/>
      <x:c r="F149" s="57" t="n"/>
      <x:c r="G149" s="75" t="n"/>
      <x:c r="H149" s="75" t="n"/>
      <x:c r="I149" s="57" t="n"/>
      <x:c r="J149" s="57" t="n"/>
      <x:c r="K149" s="57" t="n"/>
      <x:c r="L149" s="58" t="n"/>
      <x:c r="M149" s="57" t="n"/>
      <x:c r="N149" s="76">
        <x:f>IF(D149="","",EDATE(IF(H149="",G149,H149),M149))</x:f>
      </x:c>
      <x:c r="O149" s="61">
        <x:f>IF(D149="","",N149-TODAY())</x:f>
      </x:c>
      <x:c r="P149" s="56">
        <x:f>IF(D149="","",IF(N149&lt;TODAY(),"En retard",IF(N149&lt;=TODAY()+30,"À planifier","OK")))</x:f>
      </x:c>
    </x:row>
    <x:row r="150">
      <x:c r="A150" s="50">
        <x:f>IF(D150="","","DOC-"&amp;RIGHT("0000"&amp;ROW()-1,4))</x:f>
      </x:c>
      <x:c r="B150" s="51" t="n"/>
      <x:c r="C150" s="51" t="n"/>
      <x:c r="D150" s="52" t="n"/>
      <x:c r="E150" s="51" t="n"/>
      <x:c r="F150" s="51" t="n"/>
      <x:c r="G150" s="73" t="n"/>
      <x:c r="H150" s="73" t="n"/>
      <x:c r="I150" s="51" t="n"/>
      <x:c r="J150" s="51" t="n"/>
      <x:c r="K150" s="51" t="n"/>
      <x:c r="L150" s="52" t="n"/>
      <x:c r="M150" s="51" t="n"/>
      <x:c r="N150" s="74">
        <x:f>IF(D150="","",EDATE(IF(H150="",G150,H150),M150))</x:f>
      </x:c>
      <x:c r="O150" s="55">
        <x:f>IF(D150="","",N150-TODAY())</x:f>
      </x:c>
      <x:c r="P150" s="50">
        <x:f>IF(D150="","",IF(N150&lt;TODAY(),"En retard",IF(N150&lt;=TODAY()+30,"À planifier","OK")))</x:f>
      </x:c>
    </x:row>
    <x:row r="151">
      <x:c r="A151" s="56">
        <x:f>IF(D151="","","DOC-"&amp;RIGHT("0000"&amp;ROW()-1,4))</x:f>
      </x:c>
      <x:c r="B151" s="57" t="n"/>
      <x:c r="C151" s="57" t="n"/>
      <x:c r="D151" s="58" t="n"/>
      <x:c r="E151" s="57" t="n"/>
      <x:c r="F151" s="57" t="n"/>
      <x:c r="G151" s="75" t="n"/>
      <x:c r="H151" s="75" t="n"/>
      <x:c r="I151" s="57" t="n"/>
      <x:c r="J151" s="57" t="n"/>
      <x:c r="K151" s="57" t="n"/>
      <x:c r="L151" s="58" t="n"/>
      <x:c r="M151" s="57" t="n"/>
      <x:c r="N151" s="76">
        <x:f>IF(D151="","",EDATE(IF(H151="",G151,H151),M151))</x:f>
      </x:c>
      <x:c r="O151" s="61">
        <x:f>IF(D151="","",N151-TODAY())</x:f>
      </x:c>
      <x:c r="P151" s="56">
        <x:f>IF(D151="","",IF(N151&lt;TODAY(),"En retard",IF(N151&lt;=TODAY()+30,"À planifier","OK")))</x:f>
      </x:c>
    </x:row>
    <x:row r="152">
      <x:c r="A152" s="50">
        <x:f>IF(D152="","","DOC-"&amp;RIGHT("0000"&amp;ROW()-1,4))</x:f>
      </x:c>
      <x:c r="B152" s="51" t="n"/>
      <x:c r="C152" s="51" t="n"/>
      <x:c r="D152" s="52" t="n"/>
      <x:c r="E152" s="51" t="n"/>
      <x:c r="F152" s="51" t="n"/>
      <x:c r="G152" s="73" t="n"/>
      <x:c r="H152" s="73" t="n"/>
      <x:c r="I152" s="51" t="n"/>
      <x:c r="J152" s="51" t="n"/>
      <x:c r="K152" s="51" t="n"/>
      <x:c r="L152" s="52" t="n"/>
      <x:c r="M152" s="51" t="n"/>
      <x:c r="N152" s="74">
        <x:f>IF(D152="","",EDATE(IF(H152="",G152,H152),M152))</x:f>
      </x:c>
      <x:c r="O152" s="55">
        <x:f>IF(D152="","",N152-TODAY())</x:f>
      </x:c>
      <x:c r="P152" s="50">
        <x:f>IF(D152="","",IF(N152&lt;TODAY(),"En retard",IF(N152&lt;=TODAY()+30,"À planifier","OK")))</x:f>
      </x:c>
    </x:row>
    <x:row r="153">
      <x:c r="A153" s="56">
        <x:f>IF(D153="","","DOC-"&amp;RIGHT("0000"&amp;ROW()-1,4))</x:f>
      </x:c>
      <x:c r="B153" s="57" t="n"/>
      <x:c r="C153" s="57" t="n"/>
      <x:c r="D153" s="58" t="n"/>
      <x:c r="E153" s="57" t="n"/>
      <x:c r="F153" s="57" t="n"/>
      <x:c r="G153" s="75" t="n"/>
      <x:c r="H153" s="75" t="n"/>
      <x:c r="I153" s="57" t="n"/>
      <x:c r="J153" s="57" t="n"/>
      <x:c r="K153" s="57" t="n"/>
      <x:c r="L153" s="58" t="n"/>
      <x:c r="M153" s="57" t="n"/>
      <x:c r="N153" s="76">
        <x:f>IF(D153="","",EDATE(IF(H153="",G153,H153),M153))</x:f>
      </x:c>
      <x:c r="O153" s="61">
        <x:f>IF(D153="","",N153-TODAY())</x:f>
      </x:c>
      <x:c r="P153" s="56">
        <x:f>IF(D153="","",IF(N153&lt;TODAY(),"En retard",IF(N153&lt;=TODAY()+30,"À planifier","OK")))</x:f>
      </x:c>
    </x:row>
    <x:row r="154">
      <x:c r="A154" s="50">
        <x:f>IF(D154="","","DOC-"&amp;RIGHT("0000"&amp;ROW()-1,4))</x:f>
      </x:c>
      <x:c r="B154" s="51" t="n"/>
      <x:c r="C154" s="51" t="n"/>
      <x:c r="D154" s="52" t="n"/>
      <x:c r="E154" s="51" t="n"/>
      <x:c r="F154" s="51" t="n"/>
      <x:c r="G154" s="73" t="n"/>
      <x:c r="H154" s="73" t="n"/>
      <x:c r="I154" s="51" t="n"/>
      <x:c r="J154" s="51" t="n"/>
      <x:c r="K154" s="51" t="n"/>
      <x:c r="L154" s="52" t="n"/>
      <x:c r="M154" s="51" t="n"/>
      <x:c r="N154" s="74">
        <x:f>IF(D154="","",EDATE(IF(H154="",G154,H154),M154))</x:f>
      </x:c>
      <x:c r="O154" s="55">
        <x:f>IF(D154="","",N154-TODAY())</x:f>
      </x:c>
      <x:c r="P154" s="50">
        <x:f>IF(D154="","",IF(N154&lt;TODAY(),"En retard",IF(N154&lt;=TODAY()+30,"À planifier","OK")))</x:f>
      </x:c>
    </x:row>
    <x:row r="155">
      <x:c r="A155" s="56">
        <x:f>IF(D155="","","DOC-"&amp;RIGHT("0000"&amp;ROW()-1,4))</x:f>
      </x:c>
      <x:c r="B155" s="57" t="n"/>
      <x:c r="C155" s="57" t="n"/>
      <x:c r="D155" s="58" t="n"/>
      <x:c r="E155" s="57" t="n"/>
      <x:c r="F155" s="57" t="n"/>
      <x:c r="G155" s="75" t="n"/>
      <x:c r="H155" s="75" t="n"/>
      <x:c r="I155" s="57" t="n"/>
      <x:c r="J155" s="57" t="n"/>
      <x:c r="K155" s="57" t="n"/>
      <x:c r="L155" s="58" t="n"/>
      <x:c r="M155" s="57" t="n"/>
      <x:c r="N155" s="76">
        <x:f>IF(D155="","",EDATE(IF(H155="",G155,H155),M155))</x:f>
      </x:c>
      <x:c r="O155" s="61">
        <x:f>IF(D155="","",N155-TODAY())</x:f>
      </x:c>
      <x:c r="P155" s="56">
        <x:f>IF(D155="","",IF(N155&lt;TODAY(),"En retard",IF(N155&lt;=TODAY()+30,"À planifier","OK")))</x:f>
      </x:c>
    </x:row>
    <x:row r="156">
      <x:c r="A156" s="50">
        <x:f>IF(D156="","","DOC-"&amp;RIGHT("0000"&amp;ROW()-1,4))</x:f>
      </x:c>
      <x:c r="B156" s="51" t="n"/>
      <x:c r="C156" s="51" t="n"/>
      <x:c r="D156" s="52" t="n"/>
      <x:c r="E156" s="51" t="n"/>
      <x:c r="F156" s="51" t="n"/>
      <x:c r="G156" s="73" t="n"/>
      <x:c r="H156" s="73" t="n"/>
      <x:c r="I156" s="51" t="n"/>
      <x:c r="J156" s="51" t="n"/>
      <x:c r="K156" s="51" t="n"/>
      <x:c r="L156" s="52" t="n"/>
      <x:c r="M156" s="51" t="n"/>
      <x:c r="N156" s="74">
        <x:f>IF(D156="","",EDATE(IF(H156="",G156,H156),M156))</x:f>
      </x:c>
      <x:c r="O156" s="55">
        <x:f>IF(D156="","",N156-TODAY())</x:f>
      </x:c>
      <x:c r="P156" s="50">
        <x:f>IF(D156="","",IF(N156&lt;TODAY(),"En retard",IF(N156&lt;=TODAY()+30,"À planifier","OK")))</x:f>
      </x:c>
    </x:row>
    <x:row r="157">
      <x:c r="A157" s="56">
        <x:f>IF(D157="","","DOC-"&amp;RIGHT("0000"&amp;ROW()-1,4))</x:f>
      </x:c>
      <x:c r="B157" s="57" t="n"/>
      <x:c r="C157" s="57" t="n"/>
      <x:c r="D157" s="58" t="n"/>
      <x:c r="E157" s="57" t="n"/>
      <x:c r="F157" s="57" t="n"/>
      <x:c r="G157" s="75" t="n"/>
      <x:c r="H157" s="75" t="n"/>
      <x:c r="I157" s="57" t="n"/>
      <x:c r="J157" s="57" t="n"/>
      <x:c r="K157" s="57" t="n"/>
      <x:c r="L157" s="58" t="n"/>
      <x:c r="M157" s="57" t="n"/>
      <x:c r="N157" s="76">
        <x:f>IF(D157="","",EDATE(IF(H157="",G157,H157),M157))</x:f>
      </x:c>
      <x:c r="O157" s="61">
        <x:f>IF(D157="","",N157-TODAY())</x:f>
      </x:c>
      <x:c r="P157" s="56">
        <x:f>IF(D157="","",IF(N157&lt;TODAY(),"En retard",IF(N157&lt;=TODAY()+30,"À planifier","OK")))</x:f>
      </x:c>
    </x:row>
    <x:row r="158">
      <x:c r="A158" s="50">
        <x:f>IF(D158="","","DOC-"&amp;RIGHT("0000"&amp;ROW()-1,4))</x:f>
      </x:c>
      <x:c r="B158" s="51" t="n"/>
      <x:c r="C158" s="51" t="n"/>
      <x:c r="D158" s="52" t="n"/>
      <x:c r="E158" s="51" t="n"/>
      <x:c r="F158" s="51" t="n"/>
      <x:c r="G158" s="73" t="n"/>
      <x:c r="H158" s="73" t="n"/>
      <x:c r="I158" s="51" t="n"/>
      <x:c r="J158" s="51" t="n"/>
      <x:c r="K158" s="51" t="n"/>
      <x:c r="L158" s="52" t="n"/>
      <x:c r="M158" s="51" t="n"/>
      <x:c r="N158" s="74">
        <x:f>IF(D158="","",EDATE(IF(H158="",G158,H158),M158))</x:f>
      </x:c>
      <x:c r="O158" s="55">
        <x:f>IF(D158="","",N158-TODAY())</x:f>
      </x:c>
      <x:c r="P158" s="50">
        <x:f>IF(D158="","",IF(N158&lt;TODAY(),"En retard",IF(N158&lt;=TODAY()+30,"À planifier","OK")))</x:f>
      </x:c>
    </x:row>
    <x:row r="159">
      <x:c r="A159" s="56">
        <x:f>IF(D159="","","DOC-"&amp;RIGHT("0000"&amp;ROW()-1,4))</x:f>
      </x:c>
      <x:c r="B159" s="57" t="n"/>
      <x:c r="C159" s="57" t="n"/>
      <x:c r="D159" s="58" t="n"/>
      <x:c r="E159" s="57" t="n"/>
      <x:c r="F159" s="57" t="n"/>
      <x:c r="G159" s="75" t="n"/>
      <x:c r="H159" s="75" t="n"/>
      <x:c r="I159" s="57" t="n"/>
      <x:c r="J159" s="57" t="n"/>
      <x:c r="K159" s="57" t="n"/>
      <x:c r="L159" s="58" t="n"/>
      <x:c r="M159" s="57" t="n"/>
      <x:c r="N159" s="76">
        <x:f>IF(D159="","",EDATE(IF(H159="",G159,H159),M159))</x:f>
      </x:c>
      <x:c r="O159" s="61">
        <x:f>IF(D159="","",N159-TODAY())</x:f>
      </x:c>
      <x:c r="P159" s="56">
        <x:f>IF(D159="","",IF(N159&lt;TODAY(),"En retard",IF(N159&lt;=TODAY()+30,"À planifier","OK")))</x:f>
      </x:c>
    </x:row>
    <x:row r="160">
      <x:c r="A160" s="50">
        <x:f>IF(D160="","","DOC-"&amp;RIGHT("0000"&amp;ROW()-1,4))</x:f>
      </x:c>
      <x:c r="B160" s="51" t="n"/>
      <x:c r="C160" s="51" t="n"/>
      <x:c r="D160" s="52" t="n"/>
      <x:c r="E160" s="51" t="n"/>
      <x:c r="F160" s="51" t="n"/>
      <x:c r="G160" s="73" t="n"/>
      <x:c r="H160" s="73" t="n"/>
      <x:c r="I160" s="51" t="n"/>
      <x:c r="J160" s="51" t="n"/>
      <x:c r="K160" s="51" t="n"/>
      <x:c r="L160" s="52" t="n"/>
      <x:c r="M160" s="51" t="n"/>
      <x:c r="N160" s="74">
        <x:f>IF(D160="","",EDATE(IF(H160="",G160,H160),M160))</x:f>
      </x:c>
      <x:c r="O160" s="55">
        <x:f>IF(D160="","",N160-TODAY())</x:f>
      </x:c>
      <x:c r="P160" s="50">
        <x:f>IF(D160="","",IF(N160&lt;TODAY(),"En retard",IF(N160&lt;=TODAY()+30,"À planifier","OK")))</x:f>
      </x:c>
    </x:row>
    <x:row r="161">
      <x:c r="A161" s="56">
        <x:f>IF(D161="","","DOC-"&amp;RIGHT("0000"&amp;ROW()-1,4))</x:f>
      </x:c>
      <x:c r="B161" s="57" t="n"/>
      <x:c r="C161" s="57" t="n"/>
      <x:c r="D161" s="58" t="n"/>
      <x:c r="E161" s="57" t="n"/>
      <x:c r="F161" s="57" t="n"/>
      <x:c r="G161" s="75" t="n"/>
      <x:c r="H161" s="75" t="n"/>
      <x:c r="I161" s="57" t="n"/>
      <x:c r="J161" s="57" t="n"/>
      <x:c r="K161" s="57" t="n"/>
      <x:c r="L161" s="58" t="n"/>
      <x:c r="M161" s="57" t="n"/>
      <x:c r="N161" s="76">
        <x:f>IF(D161="","",EDATE(IF(H161="",G161,H161),M161))</x:f>
      </x:c>
      <x:c r="O161" s="61">
        <x:f>IF(D161="","",N161-TODAY())</x:f>
      </x:c>
      <x:c r="P161" s="56">
        <x:f>IF(D161="","",IF(N161&lt;TODAY(),"En retard",IF(N161&lt;=TODAY()+30,"À planifier","OK")))</x:f>
      </x:c>
    </x:row>
    <x:row r="162">
      <x:c r="A162" s="50">
        <x:f>IF(D162="","","DOC-"&amp;RIGHT("0000"&amp;ROW()-1,4))</x:f>
      </x:c>
      <x:c r="B162" s="51" t="n"/>
      <x:c r="C162" s="51" t="n"/>
      <x:c r="D162" s="52" t="n"/>
      <x:c r="E162" s="51" t="n"/>
      <x:c r="F162" s="51" t="n"/>
      <x:c r="G162" s="73" t="n"/>
      <x:c r="H162" s="73" t="n"/>
      <x:c r="I162" s="51" t="n"/>
      <x:c r="J162" s="51" t="n"/>
      <x:c r="K162" s="51" t="n"/>
      <x:c r="L162" s="52" t="n"/>
      <x:c r="M162" s="51" t="n"/>
      <x:c r="N162" s="74">
        <x:f>IF(D162="","",EDATE(IF(H162="",G162,H162),M162))</x:f>
      </x:c>
      <x:c r="O162" s="55">
        <x:f>IF(D162="","",N162-TODAY())</x:f>
      </x:c>
      <x:c r="P162" s="50">
        <x:f>IF(D162="","",IF(N162&lt;TODAY(),"En retard",IF(N162&lt;=TODAY()+30,"À planifier","OK")))</x:f>
      </x:c>
    </x:row>
    <x:row r="163">
      <x:c r="A163" s="56">
        <x:f>IF(D163="","","DOC-"&amp;RIGHT("0000"&amp;ROW()-1,4))</x:f>
      </x:c>
      <x:c r="B163" s="57" t="n"/>
      <x:c r="C163" s="57" t="n"/>
      <x:c r="D163" s="58" t="n"/>
      <x:c r="E163" s="57" t="n"/>
      <x:c r="F163" s="57" t="n"/>
      <x:c r="G163" s="75" t="n"/>
      <x:c r="H163" s="75" t="n"/>
      <x:c r="I163" s="57" t="n"/>
      <x:c r="J163" s="57" t="n"/>
      <x:c r="K163" s="57" t="n"/>
      <x:c r="L163" s="58" t="n"/>
      <x:c r="M163" s="57" t="n"/>
      <x:c r="N163" s="76">
        <x:f>IF(D163="","",EDATE(IF(H163="",G163,H163),M163))</x:f>
      </x:c>
      <x:c r="O163" s="61">
        <x:f>IF(D163="","",N163-TODAY())</x:f>
      </x:c>
      <x:c r="P163" s="56">
        <x:f>IF(D163="","",IF(N163&lt;TODAY(),"En retard",IF(N163&lt;=TODAY()+30,"À planifier","OK")))</x:f>
      </x:c>
    </x:row>
    <x:row r="164">
      <x:c r="A164" s="50">
        <x:f>IF(D164="","","DOC-"&amp;RIGHT("0000"&amp;ROW()-1,4))</x:f>
      </x:c>
      <x:c r="B164" s="51" t="n"/>
      <x:c r="C164" s="51" t="n"/>
      <x:c r="D164" s="52" t="n"/>
      <x:c r="E164" s="51" t="n"/>
      <x:c r="F164" s="51" t="n"/>
      <x:c r="G164" s="73" t="n"/>
      <x:c r="H164" s="73" t="n"/>
      <x:c r="I164" s="51" t="n"/>
      <x:c r="J164" s="51" t="n"/>
      <x:c r="K164" s="51" t="n"/>
      <x:c r="L164" s="52" t="n"/>
      <x:c r="M164" s="51" t="n"/>
      <x:c r="N164" s="74">
        <x:f>IF(D164="","",EDATE(IF(H164="",G164,H164),M164))</x:f>
      </x:c>
      <x:c r="O164" s="55">
        <x:f>IF(D164="","",N164-TODAY())</x:f>
      </x:c>
      <x:c r="P164" s="50">
        <x:f>IF(D164="","",IF(N164&lt;TODAY(),"En retard",IF(N164&lt;=TODAY()+30,"À planifier","OK")))</x:f>
      </x:c>
    </x:row>
    <x:row r="165">
      <x:c r="A165" s="56">
        <x:f>IF(D165="","","DOC-"&amp;RIGHT("0000"&amp;ROW()-1,4))</x:f>
      </x:c>
      <x:c r="B165" s="57" t="n"/>
      <x:c r="C165" s="57" t="n"/>
      <x:c r="D165" s="58" t="n"/>
      <x:c r="E165" s="57" t="n"/>
      <x:c r="F165" s="57" t="n"/>
      <x:c r="G165" s="75" t="n"/>
      <x:c r="H165" s="75" t="n"/>
      <x:c r="I165" s="57" t="n"/>
      <x:c r="J165" s="57" t="n"/>
      <x:c r="K165" s="57" t="n"/>
      <x:c r="L165" s="58" t="n"/>
      <x:c r="M165" s="57" t="n"/>
      <x:c r="N165" s="76">
        <x:f>IF(D165="","",EDATE(IF(H165="",G165,H165),M165))</x:f>
      </x:c>
      <x:c r="O165" s="61">
        <x:f>IF(D165="","",N165-TODAY())</x:f>
      </x:c>
      <x:c r="P165" s="56">
        <x:f>IF(D165="","",IF(N165&lt;TODAY(),"En retard",IF(N165&lt;=TODAY()+30,"À planifier","OK")))</x:f>
      </x:c>
    </x:row>
    <x:row r="166">
      <x:c r="A166" s="50">
        <x:f>IF(D166="","","DOC-"&amp;RIGHT("0000"&amp;ROW()-1,4))</x:f>
      </x:c>
      <x:c r="B166" s="51" t="n"/>
      <x:c r="C166" s="51" t="n"/>
      <x:c r="D166" s="52" t="n"/>
      <x:c r="E166" s="51" t="n"/>
      <x:c r="F166" s="51" t="n"/>
      <x:c r="G166" s="73" t="n"/>
      <x:c r="H166" s="73" t="n"/>
      <x:c r="I166" s="51" t="n"/>
      <x:c r="J166" s="51" t="n"/>
      <x:c r="K166" s="51" t="n"/>
      <x:c r="L166" s="52" t="n"/>
      <x:c r="M166" s="51" t="n"/>
      <x:c r="N166" s="74">
        <x:f>IF(D166="","",EDATE(IF(H166="",G166,H166),M166))</x:f>
      </x:c>
      <x:c r="O166" s="55">
        <x:f>IF(D166="","",N166-TODAY())</x:f>
      </x:c>
      <x:c r="P166" s="50">
        <x:f>IF(D166="","",IF(N166&lt;TODAY(),"En retard",IF(N166&lt;=TODAY()+30,"À planifier","OK")))</x:f>
      </x:c>
    </x:row>
    <x:row r="167">
      <x:c r="A167" s="56">
        <x:f>IF(D167="","","DOC-"&amp;RIGHT("0000"&amp;ROW()-1,4))</x:f>
      </x:c>
      <x:c r="B167" s="57" t="n"/>
      <x:c r="C167" s="57" t="n"/>
      <x:c r="D167" s="58" t="n"/>
      <x:c r="E167" s="57" t="n"/>
      <x:c r="F167" s="57" t="n"/>
      <x:c r="G167" s="75" t="n"/>
      <x:c r="H167" s="75" t="n"/>
      <x:c r="I167" s="57" t="n"/>
      <x:c r="J167" s="57" t="n"/>
      <x:c r="K167" s="57" t="n"/>
      <x:c r="L167" s="58" t="n"/>
      <x:c r="M167" s="57" t="n"/>
      <x:c r="N167" s="76">
        <x:f>IF(D167="","",EDATE(IF(H167="",G167,H167),M167))</x:f>
      </x:c>
      <x:c r="O167" s="61">
        <x:f>IF(D167="","",N167-TODAY())</x:f>
      </x:c>
      <x:c r="P167" s="56">
        <x:f>IF(D167="","",IF(N167&lt;TODAY(),"En retard",IF(N167&lt;=TODAY()+30,"À planifier","OK")))</x:f>
      </x:c>
    </x:row>
    <x:row r="168">
      <x:c r="A168" s="50">
        <x:f>IF(D168="","","DOC-"&amp;RIGHT("0000"&amp;ROW()-1,4))</x:f>
      </x:c>
      <x:c r="B168" s="51" t="n"/>
      <x:c r="C168" s="51" t="n"/>
      <x:c r="D168" s="52" t="n"/>
      <x:c r="E168" s="51" t="n"/>
      <x:c r="F168" s="51" t="n"/>
      <x:c r="G168" s="73" t="n"/>
      <x:c r="H168" s="73" t="n"/>
      <x:c r="I168" s="51" t="n"/>
      <x:c r="J168" s="51" t="n"/>
      <x:c r="K168" s="51" t="n"/>
      <x:c r="L168" s="52" t="n"/>
      <x:c r="M168" s="51" t="n"/>
      <x:c r="N168" s="74">
        <x:f>IF(D168="","",EDATE(IF(H168="",G168,H168),M168))</x:f>
      </x:c>
      <x:c r="O168" s="55">
        <x:f>IF(D168="","",N168-TODAY())</x:f>
      </x:c>
      <x:c r="P168" s="50">
        <x:f>IF(D168="","",IF(N168&lt;TODAY(),"En retard",IF(N168&lt;=TODAY()+30,"À planifier","OK")))</x:f>
      </x:c>
    </x:row>
    <x:row r="169">
      <x:c r="A169" s="56">
        <x:f>IF(D169="","","DOC-"&amp;RIGHT("0000"&amp;ROW()-1,4))</x:f>
      </x:c>
      <x:c r="B169" s="57" t="n"/>
      <x:c r="C169" s="57" t="n"/>
      <x:c r="D169" s="58" t="n"/>
      <x:c r="E169" s="57" t="n"/>
      <x:c r="F169" s="57" t="n"/>
      <x:c r="G169" s="75" t="n"/>
      <x:c r="H169" s="75" t="n"/>
      <x:c r="I169" s="57" t="n"/>
      <x:c r="J169" s="57" t="n"/>
      <x:c r="K169" s="57" t="n"/>
      <x:c r="L169" s="58" t="n"/>
      <x:c r="M169" s="57" t="n"/>
      <x:c r="N169" s="76">
        <x:f>IF(D169="","",EDATE(IF(H169="",G169,H169),M169))</x:f>
      </x:c>
      <x:c r="O169" s="61">
        <x:f>IF(D169="","",N169-TODAY())</x:f>
      </x:c>
      <x:c r="P169" s="56">
        <x:f>IF(D169="","",IF(N169&lt;TODAY(),"En retard",IF(N169&lt;=TODAY()+30,"À planifier","OK")))</x:f>
      </x:c>
    </x:row>
    <x:row r="170">
      <x:c r="A170" s="50">
        <x:f>IF(D170="","","DOC-"&amp;RIGHT("0000"&amp;ROW()-1,4))</x:f>
      </x:c>
      <x:c r="B170" s="51" t="n"/>
      <x:c r="C170" s="51" t="n"/>
      <x:c r="D170" s="52" t="n"/>
      <x:c r="E170" s="51" t="n"/>
      <x:c r="F170" s="51" t="n"/>
      <x:c r="G170" s="73" t="n"/>
      <x:c r="H170" s="73" t="n"/>
      <x:c r="I170" s="51" t="n"/>
      <x:c r="J170" s="51" t="n"/>
      <x:c r="K170" s="51" t="n"/>
      <x:c r="L170" s="52" t="n"/>
      <x:c r="M170" s="51" t="n"/>
      <x:c r="N170" s="74">
        <x:f>IF(D170="","",EDATE(IF(H170="",G170,H170),M170))</x:f>
      </x:c>
      <x:c r="O170" s="55">
        <x:f>IF(D170="","",N170-TODAY())</x:f>
      </x:c>
      <x:c r="P170" s="50">
        <x:f>IF(D170="","",IF(N170&lt;TODAY(),"En retard",IF(N170&lt;=TODAY()+30,"À planifier","OK")))</x:f>
      </x:c>
    </x:row>
    <x:row r="171">
      <x:c r="A171" s="56">
        <x:f>IF(D171="","","DOC-"&amp;RIGHT("0000"&amp;ROW()-1,4))</x:f>
      </x:c>
      <x:c r="B171" s="57" t="n"/>
      <x:c r="C171" s="57" t="n"/>
      <x:c r="D171" s="58" t="n"/>
      <x:c r="E171" s="57" t="n"/>
      <x:c r="F171" s="57" t="n"/>
      <x:c r="G171" s="75" t="n"/>
      <x:c r="H171" s="75" t="n"/>
      <x:c r="I171" s="57" t="n"/>
      <x:c r="J171" s="57" t="n"/>
      <x:c r="K171" s="57" t="n"/>
      <x:c r="L171" s="58" t="n"/>
      <x:c r="M171" s="57" t="n"/>
      <x:c r="N171" s="76">
        <x:f>IF(D171="","",EDATE(IF(H171="",G171,H171),M171))</x:f>
      </x:c>
      <x:c r="O171" s="61">
        <x:f>IF(D171="","",N171-TODAY())</x:f>
      </x:c>
      <x:c r="P171" s="56">
        <x:f>IF(D171="","",IF(N171&lt;TODAY(),"En retard",IF(N171&lt;=TODAY()+30,"À planifier","OK")))</x:f>
      </x:c>
    </x:row>
    <x:row r="172">
      <x:c r="A172" s="50">
        <x:f>IF(D172="","","DOC-"&amp;RIGHT("0000"&amp;ROW()-1,4))</x:f>
      </x:c>
      <x:c r="B172" s="51" t="n"/>
      <x:c r="C172" s="51" t="n"/>
      <x:c r="D172" s="52" t="n"/>
      <x:c r="E172" s="51" t="n"/>
      <x:c r="F172" s="51" t="n"/>
      <x:c r="G172" s="73" t="n"/>
      <x:c r="H172" s="73" t="n"/>
      <x:c r="I172" s="51" t="n"/>
      <x:c r="J172" s="51" t="n"/>
      <x:c r="K172" s="51" t="n"/>
      <x:c r="L172" s="52" t="n"/>
      <x:c r="M172" s="51" t="n"/>
      <x:c r="N172" s="74">
        <x:f>IF(D172="","",EDATE(IF(H172="",G172,H172),M172))</x:f>
      </x:c>
      <x:c r="O172" s="55">
        <x:f>IF(D172="","",N172-TODAY())</x:f>
      </x:c>
      <x:c r="P172" s="50">
        <x:f>IF(D172="","",IF(N172&lt;TODAY(),"En retard",IF(N172&lt;=TODAY()+30,"À planifier","OK")))</x:f>
      </x:c>
    </x:row>
    <x:row r="173">
      <x:c r="A173" s="56">
        <x:f>IF(D173="","","DOC-"&amp;RIGHT("0000"&amp;ROW()-1,4))</x:f>
      </x:c>
      <x:c r="B173" s="57" t="n"/>
      <x:c r="C173" s="57" t="n"/>
      <x:c r="D173" s="58" t="n"/>
      <x:c r="E173" s="57" t="n"/>
      <x:c r="F173" s="57" t="n"/>
      <x:c r="G173" s="75" t="n"/>
      <x:c r="H173" s="75" t="n"/>
      <x:c r="I173" s="57" t="n"/>
      <x:c r="J173" s="57" t="n"/>
      <x:c r="K173" s="57" t="n"/>
      <x:c r="L173" s="58" t="n"/>
      <x:c r="M173" s="57" t="n"/>
      <x:c r="N173" s="76">
        <x:f>IF(D173="","",EDATE(IF(H173="",G173,H173),M173))</x:f>
      </x:c>
      <x:c r="O173" s="61">
        <x:f>IF(D173="","",N173-TODAY())</x:f>
      </x:c>
      <x:c r="P173" s="56">
        <x:f>IF(D173="","",IF(N173&lt;TODAY(),"En retard",IF(N173&lt;=TODAY()+30,"À planifier","OK")))</x:f>
      </x:c>
    </x:row>
    <x:row r="174">
      <x:c r="A174" s="50">
        <x:f>IF(D174="","","DOC-"&amp;RIGHT("0000"&amp;ROW()-1,4))</x:f>
      </x:c>
      <x:c r="B174" s="51" t="n"/>
      <x:c r="C174" s="51" t="n"/>
      <x:c r="D174" s="52" t="n"/>
      <x:c r="E174" s="51" t="n"/>
      <x:c r="F174" s="51" t="n"/>
      <x:c r="G174" s="73" t="n"/>
      <x:c r="H174" s="73" t="n"/>
      <x:c r="I174" s="51" t="n"/>
      <x:c r="J174" s="51" t="n"/>
      <x:c r="K174" s="51" t="n"/>
      <x:c r="L174" s="52" t="n"/>
      <x:c r="M174" s="51" t="n"/>
      <x:c r="N174" s="74">
        <x:f>IF(D174="","",EDATE(IF(H174="",G174,H174),M174))</x:f>
      </x:c>
      <x:c r="O174" s="55">
        <x:f>IF(D174="","",N174-TODAY())</x:f>
      </x:c>
      <x:c r="P174" s="50">
        <x:f>IF(D174="","",IF(N174&lt;TODAY(),"En retard",IF(N174&lt;=TODAY()+30,"À planifier","OK")))</x:f>
      </x:c>
    </x:row>
    <x:row r="175">
      <x:c r="A175" s="56">
        <x:f>IF(D175="","","DOC-"&amp;RIGHT("0000"&amp;ROW()-1,4))</x:f>
      </x:c>
      <x:c r="B175" s="57" t="n"/>
      <x:c r="C175" s="57" t="n"/>
      <x:c r="D175" s="58" t="n"/>
      <x:c r="E175" s="57" t="n"/>
      <x:c r="F175" s="57" t="n"/>
      <x:c r="G175" s="75" t="n"/>
      <x:c r="H175" s="75" t="n"/>
      <x:c r="I175" s="57" t="n"/>
      <x:c r="J175" s="57" t="n"/>
      <x:c r="K175" s="57" t="n"/>
      <x:c r="L175" s="58" t="n"/>
      <x:c r="M175" s="57" t="n"/>
      <x:c r="N175" s="76">
        <x:f>IF(D175="","",EDATE(IF(H175="",G175,H175),M175))</x:f>
      </x:c>
      <x:c r="O175" s="61">
        <x:f>IF(D175="","",N175-TODAY())</x:f>
      </x:c>
      <x:c r="P175" s="56">
        <x:f>IF(D175="","",IF(N175&lt;TODAY(),"En retard",IF(N175&lt;=TODAY()+30,"À planifier","OK")))</x:f>
      </x:c>
    </x:row>
    <x:row r="176">
      <x:c r="A176" s="50">
        <x:f>IF(D176="","","DOC-"&amp;RIGHT("0000"&amp;ROW()-1,4))</x:f>
      </x:c>
      <x:c r="B176" s="51" t="n"/>
      <x:c r="C176" s="51" t="n"/>
      <x:c r="D176" s="52" t="n"/>
      <x:c r="E176" s="51" t="n"/>
      <x:c r="F176" s="51" t="n"/>
      <x:c r="G176" s="73" t="n"/>
      <x:c r="H176" s="73" t="n"/>
      <x:c r="I176" s="51" t="n"/>
      <x:c r="J176" s="51" t="n"/>
      <x:c r="K176" s="51" t="n"/>
      <x:c r="L176" s="52" t="n"/>
      <x:c r="M176" s="51" t="n"/>
      <x:c r="N176" s="74">
        <x:f>IF(D176="","",EDATE(IF(H176="",G176,H176),M176))</x:f>
      </x:c>
      <x:c r="O176" s="55">
        <x:f>IF(D176="","",N176-TODAY())</x:f>
      </x:c>
      <x:c r="P176" s="50">
        <x:f>IF(D176="","",IF(N176&lt;TODAY(),"En retard",IF(N176&lt;=TODAY()+30,"À planifier","OK")))</x:f>
      </x:c>
    </x:row>
    <x:row r="177">
      <x:c r="A177" s="56">
        <x:f>IF(D177="","","DOC-"&amp;RIGHT("0000"&amp;ROW()-1,4))</x:f>
      </x:c>
      <x:c r="B177" s="57" t="n"/>
      <x:c r="C177" s="57" t="n"/>
      <x:c r="D177" s="58" t="n"/>
      <x:c r="E177" s="57" t="n"/>
      <x:c r="F177" s="57" t="n"/>
      <x:c r="G177" s="75" t="n"/>
      <x:c r="H177" s="75" t="n"/>
      <x:c r="I177" s="57" t="n"/>
      <x:c r="J177" s="57" t="n"/>
      <x:c r="K177" s="57" t="n"/>
      <x:c r="L177" s="58" t="n"/>
      <x:c r="M177" s="57" t="n"/>
      <x:c r="N177" s="76">
        <x:f>IF(D177="","",EDATE(IF(H177="",G177,H177),M177))</x:f>
      </x:c>
      <x:c r="O177" s="61">
        <x:f>IF(D177="","",N177-TODAY())</x:f>
      </x:c>
      <x:c r="P177" s="56">
        <x:f>IF(D177="","",IF(N177&lt;TODAY(),"En retard",IF(N177&lt;=TODAY()+30,"À planifier","OK")))</x:f>
      </x:c>
    </x:row>
    <x:row r="178">
      <x:c r="A178" s="50">
        <x:f>IF(D178="","","DOC-"&amp;RIGHT("0000"&amp;ROW()-1,4))</x:f>
      </x:c>
      <x:c r="B178" s="51" t="n"/>
      <x:c r="C178" s="51" t="n"/>
      <x:c r="D178" s="52" t="n"/>
      <x:c r="E178" s="51" t="n"/>
      <x:c r="F178" s="51" t="n"/>
      <x:c r="G178" s="73" t="n"/>
      <x:c r="H178" s="73" t="n"/>
      <x:c r="I178" s="51" t="n"/>
      <x:c r="J178" s="51" t="n"/>
      <x:c r="K178" s="51" t="n"/>
      <x:c r="L178" s="52" t="n"/>
      <x:c r="M178" s="51" t="n"/>
      <x:c r="N178" s="74">
        <x:f>IF(D178="","",EDATE(IF(H178="",G178,H178),M178))</x:f>
      </x:c>
      <x:c r="O178" s="55">
        <x:f>IF(D178="","",N178-TODAY())</x:f>
      </x:c>
      <x:c r="P178" s="50">
        <x:f>IF(D178="","",IF(N178&lt;TODAY(),"En retard",IF(N178&lt;=TODAY()+30,"À planifier","OK")))</x:f>
      </x:c>
    </x:row>
    <x:row r="179">
      <x:c r="A179" s="56">
        <x:f>IF(D179="","","DOC-"&amp;RIGHT("0000"&amp;ROW()-1,4))</x:f>
      </x:c>
      <x:c r="B179" s="57" t="n"/>
      <x:c r="C179" s="57" t="n"/>
      <x:c r="D179" s="58" t="n"/>
      <x:c r="E179" s="57" t="n"/>
      <x:c r="F179" s="57" t="n"/>
      <x:c r="G179" s="75" t="n"/>
      <x:c r="H179" s="75" t="n"/>
      <x:c r="I179" s="57" t="n"/>
      <x:c r="J179" s="57" t="n"/>
      <x:c r="K179" s="57" t="n"/>
      <x:c r="L179" s="58" t="n"/>
      <x:c r="M179" s="57" t="n"/>
      <x:c r="N179" s="76">
        <x:f>IF(D179="","",EDATE(IF(H179="",G179,H179),M179))</x:f>
      </x:c>
      <x:c r="O179" s="61">
        <x:f>IF(D179="","",N179-TODAY())</x:f>
      </x:c>
      <x:c r="P179" s="56">
        <x:f>IF(D179="","",IF(N179&lt;TODAY(),"En retard",IF(N179&lt;=TODAY()+30,"À planifier","OK")))</x:f>
      </x:c>
    </x:row>
    <x:row r="180">
      <x:c r="A180" s="50">
        <x:f>IF(D180="","","DOC-"&amp;RIGHT("0000"&amp;ROW()-1,4))</x:f>
      </x:c>
      <x:c r="B180" s="51" t="n"/>
      <x:c r="C180" s="51" t="n"/>
      <x:c r="D180" s="52" t="n"/>
      <x:c r="E180" s="51" t="n"/>
      <x:c r="F180" s="51" t="n"/>
      <x:c r="G180" s="73" t="n"/>
      <x:c r="H180" s="73" t="n"/>
      <x:c r="I180" s="51" t="n"/>
      <x:c r="J180" s="51" t="n"/>
      <x:c r="K180" s="51" t="n"/>
      <x:c r="L180" s="52" t="n"/>
      <x:c r="M180" s="51" t="n"/>
      <x:c r="N180" s="74">
        <x:f>IF(D180="","",EDATE(IF(H180="",G180,H180),M180))</x:f>
      </x:c>
      <x:c r="O180" s="55">
        <x:f>IF(D180="","",N180-TODAY())</x:f>
      </x:c>
      <x:c r="P180" s="50">
        <x:f>IF(D180="","",IF(N180&lt;TODAY(),"En retard",IF(N180&lt;=TODAY()+30,"À planifier","OK")))</x:f>
      </x:c>
    </x:row>
    <x:row r="181">
      <x:c r="A181" s="56">
        <x:f>IF(D181="","","DOC-"&amp;RIGHT("0000"&amp;ROW()-1,4))</x:f>
      </x:c>
      <x:c r="B181" s="57" t="n"/>
      <x:c r="C181" s="57" t="n"/>
      <x:c r="D181" s="58" t="n"/>
      <x:c r="E181" s="57" t="n"/>
      <x:c r="F181" s="57" t="n"/>
      <x:c r="G181" s="75" t="n"/>
      <x:c r="H181" s="75" t="n"/>
      <x:c r="I181" s="57" t="n"/>
      <x:c r="J181" s="57" t="n"/>
      <x:c r="K181" s="57" t="n"/>
      <x:c r="L181" s="58" t="n"/>
      <x:c r="M181" s="57" t="n"/>
      <x:c r="N181" s="76">
        <x:f>IF(D181="","",EDATE(IF(H181="",G181,H181),M181))</x:f>
      </x:c>
      <x:c r="O181" s="61">
        <x:f>IF(D181="","",N181-TODAY())</x:f>
      </x:c>
      <x:c r="P181" s="56">
        <x:f>IF(D181="","",IF(N181&lt;TODAY(),"En retard",IF(N181&lt;=TODAY()+30,"À planifier","OK")))</x:f>
      </x:c>
    </x:row>
    <x:row r="182">
      <x:c r="A182" s="50">
        <x:f>IF(D182="","","DOC-"&amp;RIGHT("0000"&amp;ROW()-1,4))</x:f>
      </x:c>
      <x:c r="B182" s="51" t="n"/>
      <x:c r="C182" s="51" t="n"/>
      <x:c r="D182" s="52" t="n"/>
      <x:c r="E182" s="51" t="n"/>
      <x:c r="F182" s="51" t="n"/>
      <x:c r="G182" s="73" t="n"/>
      <x:c r="H182" s="73" t="n"/>
      <x:c r="I182" s="51" t="n"/>
      <x:c r="J182" s="51" t="n"/>
      <x:c r="K182" s="51" t="n"/>
      <x:c r="L182" s="52" t="n"/>
      <x:c r="M182" s="51" t="n"/>
      <x:c r="N182" s="74">
        <x:f>IF(D182="","",EDATE(IF(H182="",G182,H182),M182))</x:f>
      </x:c>
      <x:c r="O182" s="55">
        <x:f>IF(D182="","",N182-TODAY())</x:f>
      </x:c>
      <x:c r="P182" s="50">
        <x:f>IF(D182="","",IF(N182&lt;TODAY(),"En retard",IF(N182&lt;=TODAY()+30,"À planifier","OK")))</x:f>
      </x:c>
    </x:row>
    <x:row r="183">
      <x:c r="A183" s="56">
        <x:f>IF(D183="","","DOC-"&amp;RIGHT("0000"&amp;ROW()-1,4))</x:f>
      </x:c>
      <x:c r="B183" s="57" t="n"/>
      <x:c r="C183" s="57" t="n"/>
      <x:c r="D183" s="58" t="n"/>
      <x:c r="E183" s="57" t="n"/>
      <x:c r="F183" s="57" t="n"/>
      <x:c r="G183" s="75" t="n"/>
      <x:c r="H183" s="75" t="n"/>
      <x:c r="I183" s="57" t="n"/>
      <x:c r="J183" s="57" t="n"/>
      <x:c r="K183" s="57" t="n"/>
      <x:c r="L183" s="58" t="n"/>
      <x:c r="M183" s="57" t="n"/>
      <x:c r="N183" s="76">
        <x:f>IF(D183="","",EDATE(IF(H183="",G183,H183),M183))</x:f>
      </x:c>
      <x:c r="O183" s="61">
        <x:f>IF(D183="","",N183-TODAY())</x:f>
      </x:c>
      <x:c r="P183" s="56">
        <x:f>IF(D183="","",IF(N183&lt;TODAY(),"En retard",IF(N183&lt;=TODAY()+30,"À planifier","OK")))</x:f>
      </x:c>
    </x:row>
    <x:row r="184">
      <x:c r="A184" s="50">
        <x:f>IF(D184="","","DOC-"&amp;RIGHT("0000"&amp;ROW()-1,4))</x:f>
      </x:c>
      <x:c r="B184" s="51" t="n"/>
      <x:c r="C184" s="51" t="n"/>
      <x:c r="D184" s="52" t="n"/>
      <x:c r="E184" s="51" t="n"/>
      <x:c r="F184" s="51" t="n"/>
      <x:c r="G184" s="73" t="n"/>
      <x:c r="H184" s="73" t="n"/>
      <x:c r="I184" s="51" t="n"/>
      <x:c r="J184" s="51" t="n"/>
      <x:c r="K184" s="51" t="n"/>
      <x:c r="L184" s="52" t="n"/>
      <x:c r="M184" s="51" t="n"/>
      <x:c r="N184" s="74">
        <x:f>IF(D184="","",EDATE(IF(H184="",G184,H184),M184))</x:f>
      </x:c>
      <x:c r="O184" s="55">
        <x:f>IF(D184="","",N184-TODAY())</x:f>
      </x:c>
      <x:c r="P184" s="50">
        <x:f>IF(D184="","",IF(N184&lt;TODAY(),"En retard",IF(N184&lt;=TODAY()+30,"À planifier","OK")))</x:f>
      </x:c>
    </x:row>
    <x:row r="185">
      <x:c r="A185" s="56">
        <x:f>IF(D185="","","DOC-"&amp;RIGHT("0000"&amp;ROW()-1,4))</x:f>
      </x:c>
      <x:c r="B185" s="57" t="n"/>
      <x:c r="C185" s="57" t="n"/>
      <x:c r="D185" s="58" t="n"/>
      <x:c r="E185" s="57" t="n"/>
      <x:c r="F185" s="57" t="n"/>
      <x:c r="G185" s="75" t="n"/>
      <x:c r="H185" s="75" t="n"/>
      <x:c r="I185" s="57" t="n"/>
      <x:c r="J185" s="57" t="n"/>
      <x:c r="K185" s="57" t="n"/>
      <x:c r="L185" s="58" t="n"/>
      <x:c r="M185" s="57" t="n"/>
      <x:c r="N185" s="76">
        <x:f>IF(D185="","",EDATE(IF(H185="",G185,H185),M185))</x:f>
      </x:c>
      <x:c r="O185" s="61">
        <x:f>IF(D185="","",N185-TODAY())</x:f>
      </x:c>
      <x:c r="P185" s="56">
        <x:f>IF(D185="","",IF(N185&lt;TODAY(),"En retard",IF(N185&lt;=TODAY()+30,"À planifier","OK")))</x:f>
      </x:c>
    </x:row>
    <x:row r="186">
      <x:c r="A186" s="50">
        <x:f>IF(D186="","","DOC-"&amp;RIGHT("0000"&amp;ROW()-1,4))</x:f>
      </x:c>
      <x:c r="B186" s="51" t="n"/>
      <x:c r="C186" s="51" t="n"/>
      <x:c r="D186" s="52" t="n"/>
      <x:c r="E186" s="51" t="n"/>
      <x:c r="F186" s="51" t="n"/>
      <x:c r="G186" s="73" t="n"/>
      <x:c r="H186" s="73" t="n"/>
      <x:c r="I186" s="51" t="n"/>
      <x:c r="J186" s="51" t="n"/>
      <x:c r="K186" s="51" t="n"/>
      <x:c r="L186" s="52" t="n"/>
      <x:c r="M186" s="51" t="n"/>
      <x:c r="N186" s="74">
        <x:f>IF(D186="","",EDATE(IF(H186="",G186,H186),M186))</x:f>
      </x:c>
      <x:c r="O186" s="55">
        <x:f>IF(D186="","",N186-TODAY())</x:f>
      </x:c>
      <x:c r="P186" s="50">
        <x:f>IF(D186="","",IF(N186&lt;TODAY(),"En retard",IF(N186&lt;=TODAY()+30,"À planifier","OK")))</x:f>
      </x:c>
    </x:row>
    <x:row r="187">
      <x:c r="A187" s="56">
        <x:f>IF(D187="","","DOC-"&amp;RIGHT("0000"&amp;ROW()-1,4))</x:f>
      </x:c>
      <x:c r="B187" s="57" t="n"/>
      <x:c r="C187" s="57" t="n"/>
      <x:c r="D187" s="58" t="n"/>
      <x:c r="E187" s="57" t="n"/>
      <x:c r="F187" s="57" t="n"/>
      <x:c r="G187" s="75" t="n"/>
      <x:c r="H187" s="75" t="n"/>
      <x:c r="I187" s="57" t="n"/>
      <x:c r="J187" s="57" t="n"/>
      <x:c r="K187" s="57" t="n"/>
      <x:c r="L187" s="58" t="n"/>
      <x:c r="M187" s="57" t="n"/>
      <x:c r="N187" s="76">
        <x:f>IF(D187="","",EDATE(IF(H187="",G187,H187),M187))</x:f>
      </x:c>
      <x:c r="O187" s="61">
        <x:f>IF(D187="","",N187-TODAY())</x:f>
      </x:c>
      <x:c r="P187" s="56">
        <x:f>IF(D187="","",IF(N187&lt;TODAY(),"En retard",IF(N187&lt;=TODAY()+30,"À planifier","OK")))</x:f>
      </x:c>
    </x:row>
    <x:row r="188">
      <x:c r="A188" s="50">
        <x:f>IF(D188="","","DOC-"&amp;RIGHT("0000"&amp;ROW()-1,4))</x:f>
      </x:c>
      <x:c r="B188" s="51" t="n"/>
      <x:c r="C188" s="51" t="n"/>
      <x:c r="D188" s="52" t="n"/>
      <x:c r="E188" s="51" t="n"/>
      <x:c r="F188" s="51" t="n"/>
      <x:c r="G188" s="73" t="n"/>
      <x:c r="H188" s="73" t="n"/>
      <x:c r="I188" s="51" t="n"/>
      <x:c r="J188" s="51" t="n"/>
      <x:c r="K188" s="51" t="n"/>
      <x:c r="L188" s="52" t="n"/>
      <x:c r="M188" s="51" t="n"/>
      <x:c r="N188" s="74">
        <x:f>IF(D188="","",EDATE(IF(H188="",G188,H188),M188))</x:f>
      </x:c>
      <x:c r="O188" s="55">
        <x:f>IF(D188="","",N188-TODAY())</x:f>
      </x:c>
      <x:c r="P188" s="50">
        <x:f>IF(D188="","",IF(N188&lt;TODAY(),"En retard",IF(N188&lt;=TODAY()+30,"À planifier","OK")))</x:f>
      </x:c>
    </x:row>
    <x:row r="189">
      <x:c r="A189" s="56">
        <x:f>IF(D189="","","DOC-"&amp;RIGHT("0000"&amp;ROW()-1,4))</x:f>
      </x:c>
      <x:c r="B189" s="57" t="n"/>
      <x:c r="C189" s="57" t="n"/>
      <x:c r="D189" s="58" t="n"/>
      <x:c r="E189" s="57" t="n"/>
      <x:c r="F189" s="57" t="n"/>
      <x:c r="G189" s="75" t="n"/>
      <x:c r="H189" s="75" t="n"/>
      <x:c r="I189" s="57" t="n"/>
      <x:c r="J189" s="57" t="n"/>
      <x:c r="K189" s="57" t="n"/>
      <x:c r="L189" s="58" t="n"/>
      <x:c r="M189" s="57" t="n"/>
      <x:c r="N189" s="76">
        <x:f>IF(D189="","",EDATE(IF(H189="",G189,H189),M189))</x:f>
      </x:c>
      <x:c r="O189" s="61">
        <x:f>IF(D189="","",N189-TODAY())</x:f>
      </x:c>
      <x:c r="P189" s="56">
        <x:f>IF(D189="","",IF(N189&lt;TODAY(),"En retard",IF(N189&lt;=TODAY()+30,"À planifier","OK")))</x:f>
      </x:c>
    </x:row>
    <x:row r="190">
      <x:c r="A190" s="50">
        <x:f>IF(D190="","","DOC-"&amp;RIGHT("0000"&amp;ROW()-1,4))</x:f>
      </x:c>
      <x:c r="B190" s="51" t="n"/>
      <x:c r="C190" s="51" t="n"/>
      <x:c r="D190" s="52" t="n"/>
      <x:c r="E190" s="51" t="n"/>
      <x:c r="F190" s="51" t="n"/>
      <x:c r="G190" s="73" t="n"/>
      <x:c r="H190" s="73" t="n"/>
      <x:c r="I190" s="51" t="n"/>
      <x:c r="J190" s="51" t="n"/>
      <x:c r="K190" s="51" t="n"/>
      <x:c r="L190" s="52" t="n"/>
      <x:c r="M190" s="51" t="n"/>
      <x:c r="N190" s="74">
        <x:f>IF(D190="","",EDATE(IF(H190="",G190,H190),M190))</x:f>
      </x:c>
      <x:c r="O190" s="55">
        <x:f>IF(D190="","",N190-TODAY())</x:f>
      </x:c>
      <x:c r="P190" s="50">
        <x:f>IF(D190="","",IF(N190&lt;TODAY(),"En retard",IF(N190&lt;=TODAY()+30,"À planifier","OK")))</x:f>
      </x:c>
    </x:row>
    <x:row r="191">
      <x:c r="A191" s="56">
        <x:f>IF(D191="","","DOC-"&amp;RIGHT("0000"&amp;ROW()-1,4))</x:f>
      </x:c>
      <x:c r="B191" s="57" t="n"/>
      <x:c r="C191" s="57" t="n"/>
      <x:c r="D191" s="58" t="n"/>
      <x:c r="E191" s="57" t="n"/>
      <x:c r="F191" s="57" t="n"/>
      <x:c r="G191" s="75" t="n"/>
      <x:c r="H191" s="75" t="n"/>
      <x:c r="I191" s="57" t="n"/>
      <x:c r="J191" s="57" t="n"/>
      <x:c r="K191" s="57" t="n"/>
      <x:c r="L191" s="58" t="n"/>
      <x:c r="M191" s="57" t="n"/>
      <x:c r="N191" s="76">
        <x:f>IF(D191="","",EDATE(IF(H191="",G191,H191),M191))</x:f>
      </x:c>
      <x:c r="O191" s="61">
        <x:f>IF(D191="","",N191-TODAY())</x:f>
      </x:c>
      <x:c r="P191" s="56">
        <x:f>IF(D191="","",IF(N191&lt;TODAY(),"En retard",IF(N191&lt;=TODAY()+30,"À planifier","OK")))</x:f>
      </x:c>
    </x:row>
    <x:row r="192">
      <x:c r="A192" s="50">
        <x:f>IF(D192="","","DOC-"&amp;RIGHT("0000"&amp;ROW()-1,4))</x:f>
      </x:c>
      <x:c r="B192" s="51" t="n"/>
      <x:c r="C192" s="51" t="n"/>
      <x:c r="D192" s="52" t="n"/>
      <x:c r="E192" s="51" t="n"/>
      <x:c r="F192" s="51" t="n"/>
      <x:c r="G192" s="73" t="n"/>
      <x:c r="H192" s="73" t="n"/>
      <x:c r="I192" s="51" t="n"/>
      <x:c r="J192" s="51" t="n"/>
      <x:c r="K192" s="51" t="n"/>
      <x:c r="L192" s="52" t="n"/>
      <x:c r="M192" s="51" t="n"/>
      <x:c r="N192" s="74">
        <x:f>IF(D192="","",EDATE(IF(H192="",G192,H192),M192))</x:f>
      </x:c>
      <x:c r="O192" s="55">
        <x:f>IF(D192="","",N192-TODAY())</x:f>
      </x:c>
      <x:c r="P192" s="50">
        <x:f>IF(D192="","",IF(N192&lt;TODAY(),"En retard",IF(N192&lt;=TODAY()+30,"À planifier","OK")))</x:f>
      </x:c>
    </x:row>
    <x:row r="193">
      <x:c r="A193" s="56">
        <x:f>IF(D193="","","DOC-"&amp;RIGHT("0000"&amp;ROW()-1,4))</x:f>
      </x:c>
      <x:c r="B193" s="57" t="n"/>
      <x:c r="C193" s="57" t="n"/>
      <x:c r="D193" s="58" t="n"/>
      <x:c r="E193" s="57" t="n"/>
      <x:c r="F193" s="57" t="n"/>
      <x:c r="G193" s="75" t="n"/>
      <x:c r="H193" s="75" t="n"/>
      <x:c r="I193" s="57" t="n"/>
      <x:c r="J193" s="57" t="n"/>
      <x:c r="K193" s="57" t="n"/>
      <x:c r="L193" s="58" t="n"/>
      <x:c r="M193" s="57" t="n"/>
      <x:c r="N193" s="76">
        <x:f>IF(D193="","",EDATE(IF(H193="",G193,H193),M193))</x:f>
      </x:c>
      <x:c r="O193" s="61">
        <x:f>IF(D193="","",N193-TODAY())</x:f>
      </x:c>
      <x:c r="P193" s="56">
        <x:f>IF(D193="","",IF(N193&lt;TODAY(),"En retard",IF(N193&lt;=TODAY()+30,"À planifier","OK")))</x:f>
      </x:c>
    </x:row>
    <x:row r="194">
      <x:c r="A194" s="50">
        <x:f>IF(D194="","","DOC-"&amp;RIGHT("0000"&amp;ROW()-1,4))</x:f>
      </x:c>
      <x:c r="B194" s="51" t="n"/>
      <x:c r="C194" s="51" t="n"/>
      <x:c r="D194" s="52" t="n"/>
      <x:c r="E194" s="51" t="n"/>
      <x:c r="F194" s="51" t="n"/>
      <x:c r="G194" s="73" t="n"/>
      <x:c r="H194" s="73" t="n"/>
      <x:c r="I194" s="51" t="n"/>
      <x:c r="J194" s="51" t="n"/>
      <x:c r="K194" s="51" t="n"/>
      <x:c r="L194" s="52" t="n"/>
      <x:c r="M194" s="51" t="n"/>
      <x:c r="N194" s="74">
        <x:f>IF(D194="","",EDATE(IF(H194="",G194,H194),M194))</x:f>
      </x:c>
      <x:c r="O194" s="55">
        <x:f>IF(D194="","",N194-TODAY())</x:f>
      </x:c>
      <x:c r="P194" s="50">
        <x:f>IF(D194="","",IF(N194&lt;TODAY(),"En retard",IF(N194&lt;=TODAY()+30,"À planifier","OK")))</x:f>
      </x:c>
    </x:row>
    <x:row r="195">
      <x:c r="A195" s="56">
        <x:f>IF(D195="","","DOC-"&amp;RIGHT("0000"&amp;ROW()-1,4))</x:f>
      </x:c>
      <x:c r="B195" s="57" t="n"/>
      <x:c r="C195" s="57" t="n"/>
      <x:c r="D195" s="58" t="n"/>
      <x:c r="E195" s="57" t="n"/>
      <x:c r="F195" s="57" t="n"/>
      <x:c r="G195" s="75" t="n"/>
      <x:c r="H195" s="75" t="n"/>
      <x:c r="I195" s="57" t="n"/>
      <x:c r="J195" s="57" t="n"/>
      <x:c r="K195" s="57" t="n"/>
      <x:c r="L195" s="58" t="n"/>
      <x:c r="M195" s="57" t="n"/>
      <x:c r="N195" s="76">
        <x:f>IF(D195="","",EDATE(IF(H195="",G195,H195),M195))</x:f>
      </x:c>
      <x:c r="O195" s="61">
        <x:f>IF(D195="","",N195-TODAY())</x:f>
      </x:c>
      <x:c r="P195" s="56">
        <x:f>IF(D195="","",IF(N195&lt;TODAY(),"En retard",IF(N195&lt;=TODAY()+30,"À planifier","OK")))</x:f>
      </x:c>
    </x:row>
    <x:row r="196">
      <x:c r="A196" s="50">
        <x:f>IF(D196="","","DOC-"&amp;RIGHT("0000"&amp;ROW()-1,4))</x:f>
      </x:c>
      <x:c r="B196" s="51" t="n"/>
      <x:c r="C196" s="51" t="n"/>
      <x:c r="D196" s="52" t="n"/>
      <x:c r="E196" s="51" t="n"/>
      <x:c r="F196" s="51" t="n"/>
      <x:c r="G196" s="73" t="n"/>
      <x:c r="H196" s="73" t="n"/>
      <x:c r="I196" s="51" t="n"/>
      <x:c r="J196" s="51" t="n"/>
      <x:c r="K196" s="51" t="n"/>
      <x:c r="L196" s="52" t="n"/>
      <x:c r="M196" s="51" t="n"/>
      <x:c r="N196" s="74">
        <x:f>IF(D196="","",EDATE(IF(H196="",G196,H196),M196))</x:f>
      </x:c>
      <x:c r="O196" s="55">
        <x:f>IF(D196="","",N196-TODAY())</x:f>
      </x:c>
      <x:c r="P196" s="50">
        <x:f>IF(D196="","",IF(N196&lt;TODAY(),"En retard",IF(N196&lt;=TODAY()+30,"À planifier","OK")))</x:f>
      </x:c>
    </x:row>
    <x:row r="197">
      <x:c r="A197" s="56">
        <x:f>IF(D197="","","DOC-"&amp;RIGHT("0000"&amp;ROW()-1,4))</x:f>
      </x:c>
      <x:c r="B197" s="57" t="n"/>
      <x:c r="C197" s="57" t="n"/>
      <x:c r="D197" s="58" t="n"/>
      <x:c r="E197" s="57" t="n"/>
      <x:c r="F197" s="57" t="n"/>
      <x:c r="G197" s="75" t="n"/>
      <x:c r="H197" s="75" t="n"/>
      <x:c r="I197" s="57" t="n"/>
      <x:c r="J197" s="57" t="n"/>
      <x:c r="K197" s="57" t="n"/>
      <x:c r="L197" s="58" t="n"/>
      <x:c r="M197" s="57" t="n"/>
      <x:c r="N197" s="76">
        <x:f>IF(D197="","",EDATE(IF(H197="",G197,H197),M197))</x:f>
      </x:c>
      <x:c r="O197" s="61">
        <x:f>IF(D197="","",N197-TODAY())</x:f>
      </x:c>
      <x:c r="P197" s="56">
        <x:f>IF(D197="","",IF(N197&lt;TODAY(),"En retard",IF(N197&lt;=TODAY()+30,"À planifier","OK")))</x:f>
      </x:c>
    </x:row>
    <x:row r="198">
      <x:c r="A198" s="50">
        <x:f>IF(D198="","","DOC-"&amp;RIGHT("0000"&amp;ROW()-1,4))</x:f>
      </x:c>
      <x:c r="B198" s="51" t="n"/>
      <x:c r="C198" s="51" t="n"/>
      <x:c r="D198" s="52" t="n"/>
      <x:c r="E198" s="51" t="n"/>
      <x:c r="F198" s="51" t="n"/>
      <x:c r="G198" s="73" t="n"/>
      <x:c r="H198" s="73" t="n"/>
      <x:c r="I198" s="51" t="n"/>
      <x:c r="J198" s="51" t="n"/>
      <x:c r="K198" s="51" t="n"/>
      <x:c r="L198" s="52" t="n"/>
      <x:c r="M198" s="51" t="n"/>
      <x:c r="N198" s="74">
        <x:f>IF(D198="","",EDATE(IF(H198="",G198,H198),M198))</x:f>
      </x:c>
      <x:c r="O198" s="55">
        <x:f>IF(D198="","",N198-TODAY())</x:f>
      </x:c>
      <x:c r="P198" s="50">
        <x:f>IF(D198="","",IF(N198&lt;TODAY(),"En retard",IF(N198&lt;=TODAY()+30,"À planifier","OK")))</x:f>
      </x:c>
    </x:row>
    <x:row r="199">
      <x:c r="A199" s="56">
        <x:f>IF(D199="","","DOC-"&amp;RIGHT("0000"&amp;ROW()-1,4))</x:f>
      </x:c>
      <x:c r="B199" s="57" t="n"/>
      <x:c r="C199" s="57" t="n"/>
      <x:c r="D199" s="58" t="n"/>
      <x:c r="E199" s="57" t="n"/>
      <x:c r="F199" s="57" t="n"/>
      <x:c r="G199" s="75" t="n"/>
      <x:c r="H199" s="75" t="n"/>
      <x:c r="I199" s="57" t="n"/>
      <x:c r="J199" s="57" t="n"/>
      <x:c r="K199" s="57" t="n"/>
      <x:c r="L199" s="58" t="n"/>
      <x:c r="M199" s="57" t="n"/>
      <x:c r="N199" s="76">
        <x:f>IF(D199="","",EDATE(IF(H199="",G199,H199),M199))</x:f>
      </x:c>
      <x:c r="O199" s="61">
        <x:f>IF(D199="","",N199-TODAY())</x:f>
      </x:c>
      <x:c r="P199" s="56">
        <x:f>IF(D199="","",IF(N199&lt;TODAY(),"En retard",IF(N199&lt;=TODAY()+30,"À planifier","OK")))</x:f>
      </x:c>
    </x:row>
    <x:row r="200">
      <x:c r="A200" s="50">
        <x:f>IF(D200="","","DOC-"&amp;RIGHT("0000"&amp;ROW()-1,4))</x:f>
      </x:c>
      <x:c r="B200" s="51" t="n"/>
      <x:c r="C200" s="51" t="n"/>
      <x:c r="D200" s="52" t="n"/>
      <x:c r="E200" s="51" t="n"/>
      <x:c r="F200" s="51" t="n"/>
      <x:c r="G200" s="73" t="n"/>
      <x:c r="H200" s="73" t="n"/>
      <x:c r="I200" s="51" t="n"/>
      <x:c r="J200" s="51" t="n"/>
      <x:c r="K200" s="51" t="n"/>
      <x:c r="L200" s="52" t="n"/>
      <x:c r="M200" s="51" t="n"/>
      <x:c r="N200" s="74">
        <x:f>IF(D200="","",EDATE(IF(H200="",G200,H200),M200))</x:f>
      </x:c>
      <x:c r="O200" s="55">
        <x:f>IF(D200="","",N200-TODAY())</x:f>
      </x:c>
      <x:c r="P200" s="50">
        <x:f>IF(D200="","",IF(N200&lt;TODAY(),"En retard",IF(N200&lt;=TODAY()+30,"À planifier","OK")))</x:f>
      </x:c>
    </x:row>
  </x:sheetData>
  <x:conditionalFormatting sqref="J2:J200">
    <x:cfRule type="expression" dxfId="0" priority="1">
      <x:formula>$J2="Actif"</x:formula>
    </x:cfRule>
    <x:cfRule type="expression" dxfId="1" priority="2">
      <x:formula>$J2="En révision"</x:formula>
    </x:cfRule>
    <x:cfRule type="expression" dxfId="2" priority="3">
      <x:formula>$J2="Archivé"</x:formula>
    </x:cfRule>
    <x:cfRule type="expression" dxfId="3" priority="4">
      <x:formula>$J2="Obsolète"</x:formula>
    </x:cfRule>
  </x:conditionalFormatting>
  <x:conditionalFormatting sqref="P2:P200">
    <x:cfRule type="expression" dxfId="4" priority="5">
      <x:formula>$P2="En retard"</x:formula>
    </x:cfRule>
    <x:cfRule type="expression" dxfId="5" priority="6">
      <x:formula>$P2="À planifier"</x:formula>
    </x:cfRule>
  </x:conditionalFormatting>
  <x:conditionalFormatting sqref="O2:O200">
    <x:cfRule type="cellIs" dxfId="3" priority="7" operator="lessThan">
      <x:formula>0</x:formula>
    </x:cfRule>
    <x:cfRule type="cellIs" dxfId="1" priority="8" operator="between">
      <x:formula>0</x:formula>
      <x:formula>30</x:formula>
    </x:cfRule>
  </x:conditionalFormatting>
  <x:dataValidations count="5">
    <x:dataValidation type="list" allowBlank="1" showDropDown="0" showInputMessage="0" showErrorMessage="0" sqref="B2:B200">
      <x:formula1>=ListeCategories</x:formula1>
    </x:dataValidation>
    <x:dataValidation type="list" allowBlank="1" showDropDown="0" showInputMessage="0" showErrorMessage="0" sqref="E2:E200">
      <x:formula1>=ListeTypes</x:formula1>
    </x:dataValidation>
    <x:dataValidation type="list" allowBlank="1" showDropDown="0" showInputMessage="0" showErrorMessage="0" sqref="J2:J200">
      <x:formula1>=ListeStatuts</x:formula1>
    </x:dataValidation>
    <x:dataValidation type="list" allowBlank="1" showDropDown="0" showInputMessage="0" showErrorMessage="0" sqref="K2:K200">
      <x:formula1>=ListeConfid</x:formula1>
    </x:dataValidation>
    <x:dataValidation type="whole" operator="between" allowBlank="1" showDropDown="0" showInputMessage="0" showErrorMessage="0" sqref="M2:M200">
      <x:formula1>1</x:formula1>
      <x:formula2>36</x:formula2>
    </x:dataValidation>
  </x:dataValidations>
  <x:pageMargins left="0.7" right="0.7" top="0.75" bottom="0.75" header="0.3" footer="0.3"/>
  <x:legacyDrawing xmlns:r="http://schemas.openxmlformats.org/officeDocument/2006/relationships" r:id="Reee64a1f5a1746c9"/>
  <x:tableParts count="1">
    <x:tablePart xmlns:r="http://schemas.openxmlformats.org/officeDocument/2006/relationships" r:id="R7f6f9307444247b6"/>
  </x:tableParts>
</x:worksheet>
</file>

<file path=xl/worksheets/sheet3.xml><?xml version="1.0" encoding="utf-8"?>
<x:worksheet xmlns:x="http://schemas.openxmlformats.org/spreadsheetml/2006/main">
  <x:sheetPr>
    <x:tabColor rgb="007C3AED"/>
  </x:sheetPr>
  <x:sheetViews>
    <x:sheetView showGridLines="0" workbookViewId="0"/>
  </x:sheetViews>
  <x:sheetFormatPr baseColWidth="8" defaultRowHeight="15"/>
  <x:cols>
    <x:col min="1" max="1" width="18" style="4" customWidth="1"/>
    <x:col min="2" max="2" width="18" style="4" customWidth="1"/>
    <x:col min="3" max="3" width="18" style="4" customWidth="1"/>
    <x:col min="4" max="4" width="18" style="4" customWidth="1"/>
    <x:col min="5" max="5" width="18" style="4" customWidth="1"/>
    <x:col min="6" max="6" width="18" style="4" customWidth="1"/>
    <x:col min="7" max="7" width="18" style="4" customWidth="1"/>
    <x:col min="8" max="8" width="18" style="4" customWidth="1"/>
    <x:col min="9" max="9" width="18" style="4" customWidth="1"/>
    <x:col min="10" max="10" width="18" style="4" customWidth="1"/>
    <x:col min="11" max="11" width="18" style="4" customWidth="1"/>
    <x:col min="12" max="12" width="18" style="4" customWidth="1"/>
    <x:col min="13" max="13" width="18" style="4" customWidth="1"/>
    <x:col min="14" max="14" width="18" style="4" customWidth="1"/>
    <x:col min="15" max="15" width="18" style="4" customWidth="1"/>
    <x:col min="16" max="16" width="18" style="4" customWidth="1"/>
    <x:col min="17" max="17" width="18" style="4" customWidth="1"/>
    <x:col min="18" max="18" width="18" style="4" customWidth="1"/>
    <x:col min="19" max="19" width="18" style="4" customWidth="1"/>
  </x:cols>
  <x:sheetData>
    <x:row r="1">
      <x:c r="A1" s="62" t="inlineStr">
        <x:is>
          <x:t xml:space="preserve">Catégorie</x:t>
        </x:is>
      </x:c>
      <x:c r="B1" s="62" t="inlineStr">
        <x:is>
          <x:t xml:space="preserve">Fréquence (mois)</x:t>
        </x:is>
      </x:c>
      <x:c r="C1" s="63" t="n"/>
      <x:c r="D1" s="62" t="inlineStr">
        <x:is>
          <x:t xml:space="preserve">Type</x:t>
        </x:is>
      </x:c>
      <x:c r="E1" s="63" t="n"/>
      <x:c r="F1" s="62" t="inlineStr">
        <x:is>
          <x:t xml:space="preserve">Statut</x:t>
        </x:is>
      </x:c>
      <x:c r="G1" s="63" t="n"/>
      <x:c r="H1" s="62" t="inlineStr">
        <x:is>
          <x:t xml:space="preserve">Confidentialité</x:t>
        </x:is>
      </x:c>
      <x:c r="I1" s="63" t="n"/>
      <x:c r="J1" s="62" t="inlineStr">
        <x:is>
          <x:t xml:space="preserve">Alerte</x:t>
        </x:is>
      </x:c>
      <x:c r="K1" s="63" t="n"/>
      <x:c r="L1" s="62" t="inlineStr">
        <x:is>
          <x:t xml:space="preserve">Résumé catégories</x:t>
        </x:is>
      </x:c>
      <x:c r="M1" s="63" t="n"/>
      <x:c r="N1" s="63" t="n"/>
      <x:c r="O1" s="62" t="inlineStr">
        <x:is>
          <x:t xml:space="preserve">Résumé statuts</x:t>
        </x:is>
      </x:c>
      <x:c r="P1" s="63" t="n"/>
      <x:c r="Q1" s="63" t="n"/>
      <x:c r="R1" s="62" t="inlineStr">
        <x:is>
          <x:t xml:space="preserve">Résumé alertes</x:t>
        </x:is>
      </x:c>
      <x:c r="S1" s="63" t="n"/>
    </x:row>
    <x:row r="2">
      <x:c r="A2" s="56" t="inlineStr">
        <x:is>
          <x:t xml:space="preserve">Administration</x:t>
        </x:is>
      </x:c>
      <x:c r="B2" s="56" t="n">
        <x:v>12</x:v>
      </x:c>
      <x:c r="C2" s="64" t="n"/>
      <x:c r="D2" s="56" t="inlineStr">
        <x:is>
          <x:t xml:space="preserve">PDF</x:t>
        </x:is>
      </x:c>
      <x:c r="E2" s="64" t="n"/>
      <x:c r="F2" s="56" t="inlineStr">
        <x:is>
          <x:t xml:space="preserve">Actif</x:t>
        </x:is>
      </x:c>
      <x:c r="G2" s="64" t="n"/>
      <x:c r="H2" s="56" t="inlineStr">
        <x:is>
          <x:t xml:space="preserve">Public</x:t>
        </x:is>
      </x:c>
      <x:c r="I2" s="64" t="n"/>
      <x:c r="J2" s="56" t="inlineStr">
        <x:is>
          <x:t xml:space="preserve">OK</x:t>
        </x:is>
      </x:c>
      <x:c r="K2" s="64" t="n"/>
      <x:c r="L2" s="65" t="inlineStr">
        <x:is>
          <x:t xml:space="preserve">Catégorie</x:t>
        </x:is>
      </x:c>
      <x:c r="M2" s="65" t="inlineStr">
        <x:is>
          <x:t xml:space="preserve">Nb docs</x:t>
        </x:is>
      </x:c>
      <x:c r="N2" s="64" t="n"/>
      <x:c r="O2" s="66" t="inlineStr">
        <x:is>
          <x:t xml:space="preserve">Statut</x:t>
        </x:is>
      </x:c>
      <x:c r="P2" s="66" t="inlineStr">
        <x:is>
          <x:t xml:space="preserve">Nb docs</x:t>
        </x:is>
      </x:c>
      <x:c r="Q2" s="64" t="n"/>
      <x:c r="R2" s="67" t="inlineStr">
        <x:is>
          <x:t xml:space="preserve">Alerte</x:t>
        </x:is>
      </x:c>
      <x:c r="S2" s="67" t="inlineStr">
        <x:is>
          <x:t xml:space="preserve">Nb docs</x:t>
        </x:is>
      </x:c>
    </x:row>
    <x:row r="3">
      <x:c r="A3" s="56" t="inlineStr">
        <x:is>
          <x:t xml:space="preserve">Finance</x:t>
        </x:is>
      </x:c>
      <x:c r="B3" s="56" t="n">
        <x:v>12</x:v>
      </x:c>
      <x:c r="C3" s="64" t="n"/>
      <x:c r="D3" s="56" t="inlineStr">
        <x:is>
          <x:t xml:space="preserve">Word</x:t>
        </x:is>
      </x:c>
      <x:c r="E3" s="64" t="n"/>
      <x:c r="F3" s="56" t="inlineStr">
        <x:is>
          <x:t xml:space="preserve">En révision</x:t>
        </x:is>
      </x:c>
      <x:c r="G3" s="64" t="n"/>
      <x:c r="H3" s="56" t="inlineStr">
        <x:is>
          <x:t xml:space="preserve">Interne</x:t>
        </x:is>
      </x:c>
      <x:c r="I3" s="64" t="n"/>
      <x:c r="J3" s="56" t="inlineStr">
        <x:is>
          <x:t xml:space="preserve">À planifier</x:t>
        </x:is>
      </x:c>
      <x:c r="K3" s="64" t="n"/>
      <x:c r="L3" s="56" t="inlineStr">
        <x:is>
          <x:t xml:space="preserve">Administration</x:t>
        </x:is>
      </x:c>
      <x:c r="M3" s="56">
        <x:f>COUNTIF(Registre_Documents!$B$2:$B$200,L3)</x:f>
        <x:v>3</x:v>
      </x:c>
      <x:c r="N3" s="64" t="n"/>
      <x:c r="O3" s="56" t="inlineStr">
        <x:is>
          <x:t xml:space="preserve">Actif</x:t>
        </x:is>
      </x:c>
      <x:c r="P3" s="56">
        <x:f>COUNTIF(Registre_Documents!$J$2:$J$200,O3)</x:f>
        <x:v>19</x:v>
      </x:c>
      <x:c r="Q3" s="64" t="n"/>
      <x:c r="R3" s="56" t="inlineStr">
        <x:is>
          <x:t xml:space="preserve">OK</x:t>
        </x:is>
      </x:c>
      <x:c r="S3" s="56">
        <x:f>COUNTIF(Registre_Documents!$P$2:$P$200,R3)</x:f>
        <x:v>18</x:v>
      </x:c>
    </x:row>
    <x:row r="4">
      <x:c r="A4" s="56" t="inlineStr">
        <x:is>
          <x:t xml:space="preserve">Ressources humaines</x:t>
        </x:is>
      </x:c>
      <x:c r="B4" s="56" t="n">
        <x:v>12</x:v>
      </x:c>
      <x:c r="C4" s="64" t="n"/>
      <x:c r="D4" s="56" t="inlineStr">
        <x:is>
          <x:t xml:space="preserve">Excel</x:t>
        </x:is>
      </x:c>
      <x:c r="E4" s="64" t="n"/>
      <x:c r="F4" s="56" t="inlineStr">
        <x:is>
          <x:t xml:space="preserve">Archivé</x:t>
        </x:is>
      </x:c>
      <x:c r="G4" s="64" t="n"/>
      <x:c r="H4" s="56" t="inlineStr">
        <x:is>
          <x:t xml:space="preserve">Confidentiel</x:t>
        </x:is>
      </x:c>
      <x:c r="I4" s="64" t="n"/>
      <x:c r="J4" s="56" t="inlineStr">
        <x:is>
          <x:t xml:space="preserve">En retard</x:t>
        </x:is>
      </x:c>
      <x:c r="K4" s="64" t="n"/>
      <x:c r="L4" s="56" t="inlineStr">
        <x:is>
          <x:t xml:space="preserve">Finance</x:t>
        </x:is>
      </x:c>
      <x:c r="M4" s="56">
        <x:f>COUNTIF(Registre_Documents!$B$2:$B$200,L4)</x:f>
        <x:v>3</x:v>
      </x:c>
      <x:c r="N4" s="64" t="n"/>
      <x:c r="O4" s="56" t="inlineStr">
        <x:is>
          <x:t xml:space="preserve">En révision</x:t>
        </x:is>
      </x:c>
      <x:c r="P4" s="56">
        <x:f>COUNTIF(Registre_Documents!$J$2:$J$200,O4)</x:f>
        <x:v>2</x:v>
      </x:c>
      <x:c r="Q4" s="64" t="n"/>
      <x:c r="R4" s="56" t="inlineStr">
        <x:is>
          <x:t xml:space="preserve">À planifier</x:t>
        </x:is>
      </x:c>
      <x:c r="S4" s="56">
        <x:f>COUNTIF(Registre_Documents!$P$2:$P$200,R4)</x:f>
        <x:v>1</x:v>
      </x:c>
    </x:row>
    <x:row r="5">
      <x:c r="A5" s="56" t="inlineStr">
        <x:is>
          <x:t xml:space="preserve">IT &amp; Sécurité</x:t>
        </x:is>
      </x:c>
      <x:c r="B5" s="56" t="n">
        <x:v>6</x:v>
      </x:c>
      <x:c r="C5" s="64" t="n"/>
      <x:c r="D5" s="56" t="inlineStr">
        <x:is>
          <x:t xml:space="preserve">PowerPoint</x:t>
        </x:is>
      </x:c>
      <x:c r="E5" s="64" t="n"/>
      <x:c r="F5" s="56" t="inlineStr">
        <x:is>
          <x:t xml:space="preserve">Obsolète</x:t>
        </x:is>
      </x:c>
      <x:c r="G5" s="64" t="n"/>
      <x:c r="H5" s="56" t="inlineStr">
        <x:is>
          <x:t xml:space="preserve">Restreint</x:t>
        </x:is>
      </x:c>
      <x:c r="I5" s="64" t="n"/>
      <x:c r="J5" s="64" t="n"/>
      <x:c r="K5" s="64" t="n"/>
      <x:c r="L5" s="56" t="inlineStr">
        <x:is>
          <x:t xml:space="preserve">Ressources humaines</x:t>
        </x:is>
      </x:c>
      <x:c r="M5" s="56">
        <x:f>COUNTIF(Registre_Documents!$B$2:$B$200,L5)</x:f>
        <x:v>3</x:v>
      </x:c>
      <x:c r="N5" s="64" t="n"/>
      <x:c r="O5" s="56" t="inlineStr">
        <x:is>
          <x:t xml:space="preserve">Archivé</x:t>
        </x:is>
      </x:c>
      <x:c r="P5" s="56">
        <x:f>COUNTIF(Registre_Documents!$J$2:$J$200,O5)</x:f>
        <x:v>2</x:v>
      </x:c>
      <x:c r="Q5" s="64" t="n"/>
      <x:c r="R5" s="56" t="inlineStr">
        <x:is>
          <x:t xml:space="preserve">En retard</x:t>
        </x:is>
      </x:c>
      <x:c r="S5" s="56">
        <x:f>COUNTIF(Registre_Documents!$P$2:$P$200,R5)</x:f>
        <x:v>5</x:v>
      </x:c>
    </x:row>
    <x:row r="6">
      <x:c r="A6" s="56" t="inlineStr">
        <x:is>
          <x:t xml:space="preserve">Qualité</x:t>
        </x:is>
      </x:c>
      <x:c r="B6" s="56" t="n">
        <x:v>12</x:v>
      </x:c>
      <x:c r="C6" s="64" t="n"/>
      <x:c r="D6" s="56" t="inlineStr">
        <x:is>
          <x:t xml:space="preserve">Image</x:t>
        </x:is>
      </x:c>
      <x:c r="E6" s="64" t="n"/>
      <x:c r="F6" s="64" t="n"/>
      <x:c r="G6" s="64" t="n"/>
      <x:c r="H6" s="64" t="n"/>
      <x:c r="I6" s="64" t="n"/>
      <x:c r="J6" s="64" t="n"/>
      <x:c r="K6" s="64" t="n"/>
      <x:c r="L6" s="56" t="inlineStr">
        <x:is>
          <x:t xml:space="preserve">IT &amp; Sécurité</x:t>
        </x:is>
      </x:c>
      <x:c r="M6" s="56">
        <x:f>COUNTIF(Registre_Documents!$B$2:$B$200,L6)</x:f>
        <x:v>3</x:v>
      </x:c>
      <x:c r="N6" s="64" t="n"/>
      <x:c r="O6" s="56" t="inlineStr">
        <x:is>
          <x:t xml:space="preserve">Obsolète</x:t>
        </x:is>
      </x:c>
      <x:c r="P6" s="56">
        <x:f>COUNTIF(Registre_Documents!$J$2:$J$200,O6)</x:f>
        <x:v>1</x:v>
      </x:c>
      <x:c r="Q6" s="64" t="n"/>
      <x:c r="R6" s="64" t="n"/>
      <x:c r="S6" s="64" t="n"/>
    </x:row>
    <x:row r="7">
      <x:c r="A7" s="56" t="inlineStr">
        <x:is>
          <x:t xml:space="preserve">Juridique</x:t>
        </x:is>
      </x:c>
      <x:c r="B7" s="56" t="n">
        <x:v>24</x:v>
      </x:c>
      <x:c r="C7" s="64" t="n"/>
      <x:c r="D7" s="56" t="inlineStr">
        <x:is>
          <x:t xml:space="preserve">Formulaire</x:t>
        </x:is>
      </x:c>
      <x:c r="E7" s="64" t="n"/>
      <x:c r="F7" s="64" t="n"/>
      <x:c r="G7" s="64" t="n"/>
      <x:c r="H7" s="64" t="n"/>
      <x:c r="I7" s="64" t="n"/>
      <x:c r="J7" s="64" t="n"/>
      <x:c r="K7" s="64" t="n"/>
      <x:c r="L7" s="56" t="inlineStr">
        <x:is>
          <x:t xml:space="preserve">Qualité</x:t>
        </x:is>
      </x:c>
      <x:c r="M7" s="56">
        <x:f>COUNTIF(Registre_Documents!$B$2:$B$200,L7)</x:f>
        <x:v>3</x:v>
      </x:c>
      <x:c r="N7" s="64" t="n"/>
      <x:c r="O7" s="64" t="n"/>
      <x:c r="P7" s="64" t="n"/>
      <x:c r="Q7" s="64" t="n"/>
      <x:c r="R7" s="64" t="n"/>
      <x:c r="S7" s="64" t="n"/>
    </x:row>
    <x:row r="8">
      <x:c r="A8" s="56" t="inlineStr">
        <x:is>
          <x:t xml:space="preserve">Marketing</x:t>
        </x:is>
      </x:c>
      <x:c r="B8" s="56" t="n">
        <x:v>6</x:v>
      </x:c>
      <x:c r="C8" s="64" t="n"/>
      <x:c r="D8" s="56" t="inlineStr">
        <x:is>
          <x:t xml:space="preserve">Contrat</x:t>
        </x:is>
      </x:c>
      <x:c r="E8" s="64" t="n"/>
      <x:c r="F8" s="64" t="n"/>
      <x:c r="G8" s="64" t="n"/>
      <x:c r="H8" s="64" t="n"/>
      <x:c r="I8" s="64" t="n"/>
      <x:c r="J8" s="64" t="n"/>
      <x:c r="K8" s="64" t="n"/>
      <x:c r="L8" s="56" t="inlineStr">
        <x:is>
          <x:t xml:space="preserve">Juridique</x:t>
        </x:is>
      </x:c>
      <x:c r="M8" s="56">
        <x:f>COUNTIF(Registre_Documents!$B$2:$B$200,L8)</x:f>
        <x:v>3</x:v>
      </x:c>
      <x:c r="N8" s="64" t="n"/>
      <x:c r="O8" s="64" t="n"/>
      <x:c r="P8" s="64" t="n"/>
      <x:c r="Q8" s="64" t="n"/>
      <x:c r="R8" s="64" t="n"/>
      <x:c r="S8" s="64" t="n"/>
    </x:row>
    <x:row r="9">
      <x:c r="A9" s="56" t="inlineStr">
        <x:is>
          <x:t xml:space="preserve">Opérations</x:t>
        </x:is>
      </x:c>
      <x:c r="B9" s="56" t="n">
        <x:v>12</x:v>
      </x:c>
      <x:c r="C9" s="64" t="n"/>
      <x:c r="D9" s="56" t="inlineStr">
        <x:is>
          <x:t xml:space="preserve">Procédure</x:t>
        </x:is>
      </x:c>
      <x:c r="E9" s="64" t="n"/>
      <x:c r="F9" s="64" t="n"/>
      <x:c r="G9" s="64" t="n"/>
      <x:c r="H9" s="64" t="n"/>
      <x:c r="I9" s="64" t="n"/>
      <x:c r="J9" s="64" t="n"/>
      <x:c r="K9" s="64" t="n"/>
      <x:c r="L9" s="56" t="inlineStr">
        <x:is>
          <x:t xml:space="preserve">Marketing</x:t>
        </x:is>
      </x:c>
      <x:c r="M9" s="56">
        <x:f>COUNTIF(Registre_Documents!$B$2:$B$200,L9)</x:f>
        <x:v>3</x:v>
      </x:c>
      <x:c r="N9" s="64" t="n"/>
      <x:c r="O9" s="64" t="n"/>
      <x:c r="P9" s="64" t="n"/>
      <x:c r="Q9" s="64" t="n"/>
      <x:c r="R9" s="64" t="n"/>
      <x:c r="S9" s="64" t="n"/>
    </x:row>
    <x:row r="10">
      <x:c r="A10" s="64" t="n"/>
      <x:c r="B10" s="64" t="n"/>
      <x:c r="C10" s="64" t="n"/>
      <x:c r="D10" s="64" t="n"/>
      <x:c r="E10" s="64" t="n"/>
      <x:c r="F10" s="64" t="n"/>
      <x:c r="G10" s="64" t="n"/>
      <x:c r="H10" s="64" t="n"/>
      <x:c r="I10" s="64" t="n"/>
      <x:c r="J10" s="64" t="n"/>
      <x:c r="K10" s="64" t="n"/>
      <x:c r="L10" s="56" t="inlineStr">
        <x:is>
          <x:t xml:space="preserve">Opérations</x:t>
        </x:is>
      </x:c>
      <x:c r="M10" s="56">
        <x:f>COUNTIF(Registre_Documents!$B$2:$B$200,L10)</x:f>
        <x:v>3</x:v>
      </x:c>
      <x:c r="N10" s="64" t="n"/>
      <x:c r="O10" s="64" t="n"/>
      <x:c r="P10" s="64" t="n"/>
      <x:c r="Q10" s="64" t="n"/>
      <x:c r="R10" s="64" t="n"/>
      <x:c r="S10" s="64" t="n"/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Pr>
    <x:tabColor rgb="00F59E0B"/>
  </x:sheetPr>
  <x:sheetViews>
    <x:sheetView showGridLines="0" workbookViewId="0"/>
  </x:sheetViews>
  <x:sheetFormatPr baseColWidth="8" defaultRowHeight="15"/>
  <x:cols>
    <x:col min="1" max="1" width="18" style="4" customWidth="1"/>
    <x:col min="2" max="2" width="20" style="4" customWidth="1"/>
    <x:col min="3" max="3" width="20" style="4" customWidth="1"/>
    <x:col min="4" max="4" width="20" style="4" customWidth="1"/>
    <x:col min="5" max="5" width="20" style="4" customWidth="1"/>
    <x:col min="6" max="6" width="18" style="4" customWidth="1"/>
    <x:col min="7" max="7" width="16" style="4" customWidth="1"/>
    <x:col min="8" max="8" width="16" style="4" customWidth="1"/>
  </x:cols>
  <x:sheetData>
    <x:row r="1" s="4" customFormat="1" ht="22" customHeight="1">
      <x:c r="A1" s="68" t="inlineStr">
        <x:is>
          <x:t xml:space="preserve">GUIDE RAPIDE · Modèle Excel ultra premium</x:t>
        </x:is>
      </x:c>
    </x:row>
    <x:row r="2" s="4" customFormat="1" ht="22" customHeight="1"/>
    <x:row r="3" s="4" customFormat="1" ht="22" customHeight="1"/>
    <x:row r="4" s="4" customFormat="1" ht="22" customHeight="1"/>
    <x:row r="5" s="4" customFormat="1" ht="22" customHeight="1">
      <x:c r="A5" s="69" t="inlineStr">
        <x:is>
          <x:t xml:space="preserve">1. Compléter la zone d'identité</x:t>
        </x:is>
      </x:c>
      <x:c r="B5" s="77" t="n"/>
      <x:c r="C5" s="70" t="inlineStr">
        <x:is>
          <x:t xml:space="preserve">Dans Dashboard, renseignez l'organisation, le département, le responsable et la version.</x:t>
        </x:is>
      </x:c>
      <x:c r="D5" s="78" t="n"/>
      <x:c r="E5" s="78" t="n"/>
      <x:c r="F5" s="78" t="n"/>
      <x:c r="G5" s="78" t="n"/>
      <x:c r="H5" s="77" t="n"/>
    </x:row>
    <x:row r="6" s="4" customFormat="1" ht="22" customHeight="1"/>
    <x:row r="7" s="4" customFormat="1" ht="22" customHeight="1"/>
    <x:row r="8" s="4" customFormat="1" ht="22" customHeight="1">
      <x:c r="A8" s="69" t="inlineStr">
        <x:is>
          <x:t xml:space="preserve">2. Ajouter vos documents</x:t>
        </x:is>
      </x:c>
      <x:c r="B8" s="77" t="n"/>
      <x:c r="C8" s="70" t="inlineStr">
        <x:is>
          <x:t xml:space="preserve">Dans Registre_Documents, saisissez les colonnes en bleu ; les colonnes calculées restent en noir.</x:t>
        </x:is>
      </x:c>
      <x:c r="D8" s="78" t="n"/>
      <x:c r="E8" s="78" t="n"/>
      <x:c r="F8" s="78" t="n"/>
      <x:c r="G8" s="78" t="n"/>
      <x:c r="H8" s="77" t="n"/>
    </x:row>
    <x:row r="9" s="4" customFormat="1" ht="22" customHeight="1"/>
    <x:row r="10" s="4" customFormat="1" ht="22" customHeight="1"/>
    <x:row r="11" s="4" customFormat="1" ht="22" customHeight="1">
      <x:c r="A11" s="69" t="inlineStr">
        <x:is>
          <x:t xml:space="preserve">3. Utiliser les listes</x:t>
        </x:is>
      </x:c>
      <x:c r="B11" s="77" t="n"/>
      <x:c r="C11" s="70" t="inlineStr">
        <x:is>
          <x:t xml:space="preserve">Les menus déroulants sécurisent les catégories, types, statuts et niveaux de confidentialité.</x:t>
        </x:is>
      </x:c>
      <x:c r="D11" s="78" t="n"/>
      <x:c r="E11" s="78" t="n"/>
      <x:c r="F11" s="78" t="n"/>
      <x:c r="G11" s="78" t="n"/>
      <x:c r="H11" s="77" t="n"/>
    </x:row>
    <x:row r="12" s="4" customFormat="1" ht="22" customHeight="1"/>
    <x:row r="13" s="4" customFormat="1" ht="22" customHeight="1"/>
    <x:row r="14" s="4" customFormat="1" ht="22" customHeight="1">
      <x:c r="A14" s="69" t="inlineStr">
        <x:is>
          <x:t xml:space="preserve">4. Automatiser les révisions</x:t>
        </x:is>
      </x:c>
      <x:c r="B14" s="77" t="n"/>
      <x:c r="C14" s="70" t="inlineStr">
        <x:is>
          <x:t xml:space="preserve">Les échéances et alertes se recalculent automatiquement à partir des dates et fréquences.</x:t>
        </x:is>
      </x:c>
      <x:c r="D14" s="78" t="n"/>
      <x:c r="E14" s="78" t="n"/>
      <x:c r="F14" s="78" t="n"/>
      <x:c r="G14" s="78" t="n"/>
      <x:c r="H14" s="77" t="n"/>
    </x:row>
    <x:row r="15" s="4" customFormat="1" ht="22" customHeight="1"/>
    <x:row r="16" s="4" customFormat="1" ht="22" customHeight="1"/>
    <x:row r="17" s="4" customFormat="1" ht="22" customHeight="1">
      <x:c r="A17" s="69" t="inlineStr">
        <x:is>
          <x:t xml:space="preserve">5. Lire le dashboard</x:t>
        </x:is>
      </x:c>
      <x:c r="B17" s="77" t="n"/>
      <x:c r="C17" s="70" t="inlineStr">
        <x:is>
          <x:t xml:space="preserve">Les KPI et les graphiques synthétisent instantanément votre registre documentaire.</x:t>
        </x:is>
      </x:c>
      <x:c r="D17" s="78" t="n"/>
      <x:c r="E17" s="78" t="n"/>
      <x:c r="F17" s="78" t="n"/>
      <x:c r="G17" s="78" t="n"/>
      <x:c r="H17" s="77" t="n"/>
    </x:row>
    <x:row r="18" s="4" customFormat="1" ht="22" customHeight="1"/>
    <x:row r="19" s="4" customFormat="1" ht="22" customHeight="1"/>
    <x:row r="20" s="4" customFormat="1" ht="22" customHeight="1">
      <x:c r="A20" s="69" t="inlineStr">
        <x:is>
          <x:t xml:space="preserve">6. Personnaliser pour votre site</x:t>
        </x:is>
      </x:c>
      <x:c r="B20" s="77" t="n"/>
      <x:c r="C20" s="70" t="inlineStr">
        <x:is>
          <x:t xml:space="preserve">Changez la palette, le nom de marque et remplacez les exemples pour créer votre version commerciale.</x:t>
        </x:is>
      </x:c>
      <x:c r="D20" s="78" t="n"/>
      <x:c r="E20" s="78" t="n"/>
      <x:c r="F20" s="78" t="n"/>
      <x:c r="G20" s="78" t="n"/>
      <x:c r="H20" s="77" t="n"/>
    </x:row>
    <x:row r="21" s="4" customFormat="1" ht="22" customHeight="1"/>
    <x:row r="22" s="4" customFormat="1" ht="22" customHeight="1"/>
    <x:row r="23" s="4" customFormat="1" ht="22" customHeight="1"/>
    <x:row r="24" s="4" customFormat="1" ht="22" customHeight="1"/>
    <x:row r="25" s="4" customFormat="1" ht="22" customHeight="1"/>
  </x:sheetData>
  <x:mergeCells>
    <x:mergeCell ref="C11:H11"/>
    <x:mergeCell ref="A20:B20"/>
    <x:mergeCell ref="C14:H14"/>
    <x:mergeCell ref="C5:H5"/>
    <x:mergeCell ref="A11:B11"/>
    <x:mergeCell ref="C17:H17"/>
    <x:mergeCell ref="A5:B5"/>
    <x:mergeCell ref="C8:H8"/>
    <x:mergeCell ref="A14:B14"/>
    <x:mergeCell ref="A17:B17"/>
    <x:mergeCell ref="A1:H2"/>
    <x:mergeCell ref="A8:B8"/>
    <x:mergeCell ref="C20:H20"/>
  </x:mergeCells>
  <x:pageMargins left="0.7" right="0.7" top="0.75" bottom="0.75" header="0.3" footer="0.3"/>
</x:worksheet>
</file>