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comments/comment1.xml" ContentType="application/vnd.openxmlformats-officedocument.spreadsheetml.comments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" sheetId="1" state="visible" r:id="rId1"/>
    <sheet xmlns:r="http://schemas.openxmlformats.org/officeDocument/2006/relationships" name="Registre" sheetId="2" state="visible" r:id="rId2"/>
    <sheet xmlns:r="http://schemas.openxmlformats.org/officeDocument/2006/relationships" name="Liste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dd/mm/yyyy"/>
    <numFmt numFmtId="165" formatCode="0.0%"/>
  </numFmts>
  <fonts count="8">
    <font>
      <name val="Calibri"/>
      <family val="2"/>
      <color theme="1"/>
      <sz val="11"/>
      <scheme val="minor"/>
    </font>
    <font>
      <b val="1"/>
      <color rgb="00FFFFFF"/>
    </font>
    <font>
      <b val="1"/>
      <color rgb="00FFFFFF"/>
      <sz val="18"/>
    </font>
    <font>
      <color rgb="00000000"/>
    </font>
    <font>
      <color rgb="000000FF"/>
    </font>
    <font>
      <i val="1"/>
      <color rgb="001F2937"/>
    </font>
    <font>
      <b val="1"/>
      <color rgb="001F2937"/>
      <sz val="20"/>
    </font>
    <font>
      <b val="1"/>
    </font>
  </fonts>
  <fills count="14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F9FBFD"/>
      </patternFill>
    </fill>
    <fill>
      <patternFill patternType="solid">
        <fgColor rgb="00D9EAF7"/>
      </patternFill>
    </fill>
    <fill>
      <patternFill patternType="solid">
        <fgColor rgb="00FAFCFE"/>
      </patternFill>
    </fill>
    <fill>
      <patternFill patternType="solid">
        <fgColor rgb="00FFFFFF"/>
      </patternFill>
    </fill>
    <fill>
      <patternFill patternType="solid">
        <fgColor rgb="00F3F7FB"/>
      </patternFill>
    </fill>
    <fill>
      <patternFill patternType="solid">
        <fgColor rgb="00D9F0F0"/>
      </patternFill>
    </fill>
    <fill>
      <patternFill patternType="solid">
        <fgColor rgb="00E2F0D9"/>
      </patternFill>
    </fill>
    <fill>
      <patternFill patternType="solid">
        <fgColor rgb="00FFF2CC"/>
      </patternFill>
    </fill>
    <fill>
      <patternFill patternType="solid">
        <fgColor rgb="00FDE9E7"/>
      </patternFill>
    </fill>
    <fill>
      <patternFill patternType="solid">
        <fgColor rgb="00FCE4D6"/>
      </patternFill>
    </fill>
    <fill>
      <patternFill patternType="solid">
        <fgColor rgb="00E7E6E6"/>
      </patternFill>
    </fill>
  </fills>
  <borders count="2">
    <border>
      <left/>
      <right/>
      <top/>
      <bottom/>
      <diagonal/>
    </border>
    <border>
      <left style="thin">
        <color rgb="00D0D7DE"/>
      </left>
      <right style="thin">
        <color rgb="00D0D7DE"/>
      </right>
      <top style="thin">
        <color rgb="00D0D7DE"/>
      </top>
      <bottom style="thin">
        <color rgb="00D0D7DE"/>
      </bottom>
    </border>
  </borders>
  <cellStyleXfs count="1">
    <xf numFmtId="0" fontId="0" fillId="0" borderId="0"/>
  </cellStyleXfs>
  <cellXfs count="37">
    <xf numFmtId="0" fontId="0" fillId="0" borderId="0" pivotButton="0" quotePrefix="0" xfId="0"/>
    <xf numFmtId="0" fontId="2" fillId="2" borderId="0" applyAlignment="1" pivotButton="0" quotePrefix="0" xfId="0">
      <alignment horizontal="center" vertical="center"/>
    </xf>
    <xf numFmtId="0" fontId="5" fillId="7" borderId="0" applyAlignment="1" pivotButton="0" quotePrefix="0" xfId="0">
      <alignment horizontal="center"/>
    </xf>
    <xf numFmtId="0" fontId="1" fillId="2" borderId="1" applyAlignment="1" pivotButton="0" quotePrefix="0" xfId="0">
      <alignment horizontal="center"/>
    </xf>
    <xf numFmtId="1" fontId="6" fillId="8" borderId="1" applyAlignment="1" pivotButton="0" quotePrefix="0" xfId="0">
      <alignment horizontal="center" vertical="center"/>
    </xf>
    <xf numFmtId="1" fontId="6" fillId="9" borderId="1" applyAlignment="1" pivotButton="0" quotePrefix="0" xfId="0">
      <alignment horizontal="center" vertical="center"/>
    </xf>
    <xf numFmtId="1" fontId="6" fillId="10" borderId="1" applyAlignment="1" pivotButton="0" quotePrefix="0" xfId="0">
      <alignment horizontal="center" vertical="center"/>
    </xf>
    <xf numFmtId="165" fontId="6" fillId="4" borderId="1" applyAlignment="1" pivotButton="0" quotePrefix="0" xfId="0">
      <alignment horizontal="center" vertical="center"/>
    </xf>
    <xf numFmtId="0" fontId="1" fillId="2" borderId="1" pivotButton="0" quotePrefix="0" xfId="0"/>
    <xf numFmtId="1" fontId="1" fillId="2" borderId="1" pivotButton="0" quotePrefix="0" xfId="0"/>
    <xf numFmtId="0" fontId="0" fillId="0" borderId="1" pivotButton="0" quotePrefix="0" xfId="0"/>
    <xf numFmtId="1" fontId="0" fillId="0" borderId="1" pivotButton="0" quotePrefix="0" xfId="0"/>
    <xf numFmtId="0" fontId="1" fillId="2" borderId="0" pivotButton="0" quotePrefix="0" xfId="0"/>
    <xf numFmtId="0" fontId="0" fillId="3" borderId="1" applyAlignment="1" pivotButton="0" quotePrefix="0" xfId="0">
      <alignment vertical="top" wrapText="1"/>
    </xf>
    <xf numFmtId="0" fontId="0" fillId="3" borderId="1" pivotButton="0" quotePrefix="0" xfId="0"/>
    <xf numFmtId="0" fontId="7" fillId="11" borderId="1" pivotButton="0" quotePrefix="0" xfId="0"/>
    <xf numFmtId="0" fontId="0" fillId="9" borderId="1" pivotButton="0" quotePrefix="0" xfId="0"/>
    <xf numFmtId="0" fontId="7" fillId="10" borderId="1" pivotButton="0" quotePrefix="0" xfId="0"/>
    <xf numFmtId="0" fontId="0" fillId="10" borderId="1" pivotButton="0" quotePrefix="0" xfId="0"/>
    <xf numFmtId="0" fontId="7" fillId="12" borderId="1" pivotButton="0" quotePrefix="0" xfId="0"/>
    <xf numFmtId="0" fontId="0" fillId="12" borderId="1" pivotButton="0" quotePrefix="0" xfId="0"/>
    <xf numFmtId="0" fontId="7" fillId="13" borderId="1" pivotButton="0" quotePrefix="0" xfId="0"/>
    <xf numFmtId="0" fontId="0" fillId="11" borderId="1" pivotButton="0" quotePrefix="0" xfId="0"/>
    <xf numFmtId="0" fontId="0" fillId="4" borderId="1" pivotButton="0" quotePrefix="0" xfId="0"/>
    <xf numFmtId="164" fontId="0" fillId="4" borderId="1" pivotButton="0" quotePrefix="0" xfId="0"/>
    <xf numFmtId="0" fontId="0" fillId="3" borderId="1" applyAlignment="1" pivotButton="0" quotePrefix="0" xfId="0">
      <alignment wrapText="1"/>
    </xf>
    <xf numFmtId="0" fontId="1" fillId="2" borderId="1" applyAlignment="1" pivotButton="0" quotePrefix="0" xfId="0">
      <alignment horizontal="center" vertical="center" wrapText="1"/>
    </xf>
    <xf numFmtId="0" fontId="3" fillId="5" borderId="1" applyAlignment="1" pivotButton="0" quotePrefix="0" xfId="0">
      <alignment vertical="top" wrapText="1"/>
    </xf>
    <xf numFmtId="0" fontId="4" fillId="5" borderId="1" applyAlignment="1" pivotButton="0" quotePrefix="0" xfId="0">
      <alignment vertical="top" wrapText="1"/>
    </xf>
    <xf numFmtId="164" fontId="4" fillId="5" borderId="1" applyAlignment="1" pivotButton="0" quotePrefix="0" xfId="0">
      <alignment vertical="top" wrapText="1"/>
    </xf>
    <xf numFmtId="164" fontId="3" fillId="5" borderId="1" applyAlignment="1" pivotButton="0" quotePrefix="0" xfId="0">
      <alignment vertical="top" wrapText="1"/>
    </xf>
    <xf numFmtId="1" fontId="3" fillId="5" borderId="1" applyAlignment="1" pivotButton="0" quotePrefix="0" xfId="0">
      <alignment vertical="top" wrapText="1"/>
    </xf>
    <xf numFmtId="0" fontId="3" fillId="6" borderId="1" applyAlignment="1" pivotButton="0" quotePrefix="0" xfId="0">
      <alignment vertical="top" wrapText="1"/>
    </xf>
    <xf numFmtId="0" fontId="4" fillId="6" borderId="1" applyAlignment="1" pivotButton="0" quotePrefix="0" xfId="0">
      <alignment vertical="top" wrapText="1"/>
    </xf>
    <xf numFmtId="164" fontId="4" fillId="6" borderId="1" applyAlignment="1" pivotButton="0" quotePrefix="0" xfId="0">
      <alignment vertical="top" wrapText="1"/>
    </xf>
    <xf numFmtId="164" fontId="3" fillId="6" borderId="1" applyAlignment="1" pivotButton="0" quotePrefix="0" xfId="0">
      <alignment vertical="top" wrapText="1"/>
    </xf>
    <xf numFmtId="1" fontId="3" fillId="6" borderId="1" applyAlignment="1" pivotButton="0" quotePrefix="0" xfId="0">
      <alignment vertical="top" wrapText="1"/>
    </xf>
  </cellXfs>
  <cellStyles count="1">
    <cellStyle name="Normal" xfId="0" builtinId="0" hidden="0"/>
  </cellStyles>
  <dxfs count="7">
    <dxf>
      <fill>
        <patternFill patternType="solid">
          <fgColor rgb="00E2F0D9"/>
        </patternFill>
      </fill>
    </dxf>
    <dxf>
      <fill>
        <patternFill patternType="solid">
          <fgColor rgb="00E7E6E6"/>
        </patternFill>
      </fill>
    </dxf>
    <dxf>
      <fill>
        <patternFill patternType="solid">
          <fgColor rgb="00FFF2CC"/>
        </patternFill>
      </fill>
    </dxf>
    <dxf>
      <fill>
        <patternFill patternType="solid">
          <fgColor rgb="00FDE9E7"/>
        </patternFill>
      </fill>
    </dxf>
    <dxf>
      <fill>
        <patternFill patternType="solid">
          <fgColor rgb="00D9F0F0"/>
        </patternFill>
      </fill>
    </dxf>
    <dxf>
      <fill>
        <patternFill patternType="solid">
          <fgColor rgb="00D9EAF7"/>
        </patternFill>
      </fill>
    </dxf>
    <dxf>
      <fill>
        <patternFill patternType="solid">
          <fgColor rgb="00FCE4D6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Documents par catégorie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'Dashboard'!B11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'Dashboard'!$A$12:$A$21</f>
            </numRef>
          </cat>
          <val>
            <numRef>
              <f>'Dashboard'!$B$12:$B$21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Catégorie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Nb documents</a:t>
                </a:r>
              </a:p>
            </rich>
          </tx>
        </title>
        <majorTickMark val="none"/>
        <minorTickMark val="none"/>
        <crossAx val="10"/>
      </valAx>
    </plotArea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par statut</a:t>
            </a:r>
          </a:p>
        </rich>
      </tx>
    </title>
    <plotArea>
      <pieChart>
        <varyColors val="1"/>
        <ser>
          <idx val="0"/>
          <order val="0"/>
          <tx>
            <strRef>
              <f>'Dashboard'!F11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'Dashboard'!$E$12:$E$15</f>
            </numRef>
          </cat>
          <val>
            <numRef>
              <f>'Dashboard'!$F$12:$F$15</f>
            </numRef>
          </val>
        </ser>
        <dLbls>
          <showVal val="1"/>
          <showPercent val="1"/>
        </dLbls>
        <firstSliceAng val="0"/>
      </pieChart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par support</a:t>
            </a:r>
          </a:p>
        </rich>
      </tx>
    </title>
    <plotArea>
      <pieChart>
        <varyColors val="1"/>
        <ser>
          <idx val="0"/>
          <order val="0"/>
          <tx>
            <strRef>
              <f>'Dashboard'!I11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'Dashboard'!$H$12:$H$14</f>
            </numRef>
          </cat>
          <val>
            <numRef>
              <f>'Dashboard'!$I$12:$I$14</f>
            </numRef>
          </val>
        </ser>
        <dLbls>
          <showPercent val="1"/>
        </dLbls>
        <firstSliceAng val="0"/>
      </pieChart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OpenAI</author>
  </authors>
  <commentList>
    <comment ref="Q4" authorId="0" shapeId="0">
      <text>
        <t>Les colonnes bleues sont prévues pour la saisie. Les autres colonnes se calculent automatiquement.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/Relationships>
</file>

<file path=xl/drawings/drawing1.xml><?xml version="1.0" encoding="utf-8"?>
<wsDr xmlns="http://schemas.openxmlformats.org/drawingml/2006/spreadsheetDrawing">
  <oneCellAnchor>
    <from>
      <col>3</col>
      <colOff>0</colOff>
      <row>10</row>
      <rowOff>0</rowOff>
    </from>
    <ext cx="540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9</col>
      <colOff>0</colOff>
      <row>10</row>
      <rowOff>0</rowOff>
    </from>
    <ext cx="3600000" cy="288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3</col>
      <colOff>0</colOff>
      <row>22</row>
      <rowOff>0</rowOff>
    </from>
    <ext cx="3600000" cy="252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blRegistre" displayName="tblRegistre" ref="A7:Q207" headerRowCount="1">
  <autoFilter ref="A7:Q207"/>
  <tableColumns count="17">
    <tableColumn id="1" name="ID"/>
    <tableColumn id="2" name="Catégorie"/>
    <tableColumn id="3" name="Sous-catégorie"/>
    <tableColumn id="4" name="Nom du document"/>
    <tableColumn id="5" name="Service"/>
    <tableColumn id="6" name="Responsable"/>
    <tableColumn id="7" name="Support"/>
    <tableColumn id="8" name="Localisation"/>
    <tableColumn id="9" name="Niveau d'accès"/>
    <tableColumn id="10" name="Durée conservation"/>
    <tableColumn id="11" name="Date création"/>
    <tableColumn id="12" name="Date mise à jour"/>
    <tableColumn id="13" name="Prochaine révision"/>
    <tableColumn id="14" name="Statut"/>
    <tableColumn id="15" name="Jours avant révision"/>
    <tableColumn id="16" name="Alerte"/>
    <tableColumn id="17" name="Observations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7"/>
  <sheetViews>
    <sheetView showGridLines="0" workbookViewId="0">
      <selection activeCell="A1" sqref="A1"/>
    </sheetView>
  </sheetViews>
  <sheetFormatPr baseColWidth="8" defaultRowHeight="15"/>
  <cols>
    <col width="14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14" customWidth="1" min="10" max="10"/>
    <col width="14" customWidth="1" min="11" max="11"/>
    <col width="14" customWidth="1" min="12" max="12"/>
    <col width="14" customWidth="1" min="13" max="13"/>
  </cols>
  <sheetData>
    <row r="1">
      <c r="A1" s="1" t="inlineStr">
        <is>
          <t>DASHBOARD AUTOMATIQUE — PLAN DE CLASSIFICATION DES DOCUMENTS ADMINISTRATIFS</t>
        </is>
      </c>
    </row>
    <row r="2"/>
    <row r="3">
      <c r="A3" s="2" t="inlineStr">
        <is>
          <t>Pilotage en temps réel • 200 lignes prêtes à l'emploi • Les KPI se mettent à jour depuis l'onglet Registre</t>
        </is>
      </c>
    </row>
    <row r="5">
      <c r="A5" s="3" t="inlineStr">
        <is>
          <t>Total documents</t>
        </is>
      </c>
      <c r="D5" s="3" t="inlineStr">
        <is>
          <t>Actifs</t>
        </is>
      </c>
      <c r="G5" s="3" t="inlineStr">
        <is>
          <t>À surveiller</t>
        </is>
      </c>
      <c r="J5" s="3" t="inlineStr">
        <is>
          <t>Taux conformité</t>
        </is>
      </c>
    </row>
    <row r="6">
      <c r="A6" s="4">
        <f>COUNTA(Registre!D8:D207)</f>
        <v/>
      </c>
      <c r="D6" s="5">
        <f>COUNTIF(Registre!N8:N207,"Actif")</f>
        <v/>
      </c>
      <c r="G6" s="6">
        <f>COUNTIF(Registre!P8:P207,"À revoir")+COUNTIF(Registre!P8:P207,"En retard")+COUNTIF(Registre!P8:P207,"À compléter")</f>
        <v/>
      </c>
      <c r="J6" s="7">
        <f>IF(A6=0,0,1-((G6+COUNTIF(Registre!N8:N207,"Obsolète"))/A6))</f>
        <v/>
      </c>
    </row>
    <row r="7"/>
    <row r="8"/>
    <row r="11">
      <c r="A11" s="8" t="inlineStr">
        <is>
          <t>Répartition par catégorie</t>
        </is>
      </c>
      <c r="B11" s="9" t="inlineStr">
        <is>
          <t>Nb</t>
        </is>
      </c>
      <c r="E11" s="8" t="inlineStr">
        <is>
          <t>Statut des documents</t>
        </is>
      </c>
      <c r="F11" s="9" t="inlineStr">
        <is>
          <t>Nb</t>
        </is>
      </c>
      <c r="H11" s="8" t="inlineStr">
        <is>
          <t>Répartition par support</t>
        </is>
      </c>
      <c r="I11" s="9" t="inlineStr">
        <is>
          <t>Nb</t>
        </is>
      </c>
      <c r="K11" s="8" t="inlineStr">
        <is>
          <t>Niveaux d'accès</t>
        </is>
      </c>
      <c r="L11" s="9" t="inlineStr">
        <is>
          <t>Nb</t>
        </is>
      </c>
    </row>
    <row r="12">
      <c r="A12" s="10" t="inlineStr">
        <is>
          <t>Administration générale</t>
        </is>
      </c>
      <c r="B12" s="11">
        <f>COUNTIF(Registre!B8:B207,A12)</f>
        <v/>
      </c>
      <c r="E12" s="10" t="inlineStr">
        <is>
          <t>Actif</t>
        </is>
      </c>
      <c r="F12" s="11">
        <f>COUNTIF(Registre!N8:N207,E12)</f>
        <v/>
      </c>
      <c r="H12" s="10" t="inlineStr">
        <is>
          <t>Numérique</t>
        </is>
      </c>
      <c r="I12" s="11">
        <f>COUNTIF(Registre!G8:G207,H12)</f>
        <v/>
      </c>
      <c r="K12" s="10" t="inlineStr">
        <is>
          <t>Public interne</t>
        </is>
      </c>
      <c r="L12" s="11">
        <f>COUNTIF(Registre!I8:I207,K12)</f>
        <v/>
      </c>
    </row>
    <row r="13">
      <c r="A13" s="10" t="inlineStr">
        <is>
          <t>Ressources humaines</t>
        </is>
      </c>
      <c r="B13" s="11">
        <f>COUNTIF(Registre!B8:B207,A13)</f>
        <v/>
      </c>
      <c r="E13" s="10" t="inlineStr">
        <is>
          <t>Archivé</t>
        </is>
      </c>
      <c r="F13" s="11">
        <f>COUNTIF(Registre!N8:N207,E13)</f>
        <v/>
      </c>
      <c r="H13" s="10" t="inlineStr">
        <is>
          <t>Papier</t>
        </is>
      </c>
      <c r="I13" s="11">
        <f>COUNTIF(Registre!G8:G207,H13)</f>
        <v/>
      </c>
      <c r="K13" s="10" t="inlineStr">
        <is>
          <t>Service</t>
        </is>
      </c>
      <c r="L13" s="11">
        <f>COUNTIF(Registre!I8:I207,K13)</f>
        <v/>
      </c>
    </row>
    <row r="14">
      <c r="A14" s="10" t="inlineStr">
        <is>
          <t>Comptabilité et finance</t>
        </is>
      </c>
      <c r="B14" s="11">
        <f>COUNTIF(Registre!B8:B207,A14)</f>
        <v/>
      </c>
      <c r="E14" s="10" t="inlineStr">
        <is>
          <t>À réviser</t>
        </is>
      </c>
      <c r="F14" s="11">
        <f>COUNTIF(Registre!N8:N207,E14)</f>
        <v/>
      </c>
      <c r="H14" s="10" t="inlineStr">
        <is>
          <t>Mixte</t>
        </is>
      </c>
      <c r="I14" s="11">
        <f>COUNTIF(Registre!G8:G207,H14)</f>
        <v/>
      </c>
      <c r="K14" s="10" t="inlineStr">
        <is>
          <t>Confidentiel</t>
        </is>
      </c>
      <c r="L14" s="11">
        <f>COUNTIF(Registre!I8:I207,K14)</f>
        <v/>
      </c>
    </row>
    <row r="15">
      <c r="A15" s="10" t="inlineStr">
        <is>
          <t>Juridique</t>
        </is>
      </c>
      <c r="B15" s="11">
        <f>COUNTIF(Registre!B8:B207,A15)</f>
        <v/>
      </c>
      <c r="E15" s="10" t="inlineStr">
        <is>
          <t>Obsolète</t>
        </is>
      </c>
      <c r="F15" s="11">
        <f>COUNTIF(Registre!N8:N207,E15)</f>
        <v/>
      </c>
      <c r="H15" s="10" t="n"/>
      <c r="I15" s="11" t="n"/>
      <c r="K15" s="10" t="inlineStr">
        <is>
          <t>Direction</t>
        </is>
      </c>
      <c r="L15" s="11">
        <f>COUNTIF(Registre!I8:I207,K15)</f>
        <v/>
      </c>
    </row>
    <row r="16">
      <c r="A16" s="10" t="inlineStr">
        <is>
          <t>Achats et fournisseurs</t>
        </is>
      </c>
      <c r="B16" s="11">
        <f>COUNTIF(Registre!B8:B207,A16)</f>
        <v/>
      </c>
      <c r="E16" s="10" t="n"/>
      <c r="F16" s="11" t="n"/>
      <c r="H16" s="10" t="n"/>
      <c r="I16" s="11" t="n"/>
      <c r="K16" s="10" t="n"/>
      <c r="L16" s="11" t="n"/>
    </row>
    <row r="17">
      <c r="A17" s="10" t="inlineStr">
        <is>
          <t>Commercial et clients</t>
        </is>
      </c>
      <c r="B17" s="11">
        <f>COUNTIF(Registre!B8:B207,A17)</f>
        <v/>
      </c>
      <c r="E17" s="10" t="n"/>
      <c r="F17" s="11" t="n"/>
      <c r="H17" s="10" t="n"/>
      <c r="I17" s="11" t="n"/>
      <c r="K17" s="10" t="n"/>
      <c r="L17" s="11" t="n"/>
    </row>
    <row r="18">
      <c r="A18" s="10" t="inlineStr">
        <is>
          <t>Projets</t>
        </is>
      </c>
      <c r="B18" s="11">
        <f>COUNTIF(Registre!B8:B207,A18)</f>
        <v/>
      </c>
      <c r="E18" s="10" t="n"/>
      <c r="F18" s="11" t="n"/>
      <c r="H18" s="10" t="n"/>
      <c r="I18" s="11" t="n"/>
      <c r="K18" s="10" t="n"/>
      <c r="L18" s="11" t="n"/>
    </row>
    <row r="19">
      <c r="A19" s="10" t="inlineStr">
        <is>
          <t>Qualité et conformité</t>
        </is>
      </c>
      <c r="B19" s="11">
        <f>COUNTIF(Registre!B8:B207,A19)</f>
        <v/>
      </c>
      <c r="E19" s="10" t="n"/>
      <c r="F19" s="11" t="n"/>
      <c r="H19" s="10" t="n"/>
      <c r="I19" s="11" t="n"/>
      <c r="K19" s="10" t="n"/>
      <c r="L19" s="11" t="n"/>
    </row>
    <row r="20">
      <c r="A20" s="10" t="inlineStr">
        <is>
          <t>Communication</t>
        </is>
      </c>
      <c r="B20" s="11">
        <f>COUNTIF(Registre!B8:B207,A20)</f>
        <v/>
      </c>
      <c r="E20" s="10" t="n"/>
      <c r="F20" s="11" t="n"/>
      <c r="H20" s="10" t="n"/>
      <c r="I20" s="11" t="n"/>
      <c r="K20" s="10" t="n"/>
      <c r="L20" s="11" t="n"/>
    </row>
    <row r="21">
      <c r="A21" s="10" t="inlineStr">
        <is>
          <t>Informatique et systèmes</t>
        </is>
      </c>
      <c r="B21" s="11">
        <f>COUNTIF(Registre!B8:B207,A21)</f>
        <v/>
      </c>
      <c r="E21" s="10" t="n"/>
      <c r="F21" s="11" t="n"/>
      <c r="H21" s="10" t="n"/>
      <c r="I21" s="11" t="n"/>
      <c r="K21" s="10" t="n"/>
      <c r="L21" s="11" t="n"/>
    </row>
    <row r="23">
      <c r="A23" s="12" t="inlineStr">
        <is>
          <t>Indicateurs de surveillance</t>
        </is>
      </c>
      <c r="B23" s="12" t="inlineStr">
        <is>
          <t>Valeur</t>
        </is>
      </c>
      <c r="H23" s="12" t="inlineStr">
        <is>
          <t>Légende visuelle</t>
        </is>
      </c>
      <c r="I23" s="12" t="inlineStr">
        <is>
          <t>Signification</t>
        </is>
      </c>
      <c r="J23" s="13" t="inlineStr">
        <is>
          <t>Le dashboard se met à jour automatiquement à partir du registre.
Conseil : utilisez les listes déroulantes de l'onglet Registre pour conserver une classification homogène et des graphiques fiables.</t>
        </is>
      </c>
    </row>
    <row r="24">
      <c r="A24" s="14" t="inlineStr">
        <is>
          <t>En retard</t>
        </is>
      </c>
      <c r="B24" s="15">
        <f>COUNTIF(Registre!P8:P207,"En retard")</f>
        <v/>
      </c>
      <c r="H24" s="16" t="inlineStr">
        <is>
          <t>Vert</t>
        </is>
      </c>
      <c r="I24" s="14" t="inlineStr">
        <is>
          <t>Actif / conforme</t>
        </is>
      </c>
    </row>
    <row r="25">
      <c r="A25" s="14" t="inlineStr">
        <is>
          <t>À revoir sous 30 jours</t>
        </is>
      </c>
      <c r="B25" s="17">
        <f>COUNTIF(Registre!P8:P207,"À revoir")</f>
        <v/>
      </c>
      <c r="H25" s="18" t="inlineStr">
        <is>
          <t>Jaune</t>
        </is>
      </c>
      <c r="I25" s="14" t="inlineStr">
        <is>
          <t>À surveiller / à réviser</t>
        </is>
      </c>
    </row>
    <row r="26">
      <c r="A26" s="14" t="inlineStr">
        <is>
          <t>Documents sensibles</t>
        </is>
      </c>
      <c r="B26" s="19">
        <f>COUNTIF(Registre!I8:I207,"Confidentiel")+COUNTIF(Registre!I8:I207,"Direction")</f>
        <v/>
      </c>
      <c r="H26" s="20" t="inlineStr">
        <is>
          <t>Orange</t>
        </is>
      </c>
      <c r="I26" s="14" t="inlineStr">
        <is>
          <t>Confidentiel / à compléter</t>
        </is>
      </c>
    </row>
    <row r="27">
      <c r="A27" s="14" t="inlineStr">
        <is>
          <t>Archivés</t>
        </is>
      </c>
      <c r="B27" s="21">
        <f>COUNTIF(Registre!N8:N207,"Archivé")</f>
        <v/>
      </c>
      <c r="H27" s="22" t="inlineStr">
        <is>
          <t>Rouge</t>
        </is>
      </c>
      <c r="I27" s="14" t="inlineStr">
        <is>
          <t>Obsolète / en retard</t>
        </is>
      </c>
    </row>
  </sheetData>
  <mergeCells count="11">
    <mergeCell ref="J5:L5"/>
    <mergeCell ref="A6:C8"/>
    <mergeCell ref="G6:I8"/>
    <mergeCell ref="D5:F5"/>
    <mergeCell ref="A1:M2"/>
    <mergeCell ref="A5:C5"/>
    <mergeCell ref="D6:F8"/>
    <mergeCell ref="G5:I5"/>
    <mergeCell ref="J6:L8"/>
    <mergeCell ref="J23:L27"/>
    <mergeCell ref="A3:M3"/>
  </mergeCells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Q207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5"/>
  <cols>
    <col width="12" customWidth="1" min="1" max="1"/>
    <col width="24" customWidth="1" min="2" max="2"/>
    <col width="22" customWidth="1" min="3" max="3"/>
    <col width="32" customWidth="1" min="4" max="4"/>
    <col width="18" customWidth="1" min="5" max="5"/>
    <col width="20" customWidth="1" min="6" max="6"/>
    <col width="12" customWidth="1" min="7" max="7"/>
    <col width="28" customWidth="1" min="8" max="8"/>
    <col width="18" customWidth="1" min="9" max="9"/>
    <col width="18" customWidth="1" min="10" max="10"/>
    <col width="14" customWidth="1" min="11" max="11"/>
    <col width="14" customWidth="1" min="12" max="12"/>
    <col width="16" customWidth="1" min="13" max="13"/>
    <col width="14" customWidth="1" min="14" max="14"/>
    <col width="18" customWidth="1" min="15" max="15"/>
    <col width="16" customWidth="1" min="16" max="16"/>
    <col width="24" customWidth="1" min="17" max="17"/>
  </cols>
  <sheetData>
    <row r="1">
      <c r="A1" s="1" t="inlineStr">
        <is>
          <t>PLAN DE CLASSIFICATION DES DOCUMENTS ADMINISTRATIFS — REGISTRE OPÉRATIONNEL</t>
        </is>
      </c>
    </row>
    <row r="2"/>
    <row r="4">
      <c r="A4" s="12" t="inlineStr">
        <is>
          <t>Organisation</t>
        </is>
      </c>
      <c r="B4" s="23" t="inlineStr">
        <is>
          <t>Entreprise / Service</t>
        </is>
      </c>
      <c r="D4" s="12" t="inlineStr">
        <is>
          <t>Responsable documentaire</t>
        </is>
      </c>
      <c r="E4" s="23" t="inlineStr">
        <is>
          <t>À renseigner</t>
        </is>
      </c>
      <c r="H4" s="12" t="inlineStr">
        <is>
          <t>Version</t>
        </is>
      </c>
      <c r="I4" s="23" t="inlineStr">
        <is>
          <t>v1.0</t>
        </is>
      </c>
      <c r="L4" s="12" t="inlineStr">
        <is>
          <t>Dernière mise à jour</t>
        </is>
      </c>
      <c r="M4" s="24">
        <f>TODAY()</f>
        <v/>
      </c>
      <c r="P4" s="12" t="inlineStr">
        <is>
          <t>Mode d'emploi</t>
        </is>
      </c>
      <c r="Q4" t="n"/>
    </row>
    <row r="5">
      <c r="P5" s="25" t="inlineStr">
        <is>
          <t>Modifier les cellules en bleu. Les calculs, alertes et graphiques du dashboard se mettent à jour automatiquement.</t>
        </is>
      </c>
    </row>
    <row r="7" ht="34" customHeight="1">
      <c r="A7" s="26" t="inlineStr">
        <is>
          <t>ID</t>
        </is>
      </c>
      <c r="B7" s="26" t="inlineStr">
        <is>
          <t>Catégorie</t>
        </is>
      </c>
      <c r="C7" s="26" t="inlineStr">
        <is>
          <t>Sous-catégorie</t>
        </is>
      </c>
      <c r="D7" s="26" t="inlineStr">
        <is>
          <t>Nom du document</t>
        </is>
      </c>
      <c r="E7" s="26" t="inlineStr">
        <is>
          <t>Service</t>
        </is>
      </c>
      <c r="F7" s="26" t="inlineStr">
        <is>
          <t>Responsable</t>
        </is>
      </c>
      <c r="G7" s="26" t="inlineStr">
        <is>
          <t>Support</t>
        </is>
      </c>
      <c r="H7" s="26" t="inlineStr">
        <is>
          <t>Localisation</t>
        </is>
      </c>
      <c r="I7" s="26" t="inlineStr">
        <is>
          <t>Niveau d'accès</t>
        </is>
      </c>
      <c r="J7" s="26" t="inlineStr">
        <is>
          <t>Durée conservation</t>
        </is>
      </c>
      <c r="K7" s="26" t="inlineStr">
        <is>
          <t>Date création</t>
        </is>
      </c>
      <c r="L7" s="26" t="inlineStr">
        <is>
          <t>Date mise à jour</t>
        </is>
      </c>
      <c r="M7" s="26" t="inlineStr">
        <is>
          <t>Prochaine révision</t>
        </is>
      </c>
      <c r="N7" s="26" t="inlineStr">
        <is>
          <t>Statut</t>
        </is>
      </c>
      <c r="O7" s="26" t="inlineStr">
        <is>
          <t>Jours avant révision</t>
        </is>
      </c>
      <c r="P7" s="26" t="inlineStr">
        <is>
          <t>Alerte</t>
        </is>
      </c>
      <c r="Q7" s="26" t="inlineStr">
        <is>
          <t>Observations</t>
        </is>
      </c>
    </row>
    <row r="8">
      <c r="A8" s="27">
        <f>IF(D8&lt;&gt;"","DOC-"&amp;TEXT(ROW()-7,"000"),"")</f>
        <v/>
      </c>
      <c r="B8" s="28" t="inlineStr">
        <is>
          <t>Administration générale</t>
        </is>
      </c>
      <c r="C8" s="28" t="inlineStr">
        <is>
          <t>Courriers</t>
        </is>
      </c>
      <c r="D8" s="28" t="inlineStr">
        <is>
          <t>Courrier de la direction générale</t>
        </is>
      </c>
      <c r="E8" s="28" t="inlineStr">
        <is>
          <t>Direction</t>
        </is>
      </c>
      <c r="F8" s="28" t="inlineStr">
        <is>
          <t>S. Bernard</t>
        </is>
      </c>
      <c r="G8" s="28" t="inlineStr">
        <is>
          <t>Numérique</t>
        </is>
      </c>
      <c r="H8" s="28" t="inlineStr">
        <is>
          <t>Serveur &gt; Administration &gt; Courriers</t>
        </is>
      </c>
      <c r="I8" s="28" t="inlineStr">
        <is>
          <t>Direction</t>
        </is>
      </c>
      <c r="J8" s="28" t="inlineStr">
        <is>
          <t>5 ans</t>
        </is>
      </c>
      <c r="K8" s="29" t="n">
        <v>45337</v>
      </c>
      <c r="L8" s="29" t="n">
        <v>45992</v>
      </c>
      <c r="M8" s="30">
        <f>IF(OR(K8="",J8=""),"",IF(J8="1 an",EDATE(K8,12),IF(J8="3 ans",EDATE(K8,36),IF(J8="5 ans",EDATE(K8,60),IF(J8="10 ans",EDATE(K8,120),IF(J8="Permanent","",""))))))</f>
        <v/>
      </c>
      <c r="N8" s="28" t="inlineStr">
        <is>
          <t>Actif</t>
        </is>
      </c>
      <c r="O8" s="31">
        <f>IF(M8="","",M8-TODAY())</f>
        <v/>
      </c>
      <c r="P8" s="27">
        <f>IF(D8="","",IF(N8="Obsolète","Obsolète",IF(M8="","À compléter",IF(O8&lt;0,"En retard",IF(O8&lt;=30,"À revoir","OK")))))</f>
        <v/>
      </c>
      <c r="Q8" s="28" t="inlineStr">
        <is>
          <t>Suivi central</t>
        </is>
      </c>
    </row>
    <row r="9">
      <c r="A9" s="32">
        <f>IF(D9&lt;&gt;"","DOC-"&amp;TEXT(ROW()-7,"000"),"")</f>
        <v/>
      </c>
      <c r="B9" s="33" t="inlineStr">
        <is>
          <t>Ressources humaines</t>
        </is>
      </c>
      <c r="C9" s="33" t="inlineStr">
        <is>
          <t>Contrats</t>
        </is>
      </c>
      <c r="D9" s="33" t="inlineStr">
        <is>
          <t>Contrat de travail CDI - Chargé RH</t>
        </is>
      </c>
      <c r="E9" s="33" t="inlineStr">
        <is>
          <t>RH</t>
        </is>
      </c>
      <c r="F9" s="33" t="inlineStr">
        <is>
          <t>M. Diallo</t>
        </is>
      </c>
      <c r="G9" s="33" t="inlineStr">
        <is>
          <t>Mixte</t>
        </is>
      </c>
      <c r="H9" s="33" t="inlineStr">
        <is>
          <t>Armoire RH / Dossier numérique RH</t>
        </is>
      </c>
      <c r="I9" s="33" t="inlineStr">
        <is>
          <t>Confidentiel</t>
        </is>
      </c>
      <c r="J9" s="33" t="inlineStr">
        <is>
          <t>5 ans</t>
        </is>
      </c>
      <c r="K9" s="34" t="n">
        <v>45170</v>
      </c>
      <c r="L9" s="34" t="n">
        <v>45699</v>
      </c>
      <c r="M9" s="35">
        <f>IF(OR(K9="",J9=""),"",IF(J9="1 an",EDATE(K9,12),IF(J9="3 ans",EDATE(K9,36),IF(J9="5 ans",EDATE(K9,60),IF(J9="10 ans",EDATE(K9,120),IF(J9="Permanent","",""))))))</f>
        <v/>
      </c>
      <c r="N9" s="33" t="inlineStr">
        <is>
          <t>Actif</t>
        </is>
      </c>
      <c r="O9" s="36">
        <f>IF(M9="","",M9-TODAY())</f>
        <v/>
      </c>
      <c r="P9" s="32">
        <f>IF(D9="","",IF(N9="Obsolète","Obsolète",IF(M9="","À compléter",IF(O9&lt;0,"En retard",IF(O9&lt;=30,"À revoir","OK")))))</f>
        <v/>
      </c>
      <c r="Q9" s="33" t="inlineStr">
        <is>
          <t>Contrat signé</t>
        </is>
      </c>
    </row>
    <row r="10">
      <c r="A10" s="27">
        <f>IF(D10&lt;&gt;"","DOC-"&amp;TEXT(ROW()-7,"000"),"")</f>
        <v/>
      </c>
      <c r="B10" s="28" t="inlineStr">
        <is>
          <t>Comptabilité et finance</t>
        </is>
      </c>
      <c r="C10" s="28" t="inlineStr">
        <is>
          <t>Factures</t>
        </is>
      </c>
      <c r="D10" s="28" t="inlineStr">
        <is>
          <t>Facture fournisseur informatique 2025-018</t>
        </is>
      </c>
      <c r="E10" s="28" t="inlineStr">
        <is>
          <t>Finance</t>
        </is>
      </c>
      <c r="F10" s="28" t="inlineStr">
        <is>
          <t>L. Martin</t>
        </is>
      </c>
      <c r="G10" s="28" t="inlineStr">
        <is>
          <t>Numérique</t>
        </is>
      </c>
      <c r="H10" s="28" t="inlineStr">
        <is>
          <t>Cloud Finance &gt; Factures fournisseurs</t>
        </is>
      </c>
      <c r="I10" s="28" t="inlineStr">
        <is>
          <t>Service</t>
        </is>
      </c>
      <c r="J10" s="28" t="inlineStr">
        <is>
          <t>10 ans</t>
        </is>
      </c>
      <c r="K10" s="29" t="n">
        <v>45677</v>
      </c>
      <c r="L10" s="29" t="n">
        <v>45679</v>
      </c>
      <c r="M10" s="30">
        <f>IF(OR(K10="",J10=""),"",IF(J10="1 an",EDATE(K10,12),IF(J10="3 ans",EDATE(K10,36),IF(J10="5 ans",EDATE(K10,60),IF(J10="10 ans",EDATE(K10,120),IF(J10="Permanent","",""))))))</f>
        <v/>
      </c>
      <c r="N10" s="28" t="inlineStr">
        <is>
          <t>Actif</t>
        </is>
      </c>
      <c r="O10" s="31">
        <f>IF(M10="","",M10-TODAY())</f>
        <v/>
      </c>
      <c r="P10" s="27">
        <f>IF(D10="","",IF(N10="Obsolète","Obsolète",IF(M10="","À compléter",IF(O10&lt;0,"En retard",IF(O10&lt;=30,"À revoir","OK")))))</f>
        <v/>
      </c>
      <c r="Q10" s="28" t="inlineStr">
        <is>
          <t>Payée</t>
        </is>
      </c>
    </row>
    <row r="11">
      <c r="A11" s="32">
        <f>IF(D11&lt;&gt;"","DOC-"&amp;TEXT(ROW()-7,"000"),"")</f>
        <v/>
      </c>
      <c r="B11" s="33" t="inlineStr">
        <is>
          <t>Juridique</t>
        </is>
      </c>
      <c r="C11" s="33" t="inlineStr">
        <is>
          <t>Contrats</t>
        </is>
      </c>
      <c r="D11" s="33" t="inlineStr">
        <is>
          <t>Convention de partenariat régional</t>
        </is>
      </c>
      <c r="E11" s="33" t="inlineStr">
        <is>
          <t>Juridique</t>
        </is>
      </c>
      <c r="F11" s="33" t="inlineStr">
        <is>
          <t>N. Garnier</t>
        </is>
      </c>
      <c r="G11" s="33" t="inlineStr">
        <is>
          <t>Mixte</t>
        </is>
      </c>
      <c r="H11" s="33" t="inlineStr">
        <is>
          <t>Serveur Juridique &gt; Conventions</t>
        </is>
      </c>
      <c r="I11" s="33" t="inlineStr">
        <is>
          <t>Direction</t>
        </is>
      </c>
      <c r="J11" s="33" t="inlineStr">
        <is>
          <t>10 ans</t>
        </is>
      </c>
      <c r="K11" s="34" t="n">
        <v>44722</v>
      </c>
      <c r="L11" s="34" t="n">
        <v>45444</v>
      </c>
      <c r="M11" s="35">
        <f>IF(OR(K11="",J11=""),"",IF(J11="1 an",EDATE(K11,12),IF(J11="3 ans",EDATE(K11,36),IF(J11="5 ans",EDATE(K11,60),IF(J11="10 ans",EDATE(K11,120),IF(J11="Permanent","",""))))))</f>
        <v/>
      </c>
      <c r="N11" s="33" t="inlineStr">
        <is>
          <t>À réviser</t>
        </is>
      </c>
      <c r="O11" s="36">
        <f>IF(M11="","",M11-TODAY())</f>
        <v/>
      </c>
      <c r="P11" s="32">
        <f>IF(D11="","",IF(N11="Obsolète","Obsolète",IF(M11="","À compléter",IF(O11&lt;0,"En retard",IF(O11&lt;=30,"À revoir","OK")))))</f>
        <v/>
      </c>
      <c r="Q11" s="33" t="inlineStr">
        <is>
          <t>Renouvellement à prévoir</t>
        </is>
      </c>
    </row>
    <row r="12">
      <c r="A12" s="27">
        <f>IF(D12&lt;&gt;"","DOC-"&amp;TEXT(ROW()-7,"000"),"")</f>
        <v/>
      </c>
      <c r="B12" s="28" t="inlineStr">
        <is>
          <t>Achats et fournisseurs</t>
        </is>
      </c>
      <c r="C12" s="28" t="inlineStr">
        <is>
          <t>Demandes d'achat</t>
        </is>
      </c>
      <c r="D12" s="28" t="inlineStr">
        <is>
          <t>Demande achat mobilier accueil</t>
        </is>
      </c>
      <c r="E12" s="28" t="inlineStr">
        <is>
          <t>Achats</t>
        </is>
      </c>
      <c r="F12" s="28" t="inlineStr">
        <is>
          <t>A. Toure</t>
        </is>
      </c>
      <c r="G12" s="28" t="inlineStr">
        <is>
          <t>Numérique</t>
        </is>
      </c>
      <c r="H12" s="28" t="inlineStr">
        <is>
          <t>ERP Achats &gt; Demandes</t>
        </is>
      </c>
      <c r="I12" s="28" t="inlineStr">
        <is>
          <t>Service</t>
        </is>
      </c>
      <c r="J12" s="28" t="inlineStr">
        <is>
          <t>3 ans</t>
        </is>
      </c>
      <c r="K12" s="29" t="n">
        <v>44291</v>
      </c>
      <c r="L12" s="29" t="n">
        <v>44328</v>
      </c>
      <c r="M12" s="30">
        <f>IF(OR(K12="",J12=""),"",IF(J12="1 an",EDATE(K12,12),IF(J12="3 ans",EDATE(K12,36),IF(J12="5 ans",EDATE(K12,60),IF(J12="10 ans",EDATE(K12,120),IF(J12="Permanent","",""))))))</f>
        <v/>
      </c>
      <c r="N12" s="28" t="inlineStr">
        <is>
          <t>Archivé</t>
        </is>
      </c>
      <c r="O12" s="31">
        <f>IF(M12="","",M12-TODAY())</f>
        <v/>
      </c>
      <c r="P12" s="27">
        <f>IF(D12="","",IF(N12="Obsolète","Obsolète",IF(M12="","À compléter",IF(O12&lt;0,"En retard",IF(O12&lt;=30,"À revoir","OK")))))</f>
        <v/>
      </c>
      <c r="Q12" s="28" t="inlineStr">
        <is>
          <t>Projet terminé</t>
        </is>
      </c>
    </row>
    <row r="13">
      <c r="A13" s="32">
        <f>IF(D13&lt;&gt;"","DOC-"&amp;TEXT(ROW()-7,"000"),"")</f>
        <v/>
      </c>
      <c r="B13" s="33" t="inlineStr">
        <is>
          <t>Commercial et clients</t>
        </is>
      </c>
      <c r="C13" s="33" t="inlineStr">
        <is>
          <t>Contrats</t>
        </is>
      </c>
      <c r="D13" s="33" t="inlineStr">
        <is>
          <t>Contrat client Grand Compte A</t>
        </is>
      </c>
      <c r="E13" s="33" t="inlineStr">
        <is>
          <t>Commercial</t>
        </is>
      </c>
      <c r="F13" s="33" t="inlineStr">
        <is>
          <t>P. Roche</t>
        </is>
      </c>
      <c r="G13" s="33" t="inlineStr">
        <is>
          <t>Numérique</t>
        </is>
      </c>
      <c r="H13" s="33" t="inlineStr">
        <is>
          <t>CRM &gt; Contrats clients</t>
        </is>
      </c>
      <c r="I13" s="33" t="inlineStr">
        <is>
          <t>Confidentiel</t>
        </is>
      </c>
      <c r="J13" s="33" t="inlineStr">
        <is>
          <t>5 ans</t>
        </is>
      </c>
      <c r="K13" s="34" t="n">
        <v>45475</v>
      </c>
      <c r="L13" s="34" t="n">
        <v>45665</v>
      </c>
      <c r="M13" s="35">
        <f>IF(OR(K13="",J13=""),"",IF(J13="1 an",EDATE(K13,12),IF(J13="3 ans",EDATE(K13,36),IF(J13="5 ans",EDATE(K13,60),IF(J13="10 ans",EDATE(K13,120),IF(J13="Permanent","",""))))))</f>
        <v/>
      </c>
      <c r="N13" s="33" t="inlineStr">
        <is>
          <t>Actif</t>
        </is>
      </c>
      <c r="O13" s="36">
        <f>IF(M13="","",M13-TODAY())</f>
        <v/>
      </c>
      <c r="P13" s="32">
        <f>IF(D13="","",IF(N13="Obsolète","Obsolète",IF(M13="","À compléter",IF(O13&lt;0,"En retard",IF(O13&lt;=30,"À revoir","OK")))))</f>
        <v/>
      </c>
      <c r="Q13" s="33" t="inlineStr">
        <is>
          <t>Version validée</t>
        </is>
      </c>
    </row>
    <row r="14">
      <c r="A14" s="27">
        <f>IF(D14&lt;&gt;"","DOC-"&amp;TEXT(ROW()-7,"000"),"")</f>
        <v/>
      </c>
      <c r="B14" s="28" t="inlineStr">
        <is>
          <t>Projets</t>
        </is>
      </c>
      <c r="C14" s="28" t="inlineStr">
        <is>
          <t>Rapports</t>
        </is>
      </c>
      <c r="D14" s="28" t="inlineStr">
        <is>
          <t>Rapport d'avancement projet Phoenix</t>
        </is>
      </c>
      <c r="E14" s="28" t="inlineStr">
        <is>
          <t>Projet</t>
        </is>
      </c>
      <c r="F14" s="28" t="inlineStr">
        <is>
          <t>E. Morel</t>
        </is>
      </c>
      <c r="G14" s="28" t="inlineStr">
        <is>
          <t>Numérique</t>
        </is>
      </c>
      <c r="H14" s="28" t="inlineStr">
        <is>
          <t>PMO &gt; Phoenix &gt; Rapports</t>
        </is>
      </c>
      <c r="I14" s="28" t="inlineStr">
        <is>
          <t>Service</t>
        </is>
      </c>
      <c r="J14" s="28" t="inlineStr">
        <is>
          <t>3 ans</t>
        </is>
      </c>
      <c r="K14" s="29" t="n">
        <v>45689</v>
      </c>
      <c r="L14" s="29" t="n">
        <v>46063</v>
      </c>
      <c r="M14" s="30">
        <f>IF(OR(K14="",J14=""),"",IF(J14="1 an",EDATE(K14,12),IF(J14="3 ans",EDATE(K14,36),IF(J14="5 ans",EDATE(K14,60),IF(J14="10 ans",EDATE(K14,120),IF(J14="Permanent","",""))))))</f>
        <v/>
      </c>
      <c r="N14" s="28" t="inlineStr">
        <is>
          <t>Actif</t>
        </is>
      </c>
      <c r="O14" s="31">
        <f>IF(M14="","",M14-TODAY())</f>
        <v/>
      </c>
      <c r="P14" s="27">
        <f>IF(D14="","",IF(N14="Obsolète","Obsolète",IF(M14="","À compléter",IF(O14&lt;0,"En retard",IF(O14&lt;=30,"À revoir","OK")))))</f>
        <v/>
      </c>
      <c r="Q14" s="28" t="inlineStr">
        <is>
          <t>Mensuel</t>
        </is>
      </c>
    </row>
    <row r="15">
      <c r="A15" s="32">
        <f>IF(D15&lt;&gt;"","DOC-"&amp;TEXT(ROW()-7,"000"),"")</f>
        <v/>
      </c>
      <c r="B15" s="33" t="inlineStr">
        <is>
          <t>Qualité et conformité</t>
        </is>
      </c>
      <c r="C15" s="33" t="inlineStr">
        <is>
          <t>Procédures</t>
        </is>
      </c>
      <c r="D15" s="33" t="inlineStr">
        <is>
          <t>Procédure qualité achats</t>
        </is>
      </c>
      <c r="E15" s="33" t="inlineStr">
        <is>
          <t>Qualité</t>
        </is>
      </c>
      <c r="F15" s="33" t="inlineStr">
        <is>
          <t>R. Bensaid</t>
        </is>
      </c>
      <c r="G15" s="33" t="inlineStr">
        <is>
          <t>Numérique</t>
        </is>
      </c>
      <c r="H15" s="33" t="inlineStr">
        <is>
          <t>Qualité &gt; Procédures</t>
        </is>
      </c>
      <c r="I15" s="33" t="inlineStr">
        <is>
          <t>Public interne</t>
        </is>
      </c>
      <c r="J15" s="33" t="inlineStr">
        <is>
          <t>5 ans</t>
        </is>
      </c>
      <c r="K15" s="34" t="n">
        <v>44518</v>
      </c>
      <c r="L15" s="34" t="n">
        <v>45248</v>
      </c>
      <c r="M15" s="35">
        <f>IF(OR(K15="",J15=""),"",IF(J15="1 an",EDATE(K15,12),IF(J15="3 ans",EDATE(K15,36),IF(J15="5 ans",EDATE(K15,60),IF(J15="10 ans",EDATE(K15,120),IF(J15="Permanent","",""))))))</f>
        <v/>
      </c>
      <c r="N15" s="33" t="inlineStr">
        <is>
          <t>À réviser</t>
        </is>
      </c>
      <c r="O15" s="36">
        <f>IF(M15="","",M15-TODAY())</f>
        <v/>
      </c>
      <c r="P15" s="32">
        <f>IF(D15="","",IF(N15="Obsolète","Obsolète",IF(M15="","À compléter",IF(O15&lt;0,"En retard",IF(O15&lt;=30,"À revoir","OK")))))</f>
        <v/>
      </c>
      <c r="Q15" s="33" t="inlineStr">
        <is>
          <t>Révision annuelle dépassée</t>
        </is>
      </c>
    </row>
    <row r="16">
      <c r="A16" s="27">
        <f>IF(D16&lt;&gt;"","DOC-"&amp;TEXT(ROW()-7,"000"),"")</f>
        <v/>
      </c>
      <c r="B16" s="28" t="inlineStr">
        <is>
          <t>Communication</t>
        </is>
      </c>
      <c r="C16" s="28" t="inlineStr">
        <is>
          <t>Rapports</t>
        </is>
      </c>
      <c r="D16" s="28" t="inlineStr">
        <is>
          <t>Bilan campagne institutionnelle 2024</t>
        </is>
      </c>
      <c r="E16" s="28" t="inlineStr">
        <is>
          <t>Communication</t>
        </is>
      </c>
      <c r="F16" s="28" t="inlineStr">
        <is>
          <t>C. Henry</t>
        </is>
      </c>
      <c r="G16" s="28" t="inlineStr">
        <is>
          <t>Numérique</t>
        </is>
      </c>
      <c r="H16" s="28" t="inlineStr">
        <is>
          <t>Comm &gt; Campagnes &gt; Bilans</t>
        </is>
      </c>
      <c r="I16" s="28" t="inlineStr">
        <is>
          <t>Public interne</t>
        </is>
      </c>
      <c r="J16" s="28" t="inlineStr">
        <is>
          <t>3 ans</t>
        </is>
      </c>
      <c r="K16" s="29" t="n">
        <v>45641</v>
      </c>
      <c r="L16" s="29" t="n">
        <v>45672</v>
      </c>
      <c r="M16" s="30">
        <f>IF(OR(K16="",J16=""),"",IF(J16="1 an",EDATE(K16,12),IF(J16="3 ans",EDATE(K16,36),IF(J16="5 ans",EDATE(K16,60),IF(J16="10 ans",EDATE(K16,120),IF(J16="Permanent","",""))))))</f>
        <v/>
      </c>
      <c r="N16" s="28" t="inlineStr">
        <is>
          <t>Actif</t>
        </is>
      </c>
      <c r="O16" s="31">
        <f>IF(M16="","",M16-TODAY())</f>
        <v/>
      </c>
      <c r="P16" s="27">
        <f>IF(D16="","",IF(N16="Obsolète","Obsolète",IF(M16="","À compléter",IF(O16&lt;0,"En retard",IF(O16&lt;=30,"À revoir","OK")))))</f>
        <v/>
      </c>
      <c r="Q16" s="28" t="inlineStr">
        <is>
          <t>Archive active</t>
        </is>
      </c>
    </row>
    <row r="17">
      <c r="A17" s="32">
        <f>IF(D17&lt;&gt;"","DOC-"&amp;TEXT(ROW()-7,"000"),"")</f>
        <v/>
      </c>
      <c r="B17" s="33" t="inlineStr">
        <is>
          <t>Informatique et systèmes</t>
        </is>
      </c>
      <c r="C17" s="33" t="inlineStr">
        <is>
          <t>Maintenance</t>
        </is>
      </c>
      <c r="D17" s="33" t="inlineStr">
        <is>
          <t>Inventaire licences logicielles</t>
        </is>
      </c>
      <c r="E17" s="33" t="inlineStr">
        <is>
          <t>Informatique</t>
        </is>
      </c>
      <c r="F17" s="33" t="inlineStr">
        <is>
          <t>K. Benali</t>
        </is>
      </c>
      <c r="G17" s="33" t="inlineStr">
        <is>
          <t>Numérique</t>
        </is>
      </c>
      <c r="H17" s="33" t="inlineStr">
        <is>
          <t>IT &gt; Licences</t>
        </is>
      </c>
      <c r="I17" s="33" t="inlineStr">
        <is>
          <t>Service</t>
        </is>
      </c>
      <c r="J17" s="33" t="inlineStr">
        <is>
          <t>1 an</t>
        </is>
      </c>
      <c r="K17" s="34" t="n">
        <v>45717</v>
      </c>
      <c r="L17" s="34" t="n">
        <v>45901</v>
      </c>
      <c r="M17" s="35">
        <f>IF(OR(K17="",J17=""),"",IF(J17="1 an",EDATE(K17,12),IF(J17="3 ans",EDATE(K17,36),IF(J17="5 ans",EDATE(K17,60),IF(J17="10 ans",EDATE(K17,120),IF(J17="Permanent","",""))))))</f>
        <v/>
      </c>
      <c r="N17" s="33" t="inlineStr">
        <is>
          <t>À réviser</t>
        </is>
      </c>
      <c r="O17" s="36">
        <f>IF(M17="","",M17-TODAY())</f>
        <v/>
      </c>
      <c r="P17" s="32">
        <f>IF(D17="","",IF(N17="Obsolète","Obsolète",IF(M17="","À compléter",IF(O17&lt;0,"En retard",IF(O17&lt;=30,"À revoir","OK")))))</f>
        <v/>
      </c>
      <c r="Q17" s="33" t="inlineStr">
        <is>
          <t>Contrôle annuel</t>
        </is>
      </c>
    </row>
    <row r="18">
      <c r="A18" s="27">
        <f>IF(D18&lt;&gt;"","DOC-"&amp;TEXT(ROW()-7,"000"),"")</f>
        <v/>
      </c>
      <c r="B18" s="28" t="inlineStr">
        <is>
          <t>Administration générale</t>
        </is>
      </c>
      <c r="C18" s="28" t="inlineStr">
        <is>
          <t>Archives</t>
        </is>
      </c>
      <c r="D18" s="28" t="inlineStr">
        <is>
          <t>PV comité de direction T1 2025</t>
        </is>
      </c>
      <c r="E18" s="28" t="inlineStr">
        <is>
          <t>Direction</t>
        </is>
      </c>
      <c r="F18" s="28" t="inlineStr">
        <is>
          <t>S. Bernard</t>
        </is>
      </c>
      <c r="G18" s="28" t="inlineStr">
        <is>
          <t>Mixte</t>
        </is>
      </c>
      <c r="H18" s="28" t="inlineStr">
        <is>
          <t>Archives Direction / SharePoint</t>
        </is>
      </c>
      <c r="I18" s="28" t="inlineStr">
        <is>
          <t>Direction</t>
        </is>
      </c>
      <c r="J18" s="28" t="inlineStr">
        <is>
          <t>Permanent</t>
        </is>
      </c>
      <c r="K18" s="29" t="n">
        <v>45752</v>
      </c>
      <c r="L18" s="29" t="n">
        <v>45752</v>
      </c>
      <c r="M18" s="30">
        <f>IF(OR(K18="",J18=""),"",IF(J18="1 an",EDATE(K18,12),IF(J18="3 ans",EDATE(K18,36),IF(J18="5 ans",EDATE(K18,60),IF(J18="10 ans",EDATE(K18,120),IF(J18="Permanent","",""))))))</f>
        <v/>
      </c>
      <c r="N18" s="28" t="inlineStr">
        <is>
          <t>Actif</t>
        </is>
      </c>
      <c r="O18" s="31">
        <f>IF(M18="","",M18-TODAY())</f>
        <v/>
      </c>
      <c r="P18" s="27">
        <f>IF(D18="","",IF(N18="Obsolète","Obsolète",IF(M18="","À compléter",IF(O18&lt;0,"En retard",IF(O18&lt;=30,"À revoir","OK")))))</f>
        <v/>
      </c>
      <c r="Q18" s="28" t="inlineStr">
        <is>
          <t>Archive permanente</t>
        </is>
      </c>
    </row>
    <row r="19">
      <c r="A19" s="32">
        <f>IF(D19&lt;&gt;"","DOC-"&amp;TEXT(ROW()-7,"000"),"")</f>
        <v/>
      </c>
      <c r="B19" s="33" t="inlineStr">
        <is>
          <t>Ressources humaines</t>
        </is>
      </c>
      <c r="C19" s="33" t="inlineStr">
        <is>
          <t>Paie</t>
        </is>
      </c>
      <c r="D19" s="33" t="inlineStr">
        <is>
          <t>Bulletins de paie janvier 2025</t>
        </is>
      </c>
      <c r="E19" s="33" t="inlineStr">
        <is>
          <t>RH</t>
        </is>
      </c>
      <c r="F19" s="33" t="inlineStr">
        <is>
          <t>M. Diallo</t>
        </is>
      </c>
      <c r="G19" s="33" t="inlineStr">
        <is>
          <t>Numérique</t>
        </is>
      </c>
      <c r="H19" s="33" t="inlineStr">
        <is>
          <t>SIRH &gt; Paie &gt; 2025</t>
        </is>
      </c>
      <c r="I19" s="33" t="inlineStr">
        <is>
          <t>Confidentiel</t>
        </is>
      </c>
      <c r="J19" s="33" t="inlineStr">
        <is>
          <t>10 ans</t>
        </is>
      </c>
      <c r="K19" s="34" t="n">
        <v>45688</v>
      </c>
      <c r="L19" s="34" t="n">
        <v>45688</v>
      </c>
      <c r="M19" s="35">
        <f>IF(OR(K19="",J19=""),"",IF(J19="1 an",EDATE(K19,12),IF(J19="3 ans",EDATE(K19,36),IF(J19="5 ans",EDATE(K19,60),IF(J19="10 ans",EDATE(K19,120),IF(J19="Permanent","",""))))))</f>
        <v/>
      </c>
      <c r="N19" s="33" t="inlineStr">
        <is>
          <t>Actif</t>
        </is>
      </c>
      <c r="O19" s="36">
        <f>IF(M19="","",M19-TODAY())</f>
        <v/>
      </c>
      <c r="P19" s="32">
        <f>IF(D19="","",IF(N19="Obsolète","Obsolète",IF(M19="","À compléter",IF(O19&lt;0,"En retard",IF(O19&lt;=30,"À revoir","OK")))))</f>
        <v/>
      </c>
      <c r="Q19" s="33" t="inlineStr">
        <is>
          <t>Lot mensuel</t>
        </is>
      </c>
    </row>
    <row r="20">
      <c r="A20" s="27">
        <f>IF(D20&lt;&gt;"","DOC-"&amp;TEXT(ROW()-7,"000"),"")</f>
        <v/>
      </c>
      <c r="B20" s="28" t="inlineStr">
        <is>
          <t>Comptabilité et finance</t>
        </is>
      </c>
      <c r="C20" s="28" t="inlineStr">
        <is>
          <t>Budgets</t>
        </is>
      </c>
      <c r="D20" s="28" t="inlineStr">
        <is>
          <t>Budget prévisionnel 2026</t>
        </is>
      </c>
      <c r="E20" s="28" t="inlineStr">
        <is>
          <t>Finance</t>
        </is>
      </c>
      <c r="F20" s="28" t="inlineStr">
        <is>
          <t>L. Martin</t>
        </is>
      </c>
      <c r="G20" s="28" t="inlineStr">
        <is>
          <t>Numérique</t>
        </is>
      </c>
      <c r="H20" s="28" t="inlineStr">
        <is>
          <t>Finance &gt; Budgets</t>
        </is>
      </c>
      <c r="I20" s="28" t="inlineStr">
        <is>
          <t>Direction</t>
        </is>
      </c>
      <c r="J20" s="28" t="inlineStr">
        <is>
          <t>5 ans</t>
        </is>
      </c>
      <c r="K20" s="29" t="n">
        <v>45935</v>
      </c>
      <c r="L20" s="29" t="n">
        <v>46034</v>
      </c>
      <c r="M20" s="30">
        <f>IF(OR(K20="",J20=""),"",IF(J20="1 an",EDATE(K20,12),IF(J20="3 ans",EDATE(K20,36),IF(J20="5 ans",EDATE(K20,60),IF(J20="10 ans",EDATE(K20,120),IF(J20="Permanent","",""))))))</f>
        <v/>
      </c>
      <c r="N20" s="28" t="inlineStr">
        <is>
          <t>Actif</t>
        </is>
      </c>
      <c r="O20" s="31">
        <f>IF(M20="","",M20-TODAY())</f>
        <v/>
      </c>
      <c r="P20" s="27">
        <f>IF(D20="","",IF(N20="Obsolète","Obsolète",IF(M20="","À compléter",IF(O20&lt;0,"En retard",IF(O20&lt;=30,"À revoir","OK")))))</f>
        <v/>
      </c>
      <c r="Q20" s="28" t="inlineStr">
        <is>
          <t>Version validée</t>
        </is>
      </c>
    </row>
    <row r="21">
      <c r="A21" s="32">
        <f>IF(D21&lt;&gt;"","DOC-"&amp;TEXT(ROW()-7,"000"),"")</f>
        <v/>
      </c>
      <c r="B21" s="33" t="inlineStr">
        <is>
          <t>Juridique</t>
        </is>
      </c>
      <c r="C21" s="33" t="inlineStr">
        <is>
          <t>Litiges</t>
        </is>
      </c>
      <c r="D21" s="33" t="inlineStr">
        <is>
          <t>Dossier litige fournisseur Delta</t>
        </is>
      </c>
      <c r="E21" s="33" t="inlineStr">
        <is>
          <t>Juridique</t>
        </is>
      </c>
      <c r="F21" s="33" t="inlineStr">
        <is>
          <t>N. Garnier</t>
        </is>
      </c>
      <c r="G21" s="33" t="inlineStr">
        <is>
          <t>Mixte</t>
        </is>
      </c>
      <c r="H21" s="33" t="inlineStr">
        <is>
          <t>Juridique &gt; Litiges</t>
        </is>
      </c>
      <c r="I21" s="33" t="inlineStr">
        <is>
          <t>Direction</t>
        </is>
      </c>
      <c r="J21" s="33" t="inlineStr">
        <is>
          <t>10 ans</t>
        </is>
      </c>
      <c r="K21" s="34" t="n">
        <v>45306</v>
      </c>
      <c r="L21" s="34" t="n">
        <v>46054</v>
      </c>
      <c r="M21" s="35">
        <f>IF(OR(K21="",J21=""),"",IF(J21="1 an",EDATE(K21,12),IF(J21="3 ans",EDATE(K21,36),IF(J21="5 ans",EDATE(K21,60),IF(J21="10 ans",EDATE(K21,120),IF(J21="Permanent","",""))))))</f>
        <v/>
      </c>
      <c r="N21" s="33" t="inlineStr">
        <is>
          <t>Actif</t>
        </is>
      </c>
      <c r="O21" s="36">
        <f>IF(M21="","",M21-TODAY())</f>
        <v/>
      </c>
      <c r="P21" s="32">
        <f>IF(D21="","",IF(N21="Obsolète","Obsolète",IF(M21="","À compléter",IF(O21&lt;0,"En retard",IF(O21&lt;=30,"À revoir","OK")))))</f>
        <v/>
      </c>
      <c r="Q21" s="33" t="inlineStr">
        <is>
          <t>En cours</t>
        </is>
      </c>
    </row>
    <row r="22">
      <c r="A22" s="27">
        <f>IF(D22&lt;&gt;"","DOC-"&amp;TEXT(ROW()-7,"000"),"")</f>
        <v/>
      </c>
      <c r="B22" s="28" t="inlineStr">
        <is>
          <t>Achats et fournisseurs</t>
        </is>
      </c>
      <c r="C22" s="28" t="inlineStr">
        <is>
          <t>Prestataires</t>
        </is>
      </c>
      <c r="D22" s="28" t="inlineStr">
        <is>
          <t>Contrat maintenance ascenseurs</t>
        </is>
      </c>
      <c r="E22" s="28" t="inlineStr">
        <is>
          <t>Achats</t>
        </is>
      </c>
      <c r="F22" s="28" t="inlineStr">
        <is>
          <t>A. Toure</t>
        </is>
      </c>
      <c r="G22" s="28" t="inlineStr">
        <is>
          <t>Papier</t>
        </is>
      </c>
      <c r="H22" s="28" t="inlineStr">
        <is>
          <t>Armoire Achats &gt; Prestataires</t>
        </is>
      </c>
      <c r="I22" s="28" t="inlineStr">
        <is>
          <t>Service</t>
        </is>
      </c>
      <c r="J22" s="28" t="inlineStr">
        <is>
          <t>5 ans</t>
        </is>
      </c>
      <c r="K22" s="29" t="n">
        <v>44977</v>
      </c>
      <c r="L22" s="29" t="n">
        <v>45342</v>
      </c>
      <c r="M22" s="30">
        <f>IF(OR(K22="",J22=""),"",IF(J22="1 an",EDATE(K22,12),IF(J22="3 ans",EDATE(K22,36),IF(J22="5 ans",EDATE(K22,60),IF(J22="10 ans",EDATE(K22,120),IF(J22="Permanent","",""))))))</f>
        <v/>
      </c>
      <c r="N22" s="28" t="inlineStr">
        <is>
          <t>Actif</t>
        </is>
      </c>
      <c r="O22" s="31">
        <f>IF(M22="","",M22-TODAY())</f>
        <v/>
      </c>
      <c r="P22" s="27">
        <f>IF(D22="","",IF(N22="Obsolète","Obsolète",IF(M22="","À compléter",IF(O22&lt;0,"En retard",IF(O22&lt;=30,"À revoir","OK")))))</f>
        <v/>
      </c>
      <c r="Q22" s="28" t="inlineStr">
        <is>
          <t>Renouvelé</t>
        </is>
      </c>
    </row>
    <row r="23">
      <c r="A23" s="32">
        <f>IF(D23&lt;&gt;"","DOC-"&amp;TEXT(ROW()-7,"000"),"")</f>
        <v/>
      </c>
      <c r="B23" s="33" t="inlineStr">
        <is>
          <t>Commercial et clients</t>
        </is>
      </c>
      <c r="C23" s="33" t="inlineStr">
        <is>
          <t>Rapports</t>
        </is>
      </c>
      <c r="D23" s="33" t="inlineStr">
        <is>
          <t>Reporting commercial mensuel février 2026</t>
        </is>
      </c>
      <c r="E23" s="33" t="inlineStr">
        <is>
          <t>Commercial</t>
        </is>
      </c>
      <c r="F23" s="33" t="inlineStr">
        <is>
          <t>P. Roche</t>
        </is>
      </c>
      <c r="G23" s="33" t="inlineStr">
        <is>
          <t>Numérique</t>
        </is>
      </c>
      <c r="H23" s="33" t="inlineStr">
        <is>
          <t>CRM &gt; Reporting</t>
        </is>
      </c>
      <c r="I23" s="33" t="inlineStr">
        <is>
          <t>Service</t>
        </is>
      </c>
      <c r="J23" s="33" t="inlineStr">
        <is>
          <t>3 ans</t>
        </is>
      </c>
      <c r="K23" s="34" t="n">
        <v>46081</v>
      </c>
      <c r="L23" s="34" t="n">
        <v>46081</v>
      </c>
      <c r="M23" s="35">
        <f>IF(OR(K23="",J23=""),"",IF(J23="1 an",EDATE(K23,12),IF(J23="3 ans",EDATE(K23,36),IF(J23="5 ans",EDATE(K23,60),IF(J23="10 ans",EDATE(K23,120),IF(J23="Permanent","",""))))))</f>
        <v/>
      </c>
      <c r="N23" s="33" t="inlineStr">
        <is>
          <t>Actif</t>
        </is>
      </c>
      <c r="O23" s="36">
        <f>IF(M23="","",M23-TODAY())</f>
        <v/>
      </c>
      <c r="P23" s="32">
        <f>IF(D23="","",IF(N23="Obsolète","Obsolète",IF(M23="","À compléter",IF(O23&lt;0,"En retard",IF(O23&lt;=30,"À revoir","OK")))))</f>
        <v/>
      </c>
      <c r="Q23" s="33" t="inlineStr">
        <is>
          <t>Mensuel</t>
        </is>
      </c>
    </row>
    <row r="24">
      <c r="A24" s="27">
        <f>IF(D24&lt;&gt;"","DOC-"&amp;TEXT(ROW()-7,"000"),"")</f>
        <v/>
      </c>
      <c r="B24" s="28" t="inlineStr">
        <is>
          <t>Projets</t>
        </is>
      </c>
      <c r="C24" s="28" t="inlineStr">
        <is>
          <t>Contrats</t>
        </is>
      </c>
      <c r="D24" s="28" t="inlineStr">
        <is>
          <t>Contrat AMOA projet Orion</t>
        </is>
      </c>
      <c r="E24" s="28" t="inlineStr">
        <is>
          <t>Projet</t>
        </is>
      </c>
      <c r="F24" s="28" t="inlineStr">
        <is>
          <t>E. Morel</t>
        </is>
      </c>
      <c r="G24" s="28" t="inlineStr">
        <is>
          <t>Numérique</t>
        </is>
      </c>
      <c r="H24" s="28" t="inlineStr">
        <is>
          <t>PMO &gt; Orion &gt; Contrats</t>
        </is>
      </c>
      <c r="I24" s="28" t="inlineStr">
        <is>
          <t>Confidentiel</t>
        </is>
      </c>
      <c r="J24" s="28" t="inlineStr">
        <is>
          <t>5 ans</t>
        </is>
      </c>
      <c r="K24" s="29" t="n">
        <v>45545</v>
      </c>
      <c r="L24" s="29" t="n">
        <v>45910</v>
      </c>
      <c r="M24" s="30">
        <f>IF(OR(K24="",J24=""),"",IF(J24="1 an",EDATE(K24,12),IF(J24="3 ans",EDATE(K24,36),IF(J24="5 ans",EDATE(K24,60),IF(J24="10 ans",EDATE(K24,120),IF(J24="Permanent","",""))))))</f>
        <v/>
      </c>
      <c r="N24" s="28" t="inlineStr">
        <is>
          <t>Actif</t>
        </is>
      </c>
      <c r="O24" s="31">
        <f>IF(M24="","",M24-TODAY())</f>
        <v/>
      </c>
      <c r="P24" s="27">
        <f>IF(D24="","",IF(N24="Obsolète","Obsolète",IF(M24="","À compléter",IF(O24&lt;0,"En retard",IF(O24&lt;=30,"À revoir","OK")))))</f>
        <v/>
      </c>
      <c r="Q24" s="28" t="inlineStr">
        <is>
          <t>Prestataire externe</t>
        </is>
      </c>
    </row>
    <row r="25">
      <c r="A25" s="32">
        <f>IF(D25&lt;&gt;"","DOC-"&amp;TEXT(ROW()-7,"000"),"")</f>
        <v/>
      </c>
      <c r="B25" s="33" t="inlineStr">
        <is>
          <t>Qualité et conformité</t>
        </is>
      </c>
      <c r="C25" s="33" t="inlineStr">
        <is>
          <t>RGPD</t>
        </is>
      </c>
      <c r="D25" s="33" t="inlineStr">
        <is>
          <t>Registre des traitements</t>
        </is>
      </c>
      <c r="E25" s="33" t="inlineStr">
        <is>
          <t>Qualité</t>
        </is>
      </c>
      <c r="F25" s="33" t="inlineStr">
        <is>
          <t>R. Bensaid</t>
        </is>
      </c>
      <c r="G25" s="33" t="inlineStr">
        <is>
          <t>Numérique</t>
        </is>
      </c>
      <c r="H25" s="33" t="inlineStr">
        <is>
          <t>Conformité &gt; RGPD</t>
        </is>
      </c>
      <c r="I25" s="33" t="inlineStr">
        <is>
          <t>Direction</t>
        </is>
      </c>
      <c r="J25" s="33" t="inlineStr">
        <is>
          <t>Permanent</t>
        </is>
      </c>
      <c r="K25" s="34" t="n">
        <v>45051</v>
      </c>
      <c r="L25" s="34" t="n">
        <v>46028</v>
      </c>
      <c r="M25" s="35">
        <f>IF(OR(K25="",J25=""),"",IF(J25="1 an",EDATE(K25,12),IF(J25="3 ans",EDATE(K25,36),IF(J25="5 ans",EDATE(K25,60),IF(J25="10 ans",EDATE(K25,120),IF(J25="Permanent","",""))))))</f>
        <v/>
      </c>
      <c r="N25" s="33" t="inlineStr">
        <is>
          <t>Actif</t>
        </is>
      </c>
      <c r="O25" s="36">
        <f>IF(M25="","",M25-TODAY())</f>
        <v/>
      </c>
      <c r="P25" s="32">
        <f>IF(D25="","",IF(N25="Obsolète","Obsolète",IF(M25="","À compléter",IF(O25&lt;0,"En retard",IF(O25&lt;=30,"À revoir","OK")))))</f>
        <v/>
      </c>
      <c r="Q25" s="33" t="inlineStr">
        <is>
          <t>Mise à jour semestrielle</t>
        </is>
      </c>
    </row>
    <row r="26">
      <c r="A26" s="27">
        <f>IF(D26&lt;&gt;"","DOC-"&amp;TEXT(ROW()-7,"000"),"")</f>
        <v/>
      </c>
      <c r="B26" s="28" t="inlineStr">
        <is>
          <t>Communication</t>
        </is>
      </c>
      <c r="C26" s="28" t="inlineStr">
        <is>
          <t>Archives</t>
        </is>
      </c>
      <c r="D26" s="28" t="inlineStr">
        <is>
          <t>Communiqué presse salon 2023</t>
        </is>
      </c>
      <c r="E26" s="28" t="inlineStr">
        <is>
          <t>Communication</t>
        </is>
      </c>
      <c r="F26" s="28" t="inlineStr">
        <is>
          <t>C. Henry</t>
        </is>
      </c>
      <c r="G26" s="28" t="inlineStr">
        <is>
          <t>Numérique</t>
        </is>
      </c>
      <c r="H26" s="28" t="inlineStr">
        <is>
          <t>Comm &gt; Archives &gt; 2023</t>
        </is>
      </c>
      <c r="I26" s="28" t="inlineStr">
        <is>
          <t>Public interne</t>
        </is>
      </c>
      <c r="J26" s="28" t="inlineStr">
        <is>
          <t>3 ans</t>
        </is>
      </c>
      <c r="K26" s="29" t="n">
        <v>45003</v>
      </c>
      <c r="L26" s="29" t="n">
        <v>45078</v>
      </c>
      <c r="M26" s="30">
        <f>IF(OR(K26="",J26=""),"",IF(J26="1 an",EDATE(K26,12),IF(J26="3 ans",EDATE(K26,36),IF(J26="5 ans",EDATE(K26,60),IF(J26="10 ans",EDATE(K26,120),IF(J26="Permanent","",""))))))</f>
        <v/>
      </c>
      <c r="N26" s="28" t="inlineStr">
        <is>
          <t>Archivé</t>
        </is>
      </c>
      <c r="O26" s="31">
        <f>IF(M26="","",M26-TODAY())</f>
        <v/>
      </c>
      <c r="P26" s="27">
        <f>IF(D26="","",IF(N26="Obsolète","Obsolète",IF(M26="","À compléter",IF(O26&lt;0,"En retard",IF(O26&lt;=30,"À revoir","OK")))))</f>
        <v/>
      </c>
      <c r="Q26" s="28" t="inlineStr">
        <is>
          <t>Historique</t>
        </is>
      </c>
    </row>
    <row r="27">
      <c r="A27" s="32">
        <f>IF(D27&lt;&gt;"","DOC-"&amp;TEXT(ROW()-7,"000"),"")</f>
        <v/>
      </c>
      <c r="B27" s="33" t="inlineStr">
        <is>
          <t>Informatique et systèmes</t>
        </is>
      </c>
      <c r="C27" s="33" t="inlineStr">
        <is>
          <t>Sécurité</t>
        </is>
      </c>
      <c r="D27" s="33" t="inlineStr">
        <is>
          <t>Procédure sauvegarde serveurs</t>
        </is>
      </c>
      <c r="E27" s="33" t="inlineStr">
        <is>
          <t>Informatique</t>
        </is>
      </c>
      <c r="F27" s="33" t="inlineStr">
        <is>
          <t>K. Benali</t>
        </is>
      </c>
      <c r="G27" s="33" t="inlineStr">
        <is>
          <t>Numérique</t>
        </is>
      </c>
      <c r="H27" s="33" t="inlineStr">
        <is>
          <t>IT &gt; Sécurité &gt; Sauvegardes</t>
        </is>
      </c>
      <c r="I27" s="33" t="inlineStr">
        <is>
          <t>Service</t>
        </is>
      </c>
      <c r="J27" s="33" t="inlineStr">
        <is>
          <t>3 ans</t>
        </is>
      </c>
      <c r="K27" s="34" t="n">
        <v>44571</v>
      </c>
      <c r="L27" s="34" t="n">
        <v>45301</v>
      </c>
      <c r="M27" s="35">
        <f>IF(OR(K27="",J27=""),"",IF(J27="1 an",EDATE(K27,12),IF(J27="3 ans",EDATE(K27,36),IF(J27="5 ans",EDATE(K27,60),IF(J27="10 ans",EDATE(K27,120),IF(J27="Permanent","",""))))))</f>
        <v/>
      </c>
      <c r="N27" s="33" t="inlineStr">
        <is>
          <t>À réviser</t>
        </is>
      </c>
      <c r="O27" s="36">
        <f>IF(M27="","",M27-TODAY())</f>
        <v/>
      </c>
      <c r="P27" s="32">
        <f>IF(D27="","",IF(N27="Obsolète","Obsolète",IF(M27="","À compléter",IF(O27&lt;0,"En retard",IF(O27&lt;=30,"À revoir","OK")))))</f>
        <v/>
      </c>
      <c r="Q27" s="33" t="inlineStr">
        <is>
          <t>Revue cybersécurité</t>
        </is>
      </c>
    </row>
    <row r="28">
      <c r="A28" s="27">
        <f>IF(D28&lt;&gt;"","DOC-"&amp;TEXT(ROW()-7,"000"),"")</f>
        <v/>
      </c>
      <c r="B28" s="28" t="n"/>
      <c r="C28" s="28" t="n"/>
      <c r="D28" s="28" t="n"/>
      <c r="E28" s="28" t="n"/>
      <c r="F28" s="28" t="n"/>
      <c r="G28" s="28" t="n"/>
      <c r="H28" s="28" t="n"/>
      <c r="I28" s="28" t="n"/>
      <c r="J28" s="28" t="n"/>
      <c r="K28" s="29" t="n"/>
      <c r="L28" s="29" t="n"/>
      <c r="M28" s="30">
        <f>IF(OR(K28="",J28=""),"",IF(J28="1 an",EDATE(K28,12),IF(J28="3 ans",EDATE(K28,36),IF(J28="5 ans",EDATE(K28,60),IF(J28="10 ans",EDATE(K28,120),IF(J28="Permanent","",""))))))</f>
        <v/>
      </c>
      <c r="N28" s="28" t="n"/>
      <c r="O28" s="31">
        <f>IF(M28="","",M28-TODAY())</f>
        <v/>
      </c>
      <c r="P28" s="27">
        <f>IF(D28="","",IF(N28="Obsolète","Obsolète",IF(M28="","À compléter",IF(O28&lt;0,"En retard",IF(O28&lt;=30,"À revoir","OK")))))</f>
        <v/>
      </c>
      <c r="Q28" s="28" t="n"/>
    </row>
    <row r="29">
      <c r="A29" s="32">
        <f>IF(D29&lt;&gt;"","DOC-"&amp;TEXT(ROW()-7,"000"),"")</f>
        <v/>
      </c>
      <c r="B29" s="33" t="n"/>
      <c r="C29" s="33" t="n"/>
      <c r="D29" s="33" t="n"/>
      <c r="E29" s="33" t="n"/>
      <c r="F29" s="33" t="n"/>
      <c r="G29" s="33" t="n"/>
      <c r="H29" s="33" t="n"/>
      <c r="I29" s="33" t="n"/>
      <c r="J29" s="33" t="n"/>
      <c r="K29" s="34" t="n"/>
      <c r="L29" s="34" t="n"/>
      <c r="M29" s="35">
        <f>IF(OR(K29="",J29=""),"",IF(J29="1 an",EDATE(K29,12),IF(J29="3 ans",EDATE(K29,36),IF(J29="5 ans",EDATE(K29,60),IF(J29="10 ans",EDATE(K29,120),IF(J29="Permanent","",""))))))</f>
        <v/>
      </c>
      <c r="N29" s="33" t="n"/>
      <c r="O29" s="36">
        <f>IF(M29="","",M29-TODAY())</f>
        <v/>
      </c>
      <c r="P29" s="32">
        <f>IF(D29="","",IF(N29="Obsolète","Obsolète",IF(M29="","À compléter",IF(O29&lt;0,"En retard",IF(O29&lt;=30,"À revoir","OK")))))</f>
        <v/>
      </c>
      <c r="Q29" s="33" t="n"/>
    </row>
    <row r="30">
      <c r="A30" s="27">
        <f>IF(D30&lt;&gt;"","DOC-"&amp;TEXT(ROW()-7,"000"),"")</f>
        <v/>
      </c>
      <c r="B30" s="28" t="n"/>
      <c r="C30" s="28" t="n"/>
      <c r="D30" s="28" t="n"/>
      <c r="E30" s="28" t="n"/>
      <c r="F30" s="28" t="n"/>
      <c r="G30" s="28" t="n"/>
      <c r="H30" s="28" t="n"/>
      <c r="I30" s="28" t="n"/>
      <c r="J30" s="28" t="n"/>
      <c r="K30" s="29" t="n"/>
      <c r="L30" s="29" t="n"/>
      <c r="M30" s="30">
        <f>IF(OR(K30="",J30=""),"",IF(J30="1 an",EDATE(K30,12),IF(J30="3 ans",EDATE(K30,36),IF(J30="5 ans",EDATE(K30,60),IF(J30="10 ans",EDATE(K30,120),IF(J30="Permanent","",""))))))</f>
        <v/>
      </c>
      <c r="N30" s="28" t="n"/>
      <c r="O30" s="31">
        <f>IF(M30="","",M30-TODAY())</f>
        <v/>
      </c>
      <c r="P30" s="27">
        <f>IF(D30="","",IF(N30="Obsolète","Obsolète",IF(M30="","À compléter",IF(O30&lt;0,"En retard",IF(O30&lt;=30,"À revoir","OK")))))</f>
        <v/>
      </c>
      <c r="Q30" s="28" t="n"/>
    </row>
    <row r="31">
      <c r="A31" s="32">
        <f>IF(D31&lt;&gt;"","DOC-"&amp;TEXT(ROW()-7,"000"),"")</f>
        <v/>
      </c>
      <c r="B31" s="33" t="n"/>
      <c r="C31" s="33" t="n"/>
      <c r="D31" s="33" t="n"/>
      <c r="E31" s="33" t="n"/>
      <c r="F31" s="33" t="n"/>
      <c r="G31" s="33" t="n"/>
      <c r="H31" s="33" t="n"/>
      <c r="I31" s="33" t="n"/>
      <c r="J31" s="33" t="n"/>
      <c r="K31" s="34" t="n"/>
      <c r="L31" s="34" t="n"/>
      <c r="M31" s="35">
        <f>IF(OR(K31="",J31=""),"",IF(J31="1 an",EDATE(K31,12),IF(J31="3 ans",EDATE(K31,36),IF(J31="5 ans",EDATE(K31,60),IF(J31="10 ans",EDATE(K31,120),IF(J31="Permanent","",""))))))</f>
        <v/>
      </c>
      <c r="N31" s="33" t="n"/>
      <c r="O31" s="36">
        <f>IF(M31="","",M31-TODAY())</f>
        <v/>
      </c>
      <c r="P31" s="32">
        <f>IF(D31="","",IF(N31="Obsolète","Obsolète",IF(M31="","À compléter",IF(O31&lt;0,"En retard",IF(O31&lt;=30,"À revoir","OK")))))</f>
        <v/>
      </c>
      <c r="Q31" s="33" t="n"/>
    </row>
    <row r="32">
      <c r="A32" s="27">
        <f>IF(D32&lt;&gt;"","DOC-"&amp;TEXT(ROW()-7,"000"),"")</f>
        <v/>
      </c>
      <c r="B32" s="28" t="n"/>
      <c r="C32" s="28" t="n"/>
      <c r="D32" s="28" t="n"/>
      <c r="E32" s="28" t="n"/>
      <c r="F32" s="28" t="n"/>
      <c r="G32" s="28" t="n"/>
      <c r="H32" s="28" t="n"/>
      <c r="I32" s="28" t="n"/>
      <c r="J32" s="28" t="n"/>
      <c r="K32" s="29" t="n"/>
      <c r="L32" s="29" t="n"/>
      <c r="M32" s="30">
        <f>IF(OR(K32="",J32=""),"",IF(J32="1 an",EDATE(K32,12),IF(J32="3 ans",EDATE(K32,36),IF(J32="5 ans",EDATE(K32,60),IF(J32="10 ans",EDATE(K32,120),IF(J32="Permanent","",""))))))</f>
        <v/>
      </c>
      <c r="N32" s="28" t="n"/>
      <c r="O32" s="31">
        <f>IF(M32="","",M32-TODAY())</f>
        <v/>
      </c>
      <c r="P32" s="27">
        <f>IF(D32="","",IF(N32="Obsolète","Obsolète",IF(M32="","À compléter",IF(O32&lt;0,"En retard",IF(O32&lt;=30,"À revoir","OK")))))</f>
        <v/>
      </c>
      <c r="Q32" s="28" t="n"/>
    </row>
    <row r="33">
      <c r="A33" s="32">
        <f>IF(D33&lt;&gt;"","DOC-"&amp;TEXT(ROW()-7,"000"),"")</f>
        <v/>
      </c>
      <c r="B33" s="33" t="n"/>
      <c r="C33" s="33" t="n"/>
      <c r="D33" s="33" t="n"/>
      <c r="E33" s="33" t="n"/>
      <c r="F33" s="33" t="n"/>
      <c r="G33" s="33" t="n"/>
      <c r="H33" s="33" t="n"/>
      <c r="I33" s="33" t="n"/>
      <c r="J33" s="33" t="n"/>
      <c r="K33" s="34" t="n"/>
      <c r="L33" s="34" t="n"/>
      <c r="M33" s="35">
        <f>IF(OR(K33="",J33=""),"",IF(J33="1 an",EDATE(K33,12),IF(J33="3 ans",EDATE(K33,36),IF(J33="5 ans",EDATE(K33,60),IF(J33="10 ans",EDATE(K33,120),IF(J33="Permanent","",""))))))</f>
        <v/>
      </c>
      <c r="N33" s="33" t="n"/>
      <c r="O33" s="36">
        <f>IF(M33="","",M33-TODAY())</f>
        <v/>
      </c>
      <c r="P33" s="32">
        <f>IF(D33="","",IF(N33="Obsolète","Obsolète",IF(M33="","À compléter",IF(O33&lt;0,"En retard",IF(O33&lt;=30,"À revoir","OK")))))</f>
        <v/>
      </c>
      <c r="Q33" s="33" t="n"/>
    </row>
    <row r="34">
      <c r="A34" s="27">
        <f>IF(D34&lt;&gt;"","DOC-"&amp;TEXT(ROW()-7,"000"),"")</f>
        <v/>
      </c>
      <c r="B34" s="28" t="n"/>
      <c r="C34" s="28" t="n"/>
      <c r="D34" s="28" t="n"/>
      <c r="E34" s="28" t="n"/>
      <c r="F34" s="28" t="n"/>
      <c r="G34" s="28" t="n"/>
      <c r="H34" s="28" t="n"/>
      <c r="I34" s="28" t="n"/>
      <c r="J34" s="28" t="n"/>
      <c r="K34" s="29" t="n"/>
      <c r="L34" s="29" t="n"/>
      <c r="M34" s="30">
        <f>IF(OR(K34="",J34=""),"",IF(J34="1 an",EDATE(K34,12),IF(J34="3 ans",EDATE(K34,36),IF(J34="5 ans",EDATE(K34,60),IF(J34="10 ans",EDATE(K34,120),IF(J34="Permanent","",""))))))</f>
        <v/>
      </c>
      <c r="N34" s="28" t="n"/>
      <c r="O34" s="31">
        <f>IF(M34="","",M34-TODAY())</f>
        <v/>
      </c>
      <c r="P34" s="27">
        <f>IF(D34="","",IF(N34="Obsolète","Obsolète",IF(M34="","À compléter",IF(O34&lt;0,"En retard",IF(O34&lt;=30,"À revoir","OK")))))</f>
        <v/>
      </c>
      <c r="Q34" s="28" t="n"/>
    </row>
    <row r="35">
      <c r="A35" s="32">
        <f>IF(D35&lt;&gt;"","DOC-"&amp;TEXT(ROW()-7,"000"),"")</f>
        <v/>
      </c>
      <c r="B35" s="33" t="n"/>
      <c r="C35" s="33" t="n"/>
      <c r="D35" s="33" t="n"/>
      <c r="E35" s="33" t="n"/>
      <c r="F35" s="33" t="n"/>
      <c r="G35" s="33" t="n"/>
      <c r="H35" s="33" t="n"/>
      <c r="I35" s="33" t="n"/>
      <c r="J35" s="33" t="n"/>
      <c r="K35" s="34" t="n"/>
      <c r="L35" s="34" t="n"/>
      <c r="M35" s="35">
        <f>IF(OR(K35="",J35=""),"",IF(J35="1 an",EDATE(K35,12),IF(J35="3 ans",EDATE(K35,36),IF(J35="5 ans",EDATE(K35,60),IF(J35="10 ans",EDATE(K35,120),IF(J35="Permanent","",""))))))</f>
        <v/>
      </c>
      <c r="N35" s="33" t="n"/>
      <c r="O35" s="36">
        <f>IF(M35="","",M35-TODAY())</f>
        <v/>
      </c>
      <c r="P35" s="32">
        <f>IF(D35="","",IF(N35="Obsolète","Obsolète",IF(M35="","À compléter",IF(O35&lt;0,"En retard",IF(O35&lt;=30,"À revoir","OK")))))</f>
        <v/>
      </c>
      <c r="Q35" s="33" t="n"/>
    </row>
    <row r="36">
      <c r="A36" s="27">
        <f>IF(D36&lt;&gt;"","DOC-"&amp;TEXT(ROW()-7,"000"),"")</f>
        <v/>
      </c>
      <c r="B36" s="28" t="n"/>
      <c r="C36" s="28" t="n"/>
      <c r="D36" s="28" t="n"/>
      <c r="E36" s="28" t="n"/>
      <c r="F36" s="28" t="n"/>
      <c r="G36" s="28" t="n"/>
      <c r="H36" s="28" t="n"/>
      <c r="I36" s="28" t="n"/>
      <c r="J36" s="28" t="n"/>
      <c r="K36" s="29" t="n"/>
      <c r="L36" s="29" t="n"/>
      <c r="M36" s="30">
        <f>IF(OR(K36="",J36=""),"",IF(J36="1 an",EDATE(K36,12),IF(J36="3 ans",EDATE(K36,36),IF(J36="5 ans",EDATE(K36,60),IF(J36="10 ans",EDATE(K36,120),IF(J36="Permanent","",""))))))</f>
        <v/>
      </c>
      <c r="N36" s="28" t="n"/>
      <c r="O36" s="31">
        <f>IF(M36="","",M36-TODAY())</f>
        <v/>
      </c>
      <c r="P36" s="27">
        <f>IF(D36="","",IF(N36="Obsolète","Obsolète",IF(M36="","À compléter",IF(O36&lt;0,"En retard",IF(O36&lt;=30,"À revoir","OK")))))</f>
        <v/>
      </c>
      <c r="Q36" s="28" t="n"/>
    </row>
    <row r="37">
      <c r="A37" s="32">
        <f>IF(D37&lt;&gt;"","DOC-"&amp;TEXT(ROW()-7,"000"),"")</f>
        <v/>
      </c>
      <c r="B37" s="33" t="n"/>
      <c r="C37" s="33" t="n"/>
      <c r="D37" s="33" t="n"/>
      <c r="E37" s="33" t="n"/>
      <c r="F37" s="33" t="n"/>
      <c r="G37" s="33" t="n"/>
      <c r="H37" s="33" t="n"/>
      <c r="I37" s="33" t="n"/>
      <c r="J37" s="33" t="n"/>
      <c r="K37" s="34" t="n"/>
      <c r="L37" s="34" t="n"/>
      <c r="M37" s="35">
        <f>IF(OR(K37="",J37=""),"",IF(J37="1 an",EDATE(K37,12),IF(J37="3 ans",EDATE(K37,36),IF(J37="5 ans",EDATE(K37,60),IF(J37="10 ans",EDATE(K37,120),IF(J37="Permanent","",""))))))</f>
        <v/>
      </c>
      <c r="N37" s="33" t="n"/>
      <c r="O37" s="36">
        <f>IF(M37="","",M37-TODAY())</f>
        <v/>
      </c>
      <c r="P37" s="32">
        <f>IF(D37="","",IF(N37="Obsolète","Obsolète",IF(M37="","À compléter",IF(O37&lt;0,"En retard",IF(O37&lt;=30,"À revoir","OK")))))</f>
        <v/>
      </c>
      <c r="Q37" s="33" t="n"/>
    </row>
    <row r="38">
      <c r="A38" s="27">
        <f>IF(D38&lt;&gt;"","DOC-"&amp;TEXT(ROW()-7,"000"),"")</f>
        <v/>
      </c>
      <c r="B38" s="28" t="n"/>
      <c r="C38" s="28" t="n"/>
      <c r="D38" s="28" t="n"/>
      <c r="E38" s="28" t="n"/>
      <c r="F38" s="28" t="n"/>
      <c r="G38" s="28" t="n"/>
      <c r="H38" s="28" t="n"/>
      <c r="I38" s="28" t="n"/>
      <c r="J38" s="28" t="n"/>
      <c r="K38" s="29" t="n"/>
      <c r="L38" s="29" t="n"/>
      <c r="M38" s="30">
        <f>IF(OR(K38="",J38=""),"",IF(J38="1 an",EDATE(K38,12),IF(J38="3 ans",EDATE(K38,36),IF(J38="5 ans",EDATE(K38,60),IF(J38="10 ans",EDATE(K38,120),IF(J38="Permanent","",""))))))</f>
        <v/>
      </c>
      <c r="N38" s="28" t="n"/>
      <c r="O38" s="31">
        <f>IF(M38="","",M38-TODAY())</f>
        <v/>
      </c>
      <c r="P38" s="27">
        <f>IF(D38="","",IF(N38="Obsolète","Obsolète",IF(M38="","À compléter",IF(O38&lt;0,"En retard",IF(O38&lt;=30,"À revoir","OK")))))</f>
        <v/>
      </c>
      <c r="Q38" s="28" t="n"/>
    </row>
    <row r="39">
      <c r="A39" s="32">
        <f>IF(D39&lt;&gt;"","DOC-"&amp;TEXT(ROW()-7,"000"),"")</f>
        <v/>
      </c>
      <c r="B39" s="33" t="n"/>
      <c r="C39" s="33" t="n"/>
      <c r="D39" s="33" t="n"/>
      <c r="E39" s="33" t="n"/>
      <c r="F39" s="33" t="n"/>
      <c r="G39" s="33" t="n"/>
      <c r="H39" s="33" t="n"/>
      <c r="I39" s="33" t="n"/>
      <c r="J39" s="33" t="n"/>
      <c r="K39" s="34" t="n"/>
      <c r="L39" s="34" t="n"/>
      <c r="M39" s="35">
        <f>IF(OR(K39="",J39=""),"",IF(J39="1 an",EDATE(K39,12),IF(J39="3 ans",EDATE(K39,36),IF(J39="5 ans",EDATE(K39,60),IF(J39="10 ans",EDATE(K39,120),IF(J39="Permanent","",""))))))</f>
        <v/>
      </c>
      <c r="N39" s="33" t="n"/>
      <c r="O39" s="36">
        <f>IF(M39="","",M39-TODAY())</f>
        <v/>
      </c>
      <c r="P39" s="32">
        <f>IF(D39="","",IF(N39="Obsolète","Obsolète",IF(M39="","À compléter",IF(O39&lt;0,"En retard",IF(O39&lt;=30,"À revoir","OK")))))</f>
        <v/>
      </c>
      <c r="Q39" s="33" t="n"/>
    </row>
    <row r="40">
      <c r="A40" s="27">
        <f>IF(D40&lt;&gt;"","DOC-"&amp;TEXT(ROW()-7,"000"),"")</f>
        <v/>
      </c>
      <c r="B40" s="28" t="n"/>
      <c r="C40" s="28" t="n"/>
      <c r="D40" s="28" t="n"/>
      <c r="E40" s="28" t="n"/>
      <c r="F40" s="28" t="n"/>
      <c r="G40" s="28" t="n"/>
      <c r="H40" s="28" t="n"/>
      <c r="I40" s="28" t="n"/>
      <c r="J40" s="28" t="n"/>
      <c r="K40" s="29" t="n"/>
      <c r="L40" s="29" t="n"/>
      <c r="M40" s="30">
        <f>IF(OR(K40="",J40=""),"",IF(J40="1 an",EDATE(K40,12),IF(J40="3 ans",EDATE(K40,36),IF(J40="5 ans",EDATE(K40,60),IF(J40="10 ans",EDATE(K40,120),IF(J40="Permanent","",""))))))</f>
        <v/>
      </c>
      <c r="N40" s="28" t="n"/>
      <c r="O40" s="31">
        <f>IF(M40="","",M40-TODAY())</f>
        <v/>
      </c>
      <c r="P40" s="27">
        <f>IF(D40="","",IF(N40="Obsolète","Obsolète",IF(M40="","À compléter",IF(O40&lt;0,"En retard",IF(O40&lt;=30,"À revoir","OK")))))</f>
        <v/>
      </c>
      <c r="Q40" s="28" t="n"/>
    </row>
    <row r="41">
      <c r="A41" s="32">
        <f>IF(D41&lt;&gt;"","DOC-"&amp;TEXT(ROW()-7,"000"),"")</f>
        <v/>
      </c>
      <c r="B41" s="33" t="n"/>
      <c r="C41" s="33" t="n"/>
      <c r="D41" s="33" t="n"/>
      <c r="E41" s="33" t="n"/>
      <c r="F41" s="33" t="n"/>
      <c r="G41" s="33" t="n"/>
      <c r="H41" s="33" t="n"/>
      <c r="I41" s="33" t="n"/>
      <c r="J41" s="33" t="n"/>
      <c r="K41" s="34" t="n"/>
      <c r="L41" s="34" t="n"/>
      <c r="M41" s="35">
        <f>IF(OR(K41="",J41=""),"",IF(J41="1 an",EDATE(K41,12),IF(J41="3 ans",EDATE(K41,36),IF(J41="5 ans",EDATE(K41,60),IF(J41="10 ans",EDATE(K41,120),IF(J41="Permanent","",""))))))</f>
        <v/>
      </c>
      <c r="N41" s="33" t="n"/>
      <c r="O41" s="36">
        <f>IF(M41="","",M41-TODAY())</f>
        <v/>
      </c>
      <c r="P41" s="32">
        <f>IF(D41="","",IF(N41="Obsolète","Obsolète",IF(M41="","À compléter",IF(O41&lt;0,"En retard",IF(O41&lt;=30,"À revoir","OK")))))</f>
        <v/>
      </c>
      <c r="Q41" s="33" t="n"/>
    </row>
    <row r="42">
      <c r="A42" s="27">
        <f>IF(D42&lt;&gt;"","DOC-"&amp;TEXT(ROW()-7,"000"),"")</f>
        <v/>
      </c>
      <c r="B42" s="28" t="n"/>
      <c r="C42" s="28" t="n"/>
      <c r="D42" s="28" t="n"/>
      <c r="E42" s="28" t="n"/>
      <c r="F42" s="28" t="n"/>
      <c r="G42" s="28" t="n"/>
      <c r="H42" s="28" t="n"/>
      <c r="I42" s="28" t="n"/>
      <c r="J42" s="28" t="n"/>
      <c r="K42" s="29" t="n"/>
      <c r="L42" s="29" t="n"/>
      <c r="M42" s="30">
        <f>IF(OR(K42="",J42=""),"",IF(J42="1 an",EDATE(K42,12),IF(J42="3 ans",EDATE(K42,36),IF(J42="5 ans",EDATE(K42,60),IF(J42="10 ans",EDATE(K42,120),IF(J42="Permanent","",""))))))</f>
        <v/>
      </c>
      <c r="N42" s="28" t="n"/>
      <c r="O42" s="31">
        <f>IF(M42="","",M42-TODAY())</f>
        <v/>
      </c>
      <c r="P42" s="27">
        <f>IF(D42="","",IF(N42="Obsolète","Obsolète",IF(M42="","À compléter",IF(O42&lt;0,"En retard",IF(O42&lt;=30,"À revoir","OK")))))</f>
        <v/>
      </c>
      <c r="Q42" s="28" t="n"/>
    </row>
    <row r="43">
      <c r="A43" s="32">
        <f>IF(D43&lt;&gt;"","DOC-"&amp;TEXT(ROW()-7,"000"),"")</f>
        <v/>
      </c>
      <c r="B43" s="33" t="n"/>
      <c r="C43" s="33" t="n"/>
      <c r="D43" s="33" t="n"/>
      <c r="E43" s="33" t="n"/>
      <c r="F43" s="33" t="n"/>
      <c r="G43" s="33" t="n"/>
      <c r="H43" s="33" t="n"/>
      <c r="I43" s="33" t="n"/>
      <c r="J43" s="33" t="n"/>
      <c r="K43" s="34" t="n"/>
      <c r="L43" s="34" t="n"/>
      <c r="M43" s="35">
        <f>IF(OR(K43="",J43=""),"",IF(J43="1 an",EDATE(K43,12),IF(J43="3 ans",EDATE(K43,36),IF(J43="5 ans",EDATE(K43,60),IF(J43="10 ans",EDATE(K43,120),IF(J43="Permanent","",""))))))</f>
        <v/>
      </c>
      <c r="N43" s="33" t="n"/>
      <c r="O43" s="36">
        <f>IF(M43="","",M43-TODAY())</f>
        <v/>
      </c>
      <c r="P43" s="32">
        <f>IF(D43="","",IF(N43="Obsolète","Obsolète",IF(M43="","À compléter",IF(O43&lt;0,"En retard",IF(O43&lt;=30,"À revoir","OK")))))</f>
        <v/>
      </c>
      <c r="Q43" s="33" t="n"/>
    </row>
    <row r="44">
      <c r="A44" s="27">
        <f>IF(D44&lt;&gt;"","DOC-"&amp;TEXT(ROW()-7,"000"),"")</f>
        <v/>
      </c>
      <c r="B44" s="28" t="n"/>
      <c r="C44" s="28" t="n"/>
      <c r="D44" s="28" t="n"/>
      <c r="E44" s="28" t="n"/>
      <c r="F44" s="28" t="n"/>
      <c r="G44" s="28" t="n"/>
      <c r="H44" s="28" t="n"/>
      <c r="I44" s="28" t="n"/>
      <c r="J44" s="28" t="n"/>
      <c r="K44" s="29" t="n"/>
      <c r="L44" s="29" t="n"/>
      <c r="M44" s="30">
        <f>IF(OR(K44="",J44=""),"",IF(J44="1 an",EDATE(K44,12),IF(J44="3 ans",EDATE(K44,36),IF(J44="5 ans",EDATE(K44,60),IF(J44="10 ans",EDATE(K44,120),IF(J44="Permanent","",""))))))</f>
        <v/>
      </c>
      <c r="N44" s="28" t="n"/>
      <c r="O44" s="31">
        <f>IF(M44="","",M44-TODAY())</f>
        <v/>
      </c>
      <c r="P44" s="27">
        <f>IF(D44="","",IF(N44="Obsolète","Obsolète",IF(M44="","À compléter",IF(O44&lt;0,"En retard",IF(O44&lt;=30,"À revoir","OK")))))</f>
        <v/>
      </c>
      <c r="Q44" s="28" t="n"/>
    </row>
    <row r="45">
      <c r="A45" s="32">
        <f>IF(D45&lt;&gt;"","DOC-"&amp;TEXT(ROW()-7,"000"),"")</f>
        <v/>
      </c>
      <c r="B45" s="33" t="n"/>
      <c r="C45" s="33" t="n"/>
      <c r="D45" s="33" t="n"/>
      <c r="E45" s="33" t="n"/>
      <c r="F45" s="33" t="n"/>
      <c r="G45" s="33" t="n"/>
      <c r="H45" s="33" t="n"/>
      <c r="I45" s="33" t="n"/>
      <c r="J45" s="33" t="n"/>
      <c r="K45" s="34" t="n"/>
      <c r="L45" s="34" t="n"/>
      <c r="M45" s="35">
        <f>IF(OR(K45="",J45=""),"",IF(J45="1 an",EDATE(K45,12),IF(J45="3 ans",EDATE(K45,36),IF(J45="5 ans",EDATE(K45,60),IF(J45="10 ans",EDATE(K45,120),IF(J45="Permanent","",""))))))</f>
        <v/>
      </c>
      <c r="N45" s="33" t="n"/>
      <c r="O45" s="36">
        <f>IF(M45="","",M45-TODAY())</f>
        <v/>
      </c>
      <c r="P45" s="32">
        <f>IF(D45="","",IF(N45="Obsolète","Obsolète",IF(M45="","À compléter",IF(O45&lt;0,"En retard",IF(O45&lt;=30,"À revoir","OK")))))</f>
        <v/>
      </c>
      <c r="Q45" s="33" t="n"/>
    </row>
    <row r="46">
      <c r="A46" s="27">
        <f>IF(D46&lt;&gt;"","DOC-"&amp;TEXT(ROW()-7,"000"),"")</f>
        <v/>
      </c>
      <c r="B46" s="28" t="n"/>
      <c r="C46" s="28" t="n"/>
      <c r="D46" s="28" t="n"/>
      <c r="E46" s="28" t="n"/>
      <c r="F46" s="28" t="n"/>
      <c r="G46" s="28" t="n"/>
      <c r="H46" s="28" t="n"/>
      <c r="I46" s="28" t="n"/>
      <c r="J46" s="28" t="n"/>
      <c r="K46" s="29" t="n"/>
      <c r="L46" s="29" t="n"/>
      <c r="M46" s="30">
        <f>IF(OR(K46="",J46=""),"",IF(J46="1 an",EDATE(K46,12),IF(J46="3 ans",EDATE(K46,36),IF(J46="5 ans",EDATE(K46,60),IF(J46="10 ans",EDATE(K46,120),IF(J46="Permanent","",""))))))</f>
        <v/>
      </c>
      <c r="N46" s="28" t="n"/>
      <c r="O46" s="31">
        <f>IF(M46="","",M46-TODAY())</f>
        <v/>
      </c>
      <c r="P46" s="27">
        <f>IF(D46="","",IF(N46="Obsolète","Obsolète",IF(M46="","À compléter",IF(O46&lt;0,"En retard",IF(O46&lt;=30,"À revoir","OK")))))</f>
        <v/>
      </c>
      <c r="Q46" s="28" t="n"/>
    </row>
    <row r="47">
      <c r="A47" s="32">
        <f>IF(D47&lt;&gt;"","DOC-"&amp;TEXT(ROW()-7,"000"),"")</f>
        <v/>
      </c>
      <c r="B47" s="33" t="n"/>
      <c r="C47" s="33" t="n"/>
      <c r="D47" s="33" t="n"/>
      <c r="E47" s="33" t="n"/>
      <c r="F47" s="33" t="n"/>
      <c r="G47" s="33" t="n"/>
      <c r="H47" s="33" t="n"/>
      <c r="I47" s="33" t="n"/>
      <c r="J47" s="33" t="n"/>
      <c r="K47" s="34" t="n"/>
      <c r="L47" s="34" t="n"/>
      <c r="M47" s="35">
        <f>IF(OR(K47="",J47=""),"",IF(J47="1 an",EDATE(K47,12),IF(J47="3 ans",EDATE(K47,36),IF(J47="5 ans",EDATE(K47,60),IF(J47="10 ans",EDATE(K47,120),IF(J47="Permanent","",""))))))</f>
        <v/>
      </c>
      <c r="N47" s="33" t="n"/>
      <c r="O47" s="36">
        <f>IF(M47="","",M47-TODAY())</f>
        <v/>
      </c>
      <c r="P47" s="32">
        <f>IF(D47="","",IF(N47="Obsolète","Obsolète",IF(M47="","À compléter",IF(O47&lt;0,"En retard",IF(O47&lt;=30,"À revoir","OK")))))</f>
        <v/>
      </c>
      <c r="Q47" s="33" t="n"/>
    </row>
    <row r="48">
      <c r="A48" s="27">
        <f>IF(D48&lt;&gt;"","DOC-"&amp;TEXT(ROW()-7,"000"),"")</f>
        <v/>
      </c>
      <c r="B48" s="28" t="n"/>
      <c r="C48" s="28" t="n"/>
      <c r="D48" s="28" t="n"/>
      <c r="E48" s="28" t="n"/>
      <c r="F48" s="28" t="n"/>
      <c r="G48" s="28" t="n"/>
      <c r="H48" s="28" t="n"/>
      <c r="I48" s="28" t="n"/>
      <c r="J48" s="28" t="n"/>
      <c r="K48" s="29" t="n"/>
      <c r="L48" s="29" t="n"/>
      <c r="M48" s="30">
        <f>IF(OR(K48="",J48=""),"",IF(J48="1 an",EDATE(K48,12),IF(J48="3 ans",EDATE(K48,36),IF(J48="5 ans",EDATE(K48,60),IF(J48="10 ans",EDATE(K48,120),IF(J48="Permanent","",""))))))</f>
        <v/>
      </c>
      <c r="N48" s="28" t="n"/>
      <c r="O48" s="31">
        <f>IF(M48="","",M48-TODAY())</f>
        <v/>
      </c>
      <c r="P48" s="27">
        <f>IF(D48="","",IF(N48="Obsolète","Obsolète",IF(M48="","À compléter",IF(O48&lt;0,"En retard",IF(O48&lt;=30,"À revoir","OK")))))</f>
        <v/>
      </c>
      <c r="Q48" s="28" t="n"/>
    </row>
    <row r="49">
      <c r="A49" s="32">
        <f>IF(D49&lt;&gt;"","DOC-"&amp;TEXT(ROW()-7,"000"),"")</f>
        <v/>
      </c>
      <c r="B49" s="33" t="n"/>
      <c r="C49" s="33" t="n"/>
      <c r="D49" s="33" t="n"/>
      <c r="E49" s="33" t="n"/>
      <c r="F49" s="33" t="n"/>
      <c r="G49" s="33" t="n"/>
      <c r="H49" s="33" t="n"/>
      <c r="I49" s="33" t="n"/>
      <c r="J49" s="33" t="n"/>
      <c r="K49" s="34" t="n"/>
      <c r="L49" s="34" t="n"/>
      <c r="M49" s="35">
        <f>IF(OR(K49="",J49=""),"",IF(J49="1 an",EDATE(K49,12),IF(J49="3 ans",EDATE(K49,36),IF(J49="5 ans",EDATE(K49,60),IF(J49="10 ans",EDATE(K49,120),IF(J49="Permanent","",""))))))</f>
        <v/>
      </c>
      <c r="N49" s="33" t="n"/>
      <c r="O49" s="36">
        <f>IF(M49="","",M49-TODAY())</f>
        <v/>
      </c>
      <c r="P49" s="32">
        <f>IF(D49="","",IF(N49="Obsolète","Obsolète",IF(M49="","À compléter",IF(O49&lt;0,"En retard",IF(O49&lt;=30,"À revoir","OK")))))</f>
        <v/>
      </c>
      <c r="Q49" s="33" t="n"/>
    </row>
    <row r="50">
      <c r="A50" s="27">
        <f>IF(D50&lt;&gt;"","DOC-"&amp;TEXT(ROW()-7,"000"),"")</f>
        <v/>
      </c>
      <c r="B50" s="28" t="n"/>
      <c r="C50" s="28" t="n"/>
      <c r="D50" s="28" t="n"/>
      <c r="E50" s="28" t="n"/>
      <c r="F50" s="28" t="n"/>
      <c r="G50" s="28" t="n"/>
      <c r="H50" s="28" t="n"/>
      <c r="I50" s="28" t="n"/>
      <c r="J50" s="28" t="n"/>
      <c r="K50" s="29" t="n"/>
      <c r="L50" s="29" t="n"/>
      <c r="M50" s="30">
        <f>IF(OR(K50="",J50=""),"",IF(J50="1 an",EDATE(K50,12),IF(J50="3 ans",EDATE(K50,36),IF(J50="5 ans",EDATE(K50,60),IF(J50="10 ans",EDATE(K50,120),IF(J50="Permanent","",""))))))</f>
        <v/>
      </c>
      <c r="N50" s="28" t="n"/>
      <c r="O50" s="31">
        <f>IF(M50="","",M50-TODAY())</f>
        <v/>
      </c>
      <c r="P50" s="27">
        <f>IF(D50="","",IF(N50="Obsolète","Obsolète",IF(M50="","À compléter",IF(O50&lt;0,"En retard",IF(O50&lt;=30,"À revoir","OK")))))</f>
        <v/>
      </c>
      <c r="Q50" s="28" t="n"/>
    </row>
    <row r="51">
      <c r="A51" s="32">
        <f>IF(D51&lt;&gt;"","DOC-"&amp;TEXT(ROW()-7,"000"),"")</f>
        <v/>
      </c>
      <c r="B51" s="33" t="n"/>
      <c r="C51" s="33" t="n"/>
      <c r="D51" s="33" t="n"/>
      <c r="E51" s="33" t="n"/>
      <c r="F51" s="33" t="n"/>
      <c r="G51" s="33" t="n"/>
      <c r="H51" s="33" t="n"/>
      <c r="I51" s="33" t="n"/>
      <c r="J51" s="33" t="n"/>
      <c r="K51" s="34" t="n"/>
      <c r="L51" s="34" t="n"/>
      <c r="M51" s="35">
        <f>IF(OR(K51="",J51=""),"",IF(J51="1 an",EDATE(K51,12),IF(J51="3 ans",EDATE(K51,36),IF(J51="5 ans",EDATE(K51,60),IF(J51="10 ans",EDATE(K51,120),IF(J51="Permanent","",""))))))</f>
        <v/>
      </c>
      <c r="N51" s="33" t="n"/>
      <c r="O51" s="36">
        <f>IF(M51="","",M51-TODAY())</f>
        <v/>
      </c>
      <c r="P51" s="32">
        <f>IF(D51="","",IF(N51="Obsolète","Obsolète",IF(M51="","À compléter",IF(O51&lt;0,"En retard",IF(O51&lt;=30,"À revoir","OK")))))</f>
        <v/>
      </c>
      <c r="Q51" s="33" t="n"/>
    </row>
    <row r="52">
      <c r="A52" s="27">
        <f>IF(D52&lt;&gt;"","DOC-"&amp;TEXT(ROW()-7,"000"),"")</f>
        <v/>
      </c>
      <c r="B52" s="28" t="n"/>
      <c r="C52" s="28" t="n"/>
      <c r="D52" s="28" t="n"/>
      <c r="E52" s="28" t="n"/>
      <c r="F52" s="28" t="n"/>
      <c r="G52" s="28" t="n"/>
      <c r="H52" s="28" t="n"/>
      <c r="I52" s="28" t="n"/>
      <c r="J52" s="28" t="n"/>
      <c r="K52" s="29" t="n"/>
      <c r="L52" s="29" t="n"/>
      <c r="M52" s="30">
        <f>IF(OR(K52="",J52=""),"",IF(J52="1 an",EDATE(K52,12),IF(J52="3 ans",EDATE(K52,36),IF(J52="5 ans",EDATE(K52,60),IF(J52="10 ans",EDATE(K52,120),IF(J52="Permanent","",""))))))</f>
        <v/>
      </c>
      <c r="N52" s="28" t="n"/>
      <c r="O52" s="31">
        <f>IF(M52="","",M52-TODAY())</f>
        <v/>
      </c>
      <c r="P52" s="27">
        <f>IF(D52="","",IF(N52="Obsolète","Obsolète",IF(M52="","À compléter",IF(O52&lt;0,"En retard",IF(O52&lt;=30,"À revoir","OK")))))</f>
        <v/>
      </c>
      <c r="Q52" s="28" t="n"/>
    </row>
    <row r="53">
      <c r="A53" s="32">
        <f>IF(D53&lt;&gt;"","DOC-"&amp;TEXT(ROW()-7,"000"),"")</f>
        <v/>
      </c>
      <c r="B53" s="33" t="n"/>
      <c r="C53" s="33" t="n"/>
      <c r="D53" s="33" t="n"/>
      <c r="E53" s="33" t="n"/>
      <c r="F53" s="33" t="n"/>
      <c r="G53" s="33" t="n"/>
      <c r="H53" s="33" t="n"/>
      <c r="I53" s="33" t="n"/>
      <c r="J53" s="33" t="n"/>
      <c r="K53" s="34" t="n"/>
      <c r="L53" s="34" t="n"/>
      <c r="M53" s="35">
        <f>IF(OR(K53="",J53=""),"",IF(J53="1 an",EDATE(K53,12),IF(J53="3 ans",EDATE(K53,36),IF(J53="5 ans",EDATE(K53,60),IF(J53="10 ans",EDATE(K53,120),IF(J53="Permanent","",""))))))</f>
        <v/>
      </c>
      <c r="N53" s="33" t="n"/>
      <c r="O53" s="36">
        <f>IF(M53="","",M53-TODAY())</f>
        <v/>
      </c>
      <c r="P53" s="32">
        <f>IF(D53="","",IF(N53="Obsolète","Obsolète",IF(M53="","À compléter",IF(O53&lt;0,"En retard",IF(O53&lt;=30,"À revoir","OK")))))</f>
        <v/>
      </c>
      <c r="Q53" s="33" t="n"/>
    </row>
    <row r="54">
      <c r="A54" s="27">
        <f>IF(D54&lt;&gt;"","DOC-"&amp;TEXT(ROW()-7,"000"),"")</f>
        <v/>
      </c>
      <c r="B54" s="28" t="n"/>
      <c r="C54" s="28" t="n"/>
      <c r="D54" s="28" t="n"/>
      <c r="E54" s="28" t="n"/>
      <c r="F54" s="28" t="n"/>
      <c r="G54" s="28" t="n"/>
      <c r="H54" s="28" t="n"/>
      <c r="I54" s="28" t="n"/>
      <c r="J54" s="28" t="n"/>
      <c r="K54" s="29" t="n"/>
      <c r="L54" s="29" t="n"/>
      <c r="M54" s="30">
        <f>IF(OR(K54="",J54=""),"",IF(J54="1 an",EDATE(K54,12),IF(J54="3 ans",EDATE(K54,36),IF(J54="5 ans",EDATE(K54,60),IF(J54="10 ans",EDATE(K54,120),IF(J54="Permanent","",""))))))</f>
        <v/>
      </c>
      <c r="N54" s="28" t="n"/>
      <c r="O54" s="31">
        <f>IF(M54="","",M54-TODAY())</f>
        <v/>
      </c>
      <c r="P54" s="27">
        <f>IF(D54="","",IF(N54="Obsolète","Obsolète",IF(M54="","À compléter",IF(O54&lt;0,"En retard",IF(O54&lt;=30,"À revoir","OK")))))</f>
        <v/>
      </c>
      <c r="Q54" s="28" t="n"/>
    </row>
    <row r="55">
      <c r="A55" s="32">
        <f>IF(D55&lt;&gt;"","DOC-"&amp;TEXT(ROW()-7,"000"),"")</f>
        <v/>
      </c>
      <c r="B55" s="33" t="n"/>
      <c r="C55" s="33" t="n"/>
      <c r="D55" s="33" t="n"/>
      <c r="E55" s="33" t="n"/>
      <c r="F55" s="33" t="n"/>
      <c r="G55" s="33" t="n"/>
      <c r="H55" s="33" t="n"/>
      <c r="I55" s="33" t="n"/>
      <c r="J55" s="33" t="n"/>
      <c r="K55" s="34" t="n"/>
      <c r="L55" s="34" t="n"/>
      <c r="M55" s="35">
        <f>IF(OR(K55="",J55=""),"",IF(J55="1 an",EDATE(K55,12),IF(J55="3 ans",EDATE(K55,36),IF(J55="5 ans",EDATE(K55,60),IF(J55="10 ans",EDATE(K55,120),IF(J55="Permanent","",""))))))</f>
        <v/>
      </c>
      <c r="N55" s="33" t="n"/>
      <c r="O55" s="36">
        <f>IF(M55="","",M55-TODAY())</f>
        <v/>
      </c>
      <c r="P55" s="32">
        <f>IF(D55="","",IF(N55="Obsolète","Obsolète",IF(M55="","À compléter",IF(O55&lt;0,"En retard",IF(O55&lt;=30,"À revoir","OK")))))</f>
        <v/>
      </c>
      <c r="Q55" s="33" t="n"/>
    </row>
    <row r="56">
      <c r="A56" s="27">
        <f>IF(D56&lt;&gt;"","DOC-"&amp;TEXT(ROW()-7,"000"),"")</f>
        <v/>
      </c>
      <c r="B56" s="28" t="n"/>
      <c r="C56" s="28" t="n"/>
      <c r="D56" s="28" t="n"/>
      <c r="E56" s="28" t="n"/>
      <c r="F56" s="28" t="n"/>
      <c r="G56" s="28" t="n"/>
      <c r="H56" s="28" t="n"/>
      <c r="I56" s="28" t="n"/>
      <c r="J56" s="28" t="n"/>
      <c r="K56" s="29" t="n"/>
      <c r="L56" s="29" t="n"/>
      <c r="M56" s="30">
        <f>IF(OR(K56="",J56=""),"",IF(J56="1 an",EDATE(K56,12),IF(J56="3 ans",EDATE(K56,36),IF(J56="5 ans",EDATE(K56,60),IF(J56="10 ans",EDATE(K56,120),IF(J56="Permanent","",""))))))</f>
        <v/>
      </c>
      <c r="N56" s="28" t="n"/>
      <c r="O56" s="31">
        <f>IF(M56="","",M56-TODAY())</f>
        <v/>
      </c>
      <c r="P56" s="27">
        <f>IF(D56="","",IF(N56="Obsolète","Obsolète",IF(M56="","À compléter",IF(O56&lt;0,"En retard",IF(O56&lt;=30,"À revoir","OK")))))</f>
        <v/>
      </c>
      <c r="Q56" s="28" t="n"/>
    </row>
    <row r="57">
      <c r="A57" s="32">
        <f>IF(D57&lt;&gt;"","DOC-"&amp;TEXT(ROW()-7,"000"),"")</f>
        <v/>
      </c>
      <c r="B57" s="33" t="n"/>
      <c r="C57" s="33" t="n"/>
      <c r="D57" s="33" t="n"/>
      <c r="E57" s="33" t="n"/>
      <c r="F57" s="33" t="n"/>
      <c r="G57" s="33" t="n"/>
      <c r="H57" s="33" t="n"/>
      <c r="I57" s="33" t="n"/>
      <c r="J57" s="33" t="n"/>
      <c r="K57" s="34" t="n"/>
      <c r="L57" s="34" t="n"/>
      <c r="M57" s="35">
        <f>IF(OR(K57="",J57=""),"",IF(J57="1 an",EDATE(K57,12),IF(J57="3 ans",EDATE(K57,36),IF(J57="5 ans",EDATE(K57,60),IF(J57="10 ans",EDATE(K57,120),IF(J57="Permanent","",""))))))</f>
        <v/>
      </c>
      <c r="N57" s="33" t="n"/>
      <c r="O57" s="36">
        <f>IF(M57="","",M57-TODAY())</f>
        <v/>
      </c>
      <c r="P57" s="32">
        <f>IF(D57="","",IF(N57="Obsolète","Obsolète",IF(M57="","À compléter",IF(O57&lt;0,"En retard",IF(O57&lt;=30,"À revoir","OK")))))</f>
        <v/>
      </c>
      <c r="Q57" s="33" t="n"/>
    </row>
    <row r="58">
      <c r="A58" s="27">
        <f>IF(D58&lt;&gt;"","DOC-"&amp;TEXT(ROW()-7,"000"),"")</f>
        <v/>
      </c>
      <c r="B58" s="28" t="n"/>
      <c r="C58" s="28" t="n"/>
      <c r="D58" s="28" t="n"/>
      <c r="E58" s="28" t="n"/>
      <c r="F58" s="28" t="n"/>
      <c r="G58" s="28" t="n"/>
      <c r="H58" s="28" t="n"/>
      <c r="I58" s="28" t="n"/>
      <c r="J58" s="28" t="n"/>
      <c r="K58" s="29" t="n"/>
      <c r="L58" s="29" t="n"/>
      <c r="M58" s="30">
        <f>IF(OR(K58="",J58=""),"",IF(J58="1 an",EDATE(K58,12),IF(J58="3 ans",EDATE(K58,36),IF(J58="5 ans",EDATE(K58,60),IF(J58="10 ans",EDATE(K58,120),IF(J58="Permanent","",""))))))</f>
        <v/>
      </c>
      <c r="N58" s="28" t="n"/>
      <c r="O58" s="31">
        <f>IF(M58="","",M58-TODAY())</f>
        <v/>
      </c>
      <c r="P58" s="27">
        <f>IF(D58="","",IF(N58="Obsolète","Obsolète",IF(M58="","À compléter",IF(O58&lt;0,"En retard",IF(O58&lt;=30,"À revoir","OK")))))</f>
        <v/>
      </c>
      <c r="Q58" s="28" t="n"/>
    </row>
    <row r="59">
      <c r="A59" s="32">
        <f>IF(D59&lt;&gt;"","DOC-"&amp;TEXT(ROW()-7,"000"),"")</f>
        <v/>
      </c>
      <c r="B59" s="33" t="n"/>
      <c r="C59" s="33" t="n"/>
      <c r="D59" s="33" t="n"/>
      <c r="E59" s="33" t="n"/>
      <c r="F59" s="33" t="n"/>
      <c r="G59" s="33" t="n"/>
      <c r="H59" s="33" t="n"/>
      <c r="I59" s="33" t="n"/>
      <c r="J59" s="33" t="n"/>
      <c r="K59" s="34" t="n"/>
      <c r="L59" s="34" t="n"/>
      <c r="M59" s="35">
        <f>IF(OR(K59="",J59=""),"",IF(J59="1 an",EDATE(K59,12),IF(J59="3 ans",EDATE(K59,36),IF(J59="5 ans",EDATE(K59,60),IF(J59="10 ans",EDATE(K59,120),IF(J59="Permanent","",""))))))</f>
        <v/>
      </c>
      <c r="N59" s="33" t="n"/>
      <c r="O59" s="36">
        <f>IF(M59="","",M59-TODAY())</f>
        <v/>
      </c>
      <c r="P59" s="32">
        <f>IF(D59="","",IF(N59="Obsolète","Obsolète",IF(M59="","À compléter",IF(O59&lt;0,"En retard",IF(O59&lt;=30,"À revoir","OK")))))</f>
        <v/>
      </c>
      <c r="Q59" s="33" t="n"/>
    </row>
    <row r="60">
      <c r="A60" s="27">
        <f>IF(D60&lt;&gt;"","DOC-"&amp;TEXT(ROW()-7,"000"),"")</f>
        <v/>
      </c>
      <c r="B60" s="28" t="n"/>
      <c r="C60" s="28" t="n"/>
      <c r="D60" s="28" t="n"/>
      <c r="E60" s="28" t="n"/>
      <c r="F60" s="28" t="n"/>
      <c r="G60" s="28" t="n"/>
      <c r="H60" s="28" t="n"/>
      <c r="I60" s="28" t="n"/>
      <c r="J60" s="28" t="n"/>
      <c r="K60" s="29" t="n"/>
      <c r="L60" s="29" t="n"/>
      <c r="M60" s="30">
        <f>IF(OR(K60="",J60=""),"",IF(J60="1 an",EDATE(K60,12),IF(J60="3 ans",EDATE(K60,36),IF(J60="5 ans",EDATE(K60,60),IF(J60="10 ans",EDATE(K60,120),IF(J60="Permanent","",""))))))</f>
        <v/>
      </c>
      <c r="N60" s="28" t="n"/>
      <c r="O60" s="31">
        <f>IF(M60="","",M60-TODAY())</f>
        <v/>
      </c>
      <c r="P60" s="27">
        <f>IF(D60="","",IF(N60="Obsolète","Obsolète",IF(M60="","À compléter",IF(O60&lt;0,"En retard",IF(O60&lt;=30,"À revoir","OK")))))</f>
        <v/>
      </c>
      <c r="Q60" s="28" t="n"/>
    </row>
    <row r="61">
      <c r="A61" s="32">
        <f>IF(D61&lt;&gt;"","DOC-"&amp;TEXT(ROW()-7,"000"),"")</f>
        <v/>
      </c>
      <c r="B61" s="33" t="n"/>
      <c r="C61" s="33" t="n"/>
      <c r="D61" s="33" t="n"/>
      <c r="E61" s="33" t="n"/>
      <c r="F61" s="33" t="n"/>
      <c r="G61" s="33" t="n"/>
      <c r="H61" s="33" t="n"/>
      <c r="I61" s="33" t="n"/>
      <c r="J61" s="33" t="n"/>
      <c r="K61" s="34" t="n"/>
      <c r="L61" s="34" t="n"/>
      <c r="M61" s="35">
        <f>IF(OR(K61="",J61=""),"",IF(J61="1 an",EDATE(K61,12),IF(J61="3 ans",EDATE(K61,36),IF(J61="5 ans",EDATE(K61,60),IF(J61="10 ans",EDATE(K61,120),IF(J61="Permanent","",""))))))</f>
        <v/>
      </c>
      <c r="N61" s="33" t="n"/>
      <c r="O61" s="36">
        <f>IF(M61="","",M61-TODAY())</f>
        <v/>
      </c>
      <c r="P61" s="32">
        <f>IF(D61="","",IF(N61="Obsolète","Obsolète",IF(M61="","À compléter",IF(O61&lt;0,"En retard",IF(O61&lt;=30,"À revoir","OK")))))</f>
        <v/>
      </c>
      <c r="Q61" s="33" t="n"/>
    </row>
    <row r="62">
      <c r="A62" s="27">
        <f>IF(D62&lt;&gt;"","DOC-"&amp;TEXT(ROW()-7,"000"),"")</f>
        <v/>
      </c>
      <c r="B62" s="28" t="n"/>
      <c r="C62" s="28" t="n"/>
      <c r="D62" s="28" t="n"/>
      <c r="E62" s="28" t="n"/>
      <c r="F62" s="28" t="n"/>
      <c r="G62" s="28" t="n"/>
      <c r="H62" s="28" t="n"/>
      <c r="I62" s="28" t="n"/>
      <c r="J62" s="28" t="n"/>
      <c r="K62" s="29" t="n"/>
      <c r="L62" s="29" t="n"/>
      <c r="M62" s="30">
        <f>IF(OR(K62="",J62=""),"",IF(J62="1 an",EDATE(K62,12),IF(J62="3 ans",EDATE(K62,36),IF(J62="5 ans",EDATE(K62,60),IF(J62="10 ans",EDATE(K62,120),IF(J62="Permanent","",""))))))</f>
        <v/>
      </c>
      <c r="N62" s="28" t="n"/>
      <c r="O62" s="31">
        <f>IF(M62="","",M62-TODAY())</f>
        <v/>
      </c>
      <c r="P62" s="27">
        <f>IF(D62="","",IF(N62="Obsolète","Obsolète",IF(M62="","À compléter",IF(O62&lt;0,"En retard",IF(O62&lt;=30,"À revoir","OK")))))</f>
        <v/>
      </c>
      <c r="Q62" s="28" t="n"/>
    </row>
    <row r="63">
      <c r="A63" s="32">
        <f>IF(D63&lt;&gt;"","DOC-"&amp;TEXT(ROW()-7,"000"),"")</f>
        <v/>
      </c>
      <c r="B63" s="33" t="n"/>
      <c r="C63" s="33" t="n"/>
      <c r="D63" s="33" t="n"/>
      <c r="E63" s="33" t="n"/>
      <c r="F63" s="33" t="n"/>
      <c r="G63" s="33" t="n"/>
      <c r="H63" s="33" t="n"/>
      <c r="I63" s="33" t="n"/>
      <c r="J63" s="33" t="n"/>
      <c r="K63" s="34" t="n"/>
      <c r="L63" s="34" t="n"/>
      <c r="M63" s="35">
        <f>IF(OR(K63="",J63=""),"",IF(J63="1 an",EDATE(K63,12),IF(J63="3 ans",EDATE(K63,36),IF(J63="5 ans",EDATE(K63,60),IF(J63="10 ans",EDATE(K63,120),IF(J63="Permanent","",""))))))</f>
        <v/>
      </c>
      <c r="N63" s="33" t="n"/>
      <c r="O63" s="36">
        <f>IF(M63="","",M63-TODAY())</f>
        <v/>
      </c>
      <c r="P63" s="32">
        <f>IF(D63="","",IF(N63="Obsolète","Obsolète",IF(M63="","À compléter",IF(O63&lt;0,"En retard",IF(O63&lt;=30,"À revoir","OK")))))</f>
        <v/>
      </c>
      <c r="Q63" s="33" t="n"/>
    </row>
    <row r="64">
      <c r="A64" s="27">
        <f>IF(D64&lt;&gt;"","DOC-"&amp;TEXT(ROW()-7,"000"),"")</f>
        <v/>
      </c>
      <c r="B64" s="28" t="n"/>
      <c r="C64" s="28" t="n"/>
      <c r="D64" s="28" t="n"/>
      <c r="E64" s="28" t="n"/>
      <c r="F64" s="28" t="n"/>
      <c r="G64" s="28" t="n"/>
      <c r="H64" s="28" t="n"/>
      <c r="I64" s="28" t="n"/>
      <c r="J64" s="28" t="n"/>
      <c r="K64" s="29" t="n"/>
      <c r="L64" s="29" t="n"/>
      <c r="M64" s="30">
        <f>IF(OR(K64="",J64=""),"",IF(J64="1 an",EDATE(K64,12),IF(J64="3 ans",EDATE(K64,36),IF(J64="5 ans",EDATE(K64,60),IF(J64="10 ans",EDATE(K64,120),IF(J64="Permanent","",""))))))</f>
        <v/>
      </c>
      <c r="N64" s="28" t="n"/>
      <c r="O64" s="31">
        <f>IF(M64="","",M64-TODAY())</f>
        <v/>
      </c>
      <c r="P64" s="27">
        <f>IF(D64="","",IF(N64="Obsolète","Obsolète",IF(M64="","À compléter",IF(O64&lt;0,"En retard",IF(O64&lt;=30,"À revoir","OK")))))</f>
        <v/>
      </c>
      <c r="Q64" s="28" t="n"/>
    </row>
    <row r="65">
      <c r="A65" s="32">
        <f>IF(D65&lt;&gt;"","DOC-"&amp;TEXT(ROW()-7,"000"),"")</f>
        <v/>
      </c>
      <c r="B65" s="33" t="n"/>
      <c r="C65" s="33" t="n"/>
      <c r="D65" s="33" t="n"/>
      <c r="E65" s="33" t="n"/>
      <c r="F65" s="33" t="n"/>
      <c r="G65" s="33" t="n"/>
      <c r="H65" s="33" t="n"/>
      <c r="I65" s="33" t="n"/>
      <c r="J65" s="33" t="n"/>
      <c r="K65" s="34" t="n"/>
      <c r="L65" s="34" t="n"/>
      <c r="M65" s="35">
        <f>IF(OR(K65="",J65=""),"",IF(J65="1 an",EDATE(K65,12),IF(J65="3 ans",EDATE(K65,36),IF(J65="5 ans",EDATE(K65,60),IF(J65="10 ans",EDATE(K65,120),IF(J65="Permanent","",""))))))</f>
        <v/>
      </c>
      <c r="N65" s="33" t="n"/>
      <c r="O65" s="36">
        <f>IF(M65="","",M65-TODAY())</f>
        <v/>
      </c>
      <c r="P65" s="32">
        <f>IF(D65="","",IF(N65="Obsolète","Obsolète",IF(M65="","À compléter",IF(O65&lt;0,"En retard",IF(O65&lt;=30,"À revoir","OK")))))</f>
        <v/>
      </c>
      <c r="Q65" s="33" t="n"/>
    </row>
    <row r="66">
      <c r="A66" s="27">
        <f>IF(D66&lt;&gt;"","DOC-"&amp;TEXT(ROW()-7,"000"),"")</f>
        <v/>
      </c>
      <c r="B66" s="28" t="n"/>
      <c r="C66" s="28" t="n"/>
      <c r="D66" s="28" t="n"/>
      <c r="E66" s="28" t="n"/>
      <c r="F66" s="28" t="n"/>
      <c r="G66" s="28" t="n"/>
      <c r="H66" s="28" t="n"/>
      <c r="I66" s="28" t="n"/>
      <c r="J66" s="28" t="n"/>
      <c r="K66" s="29" t="n"/>
      <c r="L66" s="29" t="n"/>
      <c r="M66" s="30">
        <f>IF(OR(K66="",J66=""),"",IF(J66="1 an",EDATE(K66,12),IF(J66="3 ans",EDATE(K66,36),IF(J66="5 ans",EDATE(K66,60),IF(J66="10 ans",EDATE(K66,120),IF(J66="Permanent","",""))))))</f>
        <v/>
      </c>
      <c r="N66" s="28" t="n"/>
      <c r="O66" s="31">
        <f>IF(M66="","",M66-TODAY())</f>
        <v/>
      </c>
      <c r="P66" s="27">
        <f>IF(D66="","",IF(N66="Obsolète","Obsolète",IF(M66="","À compléter",IF(O66&lt;0,"En retard",IF(O66&lt;=30,"À revoir","OK")))))</f>
        <v/>
      </c>
      <c r="Q66" s="28" t="n"/>
    </row>
    <row r="67">
      <c r="A67" s="32">
        <f>IF(D67&lt;&gt;"","DOC-"&amp;TEXT(ROW()-7,"000"),"")</f>
        <v/>
      </c>
      <c r="B67" s="33" t="n"/>
      <c r="C67" s="33" t="n"/>
      <c r="D67" s="33" t="n"/>
      <c r="E67" s="33" t="n"/>
      <c r="F67" s="33" t="n"/>
      <c r="G67" s="33" t="n"/>
      <c r="H67" s="33" t="n"/>
      <c r="I67" s="33" t="n"/>
      <c r="J67" s="33" t="n"/>
      <c r="K67" s="34" t="n"/>
      <c r="L67" s="34" t="n"/>
      <c r="M67" s="35">
        <f>IF(OR(K67="",J67=""),"",IF(J67="1 an",EDATE(K67,12),IF(J67="3 ans",EDATE(K67,36),IF(J67="5 ans",EDATE(K67,60),IF(J67="10 ans",EDATE(K67,120),IF(J67="Permanent","",""))))))</f>
        <v/>
      </c>
      <c r="N67" s="33" t="n"/>
      <c r="O67" s="36">
        <f>IF(M67="","",M67-TODAY())</f>
        <v/>
      </c>
      <c r="P67" s="32">
        <f>IF(D67="","",IF(N67="Obsolète","Obsolète",IF(M67="","À compléter",IF(O67&lt;0,"En retard",IF(O67&lt;=30,"À revoir","OK")))))</f>
        <v/>
      </c>
      <c r="Q67" s="33" t="n"/>
    </row>
    <row r="68">
      <c r="A68" s="27">
        <f>IF(D68&lt;&gt;"","DOC-"&amp;TEXT(ROW()-7,"000"),"")</f>
        <v/>
      </c>
      <c r="B68" s="28" t="n"/>
      <c r="C68" s="28" t="n"/>
      <c r="D68" s="28" t="n"/>
      <c r="E68" s="28" t="n"/>
      <c r="F68" s="28" t="n"/>
      <c r="G68" s="28" t="n"/>
      <c r="H68" s="28" t="n"/>
      <c r="I68" s="28" t="n"/>
      <c r="J68" s="28" t="n"/>
      <c r="K68" s="29" t="n"/>
      <c r="L68" s="29" t="n"/>
      <c r="M68" s="30">
        <f>IF(OR(K68="",J68=""),"",IF(J68="1 an",EDATE(K68,12),IF(J68="3 ans",EDATE(K68,36),IF(J68="5 ans",EDATE(K68,60),IF(J68="10 ans",EDATE(K68,120),IF(J68="Permanent","",""))))))</f>
        <v/>
      </c>
      <c r="N68" s="28" t="n"/>
      <c r="O68" s="31">
        <f>IF(M68="","",M68-TODAY())</f>
        <v/>
      </c>
      <c r="P68" s="27">
        <f>IF(D68="","",IF(N68="Obsolète","Obsolète",IF(M68="","À compléter",IF(O68&lt;0,"En retard",IF(O68&lt;=30,"À revoir","OK")))))</f>
        <v/>
      </c>
      <c r="Q68" s="28" t="n"/>
    </row>
    <row r="69">
      <c r="A69" s="32">
        <f>IF(D69&lt;&gt;"","DOC-"&amp;TEXT(ROW()-7,"000"),"")</f>
        <v/>
      </c>
      <c r="B69" s="33" t="n"/>
      <c r="C69" s="33" t="n"/>
      <c r="D69" s="33" t="n"/>
      <c r="E69" s="33" t="n"/>
      <c r="F69" s="33" t="n"/>
      <c r="G69" s="33" t="n"/>
      <c r="H69" s="33" t="n"/>
      <c r="I69" s="33" t="n"/>
      <c r="J69" s="33" t="n"/>
      <c r="K69" s="34" t="n"/>
      <c r="L69" s="34" t="n"/>
      <c r="M69" s="35">
        <f>IF(OR(K69="",J69=""),"",IF(J69="1 an",EDATE(K69,12),IF(J69="3 ans",EDATE(K69,36),IF(J69="5 ans",EDATE(K69,60),IF(J69="10 ans",EDATE(K69,120),IF(J69="Permanent","",""))))))</f>
        <v/>
      </c>
      <c r="N69" s="33" t="n"/>
      <c r="O69" s="36">
        <f>IF(M69="","",M69-TODAY())</f>
        <v/>
      </c>
      <c r="P69" s="32">
        <f>IF(D69="","",IF(N69="Obsolète","Obsolète",IF(M69="","À compléter",IF(O69&lt;0,"En retard",IF(O69&lt;=30,"À revoir","OK")))))</f>
        <v/>
      </c>
      <c r="Q69" s="33" t="n"/>
    </row>
    <row r="70">
      <c r="A70" s="27">
        <f>IF(D70&lt;&gt;"","DOC-"&amp;TEXT(ROW()-7,"000"),"")</f>
        <v/>
      </c>
      <c r="B70" s="28" t="n"/>
      <c r="C70" s="28" t="n"/>
      <c r="D70" s="28" t="n"/>
      <c r="E70" s="28" t="n"/>
      <c r="F70" s="28" t="n"/>
      <c r="G70" s="28" t="n"/>
      <c r="H70" s="28" t="n"/>
      <c r="I70" s="28" t="n"/>
      <c r="J70" s="28" t="n"/>
      <c r="K70" s="29" t="n"/>
      <c r="L70" s="29" t="n"/>
      <c r="M70" s="30">
        <f>IF(OR(K70="",J70=""),"",IF(J70="1 an",EDATE(K70,12),IF(J70="3 ans",EDATE(K70,36),IF(J70="5 ans",EDATE(K70,60),IF(J70="10 ans",EDATE(K70,120),IF(J70="Permanent","",""))))))</f>
        <v/>
      </c>
      <c r="N70" s="28" t="n"/>
      <c r="O70" s="31">
        <f>IF(M70="","",M70-TODAY())</f>
        <v/>
      </c>
      <c r="P70" s="27">
        <f>IF(D70="","",IF(N70="Obsolète","Obsolète",IF(M70="","À compléter",IF(O70&lt;0,"En retard",IF(O70&lt;=30,"À revoir","OK")))))</f>
        <v/>
      </c>
      <c r="Q70" s="28" t="n"/>
    </row>
    <row r="71">
      <c r="A71" s="32">
        <f>IF(D71&lt;&gt;"","DOC-"&amp;TEXT(ROW()-7,"000"),"")</f>
        <v/>
      </c>
      <c r="B71" s="33" t="n"/>
      <c r="C71" s="33" t="n"/>
      <c r="D71" s="33" t="n"/>
      <c r="E71" s="33" t="n"/>
      <c r="F71" s="33" t="n"/>
      <c r="G71" s="33" t="n"/>
      <c r="H71" s="33" t="n"/>
      <c r="I71" s="33" t="n"/>
      <c r="J71" s="33" t="n"/>
      <c r="K71" s="34" t="n"/>
      <c r="L71" s="34" t="n"/>
      <c r="M71" s="35">
        <f>IF(OR(K71="",J71=""),"",IF(J71="1 an",EDATE(K71,12),IF(J71="3 ans",EDATE(K71,36),IF(J71="5 ans",EDATE(K71,60),IF(J71="10 ans",EDATE(K71,120),IF(J71="Permanent","",""))))))</f>
        <v/>
      </c>
      <c r="N71" s="33" t="n"/>
      <c r="O71" s="36">
        <f>IF(M71="","",M71-TODAY())</f>
        <v/>
      </c>
      <c r="P71" s="32">
        <f>IF(D71="","",IF(N71="Obsolète","Obsolète",IF(M71="","À compléter",IF(O71&lt;0,"En retard",IF(O71&lt;=30,"À revoir","OK")))))</f>
        <v/>
      </c>
      <c r="Q71" s="33" t="n"/>
    </row>
    <row r="72">
      <c r="A72" s="27">
        <f>IF(D72&lt;&gt;"","DOC-"&amp;TEXT(ROW()-7,"000"),"")</f>
        <v/>
      </c>
      <c r="B72" s="28" t="n"/>
      <c r="C72" s="28" t="n"/>
      <c r="D72" s="28" t="n"/>
      <c r="E72" s="28" t="n"/>
      <c r="F72" s="28" t="n"/>
      <c r="G72" s="28" t="n"/>
      <c r="H72" s="28" t="n"/>
      <c r="I72" s="28" t="n"/>
      <c r="J72" s="28" t="n"/>
      <c r="K72" s="29" t="n"/>
      <c r="L72" s="29" t="n"/>
      <c r="M72" s="30">
        <f>IF(OR(K72="",J72=""),"",IF(J72="1 an",EDATE(K72,12),IF(J72="3 ans",EDATE(K72,36),IF(J72="5 ans",EDATE(K72,60),IF(J72="10 ans",EDATE(K72,120),IF(J72="Permanent","",""))))))</f>
        <v/>
      </c>
      <c r="N72" s="28" t="n"/>
      <c r="O72" s="31">
        <f>IF(M72="","",M72-TODAY())</f>
        <v/>
      </c>
      <c r="P72" s="27">
        <f>IF(D72="","",IF(N72="Obsolète","Obsolète",IF(M72="","À compléter",IF(O72&lt;0,"En retard",IF(O72&lt;=30,"À revoir","OK")))))</f>
        <v/>
      </c>
      <c r="Q72" s="28" t="n"/>
    </row>
    <row r="73">
      <c r="A73" s="32">
        <f>IF(D73&lt;&gt;"","DOC-"&amp;TEXT(ROW()-7,"000"),"")</f>
        <v/>
      </c>
      <c r="B73" s="33" t="n"/>
      <c r="C73" s="33" t="n"/>
      <c r="D73" s="33" t="n"/>
      <c r="E73" s="33" t="n"/>
      <c r="F73" s="33" t="n"/>
      <c r="G73" s="33" t="n"/>
      <c r="H73" s="33" t="n"/>
      <c r="I73" s="33" t="n"/>
      <c r="J73" s="33" t="n"/>
      <c r="K73" s="34" t="n"/>
      <c r="L73" s="34" t="n"/>
      <c r="M73" s="35">
        <f>IF(OR(K73="",J73=""),"",IF(J73="1 an",EDATE(K73,12),IF(J73="3 ans",EDATE(K73,36),IF(J73="5 ans",EDATE(K73,60),IF(J73="10 ans",EDATE(K73,120),IF(J73="Permanent","",""))))))</f>
        <v/>
      </c>
      <c r="N73" s="33" t="n"/>
      <c r="O73" s="36">
        <f>IF(M73="","",M73-TODAY())</f>
        <v/>
      </c>
      <c r="P73" s="32">
        <f>IF(D73="","",IF(N73="Obsolète","Obsolète",IF(M73="","À compléter",IF(O73&lt;0,"En retard",IF(O73&lt;=30,"À revoir","OK")))))</f>
        <v/>
      </c>
      <c r="Q73" s="33" t="n"/>
    </row>
    <row r="74">
      <c r="A74" s="27">
        <f>IF(D74&lt;&gt;"","DOC-"&amp;TEXT(ROW()-7,"000"),"")</f>
        <v/>
      </c>
      <c r="B74" s="28" t="n"/>
      <c r="C74" s="28" t="n"/>
      <c r="D74" s="28" t="n"/>
      <c r="E74" s="28" t="n"/>
      <c r="F74" s="28" t="n"/>
      <c r="G74" s="28" t="n"/>
      <c r="H74" s="28" t="n"/>
      <c r="I74" s="28" t="n"/>
      <c r="J74" s="28" t="n"/>
      <c r="K74" s="29" t="n"/>
      <c r="L74" s="29" t="n"/>
      <c r="M74" s="30">
        <f>IF(OR(K74="",J74=""),"",IF(J74="1 an",EDATE(K74,12),IF(J74="3 ans",EDATE(K74,36),IF(J74="5 ans",EDATE(K74,60),IF(J74="10 ans",EDATE(K74,120),IF(J74="Permanent","",""))))))</f>
        <v/>
      </c>
      <c r="N74" s="28" t="n"/>
      <c r="O74" s="31">
        <f>IF(M74="","",M74-TODAY())</f>
        <v/>
      </c>
      <c r="P74" s="27">
        <f>IF(D74="","",IF(N74="Obsolète","Obsolète",IF(M74="","À compléter",IF(O74&lt;0,"En retard",IF(O74&lt;=30,"À revoir","OK")))))</f>
        <v/>
      </c>
      <c r="Q74" s="28" t="n"/>
    </row>
    <row r="75">
      <c r="A75" s="32">
        <f>IF(D75&lt;&gt;"","DOC-"&amp;TEXT(ROW()-7,"000"),"")</f>
        <v/>
      </c>
      <c r="B75" s="33" t="n"/>
      <c r="C75" s="33" t="n"/>
      <c r="D75" s="33" t="n"/>
      <c r="E75" s="33" t="n"/>
      <c r="F75" s="33" t="n"/>
      <c r="G75" s="33" t="n"/>
      <c r="H75" s="33" t="n"/>
      <c r="I75" s="33" t="n"/>
      <c r="J75" s="33" t="n"/>
      <c r="K75" s="34" t="n"/>
      <c r="L75" s="34" t="n"/>
      <c r="M75" s="35">
        <f>IF(OR(K75="",J75=""),"",IF(J75="1 an",EDATE(K75,12),IF(J75="3 ans",EDATE(K75,36),IF(J75="5 ans",EDATE(K75,60),IF(J75="10 ans",EDATE(K75,120),IF(J75="Permanent","",""))))))</f>
        <v/>
      </c>
      <c r="N75" s="33" t="n"/>
      <c r="O75" s="36">
        <f>IF(M75="","",M75-TODAY())</f>
        <v/>
      </c>
      <c r="P75" s="32">
        <f>IF(D75="","",IF(N75="Obsolète","Obsolète",IF(M75="","À compléter",IF(O75&lt;0,"En retard",IF(O75&lt;=30,"À revoir","OK")))))</f>
        <v/>
      </c>
      <c r="Q75" s="33" t="n"/>
    </row>
    <row r="76">
      <c r="A76" s="27">
        <f>IF(D76&lt;&gt;"","DOC-"&amp;TEXT(ROW()-7,"000"),"")</f>
        <v/>
      </c>
      <c r="B76" s="28" t="n"/>
      <c r="C76" s="28" t="n"/>
      <c r="D76" s="28" t="n"/>
      <c r="E76" s="28" t="n"/>
      <c r="F76" s="28" t="n"/>
      <c r="G76" s="28" t="n"/>
      <c r="H76" s="28" t="n"/>
      <c r="I76" s="28" t="n"/>
      <c r="J76" s="28" t="n"/>
      <c r="K76" s="29" t="n"/>
      <c r="L76" s="29" t="n"/>
      <c r="M76" s="30">
        <f>IF(OR(K76="",J76=""),"",IF(J76="1 an",EDATE(K76,12),IF(J76="3 ans",EDATE(K76,36),IF(J76="5 ans",EDATE(K76,60),IF(J76="10 ans",EDATE(K76,120),IF(J76="Permanent","",""))))))</f>
        <v/>
      </c>
      <c r="N76" s="28" t="n"/>
      <c r="O76" s="31">
        <f>IF(M76="","",M76-TODAY())</f>
        <v/>
      </c>
      <c r="P76" s="27">
        <f>IF(D76="","",IF(N76="Obsolète","Obsolète",IF(M76="","À compléter",IF(O76&lt;0,"En retard",IF(O76&lt;=30,"À revoir","OK")))))</f>
        <v/>
      </c>
      <c r="Q76" s="28" t="n"/>
    </row>
    <row r="77">
      <c r="A77" s="32">
        <f>IF(D77&lt;&gt;"","DOC-"&amp;TEXT(ROW()-7,"000"),"")</f>
        <v/>
      </c>
      <c r="B77" s="33" t="n"/>
      <c r="C77" s="33" t="n"/>
      <c r="D77" s="33" t="n"/>
      <c r="E77" s="33" t="n"/>
      <c r="F77" s="33" t="n"/>
      <c r="G77" s="33" t="n"/>
      <c r="H77" s="33" t="n"/>
      <c r="I77" s="33" t="n"/>
      <c r="J77" s="33" t="n"/>
      <c r="K77" s="34" t="n"/>
      <c r="L77" s="34" t="n"/>
      <c r="M77" s="35">
        <f>IF(OR(K77="",J77=""),"",IF(J77="1 an",EDATE(K77,12),IF(J77="3 ans",EDATE(K77,36),IF(J77="5 ans",EDATE(K77,60),IF(J77="10 ans",EDATE(K77,120),IF(J77="Permanent","",""))))))</f>
        <v/>
      </c>
      <c r="N77" s="33" t="n"/>
      <c r="O77" s="36">
        <f>IF(M77="","",M77-TODAY())</f>
        <v/>
      </c>
      <c r="P77" s="32">
        <f>IF(D77="","",IF(N77="Obsolète","Obsolète",IF(M77="","À compléter",IF(O77&lt;0,"En retard",IF(O77&lt;=30,"À revoir","OK")))))</f>
        <v/>
      </c>
      <c r="Q77" s="33" t="n"/>
    </row>
    <row r="78">
      <c r="A78" s="27">
        <f>IF(D78&lt;&gt;"","DOC-"&amp;TEXT(ROW()-7,"000"),"")</f>
        <v/>
      </c>
      <c r="B78" s="28" t="n"/>
      <c r="C78" s="28" t="n"/>
      <c r="D78" s="28" t="n"/>
      <c r="E78" s="28" t="n"/>
      <c r="F78" s="28" t="n"/>
      <c r="G78" s="28" t="n"/>
      <c r="H78" s="28" t="n"/>
      <c r="I78" s="28" t="n"/>
      <c r="J78" s="28" t="n"/>
      <c r="K78" s="29" t="n"/>
      <c r="L78" s="29" t="n"/>
      <c r="M78" s="30">
        <f>IF(OR(K78="",J78=""),"",IF(J78="1 an",EDATE(K78,12),IF(J78="3 ans",EDATE(K78,36),IF(J78="5 ans",EDATE(K78,60),IF(J78="10 ans",EDATE(K78,120),IF(J78="Permanent","",""))))))</f>
        <v/>
      </c>
      <c r="N78" s="28" t="n"/>
      <c r="O78" s="31">
        <f>IF(M78="","",M78-TODAY())</f>
        <v/>
      </c>
      <c r="P78" s="27">
        <f>IF(D78="","",IF(N78="Obsolète","Obsolète",IF(M78="","À compléter",IF(O78&lt;0,"En retard",IF(O78&lt;=30,"À revoir","OK")))))</f>
        <v/>
      </c>
      <c r="Q78" s="28" t="n"/>
    </row>
    <row r="79">
      <c r="A79" s="32">
        <f>IF(D79&lt;&gt;"","DOC-"&amp;TEXT(ROW()-7,"000"),"")</f>
        <v/>
      </c>
      <c r="B79" s="33" t="n"/>
      <c r="C79" s="33" t="n"/>
      <c r="D79" s="33" t="n"/>
      <c r="E79" s="33" t="n"/>
      <c r="F79" s="33" t="n"/>
      <c r="G79" s="33" t="n"/>
      <c r="H79" s="33" t="n"/>
      <c r="I79" s="33" t="n"/>
      <c r="J79" s="33" t="n"/>
      <c r="K79" s="34" t="n"/>
      <c r="L79" s="34" t="n"/>
      <c r="M79" s="35">
        <f>IF(OR(K79="",J79=""),"",IF(J79="1 an",EDATE(K79,12),IF(J79="3 ans",EDATE(K79,36),IF(J79="5 ans",EDATE(K79,60),IF(J79="10 ans",EDATE(K79,120),IF(J79="Permanent","",""))))))</f>
        <v/>
      </c>
      <c r="N79" s="33" t="n"/>
      <c r="O79" s="36">
        <f>IF(M79="","",M79-TODAY())</f>
        <v/>
      </c>
      <c r="P79" s="32">
        <f>IF(D79="","",IF(N79="Obsolète","Obsolète",IF(M79="","À compléter",IF(O79&lt;0,"En retard",IF(O79&lt;=30,"À revoir","OK")))))</f>
        <v/>
      </c>
      <c r="Q79" s="33" t="n"/>
    </row>
    <row r="80">
      <c r="A80" s="27">
        <f>IF(D80&lt;&gt;"","DOC-"&amp;TEXT(ROW()-7,"000"),"")</f>
        <v/>
      </c>
      <c r="B80" s="28" t="n"/>
      <c r="C80" s="28" t="n"/>
      <c r="D80" s="28" t="n"/>
      <c r="E80" s="28" t="n"/>
      <c r="F80" s="28" t="n"/>
      <c r="G80" s="28" t="n"/>
      <c r="H80" s="28" t="n"/>
      <c r="I80" s="28" t="n"/>
      <c r="J80" s="28" t="n"/>
      <c r="K80" s="29" t="n"/>
      <c r="L80" s="29" t="n"/>
      <c r="M80" s="30">
        <f>IF(OR(K80="",J80=""),"",IF(J80="1 an",EDATE(K80,12),IF(J80="3 ans",EDATE(K80,36),IF(J80="5 ans",EDATE(K80,60),IF(J80="10 ans",EDATE(K80,120),IF(J80="Permanent","",""))))))</f>
        <v/>
      </c>
      <c r="N80" s="28" t="n"/>
      <c r="O80" s="31">
        <f>IF(M80="","",M80-TODAY())</f>
        <v/>
      </c>
      <c r="P80" s="27">
        <f>IF(D80="","",IF(N80="Obsolète","Obsolète",IF(M80="","À compléter",IF(O80&lt;0,"En retard",IF(O80&lt;=30,"À revoir","OK")))))</f>
        <v/>
      </c>
      <c r="Q80" s="28" t="n"/>
    </row>
    <row r="81">
      <c r="A81" s="32">
        <f>IF(D81&lt;&gt;"","DOC-"&amp;TEXT(ROW()-7,"000"),"")</f>
        <v/>
      </c>
      <c r="B81" s="33" t="n"/>
      <c r="C81" s="33" t="n"/>
      <c r="D81" s="33" t="n"/>
      <c r="E81" s="33" t="n"/>
      <c r="F81" s="33" t="n"/>
      <c r="G81" s="33" t="n"/>
      <c r="H81" s="33" t="n"/>
      <c r="I81" s="33" t="n"/>
      <c r="J81" s="33" t="n"/>
      <c r="K81" s="34" t="n"/>
      <c r="L81" s="34" t="n"/>
      <c r="M81" s="35">
        <f>IF(OR(K81="",J81=""),"",IF(J81="1 an",EDATE(K81,12),IF(J81="3 ans",EDATE(K81,36),IF(J81="5 ans",EDATE(K81,60),IF(J81="10 ans",EDATE(K81,120),IF(J81="Permanent","",""))))))</f>
        <v/>
      </c>
      <c r="N81" s="33" t="n"/>
      <c r="O81" s="36">
        <f>IF(M81="","",M81-TODAY())</f>
        <v/>
      </c>
      <c r="P81" s="32">
        <f>IF(D81="","",IF(N81="Obsolète","Obsolète",IF(M81="","À compléter",IF(O81&lt;0,"En retard",IF(O81&lt;=30,"À revoir","OK")))))</f>
        <v/>
      </c>
      <c r="Q81" s="33" t="n"/>
    </row>
    <row r="82">
      <c r="A82" s="27">
        <f>IF(D82&lt;&gt;"","DOC-"&amp;TEXT(ROW()-7,"000"),"")</f>
        <v/>
      </c>
      <c r="B82" s="28" t="n"/>
      <c r="C82" s="28" t="n"/>
      <c r="D82" s="28" t="n"/>
      <c r="E82" s="28" t="n"/>
      <c r="F82" s="28" t="n"/>
      <c r="G82" s="28" t="n"/>
      <c r="H82" s="28" t="n"/>
      <c r="I82" s="28" t="n"/>
      <c r="J82" s="28" t="n"/>
      <c r="K82" s="29" t="n"/>
      <c r="L82" s="29" t="n"/>
      <c r="M82" s="30">
        <f>IF(OR(K82="",J82=""),"",IF(J82="1 an",EDATE(K82,12),IF(J82="3 ans",EDATE(K82,36),IF(J82="5 ans",EDATE(K82,60),IF(J82="10 ans",EDATE(K82,120),IF(J82="Permanent","",""))))))</f>
        <v/>
      </c>
      <c r="N82" s="28" t="n"/>
      <c r="O82" s="31">
        <f>IF(M82="","",M82-TODAY())</f>
        <v/>
      </c>
      <c r="P82" s="27">
        <f>IF(D82="","",IF(N82="Obsolète","Obsolète",IF(M82="","À compléter",IF(O82&lt;0,"En retard",IF(O82&lt;=30,"À revoir","OK")))))</f>
        <v/>
      </c>
      <c r="Q82" s="28" t="n"/>
    </row>
    <row r="83">
      <c r="A83" s="32">
        <f>IF(D83&lt;&gt;"","DOC-"&amp;TEXT(ROW()-7,"000"),"")</f>
        <v/>
      </c>
      <c r="B83" s="33" t="n"/>
      <c r="C83" s="33" t="n"/>
      <c r="D83" s="33" t="n"/>
      <c r="E83" s="33" t="n"/>
      <c r="F83" s="33" t="n"/>
      <c r="G83" s="33" t="n"/>
      <c r="H83" s="33" t="n"/>
      <c r="I83" s="33" t="n"/>
      <c r="J83" s="33" t="n"/>
      <c r="K83" s="34" t="n"/>
      <c r="L83" s="34" t="n"/>
      <c r="M83" s="35">
        <f>IF(OR(K83="",J83=""),"",IF(J83="1 an",EDATE(K83,12),IF(J83="3 ans",EDATE(K83,36),IF(J83="5 ans",EDATE(K83,60),IF(J83="10 ans",EDATE(K83,120),IF(J83="Permanent","",""))))))</f>
        <v/>
      </c>
      <c r="N83" s="33" t="n"/>
      <c r="O83" s="36">
        <f>IF(M83="","",M83-TODAY())</f>
        <v/>
      </c>
      <c r="P83" s="32">
        <f>IF(D83="","",IF(N83="Obsolète","Obsolète",IF(M83="","À compléter",IF(O83&lt;0,"En retard",IF(O83&lt;=30,"À revoir","OK")))))</f>
        <v/>
      </c>
      <c r="Q83" s="33" t="n"/>
    </row>
    <row r="84">
      <c r="A84" s="27">
        <f>IF(D84&lt;&gt;"","DOC-"&amp;TEXT(ROW()-7,"000"),"")</f>
        <v/>
      </c>
      <c r="B84" s="28" t="n"/>
      <c r="C84" s="28" t="n"/>
      <c r="D84" s="28" t="n"/>
      <c r="E84" s="28" t="n"/>
      <c r="F84" s="28" t="n"/>
      <c r="G84" s="28" t="n"/>
      <c r="H84" s="28" t="n"/>
      <c r="I84" s="28" t="n"/>
      <c r="J84" s="28" t="n"/>
      <c r="K84" s="29" t="n"/>
      <c r="L84" s="29" t="n"/>
      <c r="M84" s="30">
        <f>IF(OR(K84="",J84=""),"",IF(J84="1 an",EDATE(K84,12),IF(J84="3 ans",EDATE(K84,36),IF(J84="5 ans",EDATE(K84,60),IF(J84="10 ans",EDATE(K84,120),IF(J84="Permanent","",""))))))</f>
        <v/>
      </c>
      <c r="N84" s="28" t="n"/>
      <c r="O84" s="31">
        <f>IF(M84="","",M84-TODAY())</f>
        <v/>
      </c>
      <c r="P84" s="27">
        <f>IF(D84="","",IF(N84="Obsolète","Obsolète",IF(M84="","À compléter",IF(O84&lt;0,"En retard",IF(O84&lt;=30,"À revoir","OK")))))</f>
        <v/>
      </c>
      <c r="Q84" s="28" t="n"/>
    </row>
    <row r="85">
      <c r="A85" s="32">
        <f>IF(D85&lt;&gt;"","DOC-"&amp;TEXT(ROW()-7,"000"),"")</f>
        <v/>
      </c>
      <c r="B85" s="33" t="n"/>
      <c r="C85" s="33" t="n"/>
      <c r="D85" s="33" t="n"/>
      <c r="E85" s="33" t="n"/>
      <c r="F85" s="33" t="n"/>
      <c r="G85" s="33" t="n"/>
      <c r="H85" s="33" t="n"/>
      <c r="I85" s="33" t="n"/>
      <c r="J85" s="33" t="n"/>
      <c r="K85" s="34" t="n"/>
      <c r="L85" s="34" t="n"/>
      <c r="M85" s="35">
        <f>IF(OR(K85="",J85=""),"",IF(J85="1 an",EDATE(K85,12),IF(J85="3 ans",EDATE(K85,36),IF(J85="5 ans",EDATE(K85,60),IF(J85="10 ans",EDATE(K85,120),IF(J85="Permanent","",""))))))</f>
        <v/>
      </c>
      <c r="N85" s="33" t="n"/>
      <c r="O85" s="36">
        <f>IF(M85="","",M85-TODAY())</f>
        <v/>
      </c>
      <c r="P85" s="32">
        <f>IF(D85="","",IF(N85="Obsolète","Obsolète",IF(M85="","À compléter",IF(O85&lt;0,"En retard",IF(O85&lt;=30,"À revoir","OK")))))</f>
        <v/>
      </c>
      <c r="Q85" s="33" t="n"/>
    </row>
    <row r="86">
      <c r="A86" s="27">
        <f>IF(D86&lt;&gt;"","DOC-"&amp;TEXT(ROW()-7,"000"),"")</f>
        <v/>
      </c>
      <c r="B86" s="28" t="n"/>
      <c r="C86" s="28" t="n"/>
      <c r="D86" s="28" t="n"/>
      <c r="E86" s="28" t="n"/>
      <c r="F86" s="28" t="n"/>
      <c r="G86" s="28" t="n"/>
      <c r="H86" s="28" t="n"/>
      <c r="I86" s="28" t="n"/>
      <c r="J86" s="28" t="n"/>
      <c r="K86" s="29" t="n"/>
      <c r="L86" s="29" t="n"/>
      <c r="M86" s="30">
        <f>IF(OR(K86="",J86=""),"",IF(J86="1 an",EDATE(K86,12),IF(J86="3 ans",EDATE(K86,36),IF(J86="5 ans",EDATE(K86,60),IF(J86="10 ans",EDATE(K86,120),IF(J86="Permanent","",""))))))</f>
        <v/>
      </c>
      <c r="N86" s="28" t="n"/>
      <c r="O86" s="31">
        <f>IF(M86="","",M86-TODAY())</f>
        <v/>
      </c>
      <c r="P86" s="27">
        <f>IF(D86="","",IF(N86="Obsolète","Obsolète",IF(M86="","À compléter",IF(O86&lt;0,"En retard",IF(O86&lt;=30,"À revoir","OK")))))</f>
        <v/>
      </c>
      <c r="Q86" s="28" t="n"/>
    </row>
    <row r="87">
      <c r="A87" s="32">
        <f>IF(D87&lt;&gt;"","DOC-"&amp;TEXT(ROW()-7,"000"),"")</f>
        <v/>
      </c>
      <c r="B87" s="33" t="n"/>
      <c r="C87" s="33" t="n"/>
      <c r="D87" s="33" t="n"/>
      <c r="E87" s="33" t="n"/>
      <c r="F87" s="33" t="n"/>
      <c r="G87" s="33" t="n"/>
      <c r="H87" s="33" t="n"/>
      <c r="I87" s="33" t="n"/>
      <c r="J87" s="33" t="n"/>
      <c r="K87" s="34" t="n"/>
      <c r="L87" s="34" t="n"/>
      <c r="M87" s="35">
        <f>IF(OR(K87="",J87=""),"",IF(J87="1 an",EDATE(K87,12),IF(J87="3 ans",EDATE(K87,36),IF(J87="5 ans",EDATE(K87,60),IF(J87="10 ans",EDATE(K87,120),IF(J87="Permanent","",""))))))</f>
        <v/>
      </c>
      <c r="N87" s="33" t="n"/>
      <c r="O87" s="36">
        <f>IF(M87="","",M87-TODAY())</f>
        <v/>
      </c>
      <c r="P87" s="32">
        <f>IF(D87="","",IF(N87="Obsolète","Obsolète",IF(M87="","À compléter",IF(O87&lt;0,"En retard",IF(O87&lt;=30,"À revoir","OK")))))</f>
        <v/>
      </c>
      <c r="Q87" s="33" t="n"/>
    </row>
    <row r="88">
      <c r="A88" s="27">
        <f>IF(D88&lt;&gt;"","DOC-"&amp;TEXT(ROW()-7,"000"),"")</f>
        <v/>
      </c>
      <c r="B88" s="28" t="n"/>
      <c r="C88" s="28" t="n"/>
      <c r="D88" s="28" t="n"/>
      <c r="E88" s="28" t="n"/>
      <c r="F88" s="28" t="n"/>
      <c r="G88" s="28" t="n"/>
      <c r="H88" s="28" t="n"/>
      <c r="I88" s="28" t="n"/>
      <c r="J88" s="28" t="n"/>
      <c r="K88" s="29" t="n"/>
      <c r="L88" s="29" t="n"/>
      <c r="M88" s="30">
        <f>IF(OR(K88="",J88=""),"",IF(J88="1 an",EDATE(K88,12),IF(J88="3 ans",EDATE(K88,36),IF(J88="5 ans",EDATE(K88,60),IF(J88="10 ans",EDATE(K88,120),IF(J88="Permanent","",""))))))</f>
        <v/>
      </c>
      <c r="N88" s="28" t="n"/>
      <c r="O88" s="31">
        <f>IF(M88="","",M88-TODAY())</f>
        <v/>
      </c>
      <c r="P88" s="27">
        <f>IF(D88="","",IF(N88="Obsolète","Obsolète",IF(M88="","À compléter",IF(O88&lt;0,"En retard",IF(O88&lt;=30,"À revoir","OK")))))</f>
        <v/>
      </c>
      <c r="Q88" s="28" t="n"/>
    </row>
    <row r="89">
      <c r="A89" s="32">
        <f>IF(D89&lt;&gt;"","DOC-"&amp;TEXT(ROW()-7,"000"),"")</f>
        <v/>
      </c>
      <c r="B89" s="33" t="n"/>
      <c r="C89" s="33" t="n"/>
      <c r="D89" s="33" t="n"/>
      <c r="E89" s="33" t="n"/>
      <c r="F89" s="33" t="n"/>
      <c r="G89" s="33" t="n"/>
      <c r="H89" s="33" t="n"/>
      <c r="I89" s="33" t="n"/>
      <c r="J89" s="33" t="n"/>
      <c r="K89" s="34" t="n"/>
      <c r="L89" s="34" t="n"/>
      <c r="M89" s="35">
        <f>IF(OR(K89="",J89=""),"",IF(J89="1 an",EDATE(K89,12),IF(J89="3 ans",EDATE(K89,36),IF(J89="5 ans",EDATE(K89,60),IF(J89="10 ans",EDATE(K89,120),IF(J89="Permanent","",""))))))</f>
        <v/>
      </c>
      <c r="N89" s="33" t="n"/>
      <c r="O89" s="36">
        <f>IF(M89="","",M89-TODAY())</f>
        <v/>
      </c>
      <c r="P89" s="32">
        <f>IF(D89="","",IF(N89="Obsolète","Obsolète",IF(M89="","À compléter",IF(O89&lt;0,"En retard",IF(O89&lt;=30,"À revoir","OK")))))</f>
        <v/>
      </c>
      <c r="Q89" s="33" t="n"/>
    </row>
    <row r="90">
      <c r="A90" s="27">
        <f>IF(D90&lt;&gt;"","DOC-"&amp;TEXT(ROW()-7,"000"),"")</f>
        <v/>
      </c>
      <c r="B90" s="28" t="n"/>
      <c r="C90" s="28" t="n"/>
      <c r="D90" s="28" t="n"/>
      <c r="E90" s="28" t="n"/>
      <c r="F90" s="28" t="n"/>
      <c r="G90" s="28" t="n"/>
      <c r="H90" s="28" t="n"/>
      <c r="I90" s="28" t="n"/>
      <c r="J90" s="28" t="n"/>
      <c r="K90" s="29" t="n"/>
      <c r="L90" s="29" t="n"/>
      <c r="M90" s="30">
        <f>IF(OR(K90="",J90=""),"",IF(J90="1 an",EDATE(K90,12),IF(J90="3 ans",EDATE(K90,36),IF(J90="5 ans",EDATE(K90,60),IF(J90="10 ans",EDATE(K90,120),IF(J90="Permanent","",""))))))</f>
        <v/>
      </c>
      <c r="N90" s="28" t="n"/>
      <c r="O90" s="31">
        <f>IF(M90="","",M90-TODAY())</f>
        <v/>
      </c>
      <c r="P90" s="27">
        <f>IF(D90="","",IF(N90="Obsolète","Obsolète",IF(M90="","À compléter",IF(O90&lt;0,"En retard",IF(O90&lt;=30,"À revoir","OK")))))</f>
        <v/>
      </c>
      <c r="Q90" s="28" t="n"/>
    </row>
    <row r="91">
      <c r="A91" s="32">
        <f>IF(D91&lt;&gt;"","DOC-"&amp;TEXT(ROW()-7,"000"),"")</f>
        <v/>
      </c>
      <c r="B91" s="33" t="n"/>
      <c r="C91" s="33" t="n"/>
      <c r="D91" s="33" t="n"/>
      <c r="E91" s="33" t="n"/>
      <c r="F91" s="33" t="n"/>
      <c r="G91" s="33" t="n"/>
      <c r="H91" s="33" t="n"/>
      <c r="I91" s="33" t="n"/>
      <c r="J91" s="33" t="n"/>
      <c r="K91" s="34" t="n"/>
      <c r="L91" s="34" t="n"/>
      <c r="M91" s="35">
        <f>IF(OR(K91="",J91=""),"",IF(J91="1 an",EDATE(K91,12),IF(J91="3 ans",EDATE(K91,36),IF(J91="5 ans",EDATE(K91,60),IF(J91="10 ans",EDATE(K91,120),IF(J91="Permanent","",""))))))</f>
        <v/>
      </c>
      <c r="N91" s="33" t="n"/>
      <c r="O91" s="36">
        <f>IF(M91="","",M91-TODAY())</f>
        <v/>
      </c>
      <c r="P91" s="32">
        <f>IF(D91="","",IF(N91="Obsolète","Obsolète",IF(M91="","À compléter",IF(O91&lt;0,"En retard",IF(O91&lt;=30,"À revoir","OK")))))</f>
        <v/>
      </c>
      <c r="Q91" s="33" t="n"/>
    </row>
    <row r="92">
      <c r="A92" s="27">
        <f>IF(D92&lt;&gt;"","DOC-"&amp;TEXT(ROW()-7,"000"),"")</f>
        <v/>
      </c>
      <c r="B92" s="28" t="n"/>
      <c r="C92" s="28" t="n"/>
      <c r="D92" s="28" t="n"/>
      <c r="E92" s="28" t="n"/>
      <c r="F92" s="28" t="n"/>
      <c r="G92" s="28" t="n"/>
      <c r="H92" s="28" t="n"/>
      <c r="I92" s="28" t="n"/>
      <c r="J92" s="28" t="n"/>
      <c r="K92" s="29" t="n"/>
      <c r="L92" s="29" t="n"/>
      <c r="M92" s="30">
        <f>IF(OR(K92="",J92=""),"",IF(J92="1 an",EDATE(K92,12),IF(J92="3 ans",EDATE(K92,36),IF(J92="5 ans",EDATE(K92,60),IF(J92="10 ans",EDATE(K92,120),IF(J92="Permanent","",""))))))</f>
        <v/>
      </c>
      <c r="N92" s="28" t="n"/>
      <c r="O92" s="31">
        <f>IF(M92="","",M92-TODAY())</f>
        <v/>
      </c>
      <c r="P92" s="27">
        <f>IF(D92="","",IF(N92="Obsolète","Obsolète",IF(M92="","À compléter",IF(O92&lt;0,"En retard",IF(O92&lt;=30,"À revoir","OK")))))</f>
        <v/>
      </c>
      <c r="Q92" s="28" t="n"/>
    </row>
    <row r="93">
      <c r="A93" s="32">
        <f>IF(D93&lt;&gt;"","DOC-"&amp;TEXT(ROW()-7,"000"),"")</f>
        <v/>
      </c>
      <c r="B93" s="33" t="n"/>
      <c r="C93" s="33" t="n"/>
      <c r="D93" s="33" t="n"/>
      <c r="E93" s="33" t="n"/>
      <c r="F93" s="33" t="n"/>
      <c r="G93" s="33" t="n"/>
      <c r="H93" s="33" t="n"/>
      <c r="I93" s="33" t="n"/>
      <c r="J93" s="33" t="n"/>
      <c r="K93" s="34" t="n"/>
      <c r="L93" s="34" t="n"/>
      <c r="M93" s="35">
        <f>IF(OR(K93="",J93=""),"",IF(J93="1 an",EDATE(K93,12),IF(J93="3 ans",EDATE(K93,36),IF(J93="5 ans",EDATE(K93,60),IF(J93="10 ans",EDATE(K93,120),IF(J93="Permanent","",""))))))</f>
        <v/>
      </c>
      <c r="N93" s="33" t="n"/>
      <c r="O93" s="36">
        <f>IF(M93="","",M93-TODAY())</f>
        <v/>
      </c>
      <c r="P93" s="32">
        <f>IF(D93="","",IF(N93="Obsolète","Obsolète",IF(M93="","À compléter",IF(O93&lt;0,"En retard",IF(O93&lt;=30,"À revoir","OK")))))</f>
        <v/>
      </c>
      <c r="Q93" s="33" t="n"/>
    </row>
    <row r="94">
      <c r="A94" s="27">
        <f>IF(D94&lt;&gt;"","DOC-"&amp;TEXT(ROW()-7,"000"),"")</f>
        <v/>
      </c>
      <c r="B94" s="28" t="n"/>
      <c r="C94" s="28" t="n"/>
      <c r="D94" s="28" t="n"/>
      <c r="E94" s="28" t="n"/>
      <c r="F94" s="28" t="n"/>
      <c r="G94" s="28" t="n"/>
      <c r="H94" s="28" t="n"/>
      <c r="I94" s="28" t="n"/>
      <c r="J94" s="28" t="n"/>
      <c r="K94" s="29" t="n"/>
      <c r="L94" s="29" t="n"/>
      <c r="M94" s="30">
        <f>IF(OR(K94="",J94=""),"",IF(J94="1 an",EDATE(K94,12),IF(J94="3 ans",EDATE(K94,36),IF(J94="5 ans",EDATE(K94,60),IF(J94="10 ans",EDATE(K94,120),IF(J94="Permanent","",""))))))</f>
        <v/>
      </c>
      <c r="N94" s="28" t="n"/>
      <c r="O94" s="31">
        <f>IF(M94="","",M94-TODAY())</f>
        <v/>
      </c>
      <c r="P94" s="27">
        <f>IF(D94="","",IF(N94="Obsolète","Obsolète",IF(M94="","À compléter",IF(O94&lt;0,"En retard",IF(O94&lt;=30,"À revoir","OK")))))</f>
        <v/>
      </c>
      <c r="Q94" s="28" t="n"/>
    </row>
    <row r="95">
      <c r="A95" s="32">
        <f>IF(D95&lt;&gt;"","DOC-"&amp;TEXT(ROW()-7,"000"),"")</f>
        <v/>
      </c>
      <c r="B95" s="33" t="n"/>
      <c r="C95" s="33" t="n"/>
      <c r="D95" s="33" t="n"/>
      <c r="E95" s="33" t="n"/>
      <c r="F95" s="33" t="n"/>
      <c r="G95" s="33" t="n"/>
      <c r="H95" s="33" t="n"/>
      <c r="I95" s="33" t="n"/>
      <c r="J95" s="33" t="n"/>
      <c r="K95" s="34" t="n"/>
      <c r="L95" s="34" t="n"/>
      <c r="M95" s="35">
        <f>IF(OR(K95="",J95=""),"",IF(J95="1 an",EDATE(K95,12),IF(J95="3 ans",EDATE(K95,36),IF(J95="5 ans",EDATE(K95,60),IF(J95="10 ans",EDATE(K95,120),IF(J95="Permanent","",""))))))</f>
        <v/>
      </c>
      <c r="N95" s="33" t="n"/>
      <c r="O95" s="36">
        <f>IF(M95="","",M95-TODAY())</f>
        <v/>
      </c>
      <c r="P95" s="32">
        <f>IF(D95="","",IF(N95="Obsolète","Obsolète",IF(M95="","À compléter",IF(O95&lt;0,"En retard",IF(O95&lt;=30,"À revoir","OK")))))</f>
        <v/>
      </c>
      <c r="Q95" s="33" t="n"/>
    </row>
    <row r="96">
      <c r="A96" s="27">
        <f>IF(D96&lt;&gt;"","DOC-"&amp;TEXT(ROW()-7,"000"),"")</f>
        <v/>
      </c>
      <c r="B96" s="28" t="n"/>
      <c r="C96" s="28" t="n"/>
      <c r="D96" s="28" t="n"/>
      <c r="E96" s="28" t="n"/>
      <c r="F96" s="28" t="n"/>
      <c r="G96" s="28" t="n"/>
      <c r="H96" s="28" t="n"/>
      <c r="I96" s="28" t="n"/>
      <c r="J96" s="28" t="n"/>
      <c r="K96" s="29" t="n"/>
      <c r="L96" s="29" t="n"/>
      <c r="M96" s="30">
        <f>IF(OR(K96="",J96=""),"",IF(J96="1 an",EDATE(K96,12),IF(J96="3 ans",EDATE(K96,36),IF(J96="5 ans",EDATE(K96,60),IF(J96="10 ans",EDATE(K96,120),IF(J96="Permanent","",""))))))</f>
        <v/>
      </c>
      <c r="N96" s="28" t="n"/>
      <c r="O96" s="31">
        <f>IF(M96="","",M96-TODAY())</f>
        <v/>
      </c>
      <c r="P96" s="27">
        <f>IF(D96="","",IF(N96="Obsolète","Obsolète",IF(M96="","À compléter",IF(O96&lt;0,"En retard",IF(O96&lt;=30,"À revoir","OK")))))</f>
        <v/>
      </c>
      <c r="Q96" s="28" t="n"/>
    </row>
    <row r="97">
      <c r="A97" s="32">
        <f>IF(D97&lt;&gt;"","DOC-"&amp;TEXT(ROW()-7,"000"),"")</f>
        <v/>
      </c>
      <c r="B97" s="33" t="n"/>
      <c r="C97" s="33" t="n"/>
      <c r="D97" s="33" t="n"/>
      <c r="E97" s="33" t="n"/>
      <c r="F97" s="33" t="n"/>
      <c r="G97" s="33" t="n"/>
      <c r="H97" s="33" t="n"/>
      <c r="I97" s="33" t="n"/>
      <c r="J97" s="33" t="n"/>
      <c r="K97" s="34" t="n"/>
      <c r="L97" s="34" t="n"/>
      <c r="M97" s="35">
        <f>IF(OR(K97="",J97=""),"",IF(J97="1 an",EDATE(K97,12),IF(J97="3 ans",EDATE(K97,36),IF(J97="5 ans",EDATE(K97,60),IF(J97="10 ans",EDATE(K97,120),IF(J97="Permanent","",""))))))</f>
        <v/>
      </c>
      <c r="N97" s="33" t="n"/>
      <c r="O97" s="36">
        <f>IF(M97="","",M97-TODAY())</f>
        <v/>
      </c>
      <c r="P97" s="32">
        <f>IF(D97="","",IF(N97="Obsolète","Obsolète",IF(M97="","À compléter",IF(O97&lt;0,"En retard",IF(O97&lt;=30,"À revoir","OK")))))</f>
        <v/>
      </c>
      <c r="Q97" s="33" t="n"/>
    </row>
    <row r="98">
      <c r="A98" s="27">
        <f>IF(D98&lt;&gt;"","DOC-"&amp;TEXT(ROW()-7,"000"),"")</f>
        <v/>
      </c>
      <c r="B98" s="28" t="n"/>
      <c r="C98" s="28" t="n"/>
      <c r="D98" s="28" t="n"/>
      <c r="E98" s="28" t="n"/>
      <c r="F98" s="28" t="n"/>
      <c r="G98" s="28" t="n"/>
      <c r="H98" s="28" t="n"/>
      <c r="I98" s="28" t="n"/>
      <c r="J98" s="28" t="n"/>
      <c r="K98" s="29" t="n"/>
      <c r="L98" s="29" t="n"/>
      <c r="M98" s="30">
        <f>IF(OR(K98="",J98=""),"",IF(J98="1 an",EDATE(K98,12),IF(J98="3 ans",EDATE(K98,36),IF(J98="5 ans",EDATE(K98,60),IF(J98="10 ans",EDATE(K98,120),IF(J98="Permanent","",""))))))</f>
        <v/>
      </c>
      <c r="N98" s="28" t="n"/>
      <c r="O98" s="31">
        <f>IF(M98="","",M98-TODAY())</f>
        <v/>
      </c>
      <c r="P98" s="27">
        <f>IF(D98="","",IF(N98="Obsolète","Obsolète",IF(M98="","À compléter",IF(O98&lt;0,"En retard",IF(O98&lt;=30,"À revoir","OK")))))</f>
        <v/>
      </c>
      <c r="Q98" s="28" t="n"/>
    </row>
    <row r="99">
      <c r="A99" s="32">
        <f>IF(D99&lt;&gt;"","DOC-"&amp;TEXT(ROW()-7,"000"),"")</f>
        <v/>
      </c>
      <c r="B99" s="33" t="n"/>
      <c r="C99" s="33" t="n"/>
      <c r="D99" s="33" t="n"/>
      <c r="E99" s="33" t="n"/>
      <c r="F99" s="33" t="n"/>
      <c r="G99" s="33" t="n"/>
      <c r="H99" s="33" t="n"/>
      <c r="I99" s="33" t="n"/>
      <c r="J99" s="33" t="n"/>
      <c r="K99" s="34" t="n"/>
      <c r="L99" s="34" t="n"/>
      <c r="M99" s="35">
        <f>IF(OR(K99="",J99=""),"",IF(J99="1 an",EDATE(K99,12),IF(J99="3 ans",EDATE(K99,36),IF(J99="5 ans",EDATE(K99,60),IF(J99="10 ans",EDATE(K99,120),IF(J99="Permanent","",""))))))</f>
        <v/>
      </c>
      <c r="N99" s="33" t="n"/>
      <c r="O99" s="36">
        <f>IF(M99="","",M99-TODAY())</f>
        <v/>
      </c>
      <c r="P99" s="32">
        <f>IF(D99="","",IF(N99="Obsolète","Obsolète",IF(M99="","À compléter",IF(O99&lt;0,"En retard",IF(O99&lt;=30,"À revoir","OK")))))</f>
        <v/>
      </c>
      <c r="Q99" s="33" t="n"/>
    </row>
    <row r="100">
      <c r="A100" s="27">
        <f>IF(D100&lt;&gt;"","DOC-"&amp;TEXT(ROW()-7,"000"),"")</f>
        <v/>
      </c>
      <c r="B100" s="28" t="n"/>
      <c r="C100" s="28" t="n"/>
      <c r="D100" s="28" t="n"/>
      <c r="E100" s="28" t="n"/>
      <c r="F100" s="28" t="n"/>
      <c r="G100" s="28" t="n"/>
      <c r="H100" s="28" t="n"/>
      <c r="I100" s="28" t="n"/>
      <c r="J100" s="28" t="n"/>
      <c r="K100" s="29" t="n"/>
      <c r="L100" s="29" t="n"/>
      <c r="M100" s="30">
        <f>IF(OR(K100="",J100=""),"",IF(J100="1 an",EDATE(K100,12),IF(J100="3 ans",EDATE(K100,36),IF(J100="5 ans",EDATE(K100,60),IF(J100="10 ans",EDATE(K100,120),IF(J100="Permanent","",""))))))</f>
        <v/>
      </c>
      <c r="N100" s="28" t="n"/>
      <c r="O100" s="31">
        <f>IF(M100="","",M100-TODAY())</f>
        <v/>
      </c>
      <c r="P100" s="27">
        <f>IF(D100="","",IF(N100="Obsolète","Obsolète",IF(M100="","À compléter",IF(O100&lt;0,"En retard",IF(O100&lt;=30,"À revoir","OK")))))</f>
        <v/>
      </c>
      <c r="Q100" s="28" t="n"/>
    </row>
    <row r="101">
      <c r="A101" s="32">
        <f>IF(D101&lt;&gt;"","DOC-"&amp;TEXT(ROW()-7,"000"),"")</f>
        <v/>
      </c>
      <c r="B101" s="33" t="n"/>
      <c r="C101" s="33" t="n"/>
      <c r="D101" s="33" t="n"/>
      <c r="E101" s="33" t="n"/>
      <c r="F101" s="33" t="n"/>
      <c r="G101" s="33" t="n"/>
      <c r="H101" s="33" t="n"/>
      <c r="I101" s="33" t="n"/>
      <c r="J101" s="33" t="n"/>
      <c r="K101" s="34" t="n"/>
      <c r="L101" s="34" t="n"/>
      <c r="M101" s="35">
        <f>IF(OR(K101="",J101=""),"",IF(J101="1 an",EDATE(K101,12),IF(J101="3 ans",EDATE(K101,36),IF(J101="5 ans",EDATE(K101,60),IF(J101="10 ans",EDATE(K101,120),IF(J101="Permanent","",""))))))</f>
        <v/>
      </c>
      <c r="N101" s="33" t="n"/>
      <c r="O101" s="36">
        <f>IF(M101="","",M101-TODAY())</f>
        <v/>
      </c>
      <c r="P101" s="32">
        <f>IF(D101="","",IF(N101="Obsolète","Obsolète",IF(M101="","À compléter",IF(O101&lt;0,"En retard",IF(O101&lt;=30,"À revoir","OK")))))</f>
        <v/>
      </c>
      <c r="Q101" s="33" t="n"/>
    </row>
    <row r="102">
      <c r="A102" s="27">
        <f>IF(D102&lt;&gt;"","DOC-"&amp;TEXT(ROW()-7,"000"),"")</f>
        <v/>
      </c>
      <c r="B102" s="28" t="n"/>
      <c r="C102" s="28" t="n"/>
      <c r="D102" s="28" t="n"/>
      <c r="E102" s="28" t="n"/>
      <c r="F102" s="28" t="n"/>
      <c r="G102" s="28" t="n"/>
      <c r="H102" s="28" t="n"/>
      <c r="I102" s="28" t="n"/>
      <c r="J102" s="28" t="n"/>
      <c r="K102" s="29" t="n"/>
      <c r="L102" s="29" t="n"/>
      <c r="M102" s="30">
        <f>IF(OR(K102="",J102=""),"",IF(J102="1 an",EDATE(K102,12),IF(J102="3 ans",EDATE(K102,36),IF(J102="5 ans",EDATE(K102,60),IF(J102="10 ans",EDATE(K102,120),IF(J102="Permanent","",""))))))</f>
        <v/>
      </c>
      <c r="N102" s="28" t="n"/>
      <c r="O102" s="31">
        <f>IF(M102="","",M102-TODAY())</f>
        <v/>
      </c>
      <c r="P102" s="27">
        <f>IF(D102="","",IF(N102="Obsolète","Obsolète",IF(M102="","À compléter",IF(O102&lt;0,"En retard",IF(O102&lt;=30,"À revoir","OK")))))</f>
        <v/>
      </c>
      <c r="Q102" s="28" t="n"/>
    </row>
    <row r="103">
      <c r="A103" s="32">
        <f>IF(D103&lt;&gt;"","DOC-"&amp;TEXT(ROW()-7,"000"),"")</f>
        <v/>
      </c>
      <c r="B103" s="33" t="n"/>
      <c r="C103" s="33" t="n"/>
      <c r="D103" s="33" t="n"/>
      <c r="E103" s="33" t="n"/>
      <c r="F103" s="33" t="n"/>
      <c r="G103" s="33" t="n"/>
      <c r="H103" s="33" t="n"/>
      <c r="I103" s="33" t="n"/>
      <c r="J103" s="33" t="n"/>
      <c r="K103" s="34" t="n"/>
      <c r="L103" s="34" t="n"/>
      <c r="M103" s="35">
        <f>IF(OR(K103="",J103=""),"",IF(J103="1 an",EDATE(K103,12),IF(J103="3 ans",EDATE(K103,36),IF(J103="5 ans",EDATE(K103,60),IF(J103="10 ans",EDATE(K103,120),IF(J103="Permanent","",""))))))</f>
        <v/>
      </c>
      <c r="N103" s="33" t="n"/>
      <c r="O103" s="36">
        <f>IF(M103="","",M103-TODAY())</f>
        <v/>
      </c>
      <c r="P103" s="32">
        <f>IF(D103="","",IF(N103="Obsolète","Obsolète",IF(M103="","À compléter",IF(O103&lt;0,"En retard",IF(O103&lt;=30,"À revoir","OK")))))</f>
        <v/>
      </c>
      <c r="Q103" s="33" t="n"/>
    </row>
    <row r="104">
      <c r="A104" s="27">
        <f>IF(D104&lt;&gt;"","DOC-"&amp;TEXT(ROW()-7,"000"),"")</f>
        <v/>
      </c>
      <c r="B104" s="28" t="n"/>
      <c r="C104" s="28" t="n"/>
      <c r="D104" s="28" t="n"/>
      <c r="E104" s="28" t="n"/>
      <c r="F104" s="28" t="n"/>
      <c r="G104" s="28" t="n"/>
      <c r="H104" s="28" t="n"/>
      <c r="I104" s="28" t="n"/>
      <c r="J104" s="28" t="n"/>
      <c r="K104" s="29" t="n"/>
      <c r="L104" s="29" t="n"/>
      <c r="M104" s="30">
        <f>IF(OR(K104="",J104=""),"",IF(J104="1 an",EDATE(K104,12),IF(J104="3 ans",EDATE(K104,36),IF(J104="5 ans",EDATE(K104,60),IF(J104="10 ans",EDATE(K104,120),IF(J104="Permanent","",""))))))</f>
        <v/>
      </c>
      <c r="N104" s="28" t="n"/>
      <c r="O104" s="31">
        <f>IF(M104="","",M104-TODAY())</f>
        <v/>
      </c>
      <c r="P104" s="27">
        <f>IF(D104="","",IF(N104="Obsolète","Obsolète",IF(M104="","À compléter",IF(O104&lt;0,"En retard",IF(O104&lt;=30,"À revoir","OK")))))</f>
        <v/>
      </c>
      <c r="Q104" s="28" t="n"/>
    </row>
    <row r="105">
      <c r="A105" s="32">
        <f>IF(D105&lt;&gt;"","DOC-"&amp;TEXT(ROW()-7,"000"),"")</f>
        <v/>
      </c>
      <c r="B105" s="33" t="n"/>
      <c r="C105" s="33" t="n"/>
      <c r="D105" s="33" t="n"/>
      <c r="E105" s="33" t="n"/>
      <c r="F105" s="33" t="n"/>
      <c r="G105" s="33" t="n"/>
      <c r="H105" s="33" t="n"/>
      <c r="I105" s="33" t="n"/>
      <c r="J105" s="33" t="n"/>
      <c r="K105" s="34" t="n"/>
      <c r="L105" s="34" t="n"/>
      <c r="M105" s="35">
        <f>IF(OR(K105="",J105=""),"",IF(J105="1 an",EDATE(K105,12),IF(J105="3 ans",EDATE(K105,36),IF(J105="5 ans",EDATE(K105,60),IF(J105="10 ans",EDATE(K105,120),IF(J105="Permanent","",""))))))</f>
        <v/>
      </c>
      <c r="N105" s="33" t="n"/>
      <c r="O105" s="36">
        <f>IF(M105="","",M105-TODAY())</f>
        <v/>
      </c>
      <c r="P105" s="32">
        <f>IF(D105="","",IF(N105="Obsolète","Obsolète",IF(M105="","À compléter",IF(O105&lt;0,"En retard",IF(O105&lt;=30,"À revoir","OK")))))</f>
        <v/>
      </c>
      <c r="Q105" s="33" t="n"/>
    </row>
    <row r="106">
      <c r="A106" s="27">
        <f>IF(D106&lt;&gt;"","DOC-"&amp;TEXT(ROW()-7,"000"),"")</f>
        <v/>
      </c>
      <c r="B106" s="28" t="n"/>
      <c r="C106" s="28" t="n"/>
      <c r="D106" s="28" t="n"/>
      <c r="E106" s="28" t="n"/>
      <c r="F106" s="28" t="n"/>
      <c r="G106" s="28" t="n"/>
      <c r="H106" s="28" t="n"/>
      <c r="I106" s="28" t="n"/>
      <c r="J106" s="28" t="n"/>
      <c r="K106" s="29" t="n"/>
      <c r="L106" s="29" t="n"/>
      <c r="M106" s="30">
        <f>IF(OR(K106="",J106=""),"",IF(J106="1 an",EDATE(K106,12),IF(J106="3 ans",EDATE(K106,36),IF(J106="5 ans",EDATE(K106,60),IF(J106="10 ans",EDATE(K106,120),IF(J106="Permanent","",""))))))</f>
        <v/>
      </c>
      <c r="N106" s="28" t="n"/>
      <c r="O106" s="31">
        <f>IF(M106="","",M106-TODAY())</f>
        <v/>
      </c>
      <c r="P106" s="27">
        <f>IF(D106="","",IF(N106="Obsolète","Obsolète",IF(M106="","À compléter",IF(O106&lt;0,"En retard",IF(O106&lt;=30,"À revoir","OK")))))</f>
        <v/>
      </c>
      <c r="Q106" s="28" t="n"/>
    </row>
    <row r="107">
      <c r="A107" s="32">
        <f>IF(D107&lt;&gt;"","DOC-"&amp;TEXT(ROW()-7,"000"),"")</f>
        <v/>
      </c>
      <c r="B107" s="33" t="n"/>
      <c r="C107" s="33" t="n"/>
      <c r="D107" s="33" t="n"/>
      <c r="E107" s="33" t="n"/>
      <c r="F107" s="33" t="n"/>
      <c r="G107" s="33" t="n"/>
      <c r="H107" s="33" t="n"/>
      <c r="I107" s="33" t="n"/>
      <c r="J107" s="33" t="n"/>
      <c r="K107" s="34" t="n"/>
      <c r="L107" s="34" t="n"/>
      <c r="M107" s="35">
        <f>IF(OR(K107="",J107=""),"",IF(J107="1 an",EDATE(K107,12),IF(J107="3 ans",EDATE(K107,36),IF(J107="5 ans",EDATE(K107,60),IF(J107="10 ans",EDATE(K107,120),IF(J107="Permanent","",""))))))</f>
        <v/>
      </c>
      <c r="N107" s="33" t="n"/>
      <c r="O107" s="36">
        <f>IF(M107="","",M107-TODAY())</f>
        <v/>
      </c>
      <c r="P107" s="32">
        <f>IF(D107="","",IF(N107="Obsolète","Obsolète",IF(M107="","À compléter",IF(O107&lt;0,"En retard",IF(O107&lt;=30,"À revoir","OK")))))</f>
        <v/>
      </c>
      <c r="Q107" s="33" t="n"/>
    </row>
    <row r="108">
      <c r="A108" s="27">
        <f>IF(D108&lt;&gt;"","DOC-"&amp;TEXT(ROW()-7,"000"),"")</f>
        <v/>
      </c>
      <c r="B108" s="28" t="n"/>
      <c r="C108" s="28" t="n"/>
      <c r="D108" s="28" t="n"/>
      <c r="E108" s="28" t="n"/>
      <c r="F108" s="28" t="n"/>
      <c r="G108" s="28" t="n"/>
      <c r="H108" s="28" t="n"/>
      <c r="I108" s="28" t="n"/>
      <c r="J108" s="28" t="n"/>
      <c r="K108" s="29" t="n"/>
      <c r="L108" s="29" t="n"/>
      <c r="M108" s="30">
        <f>IF(OR(K108="",J108=""),"",IF(J108="1 an",EDATE(K108,12),IF(J108="3 ans",EDATE(K108,36),IF(J108="5 ans",EDATE(K108,60),IF(J108="10 ans",EDATE(K108,120),IF(J108="Permanent","",""))))))</f>
        <v/>
      </c>
      <c r="N108" s="28" t="n"/>
      <c r="O108" s="31">
        <f>IF(M108="","",M108-TODAY())</f>
        <v/>
      </c>
      <c r="P108" s="27">
        <f>IF(D108="","",IF(N108="Obsolète","Obsolète",IF(M108="","À compléter",IF(O108&lt;0,"En retard",IF(O108&lt;=30,"À revoir","OK")))))</f>
        <v/>
      </c>
      <c r="Q108" s="28" t="n"/>
    </row>
    <row r="109">
      <c r="A109" s="32">
        <f>IF(D109&lt;&gt;"","DOC-"&amp;TEXT(ROW()-7,"000"),"")</f>
        <v/>
      </c>
      <c r="B109" s="33" t="n"/>
      <c r="C109" s="33" t="n"/>
      <c r="D109" s="33" t="n"/>
      <c r="E109" s="33" t="n"/>
      <c r="F109" s="33" t="n"/>
      <c r="G109" s="33" t="n"/>
      <c r="H109" s="33" t="n"/>
      <c r="I109" s="33" t="n"/>
      <c r="J109" s="33" t="n"/>
      <c r="K109" s="34" t="n"/>
      <c r="L109" s="34" t="n"/>
      <c r="M109" s="35">
        <f>IF(OR(K109="",J109=""),"",IF(J109="1 an",EDATE(K109,12),IF(J109="3 ans",EDATE(K109,36),IF(J109="5 ans",EDATE(K109,60),IF(J109="10 ans",EDATE(K109,120),IF(J109="Permanent","",""))))))</f>
        <v/>
      </c>
      <c r="N109" s="33" t="n"/>
      <c r="O109" s="36">
        <f>IF(M109="","",M109-TODAY())</f>
        <v/>
      </c>
      <c r="P109" s="32">
        <f>IF(D109="","",IF(N109="Obsolète","Obsolète",IF(M109="","À compléter",IF(O109&lt;0,"En retard",IF(O109&lt;=30,"À revoir","OK")))))</f>
        <v/>
      </c>
      <c r="Q109" s="33" t="n"/>
    </row>
    <row r="110">
      <c r="A110" s="27">
        <f>IF(D110&lt;&gt;"","DOC-"&amp;TEXT(ROW()-7,"000"),"")</f>
        <v/>
      </c>
      <c r="B110" s="28" t="n"/>
      <c r="C110" s="28" t="n"/>
      <c r="D110" s="28" t="n"/>
      <c r="E110" s="28" t="n"/>
      <c r="F110" s="28" t="n"/>
      <c r="G110" s="28" t="n"/>
      <c r="H110" s="28" t="n"/>
      <c r="I110" s="28" t="n"/>
      <c r="J110" s="28" t="n"/>
      <c r="K110" s="29" t="n"/>
      <c r="L110" s="29" t="n"/>
      <c r="M110" s="30">
        <f>IF(OR(K110="",J110=""),"",IF(J110="1 an",EDATE(K110,12),IF(J110="3 ans",EDATE(K110,36),IF(J110="5 ans",EDATE(K110,60),IF(J110="10 ans",EDATE(K110,120),IF(J110="Permanent","",""))))))</f>
        <v/>
      </c>
      <c r="N110" s="28" t="n"/>
      <c r="O110" s="31">
        <f>IF(M110="","",M110-TODAY())</f>
        <v/>
      </c>
      <c r="P110" s="27">
        <f>IF(D110="","",IF(N110="Obsolète","Obsolète",IF(M110="","À compléter",IF(O110&lt;0,"En retard",IF(O110&lt;=30,"À revoir","OK")))))</f>
        <v/>
      </c>
      <c r="Q110" s="28" t="n"/>
    </row>
    <row r="111">
      <c r="A111" s="32">
        <f>IF(D111&lt;&gt;"","DOC-"&amp;TEXT(ROW()-7,"000"),"")</f>
        <v/>
      </c>
      <c r="B111" s="33" t="n"/>
      <c r="C111" s="33" t="n"/>
      <c r="D111" s="33" t="n"/>
      <c r="E111" s="33" t="n"/>
      <c r="F111" s="33" t="n"/>
      <c r="G111" s="33" t="n"/>
      <c r="H111" s="33" t="n"/>
      <c r="I111" s="33" t="n"/>
      <c r="J111" s="33" t="n"/>
      <c r="K111" s="34" t="n"/>
      <c r="L111" s="34" t="n"/>
      <c r="M111" s="35">
        <f>IF(OR(K111="",J111=""),"",IF(J111="1 an",EDATE(K111,12),IF(J111="3 ans",EDATE(K111,36),IF(J111="5 ans",EDATE(K111,60),IF(J111="10 ans",EDATE(K111,120),IF(J111="Permanent","",""))))))</f>
        <v/>
      </c>
      <c r="N111" s="33" t="n"/>
      <c r="O111" s="36">
        <f>IF(M111="","",M111-TODAY())</f>
        <v/>
      </c>
      <c r="P111" s="32">
        <f>IF(D111="","",IF(N111="Obsolète","Obsolète",IF(M111="","À compléter",IF(O111&lt;0,"En retard",IF(O111&lt;=30,"À revoir","OK")))))</f>
        <v/>
      </c>
      <c r="Q111" s="33" t="n"/>
    </row>
    <row r="112">
      <c r="A112" s="27">
        <f>IF(D112&lt;&gt;"","DOC-"&amp;TEXT(ROW()-7,"000"),"")</f>
        <v/>
      </c>
      <c r="B112" s="28" t="n"/>
      <c r="C112" s="28" t="n"/>
      <c r="D112" s="28" t="n"/>
      <c r="E112" s="28" t="n"/>
      <c r="F112" s="28" t="n"/>
      <c r="G112" s="28" t="n"/>
      <c r="H112" s="28" t="n"/>
      <c r="I112" s="28" t="n"/>
      <c r="J112" s="28" t="n"/>
      <c r="K112" s="29" t="n"/>
      <c r="L112" s="29" t="n"/>
      <c r="M112" s="30">
        <f>IF(OR(K112="",J112=""),"",IF(J112="1 an",EDATE(K112,12),IF(J112="3 ans",EDATE(K112,36),IF(J112="5 ans",EDATE(K112,60),IF(J112="10 ans",EDATE(K112,120),IF(J112="Permanent","",""))))))</f>
        <v/>
      </c>
      <c r="N112" s="28" t="n"/>
      <c r="O112" s="31">
        <f>IF(M112="","",M112-TODAY())</f>
        <v/>
      </c>
      <c r="P112" s="27">
        <f>IF(D112="","",IF(N112="Obsolète","Obsolète",IF(M112="","À compléter",IF(O112&lt;0,"En retard",IF(O112&lt;=30,"À revoir","OK")))))</f>
        <v/>
      </c>
      <c r="Q112" s="28" t="n"/>
    </row>
    <row r="113">
      <c r="A113" s="32">
        <f>IF(D113&lt;&gt;"","DOC-"&amp;TEXT(ROW()-7,"000"),"")</f>
        <v/>
      </c>
      <c r="B113" s="33" t="n"/>
      <c r="C113" s="33" t="n"/>
      <c r="D113" s="33" t="n"/>
      <c r="E113" s="33" t="n"/>
      <c r="F113" s="33" t="n"/>
      <c r="G113" s="33" t="n"/>
      <c r="H113" s="33" t="n"/>
      <c r="I113" s="33" t="n"/>
      <c r="J113" s="33" t="n"/>
      <c r="K113" s="34" t="n"/>
      <c r="L113" s="34" t="n"/>
      <c r="M113" s="35">
        <f>IF(OR(K113="",J113=""),"",IF(J113="1 an",EDATE(K113,12),IF(J113="3 ans",EDATE(K113,36),IF(J113="5 ans",EDATE(K113,60),IF(J113="10 ans",EDATE(K113,120),IF(J113="Permanent","",""))))))</f>
        <v/>
      </c>
      <c r="N113" s="33" t="n"/>
      <c r="O113" s="36">
        <f>IF(M113="","",M113-TODAY())</f>
        <v/>
      </c>
      <c r="P113" s="32">
        <f>IF(D113="","",IF(N113="Obsolète","Obsolète",IF(M113="","À compléter",IF(O113&lt;0,"En retard",IF(O113&lt;=30,"À revoir","OK")))))</f>
        <v/>
      </c>
      <c r="Q113" s="33" t="n"/>
    </row>
    <row r="114">
      <c r="A114" s="27">
        <f>IF(D114&lt;&gt;"","DOC-"&amp;TEXT(ROW()-7,"000"),"")</f>
        <v/>
      </c>
      <c r="B114" s="28" t="n"/>
      <c r="C114" s="28" t="n"/>
      <c r="D114" s="28" t="n"/>
      <c r="E114" s="28" t="n"/>
      <c r="F114" s="28" t="n"/>
      <c r="G114" s="28" t="n"/>
      <c r="H114" s="28" t="n"/>
      <c r="I114" s="28" t="n"/>
      <c r="J114" s="28" t="n"/>
      <c r="K114" s="29" t="n"/>
      <c r="L114" s="29" t="n"/>
      <c r="M114" s="30">
        <f>IF(OR(K114="",J114=""),"",IF(J114="1 an",EDATE(K114,12),IF(J114="3 ans",EDATE(K114,36),IF(J114="5 ans",EDATE(K114,60),IF(J114="10 ans",EDATE(K114,120),IF(J114="Permanent","",""))))))</f>
        <v/>
      </c>
      <c r="N114" s="28" t="n"/>
      <c r="O114" s="31">
        <f>IF(M114="","",M114-TODAY())</f>
        <v/>
      </c>
      <c r="P114" s="27">
        <f>IF(D114="","",IF(N114="Obsolète","Obsolète",IF(M114="","À compléter",IF(O114&lt;0,"En retard",IF(O114&lt;=30,"À revoir","OK")))))</f>
        <v/>
      </c>
      <c r="Q114" s="28" t="n"/>
    </row>
    <row r="115">
      <c r="A115" s="32">
        <f>IF(D115&lt;&gt;"","DOC-"&amp;TEXT(ROW()-7,"000"),"")</f>
        <v/>
      </c>
      <c r="B115" s="33" t="n"/>
      <c r="C115" s="33" t="n"/>
      <c r="D115" s="33" t="n"/>
      <c r="E115" s="33" t="n"/>
      <c r="F115" s="33" t="n"/>
      <c r="G115" s="33" t="n"/>
      <c r="H115" s="33" t="n"/>
      <c r="I115" s="33" t="n"/>
      <c r="J115" s="33" t="n"/>
      <c r="K115" s="34" t="n"/>
      <c r="L115" s="34" t="n"/>
      <c r="M115" s="35">
        <f>IF(OR(K115="",J115=""),"",IF(J115="1 an",EDATE(K115,12),IF(J115="3 ans",EDATE(K115,36),IF(J115="5 ans",EDATE(K115,60),IF(J115="10 ans",EDATE(K115,120),IF(J115="Permanent","",""))))))</f>
        <v/>
      </c>
      <c r="N115" s="33" t="n"/>
      <c r="O115" s="36">
        <f>IF(M115="","",M115-TODAY())</f>
        <v/>
      </c>
      <c r="P115" s="32">
        <f>IF(D115="","",IF(N115="Obsolète","Obsolète",IF(M115="","À compléter",IF(O115&lt;0,"En retard",IF(O115&lt;=30,"À revoir","OK")))))</f>
        <v/>
      </c>
      <c r="Q115" s="33" t="n"/>
    </row>
    <row r="116">
      <c r="A116" s="27">
        <f>IF(D116&lt;&gt;"","DOC-"&amp;TEXT(ROW()-7,"000"),"")</f>
        <v/>
      </c>
      <c r="B116" s="28" t="n"/>
      <c r="C116" s="28" t="n"/>
      <c r="D116" s="28" t="n"/>
      <c r="E116" s="28" t="n"/>
      <c r="F116" s="28" t="n"/>
      <c r="G116" s="28" t="n"/>
      <c r="H116" s="28" t="n"/>
      <c r="I116" s="28" t="n"/>
      <c r="J116" s="28" t="n"/>
      <c r="K116" s="29" t="n"/>
      <c r="L116" s="29" t="n"/>
      <c r="M116" s="30">
        <f>IF(OR(K116="",J116=""),"",IF(J116="1 an",EDATE(K116,12),IF(J116="3 ans",EDATE(K116,36),IF(J116="5 ans",EDATE(K116,60),IF(J116="10 ans",EDATE(K116,120),IF(J116="Permanent","",""))))))</f>
        <v/>
      </c>
      <c r="N116" s="28" t="n"/>
      <c r="O116" s="31">
        <f>IF(M116="","",M116-TODAY())</f>
        <v/>
      </c>
      <c r="P116" s="27">
        <f>IF(D116="","",IF(N116="Obsolète","Obsolète",IF(M116="","À compléter",IF(O116&lt;0,"En retard",IF(O116&lt;=30,"À revoir","OK")))))</f>
        <v/>
      </c>
      <c r="Q116" s="28" t="n"/>
    </row>
    <row r="117">
      <c r="A117" s="32">
        <f>IF(D117&lt;&gt;"","DOC-"&amp;TEXT(ROW()-7,"000"),"")</f>
        <v/>
      </c>
      <c r="B117" s="33" t="n"/>
      <c r="C117" s="33" t="n"/>
      <c r="D117" s="33" t="n"/>
      <c r="E117" s="33" t="n"/>
      <c r="F117" s="33" t="n"/>
      <c r="G117" s="33" t="n"/>
      <c r="H117" s="33" t="n"/>
      <c r="I117" s="33" t="n"/>
      <c r="J117" s="33" t="n"/>
      <c r="K117" s="34" t="n"/>
      <c r="L117" s="34" t="n"/>
      <c r="M117" s="35">
        <f>IF(OR(K117="",J117=""),"",IF(J117="1 an",EDATE(K117,12),IF(J117="3 ans",EDATE(K117,36),IF(J117="5 ans",EDATE(K117,60),IF(J117="10 ans",EDATE(K117,120),IF(J117="Permanent","",""))))))</f>
        <v/>
      </c>
      <c r="N117" s="33" t="n"/>
      <c r="O117" s="36">
        <f>IF(M117="","",M117-TODAY())</f>
        <v/>
      </c>
      <c r="P117" s="32">
        <f>IF(D117="","",IF(N117="Obsolète","Obsolète",IF(M117="","À compléter",IF(O117&lt;0,"En retard",IF(O117&lt;=30,"À revoir","OK")))))</f>
        <v/>
      </c>
      <c r="Q117" s="33" t="n"/>
    </row>
    <row r="118">
      <c r="A118" s="27">
        <f>IF(D118&lt;&gt;"","DOC-"&amp;TEXT(ROW()-7,"000"),"")</f>
        <v/>
      </c>
      <c r="B118" s="28" t="n"/>
      <c r="C118" s="28" t="n"/>
      <c r="D118" s="28" t="n"/>
      <c r="E118" s="28" t="n"/>
      <c r="F118" s="28" t="n"/>
      <c r="G118" s="28" t="n"/>
      <c r="H118" s="28" t="n"/>
      <c r="I118" s="28" t="n"/>
      <c r="J118" s="28" t="n"/>
      <c r="K118" s="29" t="n"/>
      <c r="L118" s="29" t="n"/>
      <c r="M118" s="30">
        <f>IF(OR(K118="",J118=""),"",IF(J118="1 an",EDATE(K118,12),IF(J118="3 ans",EDATE(K118,36),IF(J118="5 ans",EDATE(K118,60),IF(J118="10 ans",EDATE(K118,120),IF(J118="Permanent","",""))))))</f>
        <v/>
      </c>
      <c r="N118" s="28" t="n"/>
      <c r="O118" s="31">
        <f>IF(M118="","",M118-TODAY())</f>
        <v/>
      </c>
      <c r="P118" s="27">
        <f>IF(D118="","",IF(N118="Obsolète","Obsolète",IF(M118="","À compléter",IF(O118&lt;0,"En retard",IF(O118&lt;=30,"À revoir","OK")))))</f>
        <v/>
      </c>
      <c r="Q118" s="28" t="n"/>
    </row>
    <row r="119">
      <c r="A119" s="32">
        <f>IF(D119&lt;&gt;"","DOC-"&amp;TEXT(ROW()-7,"000"),"")</f>
        <v/>
      </c>
      <c r="B119" s="33" t="n"/>
      <c r="C119" s="33" t="n"/>
      <c r="D119" s="33" t="n"/>
      <c r="E119" s="33" t="n"/>
      <c r="F119" s="33" t="n"/>
      <c r="G119" s="33" t="n"/>
      <c r="H119" s="33" t="n"/>
      <c r="I119" s="33" t="n"/>
      <c r="J119" s="33" t="n"/>
      <c r="K119" s="34" t="n"/>
      <c r="L119" s="34" t="n"/>
      <c r="M119" s="35">
        <f>IF(OR(K119="",J119=""),"",IF(J119="1 an",EDATE(K119,12),IF(J119="3 ans",EDATE(K119,36),IF(J119="5 ans",EDATE(K119,60),IF(J119="10 ans",EDATE(K119,120),IF(J119="Permanent","",""))))))</f>
        <v/>
      </c>
      <c r="N119" s="33" t="n"/>
      <c r="O119" s="36">
        <f>IF(M119="","",M119-TODAY())</f>
        <v/>
      </c>
      <c r="P119" s="32">
        <f>IF(D119="","",IF(N119="Obsolète","Obsolète",IF(M119="","À compléter",IF(O119&lt;0,"En retard",IF(O119&lt;=30,"À revoir","OK")))))</f>
        <v/>
      </c>
      <c r="Q119" s="33" t="n"/>
    </row>
    <row r="120">
      <c r="A120" s="27">
        <f>IF(D120&lt;&gt;"","DOC-"&amp;TEXT(ROW()-7,"000"),"")</f>
        <v/>
      </c>
      <c r="B120" s="28" t="n"/>
      <c r="C120" s="28" t="n"/>
      <c r="D120" s="28" t="n"/>
      <c r="E120" s="28" t="n"/>
      <c r="F120" s="28" t="n"/>
      <c r="G120" s="28" t="n"/>
      <c r="H120" s="28" t="n"/>
      <c r="I120" s="28" t="n"/>
      <c r="J120" s="28" t="n"/>
      <c r="K120" s="29" t="n"/>
      <c r="L120" s="29" t="n"/>
      <c r="M120" s="30">
        <f>IF(OR(K120="",J120=""),"",IF(J120="1 an",EDATE(K120,12),IF(J120="3 ans",EDATE(K120,36),IF(J120="5 ans",EDATE(K120,60),IF(J120="10 ans",EDATE(K120,120),IF(J120="Permanent","",""))))))</f>
        <v/>
      </c>
      <c r="N120" s="28" t="n"/>
      <c r="O120" s="31">
        <f>IF(M120="","",M120-TODAY())</f>
        <v/>
      </c>
      <c r="P120" s="27">
        <f>IF(D120="","",IF(N120="Obsolète","Obsolète",IF(M120="","À compléter",IF(O120&lt;0,"En retard",IF(O120&lt;=30,"À revoir","OK")))))</f>
        <v/>
      </c>
      <c r="Q120" s="28" t="n"/>
    </row>
    <row r="121">
      <c r="A121" s="32">
        <f>IF(D121&lt;&gt;"","DOC-"&amp;TEXT(ROW()-7,"000"),"")</f>
        <v/>
      </c>
      <c r="B121" s="33" t="n"/>
      <c r="C121" s="33" t="n"/>
      <c r="D121" s="33" t="n"/>
      <c r="E121" s="33" t="n"/>
      <c r="F121" s="33" t="n"/>
      <c r="G121" s="33" t="n"/>
      <c r="H121" s="33" t="n"/>
      <c r="I121" s="33" t="n"/>
      <c r="J121" s="33" t="n"/>
      <c r="K121" s="34" t="n"/>
      <c r="L121" s="34" t="n"/>
      <c r="M121" s="35">
        <f>IF(OR(K121="",J121=""),"",IF(J121="1 an",EDATE(K121,12),IF(J121="3 ans",EDATE(K121,36),IF(J121="5 ans",EDATE(K121,60),IF(J121="10 ans",EDATE(K121,120),IF(J121="Permanent","",""))))))</f>
        <v/>
      </c>
      <c r="N121" s="33" t="n"/>
      <c r="O121" s="36">
        <f>IF(M121="","",M121-TODAY())</f>
        <v/>
      </c>
      <c r="P121" s="32">
        <f>IF(D121="","",IF(N121="Obsolète","Obsolète",IF(M121="","À compléter",IF(O121&lt;0,"En retard",IF(O121&lt;=30,"À revoir","OK")))))</f>
        <v/>
      </c>
      <c r="Q121" s="33" t="n"/>
    </row>
    <row r="122">
      <c r="A122" s="27">
        <f>IF(D122&lt;&gt;"","DOC-"&amp;TEXT(ROW()-7,"000"),"")</f>
        <v/>
      </c>
      <c r="B122" s="28" t="n"/>
      <c r="C122" s="28" t="n"/>
      <c r="D122" s="28" t="n"/>
      <c r="E122" s="28" t="n"/>
      <c r="F122" s="28" t="n"/>
      <c r="G122" s="28" t="n"/>
      <c r="H122" s="28" t="n"/>
      <c r="I122" s="28" t="n"/>
      <c r="J122" s="28" t="n"/>
      <c r="K122" s="29" t="n"/>
      <c r="L122" s="29" t="n"/>
      <c r="M122" s="30">
        <f>IF(OR(K122="",J122=""),"",IF(J122="1 an",EDATE(K122,12),IF(J122="3 ans",EDATE(K122,36),IF(J122="5 ans",EDATE(K122,60),IF(J122="10 ans",EDATE(K122,120),IF(J122="Permanent","",""))))))</f>
        <v/>
      </c>
      <c r="N122" s="28" t="n"/>
      <c r="O122" s="31">
        <f>IF(M122="","",M122-TODAY())</f>
        <v/>
      </c>
      <c r="P122" s="27">
        <f>IF(D122="","",IF(N122="Obsolète","Obsolète",IF(M122="","À compléter",IF(O122&lt;0,"En retard",IF(O122&lt;=30,"À revoir","OK")))))</f>
        <v/>
      </c>
      <c r="Q122" s="28" t="n"/>
    </row>
    <row r="123">
      <c r="A123" s="32">
        <f>IF(D123&lt;&gt;"","DOC-"&amp;TEXT(ROW()-7,"000"),"")</f>
        <v/>
      </c>
      <c r="B123" s="33" t="n"/>
      <c r="C123" s="33" t="n"/>
      <c r="D123" s="33" t="n"/>
      <c r="E123" s="33" t="n"/>
      <c r="F123" s="33" t="n"/>
      <c r="G123" s="33" t="n"/>
      <c r="H123" s="33" t="n"/>
      <c r="I123" s="33" t="n"/>
      <c r="J123" s="33" t="n"/>
      <c r="K123" s="34" t="n"/>
      <c r="L123" s="34" t="n"/>
      <c r="M123" s="35">
        <f>IF(OR(K123="",J123=""),"",IF(J123="1 an",EDATE(K123,12),IF(J123="3 ans",EDATE(K123,36),IF(J123="5 ans",EDATE(K123,60),IF(J123="10 ans",EDATE(K123,120),IF(J123="Permanent","",""))))))</f>
        <v/>
      </c>
      <c r="N123" s="33" t="n"/>
      <c r="O123" s="36">
        <f>IF(M123="","",M123-TODAY())</f>
        <v/>
      </c>
      <c r="P123" s="32">
        <f>IF(D123="","",IF(N123="Obsolète","Obsolète",IF(M123="","À compléter",IF(O123&lt;0,"En retard",IF(O123&lt;=30,"À revoir","OK")))))</f>
        <v/>
      </c>
      <c r="Q123" s="33" t="n"/>
    </row>
    <row r="124">
      <c r="A124" s="27">
        <f>IF(D124&lt;&gt;"","DOC-"&amp;TEXT(ROW()-7,"000"),"")</f>
        <v/>
      </c>
      <c r="B124" s="28" t="n"/>
      <c r="C124" s="28" t="n"/>
      <c r="D124" s="28" t="n"/>
      <c r="E124" s="28" t="n"/>
      <c r="F124" s="28" t="n"/>
      <c r="G124" s="28" t="n"/>
      <c r="H124" s="28" t="n"/>
      <c r="I124" s="28" t="n"/>
      <c r="J124" s="28" t="n"/>
      <c r="K124" s="29" t="n"/>
      <c r="L124" s="29" t="n"/>
      <c r="M124" s="30">
        <f>IF(OR(K124="",J124=""),"",IF(J124="1 an",EDATE(K124,12),IF(J124="3 ans",EDATE(K124,36),IF(J124="5 ans",EDATE(K124,60),IF(J124="10 ans",EDATE(K124,120),IF(J124="Permanent","",""))))))</f>
        <v/>
      </c>
      <c r="N124" s="28" t="n"/>
      <c r="O124" s="31">
        <f>IF(M124="","",M124-TODAY())</f>
        <v/>
      </c>
      <c r="P124" s="27">
        <f>IF(D124="","",IF(N124="Obsolète","Obsolète",IF(M124="","À compléter",IF(O124&lt;0,"En retard",IF(O124&lt;=30,"À revoir","OK")))))</f>
        <v/>
      </c>
      <c r="Q124" s="28" t="n"/>
    </row>
    <row r="125">
      <c r="A125" s="32">
        <f>IF(D125&lt;&gt;"","DOC-"&amp;TEXT(ROW()-7,"000"),"")</f>
        <v/>
      </c>
      <c r="B125" s="33" t="n"/>
      <c r="C125" s="33" t="n"/>
      <c r="D125" s="33" t="n"/>
      <c r="E125" s="33" t="n"/>
      <c r="F125" s="33" t="n"/>
      <c r="G125" s="33" t="n"/>
      <c r="H125" s="33" t="n"/>
      <c r="I125" s="33" t="n"/>
      <c r="J125" s="33" t="n"/>
      <c r="K125" s="34" t="n"/>
      <c r="L125" s="34" t="n"/>
      <c r="M125" s="35">
        <f>IF(OR(K125="",J125=""),"",IF(J125="1 an",EDATE(K125,12),IF(J125="3 ans",EDATE(K125,36),IF(J125="5 ans",EDATE(K125,60),IF(J125="10 ans",EDATE(K125,120),IF(J125="Permanent","",""))))))</f>
        <v/>
      </c>
      <c r="N125" s="33" t="n"/>
      <c r="O125" s="36">
        <f>IF(M125="","",M125-TODAY())</f>
        <v/>
      </c>
      <c r="P125" s="32">
        <f>IF(D125="","",IF(N125="Obsolète","Obsolète",IF(M125="","À compléter",IF(O125&lt;0,"En retard",IF(O125&lt;=30,"À revoir","OK")))))</f>
        <v/>
      </c>
      <c r="Q125" s="33" t="n"/>
    </row>
    <row r="126">
      <c r="A126" s="27">
        <f>IF(D126&lt;&gt;"","DOC-"&amp;TEXT(ROW()-7,"000"),"")</f>
        <v/>
      </c>
      <c r="B126" s="28" t="n"/>
      <c r="C126" s="28" t="n"/>
      <c r="D126" s="28" t="n"/>
      <c r="E126" s="28" t="n"/>
      <c r="F126" s="28" t="n"/>
      <c r="G126" s="28" t="n"/>
      <c r="H126" s="28" t="n"/>
      <c r="I126" s="28" t="n"/>
      <c r="J126" s="28" t="n"/>
      <c r="K126" s="29" t="n"/>
      <c r="L126" s="29" t="n"/>
      <c r="M126" s="30">
        <f>IF(OR(K126="",J126=""),"",IF(J126="1 an",EDATE(K126,12),IF(J126="3 ans",EDATE(K126,36),IF(J126="5 ans",EDATE(K126,60),IF(J126="10 ans",EDATE(K126,120),IF(J126="Permanent","",""))))))</f>
        <v/>
      </c>
      <c r="N126" s="28" t="n"/>
      <c r="O126" s="31">
        <f>IF(M126="","",M126-TODAY())</f>
        <v/>
      </c>
      <c r="P126" s="27">
        <f>IF(D126="","",IF(N126="Obsolète","Obsolète",IF(M126="","À compléter",IF(O126&lt;0,"En retard",IF(O126&lt;=30,"À revoir","OK")))))</f>
        <v/>
      </c>
      <c r="Q126" s="28" t="n"/>
    </row>
    <row r="127">
      <c r="A127" s="32">
        <f>IF(D127&lt;&gt;"","DOC-"&amp;TEXT(ROW()-7,"000"),"")</f>
        <v/>
      </c>
      <c r="B127" s="33" t="n"/>
      <c r="C127" s="33" t="n"/>
      <c r="D127" s="33" t="n"/>
      <c r="E127" s="33" t="n"/>
      <c r="F127" s="33" t="n"/>
      <c r="G127" s="33" t="n"/>
      <c r="H127" s="33" t="n"/>
      <c r="I127" s="33" t="n"/>
      <c r="J127" s="33" t="n"/>
      <c r="K127" s="34" t="n"/>
      <c r="L127" s="34" t="n"/>
      <c r="M127" s="35">
        <f>IF(OR(K127="",J127=""),"",IF(J127="1 an",EDATE(K127,12),IF(J127="3 ans",EDATE(K127,36),IF(J127="5 ans",EDATE(K127,60),IF(J127="10 ans",EDATE(K127,120),IF(J127="Permanent","",""))))))</f>
        <v/>
      </c>
      <c r="N127" s="33" t="n"/>
      <c r="O127" s="36">
        <f>IF(M127="","",M127-TODAY())</f>
        <v/>
      </c>
      <c r="P127" s="32">
        <f>IF(D127="","",IF(N127="Obsolète","Obsolète",IF(M127="","À compléter",IF(O127&lt;0,"En retard",IF(O127&lt;=30,"À revoir","OK")))))</f>
        <v/>
      </c>
      <c r="Q127" s="33" t="n"/>
    </row>
    <row r="128">
      <c r="A128" s="27">
        <f>IF(D128&lt;&gt;"","DOC-"&amp;TEXT(ROW()-7,"000"),"")</f>
        <v/>
      </c>
      <c r="B128" s="28" t="n"/>
      <c r="C128" s="28" t="n"/>
      <c r="D128" s="28" t="n"/>
      <c r="E128" s="28" t="n"/>
      <c r="F128" s="28" t="n"/>
      <c r="G128" s="28" t="n"/>
      <c r="H128" s="28" t="n"/>
      <c r="I128" s="28" t="n"/>
      <c r="J128" s="28" t="n"/>
      <c r="K128" s="29" t="n"/>
      <c r="L128" s="29" t="n"/>
      <c r="M128" s="30">
        <f>IF(OR(K128="",J128=""),"",IF(J128="1 an",EDATE(K128,12),IF(J128="3 ans",EDATE(K128,36),IF(J128="5 ans",EDATE(K128,60),IF(J128="10 ans",EDATE(K128,120),IF(J128="Permanent","",""))))))</f>
        <v/>
      </c>
      <c r="N128" s="28" t="n"/>
      <c r="O128" s="31">
        <f>IF(M128="","",M128-TODAY())</f>
        <v/>
      </c>
      <c r="P128" s="27">
        <f>IF(D128="","",IF(N128="Obsolète","Obsolète",IF(M128="","À compléter",IF(O128&lt;0,"En retard",IF(O128&lt;=30,"À revoir","OK")))))</f>
        <v/>
      </c>
      <c r="Q128" s="28" t="n"/>
    </row>
    <row r="129">
      <c r="A129" s="32">
        <f>IF(D129&lt;&gt;"","DOC-"&amp;TEXT(ROW()-7,"000"),"")</f>
        <v/>
      </c>
      <c r="B129" s="33" t="n"/>
      <c r="C129" s="33" t="n"/>
      <c r="D129" s="33" t="n"/>
      <c r="E129" s="33" t="n"/>
      <c r="F129" s="33" t="n"/>
      <c r="G129" s="33" t="n"/>
      <c r="H129" s="33" t="n"/>
      <c r="I129" s="33" t="n"/>
      <c r="J129" s="33" t="n"/>
      <c r="K129" s="34" t="n"/>
      <c r="L129" s="34" t="n"/>
      <c r="M129" s="35">
        <f>IF(OR(K129="",J129=""),"",IF(J129="1 an",EDATE(K129,12),IF(J129="3 ans",EDATE(K129,36),IF(J129="5 ans",EDATE(K129,60),IF(J129="10 ans",EDATE(K129,120),IF(J129="Permanent","",""))))))</f>
        <v/>
      </c>
      <c r="N129" s="33" t="n"/>
      <c r="O129" s="36">
        <f>IF(M129="","",M129-TODAY())</f>
        <v/>
      </c>
      <c r="P129" s="32">
        <f>IF(D129="","",IF(N129="Obsolète","Obsolète",IF(M129="","À compléter",IF(O129&lt;0,"En retard",IF(O129&lt;=30,"À revoir","OK")))))</f>
        <v/>
      </c>
      <c r="Q129" s="33" t="n"/>
    </row>
    <row r="130">
      <c r="A130" s="27">
        <f>IF(D130&lt;&gt;"","DOC-"&amp;TEXT(ROW()-7,"000"),"")</f>
        <v/>
      </c>
      <c r="B130" s="28" t="n"/>
      <c r="C130" s="28" t="n"/>
      <c r="D130" s="28" t="n"/>
      <c r="E130" s="28" t="n"/>
      <c r="F130" s="28" t="n"/>
      <c r="G130" s="28" t="n"/>
      <c r="H130" s="28" t="n"/>
      <c r="I130" s="28" t="n"/>
      <c r="J130" s="28" t="n"/>
      <c r="K130" s="29" t="n"/>
      <c r="L130" s="29" t="n"/>
      <c r="M130" s="30">
        <f>IF(OR(K130="",J130=""),"",IF(J130="1 an",EDATE(K130,12),IF(J130="3 ans",EDATE(K130,36),IF(J130="5 ans",EDATE(K130,60),IF(J130="10 ans",EDATE(K130,120),IF(J130="Permanent","",""))))))</f>
        <v/>
      </c>
      <c r="N130" s="28" t="n"/>
      <c r="O130" s="31">
        <f>IF(M130="","",M130-TODAY())</f>
        <v/>
      </c>
      <c r="P130" s="27">
        <f>IF(D130="","",IF(N130="Obsolète","Obsolète",IF(M130="","À compléter",IF(O130&lt;0,"En retard",IF(O130&lt;=30,"À revoir","OK")))))</f>
        <v/>
      </c>
      <c r="Q130" s="28" t="n"/>
    </row>
    <row r="131">
      <c r="A131" s="32">
        <f>IF(D131&lt;&gt;"","DOC-"&amp;TEXT(ROW()-7,"000"),"")</f>
        <v/>
      </c>
      <c r="B131" s="33" t="n"/>
      <c r="C131" s="33" t="n"/>
      <c r="D131" s="33" t="n"/>
      <c r="E131" s="33" t="n"/>
      <c r="F131" s="33" t="n"/>
      <c r="G131" s="33" t="n"/>
      <c r="H131" s="33" t="n"/>
      <c r="I131" s="33" t="n"/>
      <c r="J131" s="33" t="n"/>
      <c r="K131" s="34" t="n"/>
      <c r="L131" s="34" t="n"/>
      <c r="M131" s="35">
        <f>IF(OR(K131="",J131=""),"",IF(J131="1 an",EDATE(K131,12),IF(J131="3 ans",EDATE(K131,36),IF(J131="5 ans",EDATE(K131,60),IF(J131="10 ans",EDATE(K131,120),IF(J131="Permanent","",""))))))</f>
        <v/>
      </c>
      <c r="N131" s="33" t="n"/>
      <c r="O131" s="36">
        <f>IF(M131="","",M131-TODAY())</f>
        <v/>
      </c>
      <c r="P131" s="32">
        <f>IF(D131="","",IF(N131="Obsolète","Obsolète",IF(M131="","À compléter",IF(O131&lt;0,"En retard",IF(O131&lt;=30,"À revoir","OK")))))</f>
        <v/>
      </c>
      <c r="Q131" s="33" t="n"/>
    </row>
    <row r="132">
      <c r="A132" s="27">
        <f>IF(D132&lt;&gt;"","DOC-"&amp;TEXT(ROW()-7,"000"),"")</f>
        <v/>
      </c>
      <c r="B132" s="28" t="n"/>
      <c r="C132" s="28" t="n"/>
      <c r="D132" s="28" t="n"/>
      <c r="E132" s="28" t="n"/>
      <c r="F132" s="28" t="n"/>
      <c r="G132" s="28" t="n"/>
      <c r="H132" s="28" t="n"/>
      <c r="I132" s="28" t="n"/>
      <c r="J132" s="28" t="n"/>
      <c r="K132" s="29" t="n"/>
      <c r="L132" s="29" t="n"/>
      <c r="M132" s="30">
        <f>IF(OR(K132="",J132=""),"",IF(J132="1 an",EDATE(K132,12),IF(J132="3 ans",EDATE(K132,36),IF(J132="5 ans",EDATE(K132,60),IF(J132="10 ans",EDATE(K132,120),IF(J132="Permanent","",""))))))</f>
        <v/>
      </c>
      <c r="N132" s="28" t="n"/>
      <c r="O132" s="31">
        <f>IF(M132="","",M132-TODAY())</f>
        <v/>
      </c>
      <c r="P132" s="27">
        <f>IF(D132="","",IF(N132="Obsolète","Obsolète",IF(M132="","À compléter",IF(O132&lt;0,"En retard",IF(O132&lt;=30,"À revoir","OK")))))</f>
        <v/>
      </c>
      <c r="Q132" s="28" t="n"/>
    </row>
    <row r="133">
      <c r="A133" s="32">
        <f>IF(D133&lt;&gt;"","DOC-"&amp;TEXT(ROW()-7,"000"),"")</f>
        <v/>
      </c>
      <c r="B133" s="33" t="n"/>
      <c r="C133" s="33" t="n"/>
      <c r="D133" s="33" t="n"/>
      <c r="E133" s="33" t="n"/>
      <c r="F133" s="33" t="n"/>
      <c r="G133" s="33" t="n"/>
      <c r="H133" s="33" t="n"/>
      <c r="I133" s="33" t="n"/>
      <c r="J133" s="33" t="n"/>
      <c r="K133" s="34" t="n"/>
      <c r="L133" s="34" t="n"/>
      <c r="M133" s="35">
        <f>IF(OR(K133="",J133=""),"",IF(J133="1 an",EDATE(K133,12),IF(J133="3 ans",EDATE(K133,36),IF(J133="5 ans",EDATE(K133,60),IF(J133="10 ans",EDATE(K133,120),IF(J133="Permanent","",""))))))</f>
        <v/>
      </c>
      <c r="N133" s="33" t="n"/>
      <c r="O133" s="36">
        <f>IF(M133="","",M133-TODAY())</f>
        <v/>
      </c>
      <c r="P133" s="32">
        <f>IF(D133="","",IF(N133="Obsolète","Obsolète",IF(M133="","À compléter",IF(O133&lt;0,"En retard",IF(O133&lt;=30,"À revoir","OK")))))</f>
        <v/>
      </c>
      <c r="Q133" s="33" t="n"/>
    </row>
    <row r="134">
      <c r="A134" s="27">
        <f>IF(D134&lt;&gt;"","DOC-"&amp;TEXT(ROW()-7,"000"),"")</f>
        <v/>
      </c>
      <c r="B134" s="28" t="n"/>
      <c r="C134" s="28" t="n"/>
      <c r="D134" s="28" t="n"/>
      <c r="E134" s="28" t="n"/>
      <c r="F134" s="28" t="n"/>
      <c r="G134" s="28" t="n"/>
      <c r="H134" s="28" t="n"/>
      <c r="I134" s="28" t="n"/>
      <c r="J134" s="28" t="n"/>
      <c r="K134" s="29" t="n"/>
      <c r="L134" s="29" t="n"/>
      <c r="M134" s="30">
        <f>IF(OR(K134="",J134=""),"",IF(J134="1 an",EDATE(K134,12),IF(J134="3 ans",EDATE(K134,36),IF(J134="5 ans",EDATE(K134,60),IF(J134="10 ans",EDATE(K134,120),IF(J134="Permanent","",""))))))</f>
        <v/>
      </c>
      <c r="N134" s="28" t="n"/>
      <c r="O134" s="31">
        <f>IF(M134="","",M134-TODAY())</f>
        <v/>
      </c>
      <c r="P134" s="27">
        <f>IF(D134="","",IF(N134="Obsolète","Obsolète",IF(M134="","À compléter",IF(O134&lt;0,"En retard",IF(O134&lt;=30,"À revoir","OK")))))</f>
        <v/>
      </c>
      <c r="Q134" s="28" t="n"/>
    </row>
    <row r="135">
      <c r="A135" s="32">
        <f>IF(D135&lt;&gt;"","DOC-"&amp;TEXT(ROW()-7,"000"),"")</f>
        <v/>
      </c>
      <c r="B135" s="33" t="n"/>
      <c r="C135" s="33" t="n"/>
      <c r="D135" s="33" t="n"/>
      <c r="E135" s="33" t="n"/>
      <c r="F135" s="33" t="n"/>
      <c r="G135" s="33" t="n"/>
      <c r="H135" s="33" t="n"/>
      <c r="I135" s="33" t="n"/>
      <c r="J135" s="33" t="n"/>
      <c r="K135" s="34" t="n"/>
      <c r="L135" s="34" t="n"/>
      <c r="M135" s="35">
        <f>IF(OR(K135="",J135=""),"",IF(J135="1 an",EDATE(K135,12),IF(J135="3 ans",EDATE(K135,36),IF(J135="5 ans",EDATE(K135,60),IF(J135="10 ans",EDATE(K135,120),IF(J135="Permanent","",""))))))</f>
        <v/>
      </c>
      <c r="N135" s="33" t="n"/>
      <c r="O135" s="36">
        <f>IF(M135="","",M135-TODAY())</f>
        <v/>
      </c>
      <c r="P135" s="32">
        <f>IF(D135="","",IF(N135="Obsolète","Obsolète",IF(M135="","À compléter",IF(O135&lt;0,"En retard",IF(O135&lt;=30,"À revoir","OK")))))</f>
        <v/>
      </c>
      <c r="Q135" s="33" t="n"/>
    </row>
    <row r="136">
      <c r="A136" s="27">
        <f>IF(D136&lt;&gt;"","DOC-"&amp;TEXT(ROW()-7,"000"),"")</f>
        <v/>
      </c>
      <c r="B136" s="28" t="n"/>
      <c r="C136" s="28" t="n"/>
      <c r="D136" s="28" t="n"/>
      <c r="E136" s="28" t="n"/>
      <c r="F136" s="28" t="n"/>
      <c r="G136" s="28" t="n"/>
      <c r="H136" s="28" t="n"/>
      <c r="I136" s="28" t="n"/>
      <c r="J136" s="28" t="n"/>
      <c r="K136" s="29" t="n"/>
      <c r="L136" s="29" t="n"/>
      <c r="M136" s="30">
        <f>IF(OR(K136="",J136=""),"",IF(J136="1 an",EDATE(K136,12),IF(J136="3 ans",EDATE(K136,36),IF(J136="5 ans",EDATE(K136,60),IF(J136="10 ans",EDATE(K136,120),IF(J136="Permanent","",""))))))</f>
        <v/>
      </c>
      <c r="N136" s="28" t="n"/>
      <c r="O136" s="31">
        <f>IF(M136="","",M136-TODAY())</f>
        <v/>
      </c>
      <c r="P136" s="27">
        <f>IF(D136="","",IF(N136="Obsolète","Obsolète",IF(M136="","À compléter",IF(O136&lt;0,"En retard",IF(O136&lt;=30,"À revoir","OK")))))</f>
        <v/>
      </c>
      <c r="Q136" s="28" t="n"/>
    </row>
    <row r="137">
      <c r="A137" s="32">
        <f>IF(D137&lt;&gt;"","DOC-"&amp;TEXT(ROW()-7,"000"),"")</f>
        <v/>
      </c>
      <c r="B137" s="33" t="n"/>
      <c r="C137" s="33" t="n"/>
      <c r="D137" s="33" t="n"/>
      <c r="E137" s="33" t="n"/>
      <c r="F137" s="33" t="n"/>
      <c r="G137" s="33" t="n"/>
      <c r="H137" s="33" t="n"/>
      <c r="I137" s="33" t="n"/>
      <c r="J137" s="33" t="n"/>
      <c r="K137" s="34" t="n"/>
      <c r="L137" s="34" t="n"/>
      <c r="M137" s="35">
        <f>IF(OR(K137="",J137=""),"",IF(J137="1 an",EDATE(K137,12),IF(J137="3 ans",EDATE(K137,36),IF(J137="5 ans",EDATE(K137,60),IF(J137="10 ans",EDATE(K137,120),IF(J137="Permanent","",""))))))</f>
        <v/>
      </c>
      <c r="N137" s="33" t="n"/>
      <c r="O137" s="36">
        <f>IF(M137="","",M137-TODAY())</f>
        <v/>
      </c>
      <c r="P137" s="32">
        <f>IF(D137="","",IF(N137="Obsolète","Obsolète",IF(M137="","À compléter",IF(O137&lt;0,"En retard",IF(O137&lt;=30,"À revoir","OK")))))</f>
        <v/>
      </c>
      <c r="Q137" s="33" t="n"/>
    </row>
    <row r="138">
      <c r="A138" s="27">
        <f>IF(D138&lt;&gt;"","DOC-"&amp;TEXT(ROW()-7,"000"),"")</f>
        <v/>
      </c>
      <c r="B138" s="28" t="n"/>
      <c r="C138" s="28" t="n"/>
      <c r="D138" s="28" t="n"/>
      <c r="E138" s="28" t="n"/>
      <c r="F138" s="28" t="n"/>
      <c r="G138" s="28" t="n"/>
      <c r="H138" s="28" t="n"/>
      <c r="I138" s="28" t="n"/>
      <c r="J138" s="28" t="n"/>
      <c r="K138" s="29" t="n"/>
      <c r="L138" s="29" t="n"/>
      <c r="M138" s="30">
        <f>IF(OR(K138="",J138=""),"",IF(J138="1 an",EDATE(K138,12),IF(J138="3 ans",EDATE(K138,36),IF(J138="5 ans",EDATE(K138,60),IF(J138="10 ans",EDATE(K138,120),IF(J138="Permanent","",""))))))</f>
        <v/>
      </c>
      <c r="N138" s="28" t="n"/>
      <c r="O138" s="31">
        <f>IF(M138="","",M138-TODAY())</f>
        <v/>
      </c>
      <c r="P138" s="27">
        <f>IF(D138="","",IF(N138="Obsolète","Obsolète",IF(M138="","À compléter",IF(O138&lt;0,"En retard",IF(O138&lt;=30,"À revoir","OK")))))</f>
        <v/>
      </c>
      <c r="Q138" s="28" t="n"/>
    </row>
    <row r="139">
      <c r="A139" s="32">
        <f>IF(D139&lt;&gt;"","DOC-"&amp;TEXT(ROW()-7,"000"),"")</f>
        <v/>
      </c>
      <c r="B139" s="33" t="n"/>
      <c r="C139" s="33" t="n"/>
      <c r="D139" s="33" t="n"/>
      <c r="E139" s="33" t="n"/>
      <c r="F139" s="33" t="n"/>
      <c r="G139" s="33" t="n"/>
      <c r="H139" s="33" t="n"/>
      <c r="I139" s="33" t="n"/>
      <c r="J139" s="33" t="n"/>
      <c r="K139" s="34" t="n"/>
      <c r="L139" s="34" t="n"/>
      <c r="M139" s="35">
        <f>IF(OR(K139="",J139=""),"",IF(J139="1 an",EDATE(K139,12),IF(J139="3 ans",EDATE(K139,36),IF(J139="5 ans",EDATE(K139,60),IF(J139="10 ans",EDATE(K139,120),IF(J139="Permanent","",""))))))</f>
        <v/>
      </c>
      <c r="N139" s="33" t="n"/>
      <c r="O139" s="36">
        <f>IF(M139="","",M139-TODAY())</f>
        <v/>
      </c>
      <c r="P139" s="32">
        <f>IF(D139="","",IF(N139="Obsolète","Obsolète",IF(M139="","À compléter",IF(O139&lt;0,"En retard",IF(O139&lt;=30,"À revoir","OK")))))</f>
        <v/>
      </c>
      <c r="Q139" s="33" t="n"/>
    </row>
    <row r="140">
      <c r="A140" s="27">
        <f>IF(D140&lt;&gt;"","DOC-"&amp;TEXT(ROW()-7,"000"),"")</f>
        <v/>
      </c>
      <c r="B140" s="28" t="n"/>
      <c r="C140" s="28" t="n"/>
      <c r="D140" s="28" t="n"/>
      <c r="E140" s="28" t="n"/>
      <c r="F140" s="28" t="n"/>
      <c r="G140" s="28" t="n"/>
      <c r="H140" s="28" t="n"/>
      <c r="I140" s="28" t="n"/>
      <c r="J140" s="28" t="n"/>
      <c r="K140" s="29" t="n"/>
      <c r="L140" s="29" t="n"/>
      <c r="M140" s="30">
        <f>IF(OR(K140="",J140=""),"",IF(J140="1 an",EDATE(K140,12),IF(J140="3 ans",EDATE(K140,36),IF(J140="5 ans",EDATE(K140,60),IF(J140="10 ans",EDATE(K140,120),IF(J140="Permanent","",""))))))</f>
        <v/>
      </c>
      <c r="N140" s="28" t="n"/>
      <c r="O140" s="31">
        <f>IF(M140="","",M140-TODAY())</f>
        <v/>
      </c>
      <c r="P140" s="27">
        <f>IF(D140="","",IF(N140="Obsolète","Obsolète",IF(M140="","À compléter",IF(O140&lt;0,"En retard",IF(O140&lt;=30,"À revoir","OK")))))</f>
        <v/>
      </c>
      <c r="Q140" s="28" t="n"/>
    </row>
    <row r="141">
      <c r="A141" s="32">
        <f>IF(D141&lt;&gt;"","DOC-"&amp;TEXT(ROW()-7,"000"),"")</f>
        <v/>
      </c>
      <c r="B141" s="33" t="n"/>
      <c r="C141" s="33" t="n"/>
      <c r="D141" s="33" t="n"/>
      <c r="E141" s="33" t="n"/>
      <c r="F141" s="33" t="n"/>
      <c r="G141" s="33" t="n"/>
      <c r="H141" s="33" t="n"/>
      <c r="I141" s="33" t="n"/>
      <c r="J141" s="33" t="n"/>
      <c r="K141" s="34" t="n"/>
      <c r="L141" s="34" t="n"/>
      <c r="M141" s="35">
        <f>IF(OR(K141="",J141=""),"",IF(J141="1 an",EDATE(K141,12),IF(J141="3 ans",EDATE(K141,36),IF(J141="5 ans",EDATE(K141,60),IF(J141="10 ans",EDATE(K141,120),IF(J141="Permanent","",""))))))</f>
        <v/>
      </c>
      <c r="N141" s="33" t="n"/>
      <c r="O141" s="36">
        <f>IF(M141="","",M141-TODAY())</f>
        <v/>
      </c>
      <c r="P141" s="32">
        <f>IF(D141="","",IF(N141="Obsolète","Obsolète",IF(M141="","À compléter",IF(O141&lt;0,"En retard",IF(O141&lt;=30,"À revoir","OK")))))</f>
        <v/>
      </c>
      <c r="Q141" s="33" t="n"/>
    </row>
    <row r="142">
      <c r="A142" s="27">
        <f>IF(D142&lt;&gt;"","DOC-"&amp;TEXT(ROW()-7,"000"),"")</f>
        <v/>
      </c>
      <c r="B142" s="28" t="n"/>
      <c r="C142" s="28" t="n"/>
      <c r="D142" s="28" t="n"/>
      <c r="E142" s="28" t="n"/>
      <c r="F142" s="28" t="n"/>
      <c r="G142" s="28" t="n"/>
      <c r="H142" s="28" t="n"/>
      <c r="I142" s="28" t="n"/>
      <c r="J142" s="28" t="n"/>
      <c r="K142" s="29" t="n"/>
      <c r="L142" s="29" t="n"/>
      <c r="M142" s="30">
        <f>IF(OR(K142="",J142=""),"",IF(J142="1 an",EDATE(K142,12),IF(J142="3 ans",EDATE(K142,36),IF(J142="5 ans",EDATE(K142,60),IF(J142="10 ans",EDATE(K142,120),IF(J142="Permanent","",""))))))</f>
        <v/>
      </c>
      <c r="N142" s="28" t="n"/>
      <c r="O142" s="31">
        <f>IF(M142="","",M142-TODAY())</f>
        <v/>
      </c>
      <c r="P142" s="27">
        <f>IF(D142="","",IF(N142="Obsolète","Obsolète",IF(M142="","À compléter",IF(O142&lt;0,"En retard",IF(O142&lt;=30,"À revoir","OK")))))</f>
        <v/>
      </c>
      <c r="Q142" s="28" t="n"/>
    </row>
    <row r="143">
      <c r="A143" s="32">
        <f>IF(D143&lt;&gt;"","DOC-"&amp;TEXT(ROW()-7,"000"),"")</f>
        <v/>
      </c>
      <c r="B143" s="33" t="n"/>
      <c r="C143" s="33" t="n"/>
      <c r="D143" s="33" t="n"/>
      <c r="E143" s="33" t="n"/>
      <c r="F143" s="33" t="n"/>
      <c r="G143" s="33" t="n"/>
      <c r="H143" s="33" t="n"/>
      <c r="I143" s="33" t="n"/>
      <c r="J143" s="33" t="n"/>
      <c r="K143" s="34" t="n"/>
      <c r="L143" s="34" t="n"/>
      <c r="M143" s="35">
        <f>IF(OR(K143="",J143=""),"",IF(J143="1 an",EDATE(K143,12),IF(J143="3 ans",EDATE(K143,36),IF(J143="5 ans",EDATE(K143,60),IF(J143="10 ans",EDATE(K143,120),IF(J143="Permanent","",""))))))</f>
        <v/>
      </c>
      <c r="N143" s="33" t="n"/>
      <c r="O143" s="36">
        <f>IF(M143="","",M143-TODAY())</f>
        <v/>
      </c>
      <c r="P143" s="32">
        <f>IF(D143="","",IF(N143="Obsolète","Obsolète",IF(M143="","À compléter",IF(O143&lt;0,"En retard",IF(O143&lt;=30,"À revoir","OK")))))</f>
        <v/>
      </c>
      <c r="Q143" s="33" t="n"/>
    </row>
    <row r="144">
      <c r="A144" s="27">
        <f>IF(D144&lt;&gt;"","DOC-"&amp;TEXT(ROW()-7,"000"),"")</f>
        <v/>
      </c>
      <c r="B144" s="28" t="n"/>
      <c r="C144" s="28" t="n"/>
      <c r="D144" s="28" t="n"/>
      <c r="E144" s="28" t="n"/>
      <c r="F144" s="28" t="n"/>
      <c r="G144" s="28" t="n"/>
      <c r="H144" s="28" t="n"/>
      <c r="I144" s="28" t="n"/>
      <c r="J144" s="28" t="n"/>
      <c r="K144" s="29" t="n"/>
      <c r="L144" s="29" t="n"/>
      <c r="M144" s="30">
        <f>IF(OR(K144="",J144=""),"",IF(J144="1 an",EDATE(K144,12),IF(J144="3 ans",EDATE(K144,36),IF(J144="5 ans",EDATE(K144,60),IF(J144="10 ans",EDATE(K144,120),IF(J144="Permanent","",""))))))</f>
        <v/>
      </c>
      <c r="N144" s="28" t="n"/>
      <c r="O144" s="31">
        <f>IF(M144="","",M144-TODAY())</f>
        <v/>
      </c>
      <c r="P144" s="27">
        <f>IF(D144="","",IF(N144="Obsolète","Obsolète",IF(M144="","À compléter",IF(O144&lt;0,"En retard",IF(O144&lt;=30,"À revoir","OK")))))</f>
        <v/>
      </c>
      <c r="Q144" s="28" t="n"/>
    </row>
    <row r="145">
      <c r="A145" s="32">
        <f>IF(D145&lt;&gt;"","DOC-"&amp;TEXT(ROW()-7,"000"),"")</f>
        <v/>
      </c>
      <c r="B145" s="33" t="n"/>
      <c r="C145" s="33" t="n"/>
      <c r="D145" s="33" t="n"/>
      <c r="E145" s="33" t="n"/>
      <c r="F145" s="33" t="n"/>
      <c r="G145" s="33" t="n"/>
      <c r="H145" s="33" t="n"/>
      <c r="I145" s="33" t="n"/>
      <c r="J145" s="33" t="n"/>
      <c r="K145" s="34" t="n"/>
      <c r="L145" s="34" t="n"/>
      <c r="M145" s="35">
        <f>IF(OR(K145="",J145=""),"",IF(J145="1 an",EDATE(K145,12),IF(J145="3 ans",EDATE(K145,36),IF(J145="5 ans",EDATE(K145,60),IF(J145="10 ans",EDATE(K145,120),IF(J145="Permanent","",""))))))</f>
        <v/>
      </c>
      <c r="N145" s="33" t="n"/>
      <c r="O145" s="36">
        <f>IF(M145="","",M145-TODAY())</f>
        <v/>
      </c>
      <c r="P145" s="32">
        <f>IF(D145="","",IF(N145="Obsolète","Obsolète",IF(M145="","À compléter",IF(O145&lt;0,"En retard",IF(O145&lt;=30,"À revoir","OK")))))</f>
        <v/>
      </c>
      <c r="Q145" s="33" t="n"/>
    </row>
    <row r="146">
      <c r="A146" s="27">
        <f>IF(D146&lt;&gt;"","DOC-"&amp;TEXT(ROW()-7,"000"),"")</f>
        <v/>
      </c>
      <c r="B146" s="28" t="n"/>
      <c r="C146" s="28" t="n"/>
      <c r="D146" s="28" t="n"/>
      <c r="E146" s="28" t="n"/>
      <c r="F146" s="28" t="n"/>
      <c r="G146" s="28" t="n"/>
      <c r="H146" s="28" t="n"/>
      <c r="I146" s="28" t="n"/>
      <c r="J146" s="28" t="n"/>
      <c r="K146" s="29" t="n"/>
      <c r="L146" s="29" t="n"/>
      <c r="M146" s="30">
        <f>IF(OR(K146="",J146=""),"",IF(J146="1 an",EDATE(K146,12),IF(J146="3 ans",EDATE(K146,36),IF(J146="5 ans",EDATE(K146,60),IF(J146="10 ans",EDATE(K146,120),IF(J146="Permanent","",""))))))</f>
        <v/>
      </c>
      <c r="N146" s="28" t="n"/>
      <c r="O146" s="31">
        <f>IF(M146="","",M146-TODAY())</f>
        <v/>
      </c>
      <c r="P146" s="27">
        <f>IF(D146="","",IF(N146="Obsolète","Obsolète",IF(M146="","À compléter",IF(O146&lt;0,"En retard",IF(O146&lt;=30,"À revoir","OK")))))</f>
        <v/>
      </c>
      <c r="Q146" s="28" t="n"/>
    </row>
    <row r="147">
      <c r="A147" s="32">
        <f>IF(D147&lt;&gt;"","DOC-"&amp;TEXT(ROW()-7,"000"),"")</f>
        <v/>
      </c>
      <c r="B147" s="33" t="n"/>
      <c r="C147" s="33" t="n"/>
      <c r="D147" s="33" t="n"/>
      <c r="E147" s="33" t="n"/>
      <c r="F147" s="33" t="n"/>
      <c r="G147" s="33" t="n"/>
      <c r="H147" s="33" t="n"/>
      <c r="I147" s="33" t="n"/>
      <c r="J147" s="33" t="n"/>
      <c r="K147" s="34" t="n"/>
      <c r="L147" s="34" t="n"/>
      <c r="M147" s="35">
        <f>IF(OR(K147="",J147=""),"",IF(J147="1 an",EDATE(K147,12),IF(J147="3 ans",EDATE(K147,36),IF(J147="5 ans",EDATE(K147,60),IF(J147="10 ans",EDATE(K147,120),IF(J147="Permanent","",""))))))</f>
        <v/>
      </c>
      <c r="N147" s="33" t="n"/>
      <c r="O147" s="36">
        <f>IF(M147="","",M147-TODAY())</f>
        <v/>
      </c>
      <c r="P147" s="32">
        <f>IF(D147="","",IF(N147="Obsolète","Obsolète",IF(M147="","À compléter",IF(O147&lt;0,"En retard",IF(O147&lt;=30,"À revoir","OK")))))</f>
        <v/>
      </c>
      <c r="Q147" s="33" t="n"/>
    </row>
    <row r="148">
      <c r="A148" s="27">
        <f>IF(D148&lt;&gt;"","DOC-"&amp;TEXT(ROW()-7,"000"),"")</f>
        <v/>
      </c>
      <c r="B148" s="28" t="n"/>
      <c r="C148" s="28" t="n"/>
      <c r="D148" s="28" t="n"/>
      <c r="E148" s="28" t="n"/>
      <c r="F148" s="28" t="n"/>
      <c r="G148" s="28" t="n"/>
      <c r="H148" s="28" t="n"/>
      <c r="I148" s="28" t="n"/>
      <c r="J148" s="28" t="n"/>
      <c r="K148" s="29" t="n"/>
      <c r="L148" s="29" t="n"/>
      <c r="M148" s="30">
        <f>IF(OR(K148="",J148=""),"",IF(J148="1 an",EDATE(K148,12),IF(J148="3 ans",EDATE(K148,36),IF(J148="5 ans",EDATE(K148,60),IF(J148="10 ans",EDATE(K148,120),IF(J148="Permanent","",""))))))</f>
        <v/>
      </c>
      <c r="N148" s="28" t="n"/>
      <c r="O148" s="31">
        <f>IF(M148="","",M148-TODAY())</f>
        <v/>
      </c>
      <c r="P148" s="27">
        <f>IF(D148="","",IF(N148="Obsolète","Obsolète",IF(M148="","À compléter",IF(O148&lt;0,"En retard",IF(O148&lt;=30,"À revoir","OK")))))</f>
        <v/>
      </c>
      <c r="Q148" s="28" t="n"/>
    </row>
    <row r="149">
      <c r="A149" s="32">
        <f>IF(D149&lt;&gt;"","DOC-"&amp;TEXT(ROW()-7,"000"),"")</f>
        <v/>
      </c>
      <c r="B149" s="33" t="n"/>
      <c r="C149" s="33" t="n"/>
      <c r="D149" s="33" t="n"/>
      <c r="E149" s="33" t="n"/>
      <c r="F149" s="33" t="n"/>
      <c r="G149" s="33" t="n"/>
      <c r="H149" s="33" t="n"/>
      <c r="I149" s="33" t="n"/>
      <c r="J149" s="33" t="n"/>
      <c r="K149" s="34" t="n"/>
      <c r="L149" s="34" t="n"/>
      <c r="M149" s="35">
        <f>IF(OR(K149="",J149=""),"",IF(J149="1 an",EDATE(K149,12),IF(J149="3 ans",EDATE(K149,36),IF(J149="5 ans",EDATE(K149,60),IF(J149="10 ans",EDATE(K149,120),IF(J149="Permanent","",""))))))</f>
        <v/>
      </c>
      <c r="N149" s="33" t="n"/>
      <c r="O149" s="36">
        <f>IF(M149="","",M149-TODAY())</f>
        <v/>
      </c>
      <c r="P149" s="32">
        <f>IF(D149="","",IF(N149="Obsolète","Obsolète",IF(M149="","À compléter",IF(O149&lt;0,"En retard",IF(O149&lt;=30,"À revoir","OK")))))</f>
        <v/>
      </c>
      <c r="Q149" s="33" t="n"/>
    </row>
    <row r="150">
      <c r="A150" s="27">
        <f>IF(D150&lt;&gt;"","DOC-"&amp;TEXT(ROW()-7,"000"),"")</f>
        <v/>
      </c>
      <c r="B150" s="28" t="n"/>
      <c r="C150" s="28" t="n"/>
      <c r="D150" s="28" t="n"/>
      <c r="E150" s="28" t="n"/>
      <c r="F150" s="28" t="n"/>
      <c r="G150" s="28" t="n"/>
      <c r="H150" s="28" t="n"/>
      <c r="I150" s="28" t="n"/>
      <c r="J150" s="28" t="n"/>
      <c r="K150" s="29" t="n"/>
      <c r="L150" s="29" t="n"/>
      <c r="M150" s="30">
        <f>IF(OR(K150="",J150=""),"",IF(J150="1 an",EDATE(K150,12),IF(J150="3 ans",EDATE(K150,36),IF(J150="5 ans",EDATE(K150,60),IF(J150="10 ans",EDATE(K150,120),IF(J150="Permanent","",""))))))</f>
        <v/>
      </c>
      <c r="N150" s="28" t="n"/>
      <c r="O150" s="31">
        <f>IF(M150="","",M150-TODAY())</f>
        <v/>
      </c>
      <c r="P150" s="27">
        <f>IF(D150="","",IF(N150="Obsolète","Obsolète",IF(M150="","À compléter",IF(O150&lt;0,"En retard",IF(O150&lt;=30,"À revoir","OK")))))</f>
        <v/>
      </c>
      <c r="Q150" s="28" t="n"/>
    </row>
    <row r="151">
      <c r="A151" s="32">
        <f>IF(D151&lt;&gt;"","DOC-"&amp;TEXT(ROW()-7,"000"),"")</f>
        <v/>
      </c>
      <c r="B151" s="33" t="n"/>
      <c r="C151" s="33" t="n"/>
      <c r="D151" s="33" t="n"/>
      <c r="E151" s="33" t="n"/>
      <c r="F151" s="33" t="n"/>
      <c r="G151" s="33" t="n"/>
      <c r="H151" s="33" t="n"/>
      <c r="I151" s="33" t="n"/>
      <c r="J151" s="33" t="n"/>
      <c r="K151" s="34" t="n"/>
      <c r="L151" s="34" t="n"/>
      <c r="M151" s="35">
        <f>IF(OR(K151="",J151=""),"",IF(J151="1 an",EDATE(K151,12),IF(J151="3 ans",EDATE(K151,36),IF(J151="5 ans",EDATE(K151,60),IF(J151="10 ans",EDATE(K151,120),IF(J151="Permanent","",""))))))</f>
        <v/>
      </c>
      <c r="N151" s="33" t="n"/>
      <c r="O151" s="36">
        <f>IF(M151="","",M151-TODAY())</f>
        <v/>
      </c>
      <c r="P151" s="32">
        <f>IF(D151="","",IF(N151="Obsolète","Obsolète",IF(M151="","À compléter",IF(O151&lt;0,"En retard",IF(O151&lt;=30,"À revoir","OK")))))</f>
        <v/>
      </c>
      <c r="Q151" s="33" t="n"/>
    </row>
    <row r="152">
      <c r="A152" s="27">
        <f>IF(D152&lt;&gt;"","DOC-"&amp;TEXT(ROW()-7,"000"),"")</f>
        <v/>
      </c>
      <c r="B152" s="28" t="n"/>
      <c r="C152" s="28" t="n"/>
      <c r="D152" s="28" t="n"/>
      <c r="E152" s="28" t="n"/>
      <c r="F152" s="28" t="n"/>
      <c r="G152" s="28" t="n"/>
      <c r="H152" s="28" t="n"/>
      <c r="I152" s="28" t="n"/>
      <c r="J152" s="28" t="n"/>
      <c r="K152" s="29" t="n"/>
      <c r="L152" s="29" t="n"/>
      <c r="M152" s="30">
        <f>IF(OR(K152="",J152=""),"",IF(J152="1 an",EDATE(K152,12),IF(J152="3 ans",EDATE(K152,36),IF(J152="5 ans",EDATE(K152,60),IF(J152="10 ans",EDATE(K152,120),IF(J152="Permanent","",""))))))</f>
        <v/>
      </c>
      <c r="N152" s="28" t="n"/>
      <c r="O152" s="31">
        <f>IF(M152="","",M152-TODAY())</f>
        <v/>
      </c>
      <c r="P152" s="27">
        <f>IF(D152="","",IF(N152="Obsolète","Obsolète",IF(M152="","À compléter",IF(O152&lt;0,"En retard",IF(O152&lt;=30,"À revoir","OK")))))</f>
        <v/>
      </c>
      <c r="Q152" s="28" t="n"/>
    </row>
    <row r="153">
      <c r="A153" s="32">
        <f>IF(D153&lt;&gt;"","DOC-"&amp;TEXT(ROW()-7,"000"),"")</f>
        <v/>
      </c>
      <c r="B153" s="33" t="n"/>
      <c r="C153" s="33" t="n"/>
      <c r="D153" s="33" t="n"/>
      <c r="E153" s="33" t="n"/>
      <c r="F153" s="33" t="n"/>
      <c r="G153" s="33" t="n"/>
      <c r="H153" s="33" t="n"/>
      <c r="I153" s="33" t="n"/>
      <c r="J153" s="33" t="n"/>
      <c r="K153" s="34" t="n"/>
      <c r="L153" s="34" t="n"/>
      <c r="M153" s="35">
        <f>IF(OR(K153="",J153=""),"",IF(J153="1 an",EDATE(K153,12),IF(J153="3 ans",EDATE(K153,36),IF(J153="5 ans",EDATE(K153,60),IF(J153="10 ans",EDATE(K153,120),IF(J153="Permanent","",""))))))</f>
        <v/>
      </c>
      <c r="N153" s="33" t="n"/>
      <c r="O153" s="36">
        <f>IF(M153="","",M153-TODAY())</f>
        <v/>
      </c>
      <c r="P153" s="32">
        <f>IF(D153="","",IF(N153="Obsolète","Obsolète",IF(M153="","À compléter",IF(O153&lt;0,"En retard",IF(O153&lt;=30,"À revoir","OK")))))</f>
        <v/>
      </c>
      <c r="Q153" s="33" t="n"/>
    </row>
    <row r="154">
      <c r="A154" s="27">
        <f>IF(D154&lt;&gt;"","DOC-"&amp;TEXT(ROW()-7,"000"),"")</f>
        <v/>
      </c>
      <c r="B154" s="28" t="n"/>
      <c r="C154" s="28" t="n"/>
      <c r="D154" s="28" t="n"/>
      <c r="E154" s="28" t="n"/>
      <c r="F154" s="28" t="n"/>
      <c r="G154" s="28" t="n"/>
      <c r="H154" s="28" t="n"/>
      <c r="I154" s="28" t="n"/>
      <c r="J154" s="28" t="n"/>
      <c r="K154" s="29" t="n"/>
      <c r="L154" s="29" t="n"/>
      <c r="M154" s="30">
        <f>IF(OR(K154="",J154=""),"",IF(J154="1 an",EDATE(K154,12),IF(J154="3 ans",EDATE(K154,36),IF(J154="5 ans",EDATE(K154,60),IF(J154="10 ans",EDATE(K154,120),IF(J154="Permanent","",""))))))</f>
        <v/>
      </c>
      <c r="N154" s="28" t="n"/>
      <c r="O154" s="31">
        <f>IF(M154="","",M154-TODAY())</f>
        <v/>
      </c>
      <c r="P154" s="27">
        <f>IF(D154="","",IF(N154="Obsolète","Obsolète",IF(M154="","À compléter",IF(O154&lt;0,"En retard",IF(O154&lt;=30,"À revoir","OK")))))</f>
        <v/>
      </c>
      <c r="Q154" s="28" t="n"/>
    </row>
    <row r="155">
      <c r="A155" s="32">
        <f>IF(D155&lt;&gt;"","DOC-"&amp;TEXT(ROW()-7,"000"),"")</f>
        <v/>
      </c>
      <c r="B155" s="33" t="n"/>
      <c r="C155" s="33" t="n"/>
      <c r="D155" s="33" t="n"/>
      <c r="E155" s="33" t="n"/>
      <c r="F155" s="33" t="n"/>
      <c r="G155" s="33" t="n"/>
      <c r="H155" s="33" t="n"/>
      <c r="I155" s="33" t="n"/>
      <c r="J155" s="33" t="n"/>
      <c r="K155" s="34" t="n"/>
      <c r="L155" s="34" t="n"/>
      <c r="M155" s="35">
        <f>IF(OR(K155="",J155=""),"",IF(J155="1 an",EDATE(K155,12),IF(J155="3 ans",EDATE(K155,36),IF(J155="5 ans",EDATE(K155,60),IF(J155="10 ans",EDATE(K155,120),IF(J155="Permanent","",""))))))</f>
        <v/>
      </c>
      <c r="N155" s="33" t="n"/>
      <c r="O155" s="36">
        <f>IF(M155="","",M155-TODAY())</f>
        <v/>
      </c>
      <c r="P155" s="32">
        <f>IF(D155="","",IF(N155="Obsolète","Obsolète",IF(M155="","À compléter",IF(O155&lt;0,"En retard",IF(O155&lt;=30,"À revoir","OK")))))</f>
        <v/>
      </c>
      <c r="Q155" s="33" t="n"/>
    </row>
    <row r="156">
      <c r="A156" s="27">
        <f>IF(D156&lt;&gt;"","DOC-"&amp;TEXT(ROW()-7,"000"),"")</f>
        <v/>
      </c>
      <c r="B156" s="28" t="n"/>
      <c r="C156" s="28" t="n"/>
      <c r="D156" s="28" t="n"/>
      <c r="E156" s="28" t="n"/>
      <c r="F156" s="28" t="n"/>
      <c r="G156" s="28" t="n"/>
      <c r="H156" s="28" t="n"/>
      <c r="I156" s="28" t="n"/>
      <c r="J156" s="28" t="n"/>
      <c r="K156" s="29" t="n"/>
      <c r="L156" s="29" t="n"/>
      <c r="M156" s="30">
        <f>IF(OR(K156="",J156=""),"",IF(J156="1 an",EDATE(K156,12),IF(J156="3 ans",EDATE(K156,36),IF(J156="5 ans",EDATE(K156,60),IF(J156="10 ans",EDATE(K156,120),IF(J156="Permanent","",""))))))</f>
        <v/>
      </c>
      <c r="N156" s="28" t="n"/>
      <c r="O156" s="31">
        <f>IF(M156="","",M156-TODAY())</f>
        <v/>
      </c>
      <c r="P156" s="27">
        <f>IF(D156="","",IF(N156="Obsolète","Obsolète",IF(M156="","À compléter",IF(O156&lt;0,"En retard",IF(O156&lt;=30,"À revoir","OK")))))</f>
        <v/>
      </c>
      <c r="Q156" s="28" t="n"/>
    </row>
    <row r="157">
      <c r="A157" s="32">
        <f>IF(D157&lt;&gt;"","DOC-"&amp;TEXT(ROW()-7,"000"),"")</f>
        <v/>
      </c>
      <c r="B157" s="33" t="n"/>
      <c r="C157" s="33" t="n"/>
      <c r="D157" s="33" t="n"/>
      <c r="E157" s="33" t="n"/>
      <c r="F157" s="33" t="n"/>
      <c r="G157" s="33" t="n"/>
      <c r="H157" s="33" t="n"/>
      <c r="I157" s="33" t="n"/>
      <c r="J157" s="33" t="n"/>
      <c r="K157" s="34" t="n"/>
      <c r="L157" s="34" t="n"/>
      <c r="M157" s="35">
        <f>IF(OR(K157="",J157=""),"",IF(J157="1 an",EDATE(K157,12),IF(J157="3 ans",EDATE(K157,36),IF(J157="5 ans",EDATE(K157,60),IF(J157="10 ans",EDATE(K157,120),IF(J157="Permanent","",""))))))</f>
        <v/>
      </c>
      <c r="N157" s="33" t="n"/>
      <c r="O157" s="36">
        <f>IF(M157="","",M157-TODAY())</f>
        <v/>
      </c>
      <c r="P157" s="32">
        <f>IF(D157="","",IF(N157="Obsolète","Obsolète",IF(M157="","À compléter",IF(O157&lt;0,"En retard",IF(O157&lt;=30,"À revoir","OK")))))</f>
        <v/>
      </c>
      <c r="Q157" s="33" t="n"/>
    </row>
    <row r="158">
      <c r="A158" s="27">
        <f>IF(D158&lt;&gt;"","DOC-"&amp;TEXT(ROW()-7,"000"),"")</f>
        <v/>
      </c>
      <c r="B158" s="28" t="n"/>
      <c r="C158" s="28" t="n"/>
      <c r="D158" s="28" t="n"/>
      <c r="E158" s="28" t="n"/>
      <c r="F158" s="28" t="n"/>
      <c r="G158" s="28" t="n"/>
      <c r="H158" s="28" t="n"/>
      <c r="I158" s="28" t="n"/>
      <c r="J158" s="28" t="n"/>
      <c r="K158" s="29" t="n"/>
      <c r="L158" s="29" t="n"/>
      <c r="M158" s="30">
        <f>IF(OR(K158="",J158=""),"",IF(J158="1 an",EDATE(K158,12),IF(J158="3 ans",EDATE(K158,36),IF(J158="5 ans",EDATE(K158,60),IF(J158="10 ans",EDATE(K158,120),IF(J158="Permanent","",""))))))</f>
        <v/>
      </c>
      <c r="N158" s="28" t="n"/>
      <c r="O158" s="31">
        <f>IF(M158="","",M158-TODAY())</f>
        <v/>
      </c>
      <c r="P158" s="27">
        <f>IF(D158="","",IF(N158="Obsolète","Obsolète",IF(M158="","À compléter",IF(O158&lt;0,"En retard",IF(O158&lt;=30,"À revoir","OK")))))</f>
        <v/>
      </c>
      <c r="Q158" s="28" t="n"/>
    </row>
    <row r="159">
      <c r="A159" s="32">
        <f>IF(D159&lt;&gt;"","DOC-"&amp;TEXT(ROW()-7,"000"),"")</f>
        <v/>
      </c>
      <c r="B159" s="33" t="n"/>
      <c r="C159" s="33" t="n"/>
      <c r="D159" s="33" t="n"/>
      <c r="E159" s="33" t="n"/>
      <c r="F159" s="33" t="n"/>
      <c r="G159" s="33" t="n"/>
      <c r="H159" s="33" t="n"/>
      <c r="I159" s="33" t="n"/>
      <c r="J159" s="33" t="n"/>
      <c r="K159" s="34" t="n"/>
      <c r="L159" s="34" t="n"/>
      <c r="M159" s="35">
        <f>IF(OR(K159="",J159=""),"",IF(J159="1 an",EDATE(K159,12),IF(J159="3 ans",EDATE(K159,36),IF(J159="5 ans",EDATE(K159,60),IF(J159="10 ans",EDATE(K159,120),IF(J159="Permanent","",""))))))</f>
        <v/>
      </c>
      <c r="N159" s="33" t="n"/>
      <c r="O159" s="36">
        <f>IF(M159="","",M159-TODAY())</f>
        <v/>
      </c>
      <c r="P159" s="32">
        <f>IF(D159="","",IF(N159="Obsolète","Obsolète",IF(M159="","À compléter",IF(O159&lt;0,"En retard",IF(O159&lt;=30,"À revoir","OK")))))</f>
        <v/>
      </c>
      <c r="Q159" s="33" t="n"/>
    </row>
    <row r="160">
      <c r="A160" s="27">
        <f>IF(D160&lt;&gt;"","DOC-"&amp;TEXT(ROW()-7,"000"),"")</f>
        <v/>
      </c>
      <c r="B160" s="28" t="n"/>
      <c r="C160" s="28" t="n"/>
      <c r="D160" s="28" t="n"/>
      <c r="E160" s="28" t="n"/>
      <c r="F160" s="28" t="n"/>
      <c r="G160" s="28" t="n"/>
      <c r="H160" s="28" t="n"/>
      <c r="I160" s="28" t="n"/>
      <c r="J160" s="28" t="n"/>
      <c r="K160" s="29" t="n"/>
      <c r="L160" s="29" t="n"/>
      <c r="M160" s="30">
        <f>IF(OR(K160="",J160=""),"",IF(J160="1 an",EDATE(K160,12),IF(J160="3 ans",EDATE(K160,36),IF(J160="5 ans",EDATE(K160,60),IF(J160="10 ans",EDATE(K160,120),IF(J160="Permanent","",""))))))</f>
        <v/>
      </c>
      <c r="N160" s="28" t="n"/>
      <c r="O160" s="31">
        <f>IF(M160="","",M160-TODAY())</f>
        <v/>
      </c>
      <c r="P160" s="27">
        <f>IF(D160="","",IF(N160="Obsolète","Obsolète",IF(M160="","À compléter",IF(O160&lt;0,"En retard",IF(O160&lt;=30,"À revoir","OK")))))</f>
        <v/>
      </c>
      <c r="Q160" s="28" t="n"/>
    </row>
    <row r="161">
      <c r="A161" s="32">
        <f>IF(D161&lt;&gt;"","DOC-"&amp;TEXT(ROW()-7,"000"),"")</f>
        <v/>
      </c>
      <c r="B161" s="33" t="n"/>
      <c r="C161" s="33" t="n"/>
      <c r="D161" s="33" t="n"/>
      <c r="E161" s="33" t="n"/>
      <c r="F161" s="33" t="n"/>
      <c r="G161" s="33" t="n"/>
      <c r="H161" s="33" t="n"/>
      <c r="I161" s="33" t="n"/>
      <c r="J161" s="33" t="n"/>
      <c r="K161" s="34" t="n"/>
      <c r="L161" s="34" t="n"/>
      <c r="M161" s="35">
        <f>IF(OR(K161="",J161=""),"",IF(J161="1 an",EDATE(K161,12),IF(J161="3 ans",EDATE(K161,36),IF(J161="5 ans",EDATE(K161,60),IF(J161="10 ans",EDATE(K161,120),IF(J161="Permanent","",""))))))</f>
        <v/>
      </c>
      <c r="N161" s="33" t="n"/>
      <c r="O161" s="36">
        <f>IF(M161="","",M161-TODAY())</f>
        <v/>
      </c>
      <c r="P161" s="32">
        <f>IF(D161="","",IF(N161="Obsolète","Obsolète",IF(M161="","À compléter",IF(O161&lt;0,"En retard",IF(O161&lt;=30,"À revoir","OK")))))</f>
        <v/>
      </c>
      <c r="Q161" s="33" t="n"/>
    </row>
    <row r="162">
      <c r="A162" s="27">
        <f>IF(D162&lt;&gt;"","DOC-"&amp;TEXT(ROW()-7,"000"),"")</f>
        <v/>
      </c>
      <c r="B162" s="28" t="n"/>
      <c r="C162" s="28" t="n"/>
      <c r="D162" s="28" t="n"/>
      <c r="E162" s="28" t="n"/>
      <c r="F162" s="28" t="n"/>
      <c r="G162" s="28" t="n"/>
      <c r="H162" s="28" t="n"/>
      <c r="I162" s="28" t="n"/>
      <c r="J162" s="28" t="n"/>
      <c r="K162" s="29" t="n"/>
      <c r="L162" s="29" t="n"/>
      <c r="M162" s="30">
        <f>IF(OR(K162="",J162=""),"",IF(J162="1 an",EDATE(K162,12),IF(J162="3 ans",EDATE(K162,36),IF(J162="5 ans",EDATE(K162,60),IF(J162="10 ans",EDATE(K162,120),IF(J162="Permanent","",""))))))</f>
        <v/>
      </c>
      <c r="N162" s="28" t="n"/>
      <c r="O162" s="31">
        <f>IF(M162="","",M162-TODAY())</f>
        <v/>
      </c>
      <c r="P162" s="27">
        <f>IF(D162="","",IF(N162="Obsolète","Obsolète",IF(M162="","À compléter",IF(O162&lt;0,"En retard",IF(O162&lt;=30,"À revoir","OK")))))</f>
        <v/>
      </c>
      <c r="Q162" s="28" t="n"/>
    </row>
    <row r="163">
      <c r="A163" s="32">
        <f>IF(D163&lt;&gt;"","DOC-"&amp;TEXT(ROW()-7,"000"),"")</f>
        <v/>
      </c>
      <c r="B163" s="33" t="n"/>
      <c r="C163" s="33" t="n"/>
      <c r="D163" s="33" t="n"/>
      <c r="E163" s="33" t="n"/>
      <c r="F163" s="33" t="n"/>
      <c r="G163" s="33" t="n"/>
      <c r="H163" s="33" t="n"/>
      <c r="I163" s="33" t="n"/>
      <c r="J163" s="33" t="n"/>
      <c r="K163" s="34" t="n"/>
      <c r="L163" s="34" t="n"/>
      <c r="M163" s="35">
        <f>IF(OR(K163="",J163=""),"",IF(J163="1 an",EDATE(K163,12),IF(J163="3 ans",EDATE(K163,36),IF(J163="5 ans",EDATE(K163,60),IF(J163="10 ans",EDATE(K163,120),IF(J163="Permanent","",""))))))</f>
        <v/>
      </c>
      <c r="N163" s="33" t="n"/>
      <c r="O163" s="36">
        <f>IF(M163="","",M163-TODAY())</f>
        <v/>
      </c>
      <c r="P163" s="32">
        <f>IF(D163="","",IF(N163="Obsolète","Obsolète",IF(M163="","À compléter",IF(O163&lt;0,"En retard",IF(O163&lt;=30,"À revoir","OK")))))</f>
        <v/>
      </c>
      <c r="Q163" s="33" t="n"/>
    </row>
    <row r="164">
      <c r="A164" s="27">
        <f>IF(D164&lt;&gt;"","DOC-"&amp;TEXT(ROW()-7,"000"),"")</f>
        <v/>
      </c>
      <c r="B164" s="28" t="n"/>
      <c r="C164" s="28" t="n"/>
      <c r="D164" s="28" t="n"/>
      <c r="E164" s="28" t="n"/>
      <c r="F164" s="28" t="n"/>
      <c r="G164" s="28" t="n"/>
      <c r="H164" s="28" t="n"/>
      <c r="I164" s="28" t="n"/>
      <c r="J164" s="28" t="n"/>
      <c r="K164" s="29" t="n"/>
      <c r="L164" s="29" t="n"/>
      <c r="M164" s="30">
        <f>IF(OR(K164="",J164=""),"",IF(J164="1 an",EDATE(K164,12),IF(J164="3 ans",EDATE(K164,36),IF(J164="5 ans",EDATE(K164,60),IF(J164="10 ans",EDATE(K164,120),IF(J164="Permanent","",""))))))</f>
        <v/>
      </c>
      <c r="N164" s="28" t="n"/>
      <c r="O164" s="31">
        <f>IF(M164="","",M164-TODAY())</f>
        <v/>
      </c>
      <c r="P164" s="27">
        <f>IF(D164="","",IF(N164="Obsolète","Obsolète",IF(M164="","À compléter",IF(O164&lt;0,"En retard",IF(O164&lt;=30,"À revoir","OK")))))</f>
        <v/>
      </c>
      <c r="Q164" s="28" t="n"/>
    </row>
    <row r="165">
      <c r="A165" s="32">
        <f>IF(D165&lt;&gt;"","DOC-"&amp;TEXT(ROW()-7,"000"),"")</f>
        <v/>
      </c>
      <c r="B165" s="33" t="n"/>
      <c r="C165" s="33" t="n"/>
      <c r="D165" s="33" t="n"/>
      <c r="E165" s="33" t="n"/>
      <c r="F165" s="33" t="n"/>
      <c r="G165" s="33" t="n"/>
      <c r="H165" s="33" t="n"/>
      <c r="I165" s="33" t="n"/>
      <c r="J165" s="33" t="n"/>
      <c r="K165" s="34" t="n"/>
      <c r="L165" s="34" t="n"/>
      <c r="M165" s="35">
        <f>IF(OR(K165="",J165=""),"",IF(J165="1 an",EDATE(K165,12),IF(J165="3 ans",EDATE(K165,36),IF(J165="5 ans",EDATE(K165,60),IF(J165="10 ans",EDATE(K165,120),IF(J165="Permanent","",""))))))</f>
        <v/>
      </c>
      <c r="N165" s="33" t="n"/>
      <c r="O165" s="36">
        <f>IF(M165="","",M165-TODAY())</f>
        <v/>
      </c>
      <c r="P165" s="32">
        <f>IF(D165="","",IF(N165="Obsolète","Obsolète",IF(M165="","À compléter",IF(O165&lt;0,"En retard",IF(O165&lt;=30,"À revoir","OK")))))</f>
        <v/>
      </c>
      <c r="Q165" s="33" t="n"/>
    </row>
    <row r="166">
      <c r="A166" s="27">
        <f>IF(D166&lt;&gt;"","DOC-"&amp;TEXT(ROW()-7,"000"),"")</f>
        <v/>
      </c>
      <c r="B166" s="28" t="n"/>
      <c r="C166" s="28" t="n"/>
      <c r="D166" s="28" t="n"/>
      <c r="E166" s="28" t="n"/>
      <c r="F166" s="28" t="n"/>
      <c r="G166" s="28" t="n"/>
      <c r="H166" s="28" t="n"/>
      <c r="I166" s="28" t="n"/>
      <c r="J166" s="28" t="n"/>
      <c r="K166" s="29" t="n"/>
      <c r="L166" s="29" t="n"/>
      <c r="M166" s="30">
        <f>IF(OR(K166="",J166=""),"",IF(J166="1 an",EDATE(K166,12),IF(J166="3 ans",EDATE(K166,36),IF(J166="5 ans",EDATE(K166,60),IF(J166="10 ans",EDATE(K166,120),IF(J166="Permanent","",""))))))</f>
        <v/>
      </c>
      <c r="N166" s="28" t="n"/>
      <c r="O166" s="31">
        <f>IF(M166="","",M166-TODAY())</f>
        <v/>
      </c>
      <c r="P166" s="27">
        <f>IF(D166="","",IF(N166="Obsolète","Obsolète",IF(M166="","À compléter",IF(O166&lt;0,"En retard",IF(O166&lt;=30,"À revoir","OK")))))</f>
        <v/>
      </c>
      <c r="Q166" s="28" t="n"/>
    </row>
    <row r="167">
      <c r="A167" s="32">
        <f>IF(D167&lt;&gt;"","DOC-"&amp;TEXT(ROW()-7,"000"),"")</f>
        <v/>
      </c>
      <c r="B167" s="33" t="n"/>
      <c r="C167" s="33" t="n"/>
      <c r="D167" s="33" t="n"/>
      <c r="E167" s="33" t="n"/>
      <c r="F167" s="33" t="n"/>
      <c r="G167" s="33" t="n"/>
      <c r="H167" s="33" t="n"/>
      <c r="I167" s="33" t="n"/>
      <c r="J167" s="33" t="n"/>
      <c r="K167" s="34" t="n"/>
      <c r="L167" s="34" t="n"/>
      <c r="M167" s="35">
        <f>IF(OR(K167="",J167=""),"",IF(J167="1 an",EDATE(K167,12),IF(J167="3 ans",EDATE(K167,36),IF(J167="5 ans",EDATE(K167,60),IF(J167="10 ans",EDATE(K167,120),IF(J167="Permanent","",""))))))</f>
        <v/>
      </c>
      <c r="N167" s="33" t="n"/>
      <c r="O167" s="36">
        <f>IF(M167="","",M167-TODAY())</f>
        <v/>
      </c>
      <c r="P167" s="32">
        <f>IF(D167="","",IF(N167="Obsolète","Obsolète",IF(M167="","À compléter",IF(O167&lt;0,"En retard",IF(O167&lt;=30,"À revoir","OK")))))</f>
        <v/>
      </c>
      <c r="Q167" s="33" t="n"/>
    </row>
    <row r="168">
      <c r="A168" s="27">
        <f>IF(D168&lt;&gt;"","DOC-"&amp;TEXT(ROW()-7,"000"),"")</f>
        <v/>
      </c>
      <c r="B168" s="28" t="n"/>
      <c r="C168" s="28" t="n"/>
      <c r="D168" s="28" t="n"/>
      <c r="E168" s="28" t="n"/>
      <c r="F168" s="28" t="n"/>
      <c r="G168" s="28" t="n"/>
      <c r="H168" s="28" t="n"/>
      <c r="I168" s="28" t="n"/>
      <c r="J168" s="28" t="n"/>
      <c r="K168" s="29" t="n"/>
      <c r="L168" s="29" t="n"/>
      <c r="M168" s="30">
        <f>IF(OR(K168="",J168=""),"",IF(J168="1 an",EDATE(K168,12),IF(J168="3 ans",EDATE(K168,36),IF(J168="5 ans",EDATE(K168,60),IF(J168="10 ans",EDATE(K168,120),IF(J168="Permanent","",""))))))</f>
        <v/>
      </c>
      <c r="N168" s="28" t="n"/>
      <c r="O168" s="31">
        <f>IF(M168="","",M168-TODAY())</f>
        <v/>
      </c>
      <c r="P168" s="27">
        <f>IF(D168="","",IF(N168="Obsolète","Obsolète",IF(M168="","À compléter",IF(O168&lt;0,"En retard",IF(O168&lt;=30,"À revoir","OK")))))</f>
        <v/>
      </c>
      <c r="Q168" s="28" t="n"/>
    </row>
    <row r="169">
      <c r="A169" s="32">
        <f>IF(D169&lt;&gt;"","DOC-"&amp;TEXT(ROW()-7,"000"),"")</f>
        <v/>
      </c>
      <c r="B169" s="33" t="n"/>
      <c r="C169" s="33" t="n"/>
      <c r="D169" s="33" t="n"/>
      <c r="E169" s="33" t="n"/>
      <c r="F169" s="33" t="n"/>
      <c r="G169" s="33" t="n"/>
      <c r="H169" s="33" t="n"/>
      <c r="I169" s="33" t="n"/>
      <c r="J169" s="33" t="n"/>
      <c r="K169" s="34" t="n"/>
      <c r="L169" s="34" t="n"/>
      <c r="M169" s="35">
        <f>IF(OR(K169="",J169=""),"",IF(J169="1 an",EDATE(K169,12),IF(J169="3 ans",EDATE(K169,36),IF(J169="5 ans",EDATE(K169,60),IF(J169="10 ans",EDATE(K169,120),IF(J169="Permanent","",""))))))</f>
        <v/>
      </c>
      <c r="N169" s="33" t="n"/>
      <c r="O169" s="36">
        <f>IF(M169="","",M169-TODAY())</f>
        <v/>
      </c>
      <c r="P169" s="32">
        <f>IF(D169="","",IF(N169="Obsolète","Obsolète",IF(M169="","À compléter",IF(O169&lt;0,"En retard",IF(O169&lt;=30,"À revoir","OK")))))</f>
        <v/>
      </c>
      <c r="Q169" s="33" t="n"/>
    </row>
    <row r="170">
      <c r="A170" s="27">
        <f>IF(D170&lt;&gt;"","DOC-"&amp;TEXT(ROW()-7,"000"),"")</f>
        <v/>
      </c>
      <c r="B170" s="28" t="n"/>
      <c r="C170" s="28" t="n"/>
      <c r="D170" s="28" t="n"/>
      <c r="E170" s="28" t="n"/>
      <c r="F170" s="28" t="n"/>
      <c r="G170" s="28" t="n"/>
      <c r="H170" s="28" t="n"/>
      <c r="I170" s="28" t="n"/>
      <c r="J170" s="28" t="n"/>
      <c r="K170" s="29" t="n"/>
      <c r="L170" s="29" t="n"/>
      <c r="M170" s="30">
        <f>IF(OR(K170="",J170=""),"",IF(J170="1 an",EDATE(K170,12),IF(J170="3 ans",EDATE(K170,36),IF(J170="5 ans",EDATE(K170,60),IF(J170="10 ans",EDATE(K170,120),IF(J170="Permanent","",""))))))</f>
        <v/>
      </c>
      <c r="N170" s="28" t="n"/>
      <c r="O170" s="31">
        <f>IF(M170="","",M170-TODAY())</f>
        <v/>
      </c>
      <c r="P170" s="27">
        <f>IF(D170="","",IF(N170="Obsolète","Obsolète",IF(M170="","À compléter",IF(O170&lt;0,"En retard",IF(O170&lt;=30,"À revoir","OK")))))</f>
        <v/>
      </c>
      <c r="Q170" s="28" t="n"/>
    </row>
    <row r="171">
      <c r="A171" s="32">
        <f>IF(D171&lt;&gt;"","DOC-"&amp;TEXT(ROW()-7,"000"),"")</f>
        <v/>
      </c>
      <c r="B171" s="33" t="n"/>
      <c r="C171" s="33" t="n"/>
      <c r="D171" s="33" t="n"/>
      <c r="E171" s="33" t="n"/>
      <c r="F171" s="33" t="n"/>
      <c r="G171" s="33" t="n"/>
      <c r="H171" s="33" t="n"/>
      <c r="I171" s="33" t="n"/>
      <c r="J171" s="33" t="n"/>
      <c r="K171" s="34" t="n"/>
      <c r="L171" s="34" t="n"/>
      <c r="M171" s="35">
        <f>IF(OR(K171="",J171=""),"",IF(J171="1 an",EDATE(K171,12),IF(J171="3 ans",EDATE(K171,36),IF(J171="5 ans",EDATE(K171,60),IF(J171="10 ans",EDATE(K171,120),IF(J171="Permanent","",""))))))</f>
        <v/>
      </c>
      <c r="N171" s="33" t="n"/>
      <c r="O171" s="36">
        <f>IF(M171="","",M171-TODAY())</f>
        <v/>
      </c>
      <c r="P171" s="32">
        <f>IF(D171="","",IF(N171="Obsolète","Obsolète",IF(M171="","À compléter",IF(O171&lt;0,"En retard",IF(O171&lt;=30,"À revoir","OK")))))</f>
        <v/>
      </c>
      <c r="Q171" s="33" t="n"/>
    </row>
    <row r="172">
      <c r="A172" s="27">
        <f>IF(D172&lt;&gt;"","DOC-"&amp;TEXT(ROW()-7,"000"),"")</f>
        <v/>
      </c>
      <c r="B172" s="28" t="n"/>
      <c r="C172" s="28" t="n"/>
      <c r="D172" s="28" t="n"/>
      <c r="E172" s="28" t="n"/>
      <c r="F172" s="28" t="n"/>
      <c r="G172" s="28" t="n"/>
      <c r="H172" s="28" t="n"/>
      <c r="I172" s="28" t="n"/>
      <c r="J172" s="28" t="n"/>
      <c r="K172" s="29" t="n"/>
      <c r="L172" s="29" t="n"/>
      <c r="M172" s="30">
        <f>IF(OR(K172="",J172=""),"",IF(J172="1 an",EDATE(K172,12),IF(J172="3 ans",EDATE(K172,36),IF(J172="5 ans",EDATE(K172,60),IF(J172="10 ans",EDATE(K172,120),IF(J172="Permanent","",""))))))</f>
        <v/>
      </c>
      <c r="N172" s="28" t="n"/>
      <c r="O172" s="31">
        <f>IF(M172="","",M172-TODAY())</f>
        <v/>
      </c>
      <c r="P172" s="27">
        <f>IF(D172="","",IF(N172="Obsolète","Obsolète",IF(M172="","À compléter",IF(O172&lt;0,"En retard",IF(O172&lt;=30,"À revoir","OK")))))</f>
        <v/>
      </c>
      <c r="Q172" s="28" t="n"/>
    </row>
    <row r="173">
      <c r="A173" s="32">
        <f>IF(D173&lt;&gt;"","DOC-"&amp;TEXT(ROW()-7,"000"),"")</f>
        <v/>
      </c>
      <c r="B173" s="33" t="n"/>
      <c r="C173" s="33" t="n"/>
      <c r="D173" s="33" t="n"/>
      <c r="E173" s="33" t="n"/>
      <c r="F173" s="33" t="n"/>
      <c r="G173" s="33" t="n"/>
      <c r="H173" s="33" t="n"/>
      <c r="I173" s="33" t="n"/>
      <c r="J173" s="33" t="n"/>
      <c r="K173" s="34" t="n"/>
      <c r="L173" s="34" t="n"/>
      <c r="M173" s="35">
        <f>IF(OR(K173="",J173=""),"",IF(J173="1 an",EDATE(K173,12),IF(J173="3 ans",EDATE(K173,36),IF(J173="5 ans",EDATE(K173,60),IF(J173="10 ans",EDATE(K173,120),IF(J173="Permanent","",""))))))</f>
        <v/>
      </c>
      <c r="N173" s="33" t="n"/>
      <c r="O173" s="36">
        <f>IF(M173="","",M173-TODAY())</f>
        <v/>
      </c>
      <c r="P173" s="32">
        <f>IF(D173="","",IF(N173="Obsolète","Obsolète",IF(M173="","À compléter",IF(O173&lt;0,"En retard",IF(O173&lt;=30,"À revoir","OK")))))</f>
        <v/>
      </c>
      <c r="Q173" s="33" t="n"/>
    </row>
    <row r="174">
      <c r="A174" s="27">
        <f>IF(D174&lt;&gt;"","DOC-"&amp;TEXT(ROW()-7,"000"),"")</f>
        <v/>
      </c>
      <c r="B174" s="28" t="n"/>
      <c r="C174" s="28" t="n"/>
      <c r="D174" s="28" t="n"/>
      <c r="E174" s="28" t="n"/>
      <c r="F174" s="28" t="n"/>
      <c r="G174" s="28" t="n"/>
      <c r="H174" s="28" t="n"/>
      <c r="I174" s="28" t="n"/>
      <c r="J174" s="28" t="n"/>
      <c r="K174" s="29" t="n"/>
      <c r="L174" s="29" t="n"/>
      <c r="M174" s="30">
        <f>IF(OR(K174="",J174=""),"",IF(J174="1 an",EDATE(K174,12),IF(J174="3 ans",EDATE(K174,36),IF(J174="5 ans",EDATE(K174,60),IF(J174="10 ans",EDATE(K174,120),IF(J174="Permanent","",""))))))</f>
        <v/>
      </c>
      <c r="N174" s="28" t="n"/>
      <c r="O174" s="31">
        <f>IF(M174="","",M174-TODAY())</f>
        <v/>
      </c>
      <c r="P174" s="27">
        <f>IF(D174="","",IF(N174="Obsolète","Obsolète",IF(M174="","À compléter",IF(O174&lt;0,"En retard",IF(O174&lt;=30,"À revoir","OK")))))</f>
        <v/>
      </c>
      <c r="Q174" s="28" t="n"/>
    </row>
    <row r="175">
      <c r="A175" s="32">
        <f>IF(D175&lt;&gt;"","DOC-"&amp;TEXT(ROW()-7,"000"),"")</f>
        <v/>
      </c>
      <c r="B175" s="33" t="n"/>
      <c r="C175" s="33" t="n"/>
      <c r="D175" s="33" t="n"/>
      <c r="E175" s="33" t="n"/>
      <c r="F175" s="33" t="n"/>
      <c r="G175" s="33" t="n"/>
      <c r="H175" s="33" t="n"/>
      <c r="I175" s="33" t="n"/>
      <c r="J175" s="33" t="n"/>
      <c r="K175" s="34" t="n"/>
      <c r="L175" s="34" t="n"/>
      <c r="M175" s="35">
        <f>IF(OR(K175="",J175=""),"",IF(J175="1 an",EDATE(K175,12),IF(J175="3 ans",EDATE(K175,36),IF(J175="5 ans",EDATE(K175,60),IF(J175="10 ans",EDATE(K175,120),IF(J175="Permanent","",""))))))</f>
        <v/>
      </c>
      <c r="N175" s="33" t="n"/>
      <c r="O175" s="36">
        <f>IF(M175="","",M175-TODAY())</f>
        <v/>
      </c>
      <c r="P175" s="32">
        <f>IF(D175="","",IF(N175="Obsolète","Obsolète",IF(M175="","À compléter",IF(O175&lt;0,"En retard",IF(O175&lt;=30,"À revoir","OK")))))</f>
        <v/>
      </c>
      <c r="Q175" s="33" t="n"/>
    </row>
    <row r="176">
      <c r="A176" s="27">
        <f>IF(D176&lt;&gt;"","DOC-"&amp;TEXT(ROW()-7,"000"),"")</f>
        <v/>
      </c>
      <c r="B176" s="28" t="n"/>
      <c r="C176" s="28" t="n"/>
      <c r="D176" s="28" t="n"/>
      <c r="E176" s="28" t="n"/>
      <c r="F176" s="28" t="n"/>
      <c r="G176" s="28" t="n"/>
      <c r="H176" s="28" t="n"/>
      <c r="I176" s="28" t="n"/>
      <c r="J176" s="28" t="n"/>
      <c r="K176" s="29" t="n"/>
      <c r="L176" s="29" t="n"/>
      <c r="M176" s="30">
        <f>IF(OR(K176="",J176=""),"",IF(J176="1 an",EDATE(K176,12),IF(J176="3 ans",EDATE(K176,36),IF(J176="5 ans",EDATE(K176,60),IF(J176="10 ans",EDATE(K176,120),IF(J176="Permanent","",""))))))</f>
        <v/>
      </c>
      <c r="N176" s="28" t="n"/>
      <c r="O176" s="31">
        <f>IF(M176="","",M176-TODAY())</f>
        <v/>
      </c>
      <c r="P176" s="27">
        <f>IF(D176="","",IF(N176="Obsolète","Obsolète",IF(M176="","À compléter",IF(O176&lt;0,"En retard",IF(O176&lt;=30,"À revoir","OK")))))</f>
        <v/>
      </c>
      <c r="Q176" s="28" t="n"/>
    </row>
    <row r="177">
      <c r="A177" s="32">
        <f>IF(D177&lt;&gt;"","DOC-"&amp;TEXT(ROW()-7,"000"),"")</f>
        <v/>
      </c>
      <c r="B177" s="33" t="n"/>
      <c r="C177" s="33" t="n"/>
      <c r="D177" s="33" t="n"/>
      <c r="E177" s="33" t="n"/>
      <c r="F177" s="33" t="n"/>
      <c r="G177" s="33" t="n"/>
      <c r="H177" s="33" t="n"/>
      <c r="I177" s="33" t="n"/>
      <c r="J177" s="33" t="n"/>
      <c r="K177" s="34" t="n"/>
      <c r="L177" s="34" t="n"/>
      <c r="M177" s="35">
        <f>IF(OR(K177="",J177=""),"",IF(J177="1 an",EDATE(K177,12),IF(J177="3 ans",EDATE(K177,36),IF(J177="5 ans",EDATE(K177,60),IF(J177="10 ans",EDATE(K177,120),IF(J177="Permanent","",""))))))</f>
        <v/>
      </c>
      <c r="N177" s="33" t="n"/>
      <c r="O177" s="36">
        <f>IF(M177="","",M177-TODAY())</f>
        <v/>
      </c>
      <c r="P177" s="32">
        <f>IF(D177="","",IF(N177="Obsolète","Obsolète",IF(M177="","À compléter",IF(O177&lt;0,"En retard",IF(O177&lt;=30,"À revoir","OK")))))</f>
        <v/>
      </c>
      <c r="Q177" s="33" t="n"/>
    </row>
    <row r="178">
      <c r="A178" s="27">
        <f>IF(D178&lt;&gt;"","DOC-"&amp;TEXT(ROW()-7,"000"),"")</f>
        <v/>
      </c>
      <c r="B178" s="28" t="n"/>
      <c r="C178" s="28" t="n"/>
      <c r="D178" s="28" t="n"/>
      <c r="E178" s="28" t="n"/>
      <c r="F178" s="28" t="n"/>
      <c r="G178" s="28" t="n"/>
      <c r="H178" s="28" t="n"/>
      <c r="I178" s="28" t="n"/>
      <c r="J178" s="28" t="n"/>
      <c r="K178" s="29" t="n"/>
      <c r="L178" s="29" t="n"/>
      <c r="M178" s="30">
        <f>IF(OR(K178="",J178=""),"",IF(J178="1 an",EDATE(K178,12),IF(J178="3 ans",EDATE(K178,36),IF(J178="5 ans",EDATE(K178,60),IF(J178="10 ans",EDATE(K178,120),IF(J178="Permanent","",""))))))</f>
        <v/>
      </c>
      <c r="N178" s="28" t="n"/>
      <c r="O178" s="31">
        <f>IF(M178="","",M178-TODAY())</f>
        <v/>
      </c>
      <c r="P178" s="27">
        <f>IF(D178="","",IF(N178="Obsolète","Obsolète",IF(M178="","À compléter",IF(O178&lt;0,"En retard",IF(O178&lt;=30,"À revoir","OK")))))</f>
        <v/>
      </c>
      <c r="Q178" s="28" t="n"/>
    </row>
    <row r="179">
      <c r="A179" s="32">
        <f>IF(D179&lt;&gt;"","DOC-"&amp;TEXT(ROW()-7,"000"),"")</f>
        <v/>
      </c>
      <c r="B179" s="33" t="n"/>
      <c r="C179" s="33" t="n"/>
      <c r="D179" s="33" t="n"/>
      <c r="E179" s="33" t="n"/>
      <c r="F179" s="33" t="n"/>
      <c r="G179" s="33" t="n"/>
      <c r="H179" s="33" t="n"/>
      <c r="I179" s="33" t="n"/>
      <c r="J179" s="33" t="n"/>
      <c r="K179" s="34" t="n"/>
      <c r="L179" s="34" t="n"/>
      <c r="M179" s="35">
        <f>IF(OR(K179="",J179=""),"",IF(J179="1 an",EDATE(K179,12),IF(J179="3 ans",EDATE(K179,36),IF(J179="5 ans",EDATE(K179,60),IF(J179="10 ans",EDATE(K179,120),IF(J179="Permanent","",""))))))</f>
        <v/>
      </c>
      <c r="N179" s="33" t="n"/>
      <c r="O179" s="36">
        <f>IF(M179="","",M179-TODAY())</f>
        <v/>
      </c>
      <c r="P179" s="32">
        <f>IF(D179="","",IF(N179="Obsolète","Obsolète",IF(M179="","À compléter",IF(O179&lt;0,"En retard",IF(O179&lt;=30,"À revoir","OK")))))</f>
        <v/>
      </c>
      <c r="Q179" s="33" t="n"/>
    </row>
    <row r="180">
      <c r="A180" s="27">
        <f>IF(D180&lt;&gt;"","DOC-"&amp;TEXT(ROW()-7,"000"),"")</f>
        <v/>
      </c>
      <c r="B180" s="28" t="n"/>
      <c r="C180" s="28" t="n"/>
      <c r="D180" s="28" t="n"/>
      <c r="E180" s="28" t="n"/>
      <c r="F180" s="28" t="n"/>
      <c r="G180" s="28" t="n"/>
      <c r="H180" s="28" t="n"/>
      <c r="I180" s="28" t="n"/>
      <c r="J180" s="28" t="n"/>
      <c r="K180" s="29" t="n"/>
      <c r="L180" s="29" t="n"/>
      <c r="M180" s="30">
        <f>IF(OR(K180="",J180=""),"",IF(J180="1 an",EDATE(K180,12),IF(J180="3 ans",EDATE(K180,36),IF(J180="5 ans",EDATE(K180,60),IF(J180="10 ans",EDATE(K180,120),IF(J180="Permanent","",""))))))</f>
        <v/>
      </c>
      <c r="N180" s="28" t="n"/>
      <c r="O180" s="31">
        <f>IF(M180="","",M180-TODAY())</f>
        <v/>
      </c>
      <c r="P180" s="27">
        <f>IF(D180="","",IF(N180="Obsolète","Obsolète",IF(M180="","À compléter",IF(O180&lt;0,"En retard",IF(O180&lt;=30,"À revoir","OK")))))</f>
        <v/>
      </c>
      <c r="Q180" s="28" t="n"/>
    </row>
    <row r="181">
      <c r="A181" s="32">
        <f>IF(D181&lt;&gt;"","DOC-"&amp;TEXT(ROW()-7,"000"),"")</f>
        <v/>
      </c>
      <c r="B181" s="33" t="n"/>
      <c r="C181" s="33" t="n"/>
      <c r="D181" s="33" t="n"/>
      <c r="E181" s="33" t="n"/>
      <c r="F181" s="33" t="n"/>
      <c r="G181" s="33" t="n"/>
      <c r="H181" s="33" t="n"/>
      <c r="I181" s="33" t="n"/>
      <c r="J181" s="33" t="n"/>
      <c r="K181" s="34" t="n"/>
      <c r="L181" s="34" t="n"/>
      <c r="M181" s="35">
        <f>IF(OR(K181="",J181=""),"",IF(J181="1 an",EDATE(K181,12),IF(J181="3 ans",EDATE(K181,36),IF(J181="5 ans",EDATE(K181,60),IF(J181="10 ans",EDATE(K181,120),IF(J181="Permanent","",""))))))</f>
        <v/>
      </c>
      <c r="N181" s="33" t="n"/>
      <c r="O181" s="36">
        <f>IF(M181="","",M181-TODAY())</f>
        <v/>
      </c>
      <c r="P181" s="32">
        <f>IF(D181="","",IF(N181="Obsolète","Obsolète",IF(M181="","À compléter",IF(O181&lt;0,"En retard",IF(O181&lt;=30,"À revoir","OK")))))</f>
        <v/>
      </c>
      <c r="Q181" s="33" t="n"/>
    </row>
    <row r="182">
      <c r="A182" s="27">
        <f>IF(D182&lt;&gt;"","DOC-"&amp;TEXT(ROW()-7,"000"),"")</f>
        <v/>
      </c>
      <c r="B182" s="28" t="n"/>
      <c r="C182" s="28" t="n"/>
      <c r="D182" s="28" t="n"/>
      <c r="E182" s="28" t="n"/>
      <c r="F182" s="28" t="n"/>
      <c r="G182" s="28" t="n"/>
      <c r="H182" s="28" t="n"/>
      <c r="I182" s="28" t="n"/>
      <c r="J182" s="28" t="n"/>
      <c r="K182" s="29" t="n"/>
      <c r="L182" s="29" t="n"/>
      <c r="M182" s="30">
        <f>IF(OR(K182="",J182=""),"",IF(J182="1 an",EDATE(K182,12),IF(J182="3 ans",EDATE(K182,36),IF(J182="5 ans",EDATE(K182,60),IF(J182="10 ans",EDATE(K182,120),IF(J182="Permanent","",""))))))</f>
        <v/>
      </c>
      <c r="N182" s="28" t="n"/>
      <c r="O182" s="31">
        <f>IF(M182="","",M182-TODAY())</f>
        <v/>
      </c>
      <c r="P182" s="27">
        <f>IF(D182="","",IF(N182="Obsolète","Obsolète",IF(M182="","À compléter",IF(O182&lt;0,"En retard",IF(O182&lt;=30,"À revoir","OK")))))</f>
        <v/>
      </c>
      <c r="Q182" s="28" t="n"/>
    </row>
    <row r="183">
      <c r="A183" s="32">
        <f>IF(D183&lt;&gt;"","DOC-"&amp;TEXT(ROW()-7,"000"),"")</f>
        <v/>
      </c>
      <c r="B183" s="33" t="n"/>
      <c r="C183" s="33" t="n"/>
      <c r="D183" s="33" t="n"/>
      <c r="E183" s="33" t="n"/>
      <c r="F183" s="33" t="n"/>
      <c r="G183" s="33" t="n"/>
      <c r="H183" s="33" t="n"/>
      <c r="I183" s="33" t="n"/>
      <c r="J183" s="33" t="n"/>
      <c r="K183" s="34" t="n"/>
      <c r="L183" s="34" t="n"/>
      <c r="M183" s="35">
        <f>IF(OR(K183="",J183=""),"",IF(J183="1 an",EDATE(K183,12),IF(J183="3 ans",EDATE(K183,36),IF(J183="5 ans",EDATE(K183,60),IF(J183="10 ans",EDATE(K183,120),IF(J183="Permanent","",""))))))</f>
        <v/>
      </c>
      <c r="N183" s="33" t="n"/>
      <c r="O183" s="36">
        <f>IF(M183="","",M183-TODAY())</f>
        <v/>
      </c>
      <c r="P183" s="32">
        <f>IF(D183="","",IF(N183="Obsolète","Obsolète",IF(M183="","À compléter",IF(O183&lt;0,"En retard",IF(O183&lt;=30,"À revoir","OK")))))</f>
        <v/>
      </c>
      <c r="Q183" s="33" t="n"/>
    </row>
    <row r="184">
      <c r="A184" s="27">
        <f>IF(D184&lt;&gt;"","DOC-"&amp;TEXT(ROW()-7,"000"),"")</f>
        <v/>
      </c>
      <c r="B184" s="28" t="n"/>
      <c r="C184" s="28" t="n"/>
      <c r="D184" s="28" t="n"/>
      <c r="E184" s="28" t="n"/>
      <c r="F184" s="28" t="n"/>
      <c r="G184" s="28" t="n"/>
      <c r="H184" s="28" t="n"/>
      <c r="I184" s="28" t="n"/>
      <c r="J184" s="28" t="n"/>
      <c r="K184" s="29" t="n"/>
      <c r="L184" s="29" t="n"/>
      <c r="M184" s="30">
        <f>IF(OR(K184="",J184=""),"",IF(J184="1 an",EDATE(K184,12),IF(J184="3 ans",EDATE(K184,36),IF(J184="5 ans",EDATE(K184,60),IF(J184="10 ans",EDATE(K184,120),IF(J184="Permanent","",""))))))</f>
        <v/>
      </c>
      <c r="N184" s="28" t="n"/>
      <c r="O184" s="31">
        <f>IF(M184="","",M184-TODAY())</f>
        <v/>
      </c>
      <c r="P184" s="27">
        <f>IF(D184="","",IF(N184="Obsolète","Obsolète",IF(M184="","À compléter",IF(O184&lt;0,"En retard",IF(O184&lt;=30,"À revoir","OK")))))</f>
        <v/>
      </c>
      <c r="Q184" s="28" t="n"/>
    </row>
    <row r="185">
      <c r="A185" s="32">
        <f>IF(D185&lt;&gt;"","DOC-"&amp;TEXT(ROW()-7,"000"),"")</f>
        <v/>
      </c>
      <c r="B185" s="33" t="n"/>
      <c r="C185" s="33" t="n"/>
      <c r="D185" s="33" t="n"/>
      <c r="E185" s="33" t="n"/>
      <c r="F185" s="33" t="n"/>
      <c r="G185" s="33" t="n"/>
      <c r="H185" s="33" t="n"/>
      <c r="I185" s="33" t="n"/>
      <c r="J185" s="33" t="n"/>
      <c r="K185" s="34" t="n"/>
      <c r="L185" s="34" t="n"/>
      <c r="M185" s="35">
        <f>IF(OR(K185="",J185=""),"",IF(J185="1 an",EDATE(K185,12),IF(J185="3 ans",EDATE(K185,36),IF(J185="5 ans",EDATE(K185,60),IF(J185="10 ans",EDATE(K185,120),IF(J185="Permanent","",""))))))</f>
        <v/>
      </c>
      <c r="N185" s="33" t="n"/>
      <c r="O185" s="36">
        <f>IF(M185="","",M185-TODAY())</f>
        <v/>
      </c>
      <c r="P185" s="32">
        <f>IF(D185="","",IF(N185="Obsolète","Obsolète",IF(M185="","À compléter",IF(O185&lt;0,"En retard",IF(O185&lt;=30,"À revoir","OK")))))</f>
        <v/>
      </c>
      <c r="Q185" s="33" t="n"/>
    </row>
    <row r="186">
      <c r="A186" s="27">
        <f>IF(D186&lt;&gt;"","DOC-"&amp;TEXT(ROW()-7,"000"),"")</f>
        <v/>
      </c>
      <c r="B186" s="28" t="n"/>
      <c r="C186" s="28" t="n"/>
      <c r="D186" s="28" t="n"/>
      <c r="E186" s="28" t="n"/>
      <c r="F186" s="28" t="n"/>
      <c r="G186" s="28" t="n"/>
      <c r="H186" s="28" t="n"/>
      <c r="I186" s="28" t="n"/>
      <c r="J186" s="28" t="n"/>
      <c r="K186" s="29" t="n"/>
      <c r="L186" s="29" t="n"/>
      <c r="M186" s="30">
        <f>IF(OR(K186="",J186=""),"",IF(J186="1 an",EDATE(K186,12),IF(J186="3 ans",EDATE(K186,36),IF(J186="5 ans",EDATE(K186,60),IF(J186="10 ans",EDATE(K186,120),IF(J186="Permanent","",""))))))</f>
        <v/>
      </c>
      <c r="N186" s="28" t="n"/>
      <c r="O186" s="31">
        <f>IF(M186="","",M186-TODAY())</f>
        <v/>
      </c>
      <c r="P186" s="27">
        <f>IF(D186="","",IF(N186="Obsolète","Obsolète",IF(M186="","À compléter",IF(O186&lt;0,"En retard",IF(O186&lt;=30,"À revoir","OK")))))</f>
        <v/>
      </c>
      <c r="Q186" s="28" t="n"/>
    </row>
    <row r="187">
      <c r="A187" s="32">
        <f>IF(D187&lt;&gt;"","DOC-"&amp;TEXT(ROW()-7,"000"),"")</f>
        <v/>
      </c>
      <c r="B187" s="33" t="n"/>
      <c r="C187" s="33" t="n"/>
      <c r="D187" s="33" t="n"/>
      <c r="E187" s="33" t="n"/>
      <c r="F187" s="33" t="n"/>
      <c r="G187" s="33" t="n"/>
      <c r="H187" s="33" t="n"/>
      <c r="I187" s="33" t="n"/>
      <c r="J187" s="33" t="n"/>
      <c r="K187" s="34" t="n"/>
      <c r="L187" s="34" t="n"/>
      <c r="M187" s="35">
        <f>IF(OR(K187="",J187=""),"",IF(J187="1 an",EDATE(K187,12),IF(J187="3 ans",EDATE(K187,36),IF(J187="5 ans",EDATE(K187,60),IF(J187="10 ans",EDATE(K187,120),IF(J187="Permanent","",""))))))</f>
        <v/>
      </c>
      <c r="N187" s="33" t="n"/>
      <c r="O187" s="36">
        <f>IF(M187="","",M187-TODAY())</f>
        <v/>
      </c>
      <c r="P187" s="32">
        <f>IF(D187="","",IF(N187="Obsolète","Obsolète",IF(M187="","À compléter",IF(O187&lt;0,"En retard",IF(O187&lt;=30,"À revoir","OK")))))</f>
        <v/>
      </c>
      <c r="Q187" s="33" t="n"/>
    </row>
    <row r="188">
      <c r="A188" s="27">
        <f>IF(D188&lt;&gt;"","DOC-"&amp;TEXT(ROW()-7,"000"),"")</f>
        <v/>
      </c>
      <c r="B188" s="28" t="n"/>
      <c r="C188" s="28" t="n"/>
      <c r="D188" s="28" t="n"/>
      <c r="E188" s="28" t="n"/>
      <c r="F188" s="28" t="n"/>
      <c r="G188" s="28" t="n"/>
      <c r="H188" s="28" t="n"/>
      <c r="I188" s="28" t="n"/>
      <c r="J188" s="28" t="n"/>
      <c r="K188" s="29" t="n"/>
      <c r="L188" s="29" t="n"/>
      <c r="M188" s="30">
        <f>IF(OR(K188="",J188=""),"",IF(J188="1 an",EDATE(K188,12),IF(J188="3 ans",EDATE(K188,36),IF(J188="5 ans",EDATE(K188,60),IF(J188="10 ans",EDATE(K188,120),IF(J188="Permanent","",""))))))</f>
        <v/>
      </c>
      <c r="N188" s="28" t="n"/>
      <c r="O188" s="31">
        <f>IF(M188="","",M188-TODAY())</f>
        <v/>
      </c>
      <c r="P188" s="27">
        <f>IF(D188="","",IF(N188="Obsolète","Obsolète",IF(M188="","À compléter",IF(O188&lt;0,"En retard",IF(O188&lt;=30,"À revoir","OK")))))</f>
        <v/>
      </c>
      <c r="Q188" s="28" t="n"/>
    </row>
    <row r="189">
      <c r="A189" s="32">
        <f>IF(D189&lt;&gt;"","DOC-"&amp;TEXT(ROW()-7,"000"),"")</f>
        <v/>
      </c>
      <c r="B189" s="33" t="n"/>
      <c r="C189" s="33" t="n"/>
      <c r="D189" s="33" t="n"/>
      <c r="E189" s="33" t="n"/>
      <c r="F189" s="33" t="n"/>
      <c r="G189" s="33" t="n"/>
      <c r="H189" s="33" t="n"/>
      <c r="I189" s="33" t="n"/>
      <c r="J189" s="33" t="n"/>
      <c r="K189" s="34" t="n"/>
      <c r="L189" s="34" t="n"/>
      <c r="M189" s="35">
        <f>IF(OR(K189="",J189=""),"",IF(J189="1 an",EDATE(K189,12),IF(J189="3 ans",EDATE(K189,36),IF(J189="5 ans",EDATE(K189,60),IF(J189="10 ans",EDATE(K189,120),IF(J189="Permanent","",""))))))</f>
        <v/>
      </c>
      <c r="N189" s="33" t="n"/>
      <c r="O189" s="36">
        <f>IF(M189="","",M189-TODAY())</f>
        <v/>
      </c>
      <c r="P189" s="32">
        <f>IF(D189="","",IF(N189="Obsolète","Obsolète",IF(M189="","À compléter",IF(O189&lt;0,"En retard",IF(O189&lt;=30,"À revoir","OK")))))</f>
        <v/>
      </c>
      <c r="Q189" s="33" t="n"/>
    </row>
    <row r="190">
      <c r="A190" s="27">
        <f>IF(D190&lt;&gt;"","DOC-"&amp;TEXT(ROW()-7,"000"),"")</f>
        <v/>
      </c>
      <c r="B190" s="28" t="n"/>
      <c r="C190" s="28" t="n"/>
      <c r="D190" s="28" t="n"/>
      <c r="E190" s="28" t="n"/>
      <c r="F190" s="28" t="n"/>
      <c r="G190" s="28" t="n"/>
      <c r="H190" s="28" t="n"/>
      <c r="I190" s="28" t="n"/>
      <c r="J190" s="28" t="n"/>
      <c r="K190" s="29" t="n"/>
      <c r="L190" s="29" t="n"/>
      <c r="M190" s="30">
        <f>IF(OR(K190="",J190=""),"",IF(J190="1 an",EDATE(K190,12),IF(J190="3 ans",EDATE(K190,36),IF(J190="5 ans",EDATE(K190,60),IF(J190="10 ans",EDATE(K190,120),IF(J190="Permanent","",""))))))</f>
        <v/>
      </c>
      <c r="N190" s="28" t="n"/>
      <c r="O190" s="31">
        <f>IF(M190="","",M190-TODAY())</f>
        <v/>
      </c>
      <c r="P190" s="27">
        <f>IF(D190="","",IF(N190="Obsolète","Obsolète",IF(M190="","À compléter",IF(O190&lt;0,"En retard",IF(O190&lt;=30,"À revoir","OK")))))</f>
        <v/>
      </c>
      <c r="Q190" s="28" t="n"/>
    </row>
    <row r="191">
      <c r="A191" s="32">
        <f>IF(D191&lt;&gt;"","DOC-"&amp;TEXT(ROW()-7,"000"),"")</f>
        <v/>
      </c>
      <c r="B191" s="33" t="n"/>
      <c r="C191" s="33" t="n"/>
      <c r="D191" s="33" t="n"/>
      <c r="E191" s="33" t="n"/>
      <c r="F191" s="33" t="n"/>
      <c r="G191" s="33" t="n"/>
      <c r="H191" s="33" t="n"/>
      <c r="I191" s="33" t="n"/>
      <c r="J191" s="33" t="n"/>
      <c r="K191" s="34" t="n"/>
      <c r="L191" s="34" t="n"/>
      <c r="M191" s="35">
        <f>IF(OR(K191="",J191=""),"",IF(J191="1 an",EDATE(K191,12),IF(J191="3 ans",EDATE(K191,36),IF(J191="5 ans",EDATE(K191,60),IF(J191="10 ans",EDATE(K191,120),IF(J191="Permanent","",""))))))</f>
        <v/>
      </c>
      <c r="N191" s="33" t="n"/>
      <c r="O191" s="36">
        <f>IF(M191="","",M191-TODAY())</f>
        <v/>
      </c>
      <c r="P191" s="32">
        <f>IF(D191="","",IF(N191="Obsolète","Obsolète",IF(M191="","À compléter",IF(O191&lt;0,"En retard",IF(O191&lt;=30,"À revoir","OK")))))</f>
        <v/>
      </c>
      <c r="Q191" s="33" t="n"/>
    </row>
    <row r="192">
      <c r="A192" s="27">
        <f>IF(D192&lt;&gt;"","DOC-"&amp;TEXT(ROW()-7,"000"),"")</f>
        <v/>
      </c>
      <c r="B192" s="28" t="n"/>
      <c r="C192" s="28" t="n"/>
      <c r="D192" s="28" t="n"/>
      <c r="E192" s="28" t="n"/>
      <c r="F192" s="28" t="n"/>
      <c r="G192" s="28" t="n"/>
      <c r="H192" s="28" t="n"/>
      <c r="I192" s="28" t="n"/>
      <c r="J192" s="28" t="n"/>
      <c r="K192" s="29" t="n"/>
      <c r="L192" s="29" t="n"/>
      <c r="M192" s="30">
        <f>IF(OR(K192="",J192=""),"",IF(J192="1 an",EDATE(K192,12),IF(J192="3 ans",EDATE(K192,36),IF(J192="5 ans",EDATE(K192,60),IF(J192="10 ans",EDATE(K192,120),IF(J192="Permanent","",""))))))</f>
        <v/>
      </c>
      <c r="N192" s="28" t="n"/>
      <c r="O192" s="31">
        <f>IF(M192="","",M192-TODAY())</f>
        <v/>
      </c>
      <c r="P192" s="27">
        <f>IF(D192="","",IF(N192="Obsolète","Obsolète",IF(M192="","À compléter",IF(O192&lt;0,"En retard",IF(O192&lt;=30,"À revoir","OK")))))</f>
        <v/>
      </c>
      <c r="Q192" s="28" t="n"/>
    </row>
    <row r="193">
      <c r="A193" s="32">
        <f>IF(D193&lt;&gt;"","DOC-"&amp;TEXT(ROW()-7,"000"),"")</f>
        <v/>
      </c>
      <c r="B193" s="33" t="n"/>
      <c r="C193" s="33" t="n"/>
      <c r="D193" s="33" t="n"/>
      <c r="E193" s="33" t="n"/>
      <c r="F193" s="33" t="n"/>
      <c r="G193" s="33" t="n"/>
      <c r="H193" s="33" t="n"/>
      <c r="I193" s="33" t="n"/>
      <c r="J193" s="33" t="n"/>
      <c r="K193" s="34" t="n"/>
      <c r="L193" s="34" t="n"/>
      <c r="M193" s="35">
        <f>IF(OR(K193="",J193=""),"",IF(J193="1 an",EDATE(K193,12),IF(J193="3 ans",EDATE(K193,36),IF(J193="5 ans",EDATE(K193,60),IF(J193="10 ans",EDATE(K193,120),IF(J193="Permanent","",""))))))</f>
        <v/>
      </c>
      <c r="N193" s="33" t="n"/>
      <c r="O193" s="36">
        <f>IF(M193="","",M193-TODAY())</f>
        <v/>
      </c>
      <c r="P193" s="32">
        <f>IF(D193="","",IF(N193="Obsolète","Obsolète",IF(M193="","À compléter",IF(O193&lt;0,"En retard",IF(O193&lt;=30,"À revoir","OK")))))</f>
        <v/>
      </c>
      <c r="Q193" s="33" t="n"/>
    </row>
    <row r="194">
      <c r="A194" s="27">
        <f>IF(D194&lt;&gt;"","DOC-"&amp;TEXT(ROW()-7,"000"),"")</f>
        <v/>
      </c>
      <c r="B194" s="28" t="n"/>
      <c r="C194" s="28" t="n"/>
      <c r="D194" s="28" t="n"/>
      <c r="E194" s="28" t="n"/>
      <c r="F194" s="28" t="n"/>
      <c r="G194" s="28" t="n"/>
      <c r="H194" s="28" t="n"/>
      <c r="I194" s="28" t="n"/>
      <c r="J194" s="28" t="n"/>
      <c r="K194" s="29" t="n"/>
      <c r="L194" s="29" t="n"/>
      <c r="M194" s="30">
        <f>IF(OR(K194="",J194=""),"",IF(J194="1 an",EDATE(K194,12),IF(J194="3 ans",EDATE(K194,36),IF(J194="5 ans",EDATE(K194,60),IF(J194="10 ans",EDATE(K194,120),IF(J194="Permanent","",""))))))</f>
        <v/>
      </c>
      <c r="N194" s="28" t="n"/>
      <c r="O194" s="31">
        <f>IF(M194="","",M194-TODAY())</f>
        <v/>
      </c>
      <c r="P194" s="27">
        <f>IF(D194="","",IF(N194="Obsolète","Obsolète",IF(M194="","À compléter",IF(O194&lt;0,"En retard",IF(O194&lt;=30,"À revoir","OK")))))</f>
        <v/>
      </c>
      <c r="Q194" s="28" t="n"/>
    </row>
    <row r="195">
      <c r="A195" s="32">
        <f>IF(D195&lt;&gt;"","DOC-"&amp;TEXT(ROW()-7,"000"),"")</f>
        <v/>
      </c>
      <c r="B195" s="33" t="n"/>
      <c r="C195" s="33" t="n"/>
      <c r="D195" s="33" t="n"/>
      <c r="E195" s="33" t="n"/>
      <c r="F195" s="33" t="n"/>
      <c r="G195" s="33" t="n"/>
      <c r="H195" s="33" t="n"/>
      <c r="I195" s="33" t="n"/>
      <c r="J195" s="33" t="n"/>
      <c r="K195" s="34" t="n"/>
      <c r="L195" s="34" t="n"/>
      <c r="M195" s="35">
        <f>IF(OR(K195="",J195=""),"",IF(J195="1 an",EDATE(K195,12),IF(J195="3 ans",EDATE(K195,36),IF(J195="5 ans",EDATE(K195,60),IF(J195="10 ans",EDATE(K195,120),IF(J195="Permanent","",""))))))</f>
        <v/>
      </c>
      <c r="N195" s="33" t="n"/>
      <c r="O195" s="36">
        <f>IF(M195="","",M195-TODAY())</f>
        <v/>
      </c>
      <c r="P195" s="32">
        <f>IF(D195="","",IF(N195="Obsolète","Obsolète",IF(M195="","À compléter",IF(O195&lt;0,"En retard",IF(O195&lt;=30,"À revoir","OK")))))</f>
        <v/>
      </c>
      <c r="Q195" s="33" t="n"/>
    </row>
    <row r="196">
      <c r="A196" s="27">
        <f>IF(D196&lt;&gt;"","DOC-"&amp;TEXT(ROW()-7,"000"),"")</f>
        <v/>
      </c>
      <c r="B196" s="28" t="n"/>
      <c r="C196" s="28" t="n"/>
      <c r="D196" s="28" t="n"/>
      <c r="E196" s="28" t="n"/>
      <c r="F196" s="28" t="n"/>
      <c r="G196" s="28" t="n"/>
      <c r="H196" s="28" t="n"/>
      <c r="I196" s="28" t="n"/>
      <c r="J196" s="28" t="n"/>
      <c r="K196" s="29" t="n"/>
      <c r="L196" s="29" t="n"/>
      <c r="M196" s="30">
        <f>IF(OR(K196="",J196=""),"",IF(J196="1 an",EDATE(K196,12),IF(J196="3 ans",EDATE(K196,36),IF(J196="5 ans",EDATE(K196,60),IF(J196="10 ans",EDATE(K196,120),IF(J196="Permanent","",""))))))</f>
        <v/>
      </c>
      <c r="N196" s="28" t="n"/>
      <c r="O196" s="31">
        <f>IF(M196="","",M196-TODAY())</f>
        <v/>
      </c>
      <c r="P196" s="27">
        <f>IF(D196="","",IF(N196="Obsolète","Obsolète",IF(M196="","À compléter",IF(O196&lt;0,"En retard",IF(O196&lt;=30,"À revoir","OK")))))</f>
        <v/>
      </c>
      <c r="Q196" s="28" t="n"/>
    </row>
    <row r="197">
      <c r="A197" s="32">
        <f>IF(D197&lt;&gt;"","DOC-"&amp;TEXT(ROW()-7,"000"),"")</f>
        <v/>
      </c>
      <c r="B197" s="33" t="n"/>
      <c r="C197" s="33" t="n"/>
      <c r="D197" s="33" t="n"/>
      <c r="E197" s="33" t="n"/>
      <c r="F197" s="33" t="n"/>
      <c r="G197" s="33" t="n"/>
      <c r="H197" s="33" t="n"/>
      <c r="I197" s="33" t="n"/>
      <c r="J197" s="33" t="n"/>
      <c r="K197" s="34" t="n"/>
      <c r="L197" s="34" t="n"/>
      <c r="M197" s="35">
        <f>IF(OR(K197="",J197=""),"",IF(J197="1 an",EDATE(K197,12),IF(J197="3 ans",EDATE(K197,36),IF(J197="5 ans",EDATE(K197,60),IF(J197="10 ans",EDATE(K197,120),IF(J197="Permanent","",""))))))</f>
        <v/>
      </c>
      <c r="N197" s="33" t="n"/>
      <c r="O197" s="36">
        <f>IF(M197="","",M197-TODAY())</f>
        <v/>
      </c>
      <c r="P197" s="32">
        <f>IF(D197="","",IF(N197="Obsolète","Obsolète",IF(M197="","À compléter",IF(O197&lt;0,"En retard",IF(O197&lt;=30,"À revoir","OK")))))</f>
        <v/>
      </c>
      <c r="Q197" s="33" t="n"/>
    </row>
    <row r="198">
      <c r="A198" s="27">
        <f>IF(D198&lt;&gt;"","DOC-"&amp;TEXT(ROW()-7,"000"),"")</f>
        <v/>
      </c>
      <c r="B198" s="28" t="n"/>
      <c r="C198" s="28" t="n"/>
      <c r="D198" s="28" t="n"/>
      <c r="E198" s="28" t="n"/>
      <c r="F198" s="28" t="n"/>
      <c r="G198" s="28" t="n"/>
      <c r="H198" s="28" t="n"/>
      <c r="I198" s="28" t="n"/>
      <c r="J198" s="28" t="n"/>
      <c r="K198" s="29" t="n"/>
      <c r="L198" s="29" t="n"/>
      <c r="M198" s="30">
        <f>IF(OR(K198="",J198=""),"",IF(J198="1 an",EDATE(K198,12),IF(J198="3 ans",EDATE(K198,36),IF(J198="5 ans",EDATE(K198,60),IF(J198="10 ans",EDATE(K198,120),IF(J198="Permanent","",""))))))</f>
        <v/>
      </c>
      <c r="N198" s="28" t="n"/>
      <c r="O198" s="31">
        <f>IF(M198="","",M198-TODAY())</f>
        <v/>
      </c>
      <c r="P198" s="27">
        <f>IF(D198="","",IF(N198="Obsolète","Obsolète",IF(M198="","À compléter",IF(O198&lt;0,"En retard",IF(O198&lt;=30,"À revoir","OK")))))</f>
        <v/>
      </c>
      <c r="Q198" s="28" t="n"/>
    </row>
    <row r="199">
      <c r="A199" s="32">
        <f>IF(D199&lt;&gt;"","DOC-"&amp;TEXT(ROW()-7,"000"),"")</f>
        <v/>
      </c>
      <c r="B199" s="33" t="n"/>
      <c r="C199" s="33" t="n"/>
      <c r="D199" s="33" t="n"/>
      <c r="E199" s="33" t="n"/>
      <c r="F199" s="33" t="n"/>
      <c r="G199" s="33" t="n"/>
      <c r="H199" s="33" t="n"/>
      <c r="I199" s="33" t="n"/>
      <c r="J199" s="33" t="n"/>
      <c r="K199" s="34" t="n"/>
      <c r="L199" s="34" t="n"/>
      <c r="M199" s="35">
        <f>IF(OR(K199="",J199=""),"",IF(J199="1 an",EDATE(K199,12),IF(J199="3 ans",EDATE(K199,36),IF(J199="5 ans",EDATE(K199,60),IF(J199="10 ans",EDATE(K199,120),IF(J199="Permanent","",""))))))</f>
        <v/>
      </c>
      <c r="N199" s="33" t="n"/>
      <c r="O199" s="36">
        <f>IF(M199="","",M199-TODAY())</f>
        <v/>
      </c>
      <c r="P199" s="32">
        <f>IF(D199="","",IF(N199="Obsolète","Obsolète",IF(M199="","À compléter",IF(O199&lt;0,"En retard",IF(O199&lt;=30,"À revoir","OK")))))</f>
        <v/>
      </c>
      <c r="Q199" s="33" t="n"/>
    </row>
    <row r="200">
      <c r="A200" s="27">
        <f>IF(D200&lt;&gt;"","DOC-"&amp;TEXT(ROW()-7,"000"),"")</f>
        <v/>
      </c>
      <c r="B200" s="28" t="n"/>
      <c r="C200" s="28" t="n"/>
      <c r="D200" s="28" t="n"/>
      <c r="E200" s="28" t="n"/>
      <c r="F200" s="28" t="n"/>
      <c r="G200" s="28" t="n"/>
      <c r="H200" s="28" t="n"/>
      <c r="I200" s="28" t="n"/>
      <c r="J200" s="28" t="n"/>
      <c r="K200" s="29" t="n"/>
      <c r="L200" s="29" t="n"/>
      <c r="M200" s="30">
        <f>IF(OR(K200="",J200=""),"",IF(J200="1 an",EDATE(K200,12),IF(J200="3 ans",EDATE(K200,36),IF(J200="5 ans",EDATE(K200,60),IF(J200="10 ans",EDATE(K200,120),IF(J200="Permanent","",""))))))</f>
        <v/>
      </c>
      <c r="N200" s="28" t="n"/>
      <c r="O200" s="31">
        <f>IF(M200="","",M200-TODAY())</f>
        <v/>
      </c>
      <c r="P200" s="27">
        <f>IF(D200="","",IF(N200="Obsolète","Obsolète",IF(M200="","À compléter",IF(O200&lt;0,"En retard",IF(O200&lt;=30,"À revoir","OK")))))</f>
        <v/>
      </c>
      <c r="Q200" s="28" t="n"/>
    </row>
    <row r="201">
      <c r="A201" s="32">
        <f>IF(D201&lt;&gt;"","DOC-"&amp;TEXT(ROW()-7,"000"),"")</f>
        <v/>
      </c>
      <c r="B201" s="33" t="n"/>
      <c r="C201" s="33" t="n"/>
      <c r="D201" s="33" t="n"/>
      <c r="E201" s="33" t="n"/>
      <c r="F201" s="33" t="n"/>
      <c r="G201" s="33" t="n"/>
      <c r="H201" s="33" t="n"/>
      <c r="I201" s="33" t="n"/>
      <c r="J201" s="33" t="n"/>
      <c r="K201" s="34" t="n"/>
      <c r="L201" s="34" t="n"/>
      <c r="M201" s="35">
        <f>IF(OR(K201="",J201=""),"",IF(J201="1 an",EDATE(K201,12),IF(J201="3 ans",EDATE(K201,36),IF(J201="5 ans",EDATE(K201,60),IF(J201="10 ans",EDATE(K201,120),IF(J201="Permanent","",""))))))</f>
        <v/>
      </c>
      <c r="N201" s="33" t="n"/>
      <c r="O201" s="36">
        <f>IF(M201="","",M201-TODAY())</f>
        <v/>
      </c>
      <c r="P201" s="32">
        <f>IF(D201="","",IF(N201="Obsolète","Obsolète",IF(M201="","À compléter",IF(O201&lt;0,"En retard",IF(O201&lt;=30,"À revoir","OK")))))</f>
        <v/>
      </c>
      <c r="Q201" s="33" t="n"/>
    </row>
    <row r="202">
      <c r="A202" s="27">
        <f>IF(D202&lt;&gt;"","DOC-"&amp;TEXT(ROW()-7,"000"),"")</f>
        <v/>
      </c>
      <c r="B202" s="28" t="n"/>
      <c r="C202" s="28" t="n"/>
      <c r="D202" s="28" t="n"/>
      <c r="E202" s="28" t="n"/>
      <c r="F202" s="28" t="n"/>
      <c r="G202" s="28" t="n"/>
      <c r="H202" s="28" t="n"/>
      <c r="I202" s="28" t="n"/>
      <c r="J202" s="28" t="n"/>
      <c r="K202" s="29" t="n"/>
      <c r="L202" s="29" t="n"/>
      <c r="M202" s="30">
        <f>IF(OR(K202="",J202=""),"",IF(J202="1 an",EDATE(K202,12),IF(J202="3 ans",EDATE(K202,36),IF(J202="5 ans",EDATE(K202,60),IF(J202="10 ans",EDATE(K202,120),IF(J202="Permanent","",""))))))</f>
        <v/>
      </c>
      <c r="N202" s="28" t="n"/>
      <c r="O202" s="31">
        <f>IF(M202="","",M202-TODAY())</f>
        <v/>
      </c>
      <c r="P202" s="27">
        <f>IF(D202="","",IF(N202="Obsolète","Obsolète",IF(M202="","À compléter",IF(O202&lt;0,"En retard",IF(O202&lt;=30,"À revoir","OK")))))</f>
        <v/>
      </c>
      <c r="Q202" s="28" t="n"/>
    </row>
    <row r="203">
      <c r="A203" s="32">
        <f>IF(D203&lt;&gt;"","DOC-"&amp;TEXT(ROW()-7,"000"),"")</f>
        <v/>
      </c>
      <c r="B203" s="33" t="n"/>
      <c r="C203" s="33" t="n"/>
      <c r="D203" s="33" t="n"/>
      <c r="E203" s="33" t="n"/>
      <c r="F203" s="33" t="n"/>
      <c r="G203" s="33" t="n"/>
      <c r="H203" s="33" t="n"/>
      <c r="I203" s="33" t="n"/>
      <c r="J203" s="33" t="n"/>
      <c r="K203" s="34" t="n"/>
      <c r="L203" s="34" t="n"/>
      <c r="M203" s="35">
        <f>IF(OR(K203="",J203=""),"",IF(J203="1 an",EDATE(K203,12),IF(J203="3 ans",EDATE(K203,36),IF(J203="5 ans",EDATE(K203,60),IF(J203="10 ans",EDATE(K203,120),IF(J203="Permanent","",""))))))</f>
        <v/>
      </c>
      <c r="N203" s="33" t="n"/>
      <c r="O203" s="36">
        <f>IF(M203="","",M203-TODAY())</f>
        <v/>
      </c>
      <c r="P203" s="32">
        <f>IF(D203="","",IF(N203="Obsolète","Obsolète",IF(M203="","À compléter",IF(O203&lt;0,"En retard",IF(O203&lt;=30,"À revoir","OK")))))</f>
        <v/>
      </c>
      <c r="Q203" s="33" t="n"/>
    </row>
    <row r="204">
      <c r="A204" s="27">
        <f>IF(D204&lt;&gt;"","DOC-"&amp;TEXT(ROW()-7,"000"),"")</f>
        <v/>
      </c>
      <c r="B204" s="28" t="n"/>
      <c r="C204" s="28" t="n"/>
      <c r="D204" s="28" t="n"/>
      <c r="E204" s="28" t="n"/>
      <c r="F204" s="28" t="n"/>
      <c r="G204" s="28" t="n"/>
      <c r="H204" s="28" t="n"/>
      <c r="I204" s="28" t="n"/>
      <c r="J204" s="28" t="n"/>
      <c r="K204" s="29" t="n"/>
      <c r="L204" s="29" t="n"/>
      <c r="M204" s="30">
        <f>IF(OR(K204="",J204=""),"",IF(J204="1 an",EDATE(K204,12),IF(J204="3 ans",EDATE(K204,36),IF(J204="5 ans",EDATE(K204,60),IF(J204="10 ans",EDATE(K204,120),IF(J204="Permanent","",""))))))</f>
        <v/>
      </c>
      <c r="N204" s="28" t="n"/>
      <c r="O204" s="31">
        <f>IF(M204="","",M204-TODAY())</f>
        <v/>
      </c>
      <c r="P204" s="27">
        <f>IF(D204="","",IF(N204="Obsolète","Obsolète",IF(M204="","À compléter",IF(O204&lt;0,"En retard",IF(O204&lt;=30,"À revoir","OK")))))</f>
        <v/>
      </c>
      <c r="Q204" s="28" t="n"/>
    </row>
    <row r="205">
      <c r="A205" s="32">
        <f>IF(D205&lt;&gt;"","DOC-"&amp;TEXT(ROW()-7,"000"),"")</f>
        <v/>
      </c>
      <c r="B205" s="33" t="n"/>
      <c r="C205" s="33" t="n"/>
      <c r="D205" s="33" t="n"/>
      <c r="E205" s="33" t="n"/>
      <c r="F205" s="33" t="n"/>
      <c r="G205" s="33" t="n"/>
      <c r="H205" s="33" t="n"/>
      <c r="I205" s="33" t="n"/>
      <c r="J205" s="33" t="n"/>
      <c r="K205" s="34" t="n"/>
      <c r="L205" s="34" t="n"/>
      <c r="M205" s="35">
        <f>IF(OR(K205="",J205=""),"",IF(J205="1 an",EDATE(K205,12),IF(J205="3 ans",EDATE(K205,36),IF(J205="5 ans",EDATE(K205,60),IF(J205="10 ans",EDATE(K205,120),IF(J205="Permanent","",""))))))</f>
        <v/>
      </c>
      <c r="N205" s="33" t="n"/>
      <c r="O205" s="36">
        <f>IF(M205="","",M205-TODAY())</f>
        <v/>
      </c>
      <c r="P205" s="32">
        <f>IF(D205="","",IF(N205="Obsolète","Obsolète",IF(M205="","À compléter",IF(O205&lt;0,"En retard",IF(O205&lt;=30,"À revoir","OK")))))</f>
        <v/>
      </c>
      <c r="Q205" s="33" t="n"/>
    </row>
    <row r="206">
      <c r="A206" s="27">
        <f>IF(D206&lt;&gt;"","DOC-"&amp;TEXT(ROW()-7,"000"),"")</f>
        <v/>
      </c>
      <c r="B206" s="28" t="n"/>
      <c r="C206" s="28" t="n"/>
      <c r="D206" s="28" t="n"/>
      <c r="E206" s="28" t="n"/>
      <c r="F206" s="28" t="n"/>
      <c r="G206" s="28" t="n"/>
      <c r="H206" s="28" t="n"/>
      <c r="I206" s="28" t="n"/>
      <c r="J206" s="28" t="n"/>
      <c r="K206" s="29" t="n"/>
      <c r="L206" s="29" t="n"/>
      <c r="M206" s="30">
        <f>IF(OR(K206="",J206=""),"",IF(J206="1 an",EDATE(K206,12),IF(J206="3 ans",EDATE(K206,36),IF(J206="5 ans",EDATE(K206,60),IF(J206="10 ans",EDATE(K206,120),IF(J206="Permanent","",""))))))</f>
        <v/>
      </c>
      <c r="N206" s="28" t="n"/>
      <c r="O206" s="31">
        <f>IF(M206="","",M206-TODAY())</f>
        <v/>
      </c>
      <c r="P206" s="27">
        <f>IF(D206="","",IF(N206="Obsolète","Obsolète",IF(M206="","À compléter",IF(O206&lt;0,"En retard",IF(O206&lt;=30,"À revoir","OK")))))</f>
        <v/>
      </c>
      <c r="Q206" s="28" t="n"/>
    </row>
    <row r="207">
      <c r="A207" s="32">
        <f>IF(D207&lt;&gt;"","DOC-"&amp;TEXT(ROW()-7,"000"),"")</f>
        <v/>
      </c>
      <c r="B207" s="33" t="n"/>
      <c r="C207" s="33" t="n"/>
      <c r="D207" s="33" t="n"/>
      <c r="E207" s="33" t="n"/>
      <c r="F207" s="33" t="n"/>
      <c r="G207" s="33" t="n"/>
      <c r="H207" s="33" t="n"/>
      <c r="I207" s="33" t="n"/>
      <c r="J207" s="33" t="n"/>
      <c r="K207" s="34" t="n"/>
      <c r="L207" s="34" t="n"/>
      <c r="M207" s="35">
        <f>IF(OR(K207="",J207=""),"",IF(J207="1 an",EDATE(K207,12),IF(J207="3 ans",EDATE(K207,36),IF(J207="5 ans",EDATE(K207,60),IF(J207="10 ans",EDATE(K207,120),IF(J207="Permanent","",""))))))</f>
        <v/>
      </c>
      <c r="N207" s="33" t="n"/>
      <c r="O207" s="36">
        <f>IF(M207="","",M207-TODAY())</f>
        <v/>
      </c>
      <c r="P207" s="32">
        <f>IF(D207="","",IF(N207="Obsolète","Obsolète",IF(M207="","À compléter",IF(O207&lt;0,"En retard",IF(O207&lt;=30,"À revoir","OK")))))</f>
        <v/>
      </c>
      <c r="Q207" s="33" t="n"/>
    </row>
  </sheetData>
  <mergeCells count="2">
    <mergeCell ref="A1:Q2"/>
    <mergeCell ref="P5:Q5"/>
  </mergeCells>
  <conditionalFormatting sqref="N8:N207">
    <cfRule type="expression" priority="1" dxfId="0">
      <formula>$N8="Actif"</formula>
    </cfRule>
    <cfRule type="expression" priority="2" dxfId="1">
      <formula>$N8="Archivé"</formula>
    </cfRule>
    <cfRule type="expression" priority="3" dxfId="2">
      <formula>$N8="À réviser"</formula>
    </cfRule>
    <cfRule type="expression" priority="4" dxfId="3">
      <formula>$N8="Obsolète"</formula>
    </cfRule>
  </conditionalFormatting>
  <conditionalFormatting sqref="I8:I207">
    <cfRule type="expression" priority="5" dxfId="4">
      <formula>$I8="Public interne"</formula>
    </cfRule>
    <cfRule type="expression" priority="6" dxfId="5">
      <formula>$I8="Service"</formula>
    </cfRule>
    <cfRule type="expression" priority="7" dxfId="6">
      <formula>$I8="Confidentiel"</formula>
    </cfRule>
    <cfRule type="expression" priority="8" dxfId="3">
      <formula>$I8="Direction"</formula>
    </cfRule>
  </conditionalFormatting>
  <conditionalFormatting sqref="P8:P207">
    <cfRule type="expression" priority="9" dxfId="0">
      <formula>$P8="OK"</formula>
    </cfRule>
    <cfRule type="expression" priority="10" dxfId="2">
      <formula>$P8="À revoir"</formula>
    </cfRule>
    <cfRule type="expression" priority="11" dxfId="3">
      <formula>$P8="En retard"</formula>
    </cfRule>
    <cfRule type="expression" priority="12" dxfId="6">
      <formula>$P8="À compléter"</formula>
    </cfRule>
    <cfRule type="expression" priority="13" dxfId="1">
      <formula>$P8="Obsolète"</formula>
    </cfRule>
  </conditionalFormatting>
  <dataValidations count="7">
    <dataValidation sqref="B8:B207" showDropDown="0" showInputMessage="0" showErrorMessage="0" allowBlank="1" type="list">
      <formula1>=Listes!$A$2:$A$11</formula1>
    </dataValidation>
    <dataValidation sqref="C8:C207" showDropDown="0" showInputMessage="0" showErrorMessage="0" allowBlank="1" type="list">
      <formula1>=Listes!$B$2:$B$20</formula1>
    </dataValidation>
    <dataValidation sqref="E8:E207" showDropDown="0" showInputMessage="0" showErrorMessage="0" allowBlank="1" type="list">
      <formula1>=Listes!$C$2:$C$11</formula1>
    </dataValidation>
    <dataValidation sqref="G8:G207" showDropDown="0" showInputMessage="0" showErrorMessage="0" allowBlank="1" type="list">
      <formula1>=Listes!$D$2:$D$4</formula1>
    </dataValidation>
    <dataValidation sqref="I8:I207" showDropDown="0" showInputMessage="0" showErrorMessage="0" allowBlank="1" type="list">
      <formula1>=Listes!$E$2:$E$5</formula1>
    </dataValidation>
    <dataValidation sqref="J8:J207" showDropDown="0" showInputMessage="0" showErrorMessage="0" allowBlank="1" type="list">
      <formula1>=Listes!$F$2:$F$6</formula1>
    </dataValidation>
    <dataValidation sqref="N8:N207" showDropDown="0" showInputMessage="0" showErrorMessage="0" allowBlank="1" type="list">
      <formula1>=Listes!$G$2:$G$5</formula1>
    </dataValidation>
  </dataValidations>
  <pageMargins left="0.75" right="0.75" top="1" bottom="1" header="0.5" footer="0.5"/>
  <legacyDrawing xmlns:r="http://schemas.openxmlformats.org/officeDocument/2006/relationships" r:id="anysvml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20"/>
  <sheetViews>
    <sheetView showGridLines="0"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</cols>
  <sheetData>
    <row r="1">
      <c r="A1" s="8" t="inlineStr">
        <is>
          <t>Catégorie</t>
        </is>
      </c>
      <c r="B1" s="8" t="inlineStr">
        <is>
          <t>Sous-catégorie</t>
        </is>
      </c>
      <c r="C1" s="8" t="inlineStr">
        <is>
          <t>Service</t>
        </is>
      </c>
      <c r="D1" s="8" t="inlineStr">
        <is>
          <t>Support</t>
        </is>
      </c>
      <c r="E1" s="8" t="inlineStr">
        <is>
          <t>Niveau d'accès</t>
        </is>
      </c>
      <c r="F1" s="8" t="inlineStr">
        <is>
          <t>Durée conservation</t>
        </is>
      </c>
      <c r="G1" s="8" t="inlineStr">
        <is>
          <t>Statut</t>
        </is>
      </c>
    </row>
    <row r="2">
      <c r="A2" s="14" t="inlineStr">
        <is>
          <t>Administration générale</t>
        </is>
      </c>
      <c r="B2" s="14" t="inlineStr">
        <is>
          <t>Courriers</t>
        </is>
      </c>
      <c r="C2" s="14" t="inlineStr">
        <is>
          <t>Direction</t>
        </is>
      </c>
      <c r="D2" s="14" t="inlineStr">
        <is>
          <t>Numérique</t>
        </is>
      </c>
      <c r="E2" s="14" t="inlineStr">
        <is>
          <t>Public interne</t>
        </is>
      </c>
      <c r="F2" s="14" t="inlineStr">
        <is>
          <t>1 an</t>
        </is>
      </c>
      <c r="G2" s="14" t="inlineStr">
        <is>
          <t>Actif</t>
        </is>
      </c>
    </row>
    <row r="3">
      <c r="A3" s="14" t="inlineStr">
        <is>
          <t>Ressources humaines</t>
        </is>
      </c>
      <c r="B3" s="14" t="inlineStr">
        <is>
          <t>Contrats</t>
        </is>
      </c>
      <c r="C3" s="14" t="inlineStr">
        <is>
          <t>Administration</t>
        </is>
      </c>
      <c r="D3" s="14" t="inlineStr">
        <is>
          <t>Papier</t>
        </is>
      </c>
      <c r="E3" s="14" t="inlineStr">
        <is>
          <t>Service</t>
        </is>
      </c>
      <c r="F3" s="14" t="inlineStr">
        <is>
          <t>3 ans</t>
        </is>
      </c>
      <c r="G3" s="14" t="inlineStr">
        <is>
          <t>Archivé</t>
        </is>
      </c>
    </row>
    <row r="4">
      <c r="A4" s="14" t="inlineStr">
        <is>
          <t>Comptabilité et finance</t>
        </is>
      </c>
      <c r="B4" s="14" t="inlineStr">
        <is>
          <t>Factures</t>
        </is>
      </c>
      <c r="C4" s="14" t="inlineStr">
        <is>
          <t>RH</t>
        </is>
      </c>
      <c r="D4" s="14" t="inlineStr">
        <is>
          <t>Mixte</t>
        </is>
      </c>
      <c r="E4" s="14" t="inlineStr">
        <is>
          <t>Confidentiel</t>
        </is>
      </c>
      <c r="F4" s="14" t="inlineStr">
        <is>
          <t>5 ans</t>
        </is>
      </c>
      <c r="G4" s="14" t="inlineStr">
        <is>
          <t>À réviser</t>
        </is>
      </c>
    </row>
    <row r="5">
      <c r="A5" s="14" t="inlineStr">
        <is>
          <t>Juridique</t>
        </is>
      </c>
      <c r="B5" s="14" t="inlineStr">
        <is>
          <t>Procédures</t>
        </is>
      </c>
      <c r="C5" s="14" t="inlineStr">
        <is>
          <t>Finance</t>
        </is>
      </c>
      <c r="E5" s="14" t="inlineStr">
        <is>
          <t>Direction</t>
        </is>
      </c>
      <c r="F5" s="14" t="inlineStr">
        <is>
          <t>10 ans</t>
        </is>
      </c>
      <c r="G5" s="14" t="inlineStr">
        <is>
          <t>Obsolète</t>
        </is>
      </c>
    </row>
    <row r="6">
      <c r="A6" s="14" t="inlineStr">
        <is>
          <t>Achats et fournisseurs</t>
        </is>
      </c>
      <c r="B6" s="14" t="inlineStr">
        <is>
          <t>Dossiers salariés</t>
        </is>
      </c>
      <c r="C6" s="14" t="inlineStr">
        <is>
          <t>Juridique</t>
        </is>
      </c>
      <c r="F6" s="14" t="inlineStr">
        <is>
          <t>Permanent</t>
        </is>
      </c>
    </row>
    <row r="7">
      <c r="A7" s="14" t="inlineStr">
        <is>
          <t>Commercial et clients</t>
        </is>
      </c>
      <c r="B7" s="14" t="inlineStr">
        <is>
          <t>Rapports</t>
        </is>
      </c>
      <c r="C7" s="14" t="inlineStr">
        <is>
          <t>Achats</t>
        </is>
      </c>
    </row>
    <row r="8">
      <c r="A8" s="14" t="inlineStr">
        <is>
          <t>Projets</t>
        </is>
      </c>
      <c r="B8" s="14" t="inlineStr">
        <is>
          <t>Archives</t>
        </is>
      </c>
      <c r="C8" s="14" t="inlineStr">
        <is>
          <t>Commercial</t>
        </is>
      </c>
    </row>
    <row r="9">
      <c r="A9" s="14" t="inlineStr">
        <is>
          <t>Qualité et conformité</t>
        </is>
      </c>
      <c r="B9" s="14" t="inlineStr">
        <is>
          <t>Demandes d'achat</t>
        </is>
      </c>
      <c r="C9" s="14" t="inlineStr">
        <is>
          <t>Projet</t>
        </is>
      </c>
    </row>
    <row r="10">
      <c r="A10" s="14" t="inlineStr">
        <is>
          <t>Communication</t>
        </is>
      </c>
      <c r="B10" s="14" t="inlineStr">
        <is>
          <t>Budgets</t>
        </is>
      </c>
      <c r="C10" s="14" t="inlineStr">
        <is>
          <t>Qualité</t>
        </is>
      </c>
    </row>
    <row r="11">
      <c r="A11" s="14" t="inlineStr">
        <is>
          <t>Informatique et systèmes</t>
        </is>
      </c>
      <c r="B11" s="14" t="inlineStr">
        <is>
          <t>Conventions</t>
        </is>
      </c>
      <c r="C11" s="14" t="inlineStr">
        <is>
          <t>Communication</t>
        </is>
      </c>
    </row>
    <row r="12">
      <c r="B12" s="14" t="inlineStr">
        <is>
          <t>Litiges</t>
        </is>
      </c>
      <c r="C12" s="14" t="inlineStr">
        <is>
          <t>Informatique</t>
        </is>
      </c>
    </row>
    <row r="13">
      <c r="B13" s="14" t="inlineStr">
        <is>
          <t>Tableaux de bord</t>
        </is>
      </c>
    </row>
    <row r="14">
      <c r="B14" s="14" t="inlineStr">
        <is>
          <t>Formation</t>
        </is>
      </c>
    </row>
    <row r="15">
      <c r="B15" s="14" t="inlineStr">
        <is>
          <t>Paie</t>
        </is>
      </c>
    </row>
    <row r="16">
      <c r="B16" s="14" t="inlineStr">
        <is>
          <t>Notes de service</t>
        </is>
      </c>
    </row>
    <row r="17">
      <c r="B17" s="14" t="inlineStr">
        <is>
          <t>Sécurité</t>
        </is>
      </c>
    </row>
    <row r="18">
      <c r="B18" s="14" t="inlineStr">
        <is>
          <t>RGPD</t>
        </is>
      </c>
    </row>
    <row r="19">
      <c r="B19" s="14" t="inlineStr">
        <is>
          <t>Maintenance</t>
        </is>
      </c>
    </row>
    <row r="20">
      <c r="B20" s="14" t="inlineStr">
        <is>
          <t>Prestataires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2026-03-11T08:01:07Z</dcterms:created>
  <dcterms:modified xmlns:dcterms="http://purl.org/dc/terms/" xmlns:xsi="http://www.w3.org/2001/XMLSchema-instance" xsi:type="dcterms:W3CDTF">2026-03-11T08:01:07Z</dcterms:modified>
</cp:coreProperties>
</file>