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_Saisie" sheetId="1" state="visible" r:id="rId1"/>
    <sheet xmlns:r="http://schemas.openxmlformats.org/officeDocument/2006/relationships" name="Synthese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Synthese_PDF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#,##0;[Red]-#,##0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0F172A"/>
      <sz val="12"/>
    </font>
    <font>
      <b val="1"/>
      <color rgb="00475569"/>
    </font>
    <font>
      <b val="1"/>
      <color rgb="000B57D0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EF4FF"/>
      </patternFill>
    </fill>
    <fill>
      <patternFill patternType="solid">
        <fgColor rgb="00111827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0" borderId="1" applyAlignment="1" pivotButton="0" quotePrefix="0" xfId="0">
      <alignment vertical="center"/>
    </xf>
    <xf numFmtId="0" fontId="4" fillId="3" borderId="1" applyAlignment="1" pivotButton="0" quotePrefix="0" xfId="0">
      <alignment vertical="center"/>
    </xf>
    <xf numFmtId="164" fontId="4" fillId="3" borderId="1" applyAlignment="1" pivotButton="0" quotePrefix="0" xfId="0">
      <alignment horizontal="right" vertical="center"/>
    </xf>
    <xf numFmtId="0" fontId="5" fillId="4" borderId="1" applyAlignment="1" pivotButton="0" quotePrefix="0" xfId="0">
      <alignment horizontal="center" vertical="center"/>
    </xf>
    <xf numFmtId="0" fontId="5" fillId="4" borderId="1" applyAlignment="1" pivotButton="0" quotePrefix="0" xfId="0">
      <alignment vertical="center" wrapText="1"/>
    </xf>
    <xf numFmtId="0" fontId="0" fillId="0" borderId="1" pivotButton="0" quotePrefix="0" xfId="0"/>
    <xf numFmtId="3" fontId="0" fillId="3" borderId="1" applyAlignment="1" pivotButton="0" quotePrefix="0" xfId="0">
      <alignment horizontal="right" vertical="center"/>
    </xf>
    <xf numFmtId="165" fontId="0" fillId="0" borderId="1" applyAlignment="1" pivotButton="0" quotePrefix="0" xfId="0">
      <alignment horizontal="right" vertical="center"/>
    </xf>
    <xf numFmtId="164" fontId="0" fillId="0" borderId="1" applyAlignment="1" pivotButton="0" quotePrefix="0" xfId="0">
      <alignment horizontal="right" vertical="center"/>
    </xf>
    <xf numFmtId="0" fontId="0" fillId="0" borderId="1" applyAlignment="1" pivotButton="0" quotePrefix="0" xfId="0">
      <alignment vertical="center" wrapText="1"/>
    </xf>
    <xf numFmtId="0" fontId="0" fillId="5" borderId="1" applyAlignment="1" pivotButton="0" quotePrefix="0" xfId="0">
      <alignment horizontal="center" vertical="center"/>
    </xf>
    <xf numFmtId="0" fontId="6" fillId="0" borderId="1" applyAlignment="1" pivotButton="0" quotePrefix="0" xfId="0">
      <alignment vertical="center"/>
    </xf>
    <xf numFmtId="3" fontId="0" fillId="3" borderId="1" applyAlignment="1" pivotButton="0" quotePrefix="0" xfId="0">
      <alignment vertical="center"/>
    </xf>
    <xf numFmtId="165" fontId="0" fillId="0" borderId="1" applyAlignment="1" pivotButton="0" quotePrefix="0" xfId="0">
      <alignment vertical="center"/>
    </xf>
    <xf numFmtId="164" fontId="0" fillId="0" borderId="1" applyAlignment="1" pivotButton="0" quotePrefix="0" xfId="0">
      <alignment vertical="center"/>
    </xf>
    <xf numFmtId="0" fontId="6" fillId="3" borderId="1" applyAlignment="1" pivotButton="0" quotePrefix="0" xfId="0">
      <alignment vertical="center" wrapText="1"/>
    </xf>
    <xf numFmtId="0" fontId="5" fillId="4" borderId="1" applyAlignment="1" pivotButton="0" quotePrefix="0" xfId="0">
      <alignment vertical="center"/>
    </xf>
    <xf numFmtId="3" fontId="5" fillId="4" borderId="1" applyAlignment="1" pivotButton="0" quotePrefix="0" xfId="0">
      <alignment vertical="center"/>
    </xf>
    <xf numFmtId="165" fontId="5" fillId="4" borderId="1" applyAlignment="1" pivotButton="0" quotePrefix="0" xfId="0">
      <alignment vertical="center"/>
    </xf>
    <xf numFmtId="164" fontId="5" fillId="4" borderId="1" applyAlignment="1" pivotButton="0" quotePrefix="0" xfId="0">
      <alignment vertical="center"/>
    </xf>
    <xf numFmtId="164" fontId="4" fillId="3" borderId="1" applyAlignment="1" pivotButton="0" quotePrefix="0" xfId="0">
      <alignment vertical="center"/>
    </xf>
    <xf numFmtId="0" fontId="0" fillId="5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3" fontId="0" fillId="3" borderId="1" applyAlignment="1" pivotButton="0" quotePrefix="0" xfId="0">
      <alignment vertical="center"/>
    </xf>
    <xf numFmtId="165" fontId="0" fillId="0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0" fillId="3" borderId="1" applyAlignment="1" pivotButton="0" quotePrefix="0" xfId="0">
      <alignment vertical="center" wrapText="1"/>
    </xf>
  </cellXfs>
  <cellStyles count="1">
    <cellStyle name="Normal" xfId="0" builtinId="0" hidden="0"/>
  </cellStyles>
  <dxfs count="3">
    <dxf>
      <font>
        <b val="1"/>
        <color rgb="000F172A"/>
      </font>
      <fill>
        <patternFill patternType="solid">
          <fgColor rgb="00DCFCE7"/>
        </patternFill>
      </fill>
    </dxf>
    <dxf>
      <font>
        <b val="1"/>
        <color rgb="000F172A"/>
      </font>
      <fill>
        <patternFill patternType="solid">
          <fgColor rgb="00FEF3C7"/>
        </patternFill>
      </fill>
    </dxf>
    <dxf>
      <font>
        <b val="1"/>
        <color rgb="00FFFFFF"/>
      </font>
      <fill>
        <patternFill patternType="solid">
          <fgColor rgb="00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Prévu vs Réel par poste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'Dashboard'!B7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'Dashboard'!$A$8:$A$15</f>
            </numRef>
          </cat>
          <val>
            <numRef>
              <f>'Dashboard'!$B$8:$B$15</f>
            </numRef>
          </val>
        </ser>
        <ser>
          <idx val="1"/>
          <order val="1"/>
          <tx>
            <strRef>
              <f>'Dashboard'!C7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'Dashboard'!$A$8:$A$15</f>
            </numRef>
          </cat>
          <val>
            <numRef>
              <f>'Dashboard'!$C$8:$C$15</f>
            </numRef>
          </val>
        </ser>
        <dLbls>
          <showVal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Poste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17</row>
      <rowOff>0</rowOff>
    </from>
    <ext cx="72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2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4" customWidth="1" min="1" max="1"/>
    <col width="18" customWidth="1" min="2" max="2"/>
    <col width="12" customWidth="1" min="3" max="3"/>
    <col width="12" customWidth="1" min="4" max="4"/>
    <col width="12" customWidth="1" min="5" max="5"/>
    <col width="10" customWidth="1" min="6" max="6"/>
    <col width="22" customWidth="1" min="7" max="7"/>
    <col width="22" customWidth="1" min="8" max="8"/>
    <col width="14" customWidth="1" min="9" max="9"/>
  </cols>
  <sheetData>
    <row r="1" ht="26" customHeight="1">
      <c r="A1" s="1" t="inlineStr">
        <is>
          <t>BUDGET ANNUEL — PRÉVU VS RÉEL (premium, automatisé)</t>
        </is>
      </c>
    </row>
    <row r="2" ht="20" customHeight="1">
      <c r="A2" s="2" t="inlineStr">
        <is>
          <t>Saisie guidée + écarts + synthèse par poste + score de maîtrise + export A4.</t>
        </is>
      </c>
    </row>
    <row r="3">
      <c r="A3" s="3" t="inlineStr">
        <is>
          <t>Devise</t>
        </is>
      </c>
      <c r="B3" s="4" t="inlineStr">
        <is>
          <t>MAD</t>
        </is>
      </c>
      <c r="D3" s="3" t="inlineStr">
        <is>
          <t>Année</t>
        </is>
      </c>
      <c r="E3" s="4" t="n">
        <v>2026</v>
      </c>
      <c r="G3" s="3" t="inlineStr">
        <is>
          <t>Objectif écart max</t>
        </is>
      </c>
      <c r="H3" s="5" t="n">
        <v>0.05</v>
      </c>
    </row>
    <row r="5" ht="20" customHeight="1">
      <c r="A5" s="2" t="inlineStr">
        <is>
          <t>Tableau de saisie (ligne = poste × mois)</t>
        </is>
      </c>
    </row>
    <row r="6" ht="20" customHeight="1">
      <c r="A6" s="6" t="inlineStr">
        <is>
          <t>Mois</t>
        </is>
      </c>
      <c r="B6" s="6" t="inlineStr">
        <is>
          <t>Poste</t>
        </is>
      </c>
      <c r="C6" s="6" t="inlineStr">
        <is>
          <t>Prévu</t>
        </is>
      </c>
      <c r="D6" s="6" t="inlineStr">
        <is>
          <t>Réel</t>
        </is>
      </c>
      <c r="E6" s="6" t="inlineStr">
        <is>
          <t>Écart</t>
        </is>
      </c>
      <c r="F6" s="6" t="inlineStr">
        <is>
          <t>% Écart</t>
        </is>
      </c>
      <c r="G6" s="7" t="inlineStr">
        <is>
          <t>Cause</t>
        </is>
      </c>
      <c r="H6" s="7" t="inlineStr">
        <is>
          <t>Décision</t>
        </is>
      </c>
      <c r="I6" s="6" t="inlineStr">
        <is>
          <t>Statut</t>
        </is>
      </c>
    </row>
    <row r="7">
      <c r="A7" s="8" t="inlineStr">
        <is>
          <t>Janvier</t>
        </is>
      </c>
      <c r="B7" s="8" t="inlineStr">
        <is>
          <t>Achats</t>
        </is>
      </c>
      <c r="C7" s="9" t="n">
        <v>0</v>
      </c>
      <c r="D7" s="9" t="n">
        <v>0</v>
      </c>
      <c r="E7" s="10">
        <f>IF(OR(C7="",D7=""),"",D7-C7)</f>
        <v/>
      </c>
      <c r="F7" s="11">
        <f>IF(OR(C7="",D7=""),"",IF(C7=0,"",(D7-C7)/C7))</f>
        <v/>
      </c>
      <c r="G7" s="12" t="n"/>
      <c r="H7" s="12" t="n"/>
      <c r="I7" s="13">
        <f>IF(F7="","",IF(ABS(F7)&lt;=$H$3,"🟢 Conforme",IF(ABS(F7)&lt;=$H$3*2,"🟡 À corriger","🔴 Critique")))</f>
        <v/>
      </c>
    </row>
    <row r="8">
      <c r="A8" s="8" t="inlineStr">
        <is>
          <t>Janvier</t>
        </is>
      </c>
      <c r="B8" s="8" t="inlineStr">
        <is>
          <t>Salaires</t>
        </is>
      </c>
      <c r="C8" s="9" t="n">
        <v>0</v>
      </c>
      <c r="D8" s="9" t="n">
        <v>0</v>
      </c>
      <c r="E8" s="10">
        <f>IF(OR(C8="",D8=""),"",D8-C8)</f>
        <v/>
      </c>
      <c r="F8" s="11">
        <f>IF(OR(C8="",D8=""),"",IF(C8=0,"",(D8-C8)/C8))</f>
        <v/>
      </c>
      <c r="G8" s="12" t="n"/>
      <c r="H8" s="12" t="n"/>
      <c r="I8" s="13">
        <f>IF(F8="","",IF(ABS(F8)&lt;=$H$3,"🟢 Conforme",IF(ABS(F8)&lt;=$H$3*2,"🟡 À corriger","🔴 Critique")))</f>
        <v/>
      </c>
    </row>
    <row r="9">
      <c r="A9" s="8" t="inlineStr">
        <is>
          <t>Janvier</t>
        </is>
      </c>
      <c r="B9" s="8" t="inlineStr">
        <is>
          <t>Loyer</t>
        </is>
      </c>
      <c r="C9" s="9" t="n">
        <v>0</v>
      </c>
      <c r="D9" s="9" t="n">
        <v>0</v>
      </c>
      <c r="E9" s="10">
        <f>IF(OR(C9="",D9=""),"",D9-C9)</f>
        <v/>
      </c>
      <c r="F9" s="11">
        <f>IF(OR(C9="",D9=""),"",IF(C9=0,"",(D9-C9)/C9))</f>
        <v/>
      </c>
      <c r="G9" s="12" t="n"/>
      <c r="H9" s="12" t="n"/>
      <c r="I9" s="13">
        <f>IF(F9="","",IF(ABS(F9)&lt;=$H$3,"🟢 Conforme",IF(ABS(F9)&lt;=$H$3*2,"🟡 À corriger","🔴 Critique")))</f>
        <v/>
      </c>
    </row>
    <row r="10">
      <c r="A10" s="8" t="inlineStr">
        <is>
          <t>Janvier</t>
        </is>
      </c>
      <c r="B10" s="8" t="inlineStr">
        <is>
          <t>Énergie</t>
        </is>
      </c>
      <c r="C10" s="9" t="n">
        <v>0</v>
      </c>
      <c r="D10" s="9" t="n">
        <v>0</v>
      </c>
      <c r="E10" s="10">
        <f>IF(OR(C10="",D10=""),"",D10-C10)</f>
        <v/>
      </c>
      <c r="F10" s="11">
        <f>IF(OR(C10="",D10=""),"",IF(C10=0,"",(D10-C10)/C10))</f>
        <v/>
      </c>
      <c r="G10" s="12" t="n"/>
      <c r="H10" s="12" t="n"/>
      <c r="I10" s="13">
        <f>IF(F10="","",IF(ABS(F10)&lt;=$H$3,"🟢 Conforme",IF(ABS(F10)&lt;=$H$3*2,"🟡 À corriger","🔴 Critique")))</f>
        <v/>
      </c>
    </row>
    <row r="11">
      <c r="A11" s="8" t="inlineStr">
        <is>
          <t>Janvier</t>
        </is>
      </c>
      <c r="B11" s="8" t="inlineStr">
        <is>
          <t>Marketing</t>
        </is>
      </c>
      <c r="C11" s="9" t="n">
        <v>0</v>
      </c>
      <c r="D11" s="9" t="n">
        <v>0</v>
      </c>
      <c r="E11" s="10">
        <f>IF(OR(C11="",D11=""),"",D11-C11)</f>
        <v/>
      </c>
      <c r="F11" s="11">
        <f>IF(OR(C11="",D11=""),"",IF(C11=0,"",(D11-C11)/C11))</f>
        <v/>
      </c>
      <c r="G11" s="12" t="n"/>
      <c r="H11" s="12" t="n"/>
      <c r="I11" s="13">
        <f>IF(F11="","",IF(ABS(F11)&lt;=$H$3,"🟢 Conforme",IF(ABS(F11)&lt;=$H$3*2,"🟡 À corriger","🔴 Critique")))</f>
        <v/>
      </c>
    </row>
    <row r="12">
      <c r="A12" s="8" t="inlineStr">
        <is>
          <t>Janvier</t>
        </is>
      </c>
      <c r="B12" s="8" t="inlineStr">
        <is>
          <t>Transport</t>
        </is>
      </c>
      <c r="C12" s="9" t="n">
        <v>0</v>
      </c>
      <c r="D12" s="9" t="n">
        <v>0</v>
      </c>
      <c r="E12" s="10">
        <f>IF(OR(C12="",D12=""),"",D12-C12)</f>
        <v/>
      </c>
      <c r="F12" s="11">
        <f>IF(OR(C12="",D12=""),"",IF(C12=0,"",(D12-C12)/C12))</f>
        <v/>
      </c>
      <c r="G12" s="12" t="n"/>
      <c r="H12" s="12" t="n"/>
      <c r="I12" s="13">
        <f>IF(F12="","",IF(ABS(F12)&lt;=$H$3,"🟢 Conforme",IF(ABS(F12)&lt;=$H$3*2,"🟡 À corriger","🔴 Critique")))</f>
        <v/>
      </c>
    </row>
    <row r="13">
      <c r="A13" s="8" t="inlineStr">
        <is>
          <t>Janvier</t>
        </is>
      </c>
      <c r="B13" s="8" t="inlineStr">
        <is>
          <t>Services</t>
        </is>
      </c>
      <c r="C13" s="9" t="n">
        <v>0</v>
      </c>
      <c r="D13" s="9" t="n">
        <v>0</v>
      </c>
      <c r="E13" s="10">
        <f>IF(OR(C13="",D13=""),"",D13-C13)</f>
        <v/>
      </c>
      <c r="F13" s="11">
        <f>IF(OR(C13="",D13=""),"",IF(C13=0,"",(D13-C13)/C13))</f>
        <v/>
      </c>
      <c r="G13" s="12" t="n"/>
      <c r="H13" s="12" t="n"/>
      <c r="I13" s="13">
        <f>IF(F13="","",IF(ABS(F13)&lt;=$H$3,"🟢 Conforme",IF(ABS(F13)&lt;=$H$3*2,"🟡 À corriger","🔴 Critique")))</f>
        <v/>
      </c>
    </row>
    <row r="14">
      <c r="A14" s="8" t="inlineStr">
        <is>
          <t>Janvier</t>
        </is>
      </c>
      <c r="B14" s="8" t="inlineStr">
        <is>
          <t>Divers</t>
        </is>
      </c>
      <c r="C14" s="9" t="n">
        <v>0</v>
      </c>
      <c r="D14" s="9" t="n">
        <v>0</v>
      </c>
      <c r="E14" s="10">
        <f>IF(OR(C14="",D14=""),"",D14-C14)</f>
        <v/>
      </c>
      <c r="F14" s="11">
        <f>IF(OR(C14="",D14=""),"",IF(C14=0,"",(D14-C14)/C14))</f>
        <v/>
      </c>
      <c r="G14" s="12" t="n"/>
      <c r="H14" s="12" t="n"/>
      <c r="I14" s="13">
        <f>IF(F14="","",IF(ABS(F14)&lt;=$H$3,"🟢 Conforme",IF(ABS(F14)&lt;=$H$3*2,"🟡 À corriger","🔴 Critique")))</f>
        <v/>
      </c>
    </row>
    <row r="15">
      <c r="A15" s="8" t="inlineStr">
        <is>
          <t>Février</t>
        </is>
      </c>
      <c r="B15" s="8" t="inlineStr">
        <is>
          <t>Achats</t>
        </is>
      </c>
      <c r="C15" s="9" t="n">
        <v>0</v>
      </c>
      <c r="D15" s="9" t="n">
        <v>0</v>
      </c>
      <c r="E15" s="10">
        <f>IF(OR(C15="",D15=""),"",D15-C15)</f>
        <v/>
      </c>
      <c r="F15" s="11">
        <f>IF(OR(C15="",D15=""),"",IF(C15=0,"",(D15-C15)/C15))</f>
        <v/>
      </c>
      <c r="G15" s="12" t="n"/>
      <c r="H15" s="12" t="n"/>
      <c r="I15" s="13">
        <f>IF(F15="","",IF(ABS(F15)&lt;=$H$3,"🟢 Conforme",IF(ABS(F15)&lt;=$H$3*2,"🟡 À corriger","🔴 Critique")))</f>
        <v/>
      </c>
    </row>
    <row r="16">
      <c r="A16" s="8" t="inlineStr">
        <is>
          <t>Février</t>
        </is>
      </c>
      <c r="B16" s="8" t="inlineStr">
        <is>
          <t>Salaires</t>
        </is>
      </c>
      <c r="C16" s="9" t="n">
        <v>0</v>
      </c>
      <c r="D16" s="9" t="n">
        <v>0</v>
      </c>
      <c r="E16" s="10">
        <f>IF(OR(C16="",D16=""),"",D16-C16)</f>
        <v/>
      </c>
      <c r="F16" s="11">
        <f>IF(OR(C16="",D16=""),"",IF(C16=0,"",(D16-C16)/C16))</f>
        <v/>
      </c>
      <c r="G16" s="12" t="n"/>
      <c r="H16" s="12" t="n"/>
      <c r="I16" s="13">
        <f>IF(F16="","",IF(ABS(F16)&lt;=$H$3,"🟢 Conforme",IF(ABS(F16)&lt;=$H$3*2,"🟡 À corriger","🔴 Critique")))</f>
        <v/>
      </c>
    </row>
    <row r="17">
      <c r="A17" s="8" t="inlineStr">
        <is>
          <t>Février</t>
        </is>
      </c>
      <c r="B17" s="8" t="inlineStr">
        <is>
          <t>Loyer</t>
        </is>
      </c>
      <c r="C17" s="9" t="n">
        <v>0</v>
      </c>
      <c r="D17" s="9" t="n">
        <v>0</v>
      </c>
      <c r="E17" s="10">
        <f>IF(OR(C17="",D17=""),"",D17-C17)</f>
        <v/>
      </c>
      <c r="F17" s="11">
        <f>IF(OR(C17="",D17=""),"",IF(C17=0,"",(D17-C17)/C17))</f>
        <v/>
      </c>
      <c r="G17" s="12" t="n"/>
      <c r="H17" s="12" t="n"/>
      <c r="I17" s="13">
        <f>IF(F17="","",IF(ABS(F17)&lt;=$H$3,"🟢 Conforme",IF(ABS(F17)&lt;=$H$3*2,"🟡 À corriger","🔴 Critique")))</f>
        <v/>
      </c>
    </row>
    <row r="18">
      <c r="A18" s="8" t="inlineStr">
        <is>
          <t>Février</t>
        </is>
      </c>
      <c r="B18" s="8" t="inlineStr">
        <is>
          <t>Énergie</t>
        </is>
      </c>
      <c r="C18" s="9" t="n">
        <v>0</v>
      </c>
      <c r="D18" s="9" t="n">
        <v>0</v>
      </c>
      <c r="E18" s="10">
        <f>IF(OR(C18="",D18=""),"",D18-C18)</f>
        <v/>
      </c>
      <c r="F18" s="11">
        <f>IF(OR(C18="",D18=""),"",IF(C18=0,"",(D18-C18)/C18))</f>
        <v/>
      </c>
      <c r="G18" s="12" t="n"/>
      <c r="H18" s="12" t="n"/>
      <c r="I18" s="13">
        <f>IF(F18="","",IF(ABS(F18)&lt;=$H$3,"🟢 Conforme",IF(ABS(F18)&lt;=$H$3*2,"🟡 À corriger","🔴 Critique")))</f>
        <v/>
      </c>
    </row>
    <row r="19">
      <c r="A19" s="8" t="inlineStr">
        <is>
          <t>Février</t>
        </is>
      </c>
      <c r="B19" s="8" t="inlineStr">
        <is>
          <t>Marketing</t>
        </is>
      </c>
      <c r="C19" s="9" t="n">
        <v>0</v>
      </c>
      <c r="D19" s="9" t="n">
        <v>0</v>
      </c>
      <c r="E19" s="10">
        <f>IF(OR(C19="",D19=""),"",D19-C19)</f>
        <v/>
      </c>
      <c r="F19" s="11">
        <f>IF(OR(C19="",D19=""),"",IF(C19=0,"",(D19-C19)/C19))</f>
        <v/>
      </c>
      <c r="G19" s="12" t="n"/>
      <c r="H19" s="12" t="n"/>
      <c r="I19" s="13">
        <f>IF(F19="","",IF(ABS(F19)&lt;=$H$3,"🟢 Conforme",IF(ABS(F19)&lt;=$H$3*2,"🟡 À corriger","🔴 Critique")))</f>
        <v/>
      </c>
    </row>
    <row r="20">
      <c r="A20" s="8" t="inlineStr">
        <is>
          <t>Février</t>
        </is>
      </c>
      <c r="B20" s="8" t="inlineStr">
        <is>
          <t>Transport</t>
        </is>
      </c>
      <c r="C20" s="9" t="n">
        <v>0</v>
      </c>
      <c r="D20" s="9" t="n">
        <v>0</v>
      </c>
      <c r="E20" s="10">
        <f>IF(OR(C20="",D20=""),"",D20-C20)</f>
        <v/>
      </c>
      <c r="F20" s="11">
        <f>IF(OR(C20="",D20=""),"",IF(C20=0,"",(D20-C20)/C20))</f>
        <v/>
      </c>
      <c r="G20" s="12" t="n"/>
      <c r="H20" s="12" t="n"/>
      <c r="I20" s="13">
        <f>IF(F20="","",IF(ABS(F20)&lt;=$H$3,"🟢 Conforme",IF(ABS(F20)&lt;=$H$3*2,"🟡 À corriger","🔴 Critique")))</f>
        <v/>
      </c>
    </row>
    <row r="21">
      <c r="A21" s="8" t="inlineStr">
        <is>
          <t>Février</t>
        </is>
      </c>
      <c r="B21" s="8" t="inlineStr">
        <is>
          <t>Services</t>
        </is>
      </c>
      <c r="C21" s="9" t="n">
        <v>0</v>
      </c>
      <c r="D21" s="9" t="n">
        <v>0</v>
      </c>
      <c r="E21" s="10">
        <f>IF(OR(C21="",D21=""),"",D21-C21)</f>
        <v/>
      </c>
      <c r="F21" s="11">
        <f>IF(OR(C21="",D21=""),"",IF(C21=0,"",(D21-C21)/C21))</f>
        <v/>
      </c>
      <c r="G21" s="12" t="n"/>
      <c r="H21" s="12" t="n"/>
      <c r="I21" s="13">
        <f>IF(F21="","",IF(ABS(F21)&lt;=$H$3,"🟢 Conforme",IF(ABS(F21)&lt;=$H$3*2,"🟡 À corriger","🔴 Critique")))</f>
        <v/>
      </c>
    </row>
    <row r="22">
      <c r="A22" s="8" t="inlineStr">
        <is>
          <t>Février</t>
        </is>
      </c>
      <c r="B22" s="8" t="inlineStr">
        <is>
          <t>Divers</t>
        </is>
      </c>
      <c r="C22" s="9" t="n">
        <v>0</v>
      </c>
      <c r="D22" s="9" t="n">
        <v>0</v>
      </c>
      <c r="E22" s="10">
        <f>IF(OR(C22="",D22=""),"",D22-C22)</f>
        <v/>
      </c>
      <c r="F22" s="11">
        <f>IF(OR(C22="",D22=""),"",IF(C22=0,"",(D22-C22)/C22))</f>
        <v/>
      </c>
      <c r="G22" s="12" t="n"/>
      <c r="H22" s="12" t="n"/>
      <c r="I22" s="13">
        <f>IF(F22="","",IF(ABS(F22)&lt;=$H$3,"🟢 Conforme",IF(ABS(F22)&lt;=$H$3*2,"🟡 À corriger","🔴 Critique")))</f>
        <v/>
      </c>
    </row>
    <row r="23">
      <c r="A23" s="8" t="inlineStr">
        <is>
          <t>Mars</t>
        </is>
      </c>
      <c r="B23" s="8" t="inlineStr">
        <is>
          <t>Achats</t>
        </is>
      </c>
      <c r="C23" s="9" t="n">
        <v>0</v>
      </c>
      <c r="D23" s="9" t="n">
        <v>0</v>
      </c>
      <c r="E23" s="10">
        <f>IF(OR(C23="",D23=""),"",D23-C23)</f>
        <v/>
      </c>
      <c r="F23" s="11">
        <f>IF(OR(C23="",D23=""),"",IF(C23=0,"",(D23-C23)/C23))</f>
        <v/>
      </c>
      <c r="G23" s="12" t="n"/>
      <c r="H23" s="12" t="n"/>
      <c r="I23" s="13">
        <f>IF(F23="","",IF(ABS(F23)&lt;=$H$3,"🟢 Conforme",IF(ABS(F23)&lt;=$H$3*2,"🟡 À corriger","🔴 Critique")))</f>
        <v/>
      </c>
    </row>
    <row r="24">
      <c r="A24" s="8" t="inlineStr">
        <is>
          <t>Mars</t>
        </is>
      </c>
      <c r="B24" s="8" t="inlineStr">
        <is>
          <t>Salaires</t>
        </is>
      </c>
      <c r="C24" s="9" t="n">
        <v>0</v>
      </c>
      <c r="D24" s="9" t="n">
        <v>0</v>
      </c>
      <c r="E24" s="10">
        <f>IF(OR(C24="",D24=""),"",D24-C24)</f>
        <v/>
      </c>
      <c r="F24" s="11">
        <f>IF(OR(C24="",D24=""),"",IF(C24=0,"",(D24-C24)/C24))</f>
        <v/>
      </c>
      <c r="G24" s="12" t="n"/>
      <c r="H24" s="12" t="n"/>
      <c r="I24" s="13">
        <f>IF(F24="","",IF(ABS(F24)&lt;=$H$3,"🟢 Conforme",IF(ABS(F24)&lt;=$H$3*2,"🟡 À corriger","🔴 Critique")))</f>
        <v/>
      </c>
    </row>
    <row r="25">
      <c r="A25" s="8" t="inlineStr">
        <is>
          <t>Mars</t>
        </is>
      </c>
      <c r="B25" s="8" t="inlineStr">
        <is>
          <t>Loyer</t>
        </is>
      </c>
      <c r="C25" s="9" t="n">
        <v>0</v>
      </c>
      <c r="D25" s="9" t="n">
        <v>0</v>
      </c>
      <c r="E25" s="10">
        <f>IF(OR(C25="",D25=""),"",D25-C25)</f>
        <v/>
      </c>
      <c r="F25" s="11">
        <f>IF(OR(C25="",D25=""),"",IF(C25=0,"",(D25-C25)/C25))</f>
        <v/>
      </c>
      <c r="G25" s="12" t="n"/>
      <c r="H25" s="12" t="n"/>
      <c r="I25" s="13">
        <f>IF(F25="","",IF(ABS(F25)&lt;=$H$3,"🟢 Conforme",IF(ABS(F25)&lt;=$H$3*2,"🟡 À corriger","🔴 Critique")))</f>
        <v/>
      </c>
    </row>
    <row r="26">
      <c r="A26" s="8" t="inlineStr">
        <is>
          <t>Mars</t>
        </is>
      </c>
      <c r="B26" s="8" t="inlineStr">
        <is>
          <t>Énergie</t>
        </is>
      </c>
      <c r="C26" s="9" t="n">
        <v>0</v>
      </c>
      <c r="D26" s="9" t="n">
        <v>0</v>
      </c>
      <c r="E26" s="10">
        <f>IF(OR(C26="",D26=""),"",D26-C26)</f>
        <v/>
      </c>
      <c r="F26" s="11">
        <f>IF(OR(C26="",D26=""),"",IF(C26=0,"",(D26-C26)/C26))</f>
        <v/>
      </c>
      <c r="G26" s="12" t="n"/>
      <c r="H26" s="12" t="n"/>
      <c r="I26" s="13">
        <f>IF(F26="","",IF(ABS(F26)&lt;=$H$3,"🟢 Conforme",IF(ABS(F26)&lt;=$H$3*2,"🟡 À corriger","🔴 Critique")))</f>
        <v/>
      </c>
    </row>
    <row r="27">
      <c r="A27" s="8" t="inlineStr">
        <is>
          <t>Mars</t>
        </is>
      </c>
      <c r="B27" s="8" t="inlineStr">
        <is>
          <t>Marketing</t>
        </is>
      </c>
      <c r="C27" s="9" t="n">
        <v>0</v>
      </c>
      <c r="D27" s="9" t="n">
        <v>0</v>
      </c>
      <c r="E27" s="10">
        <f>IF(OR(C27="",D27=""),"",D27-C27)</f>
        <v/>
      </c>
      <c r="F27" s="11">
        <f>IF(OR(C27="",D27=""),"",IF(C27=0,"",(D27-C27)/C27))</f>
        <v/>
      </c>
      <c r="G27" s="12" t="n"/>
      <c r="H27" s="12" t="n"/>
      <c r="I27" s="13">
        <f>IF(F27="","",IF(ABS(F27)&lt;=$H$3,"🟢 Conforme",IF(ABS(F27)&lt;=$H$3*2,"🟡 À corriger","🔴 Critique")))</f>
        <v/>
      </c>
    </row>
    <row r="28">
      <c r="A28" s="8" t="inlineStr">
        <is>
          <t>Mars</t>
        </is>
      </c>
      <c r="B28" s="8" t="inlineStr">
        <is>
          <t>Transport</t>
        </is>
      </c>
      <c r="C28" s="9" t="n">
        <v>0</v>
      </c>
      <c r="D28" s="9" t="n">
        <v>0</v>
      </c>
      <c r="E28" s="10">
        <f>IF(OR(C28="",D28=""),"",D28-C28)</f>
        <v/>
      </c>
      <c r="F28" s="11">
        <f>IF(OR(C28="",D28=""),"",IF(C28=0,"",(D28-C28)/C28))</f>
        <v/>
      </c>
      <c r="G28" s="12" t="n"/>
      <c r="H28" s="12" t="n"/>
      <c r="I28" s="13">
        <f>IF(F28="","",IF(ABS(F28)&lt;=$H$3,"🟢 Conforme",IF(ABS(F28)&lt;=$H$3*2,"🟡 À corriger","🔴 Critique")))</f>
        <v/>
      </c>
    </row>
    <row r="29">
      <c r="A29" s="8" t="inlineStr">
        <is>
          <t>Mars</t>
        </is>
      </c>
      <c r="B29" s="8" t="inlineStr">
        <is>
          <t>Services</t>
        </is>
      </c>
      <c r="C29" s="9" t="n">
        <v>0</v>
      </c>
      <c r="D29" s="9" t="n">
        <v>0</v>
      </c>
      <c r="E29" s="10">
        <f>IF(OR(C29="",D29=""),"",D29-C29)</f>
        <v/>
      </c>
      <c r="F29" s="11">
        <f>IF(OR(C29="",D29=""),"",IF(C29=0,"",(D29-C29)/C29))</f>
        <v/>
      </c>
      <c r="G29" s="12" t="n"/>
      <c r="H29" s="12" t="n"/>
      <c r="I29" s="13">
        <f>IF(F29="","",IF(ABS(F29)&lt;=$H$3,"🟢 Conforme",IF(ABS(F29)&lt;=$H$3*2,"🟡 À corriger","🔴 Critique")))</f>
        <v/>
      </c>
    </row>
    <row r="30">
      <c r="A30" s="8" t="inlineStr">
        <is>
          <t>Mars</t>
        </is>
      </c>
      <c r="B30" s="8" t="inlineStr">
        <is>
          <t>Divers</t>
        </is>
      </c>
      <c r="C30" s="9" t="n">
        <v>0</v>
      </c>
      <c r="D30" s="9" t="n">
        <v>0</v>
      </c>
      <c r="E30" s="10">
        <f>IF(OR(C30="",D30=""),"",D30-C30)</f>
        <v/>
      </c>
      <c r="F30" s="11">
        <f>IF(OR(C30="",D30=""),"",IF(C30=0,"",(D30-C30)/C30))</f>
        <v/>
      </c>
      <c r="G30" s="12" t="n"/>
      <c r="H30" s="12" t="n"/>
      <c r="I30" s="13">
        <f>IF(F30="","",IF(ABS(F30)&lt;=$H$3,"🟢 Conforme",IF(ABS(F30)&lt;=$H$3*2,"🟡 À corriger","🔴 Critique")))</f>
        <v/>
      </c>
    </row>
    <row r="31">
      <c r="A31" s="8" t="inlineStr">
        <is>
          <t>Avril</t>
        </is>
      </c>
      <c r="B31" s="8" t="inlineStr">
        <is>
          <t>Achats</t>
        </is>
      </c>
      <c r="C31" s="9" t="n">
        <v>0</v>
      </c>
      <c r="D31" s="9" t="n">
        <v>0</v>
      </c>
      <c r="E31" s="10">
        <f>IF(OR(C31="",D31=""),"",D31-C31)</f>
        <v/>
      </c>
      <c r="F31" s="11">
        <f>IF(OR(C31="",D31=""),"",IF(C31=0,"",(D31-C31)/C31))</f>
        <v/>
      </c>
      <c r="G31" s="12" t="n"/>
      <c r="H31" s="12" t="n"/>
      <c r="I31" s="13">
        <f>IF(F31="","",IF(ABS(F31)&lt;=$H$3,"🟢 Conforme",IF(ABS(F31)&lt;=$H$3*2,"🟡 À corriger","🔴 Critique")))</f>
        <v/>
      </c>
    </row>
    <row r="32">
      <c r="A32" s="8" t="inlineStr">
        <is>
          <t>Avril</t>
        </is>
      </c>
      <c r="B32" s="8" t="inlineStr">
        <is>
          <t>Salaires</t>
        </is>
      </c>
      <c r="C32" s="9" t="n">
        <v>0</v>
      </c>
      <c r="D32" s="9" t="n">
        <v>0</v>
      </c>
      <c r="E32" s="10">
        <f>IF(OR(C32="",D32=""),"",D32-C32)</f>
        <v/>
      </c>
      <c r="F32" s="11">
        <f>IF(OR(C32="",D32=""),"",IF(C32=0,"",(D32-C32)/C32))</f>
        <v/>
      </c>
      <c r="G32" s="12" t="n"/>
      <c r="H32" s="12" t="n"/>
      <c r="I32" s="13">
        <f>IF(F32="","",IF(ABS(F32)&lt;=$H$3,"🟢 Conforme",IF(ABS(F32)&lt;=$H$3*2,"🟡 À corriger","🔴 Critique")))</f>
        <v/>
      </c>
    </row>
    <row r="33">
      <c r="A33" s="8" t="inlineStr">
        <is>
          <t>Avril</t>
        </is>
      </c>
      <c r="B33" s="8" t="inlineStr">
        <is>
          <t>Loyer</t>
        </is>
      </c>
      <c r="C33" s="9" t="n">
        <v>0</v>
      </c>
      <c r="D33" s="9" t="n">
        <v>0</v>
      </c>
      <c r="E33" s="10">
        <f>IF(OR(C33="",D33=""),"",D33-C33)</f>
        <v/>
      </c>
      <c r="F33" s="11">
        <f>IF(OR(C33="",D33=""),"",IF(C33=0,"",(D33-C33)/C33))</f>
        <v/>
      </c>
      <c r="G33" s="12" t="n"/>
      <c r="H33" s="12" t="n"/>
      <c r="I33" s="13">
        <f>IF(F33="","",IF(ABS(F33)&lt;=$H$3,"🟢 Conforme",IF(ABS(F33)&lt;=$H$3*2,"🟡 À corriger","🔴 Critique")))</f>
        <v/>
      </c>
    </row>
    <row r="34">
      <c r="A34" s="8" t="inlineStr">
        <is>
          <t>Avril</t>
        </is>
      </c>
      <c r="B34" s="8" t="inlineStr">
        <is>
          <t>Énergie</t>
        </is>
      </c>
      <c r="C34" s="9" t="n">
        <v>0</v>
      </c>
      <c r="D34" s="9" t="n">
        <v>0</v>
      </c>
      <c r="E34" s="10">
        <f>IF(OR(C34="",D34=""),"",D34-C34)</f>
        <v/>
      </c>
      <c r="F34" s="11">
        <f>IF(OR(C34="",D34=""),"",IF(C34=0,"",(D34-C34)/C34))</f>
        <v/>
      </c>
      <c r="G34" s="12" t="n"/>
      <c r="H34" s="12" t="n"/>
      <c r="I34" s="13">
        <f>IF(F34="","",IF(ABS(F34)&lt;=$H$3,"🟢 Conforme",IF(ABS(F34)&lt;=$H$3*2,"🟡 À corriger","🔴 Critique")))</f>
        <v/>
      </c>
    </row>
    <row r="35">
      <c r="A35" s="8" t="inlineStr">
        <is>
          <t>Avril</t>
        </is>
      </c>
      <c r="B35" s="8" t="inlineStr">
        <is>
          <t>Marketing</t>
        </is>
      </c>
      <c r="C35" s="9" t="n">
        <v>0</v>
      </c>
      <c r="D35" s="9" t="n">
        <v>0</v>
      </c>
      <c r="E35" s="10">
        <f>IF(OR(C35="",D35=""),"",D35-C35)</f>
        <v/>
      </c>
      <c r="F35" s="11">
        <f>IF(OR(C35="",D35=""),"",IF(C35=0,"",(D35-C35)/C35))</f>
        <v/>
      </c>
      <c r="G35" s="12" t="n"/>
      <c r="H35" s="12" t="n"/>
      <c r="I35" s="13">
        <f>IF(F35="","",IF(ABS(F35)&lt;=$H$3,"🟢 Conforme",IF(ABS(F35)&lt;=$H$3*2,"🟡 À corriger","🔴 Critique")))</f>
        <v/>
      </c>
    </row>
    <row r="36">
      <c r="A36" s="8" t="inlineStr">
        <is>
          <t>Avril</t>
        </is>
      </c>
      <c r="B36" s="8" t="inlineStr">
        <is>
          <t>Transport</t>
        </is>
      </c>
      <c r="C36" s="9" t="n">
        <v>0</v>
      </c>
      <c r="D36" s="9" t="n">
        <v>0</v>
      </c>
      <c r="E36" s="10">
        <f>IF(OR(C36="",D36=""),"",D36-C36)</f>
        <v/>
      </c>
      <c r="F36" s="11">
        <f>IF(OR(C36="",D36=""),"",IF(C36=0,"",(D36-C36)/C36))</f>
        <v/>
      </c>
      <c r="G36" s="12" t="n"/>
      <c r="H36" s="12" t="n"/>
      <c r="I36" s="13">
        <f>IF(F36="","",IF(ABS(F36)&lt;=$H$3,"🟢 Conforme",IF(ABS(F36)&lt;=$H$3*2,"🟡 À corriger","🔴 Critique")))</f>
        <v/>
      </c>
    </row>
    <row r="37">
      <c r="A37" s="8" t="inlineStr">
        <is>
          <t>Avril</t>
        </is>
      </c>
      <c r="B37" s="8" t="inlineStr">
        <is>
          <t>Services</t>
        </is>
      </c>
      <c r="C37" s="9" t="n">
        <v>0</v>
      </c>
      <c r="D37" s="9" t="n">
        <v>0</v>
      </c>
      <c r="E37" s="10">
        <f>IF(OR(C37="",D37=""),"",D37-C37)</f>
        <v/>
      </c>
      <c r="F37" s="11">
        <f>IF(OR(C37="",D37=""),"",IF(C37=0,"",(D37-C37)/C37))</f>
        <v/>
      </c>
      <c r="G37" s="12" t="n"/>
      <c r="H37" s="12" t="n"/>
      <c r="I37" s="13">
        <f>IF(F37="","",IF(ABS(F37)&lt;=$H$3,"🟢 Conforme",IF(ABS(F37)&lt;=$H$3*2,"🟡 À corriger","🔴 Critique")))</f>
        <v/>
      </c>
    </row>
    <row r="38">
      <c r="A38" s="8" t="inlineStr">
        <is>
          <t>Avril</t>
        </is>
      </c>
      <c r="B38" s="8" t="inlineStr">
        <is>
          <t>Divers</t>
        </is>
      </c>
      <c r="C38" s="9" t="n">
        <v>0</v>
      </c>
      <c r="D38" s="9" t="n">
        <v>0</v>
      </c>
      <c r="E38" s="10">
        <f>IF(OR(C38="",D38=""),"",D38-C38)</f>
        <v/>
      </c>
      <c r="F38" s="11">
        <f>IF(OR(C38="",D38=""),"",IF(C38=0,"",(D38-C38)/C38))</f>
        <v/>
      </c>
      <c r="G38" s="12" t="n"/>
      <c r="H38" s="12" t="n"/>
      <c r="I38" s="13">
        <f>IF(F38="","",IF(ABS(F38)&lt;=$H$3,"🟢 Conforme",IF(ABS(F38)&lt;=$H$3*2,"🟡 À corriger","🔴 Critique")))</f>
        <v/>
      </c>
    </row>
    <row r="39">
      <c r="A39" s="8" t="inlineStr">
        <is>
          <t>Mai</t>
        </is>
      </c>
      <c r="B39" s="8" t="inlineStr">
        <is>
          <t>Achats</t>
        </is>
      </c>
      <c r="C39" s="9" t="n">
        <v>0</v>
      </c>
      <c r="D39" s="9" t="n">
        <v>0</v>
      </c>
      <c r="E39" s="10">
        <f>IF(OR(C39="",D39=""),"",D39-C39)</f>
        <v/>
      </c>
      <c r="F39" s="11">
        <f>IF(OR(C39="",D39=""),"",IF(C39=0,"",(D39-C39)/C39))</f>
        <v/>
      </c>
      <c r="G39" s="12" t="n"/>
      <c r="H39" s="12" t="n"/>
      <c r="I39" s="13">
        <f>IF(F39="","",IF(ABS(F39)&lt;=$H$3,"🟢 Conforme",IF(ABS(F39)&lt;=$H$3*2,"🟡 À corriger","🔴 Critique")))</f>
        <v/>
      </c>
    </row>
    <row r="40">
      <c r="A40" s="8" t="inlineStr">
        <is>
          <t>Mai</t>
        </is>
      </c>
      <c r="B40" s="8" t="inlineStr">
        <is>
          <t>Salaires</t>
        </is>
      </c>
      <c r="C40" s="9" t="n">
        <v>0</v>
      </c>
      <c r="D40" s="9" t="n">
        <v>0</v>
      </c>
      <c r="E40" s="10">
        <f>IF(OR(C40="",D40=""),"",D40-C40)</f>
        <v/>
      </c>
      <c r="F40" s="11">
        <f>IF(OR(C40="",D40=""),"",IF(C40=0,"",(D40-C40)/C40))</f>
        <v/>
      </c>
      <c r="G40" s="12" t="n"/>
      <c r="H40" s="12" t="n"/>
      <c r="I40" s="13">
        <f>IF(F40="","",IF(ABS(F40)&lt;=$H$3,"🟢 Conforme",IF(ABS(F40)&lt;=$H$3*2,"🟡 À corriger","🔴 Critique")))</f>
        <v/>
      </c>
    </row>
    <row r="41">
      <c r="A41" s="8" t="inlineStr">
        <is>
          <t>Mai</t>
        </is>
      </c>
      <c r="B41" s="8" t="inlineStr">
        <is>
          <t>Loyer</t>
        </is>
      </c>
      <c r="C41" s="9" t="n">
        <v>0</v>
      </c>
      <c r="D41" s="9" t="n">
        <v>0</v>
      </c>
      <c r="E41" s="10">
        <f>IF(OR(C41="",D41=""),"",D41-C41)</f>
        <v/>
      </c>
      <c r="F41" s="11">
        <f>IF(OR(C41="",D41=""),"",IF(C41=0,"",(D41-C41)/C41))</f>
        <v/>
      </c>
      <c r="G41" s="12" t="n"/>
      <c r="H41" s="12" t="n"/>
      <c r="I41" s="13">
        <f>IF(F41="","",IF(ABS(F41)&lt;=$H$3,"🟢 Conforme",IF(ABS(F41)&lt;=$H$3*2,"🟡 À corriger","🔴 Critique")))</f>
        <v/>
      </c>
    </row>
    <row r="42">
      <c r="A42" s="8" t="inlineStr">
        <is>
          <t>Mai</t>
        </is>
      </c>
      <c r="B42" s="8" t="inlineStr">
        <is>
          <t>Énergie</t>
        </is>
      </c>
      <c r="C42" s="9" t="n">
        <v>0</v>
      </c>
      <c r="D42" s="9" t="n">
        <v>0</v>
      </c>
      <c r="E42" s="10">
        <f>IF(OR(C42="",D42=""),"",D42-C42)</f>
        <v/>
      </c>
      <c r="F42" s="11">
        <f>IF(OR(C42="",D42=""),"",IF(C42=0,"",(D42-C42)/C42))</f>
        <v/>
      </c>
      <c r="G42" s="12" t="n"/>
      <c r="H42" s="12" t="n"/>
      <c r="I42" s="13">
        <f>IF(F42="","",IF(ABS(F42)&lt;=$H$3,"🟢 Conforme",IF(ABS(F42)&lt;=$H$3*2,"🟡 À corriger","🔴 Critique")))</f>
        <v/>
      </c>
    </row>
    <row r="43">
      <c r="A43" s="8" t="inlineStr">
        <is>
          <t>Mai</t>
        </is>
      </c>
      <c r="B43" s="8" t="inlineStr">
        <is>
          <t>Marketing</t>
        </is>
      </c>
      <c r="C43" s="9" t="n">
        <v>0</v>
      </c>
      <c r="D43" s="9" t="n">
        <v>0</v>
      </c>
      <c r="E43" s="10">
        <f>IF(OR(C43="",D43=""),"",D43-C43)</f>
        <v/>
      </c>
      <c r="F43" s="11">
        <f>IF(OR(C43="",D43=""),"",IF(C43=0,"",(D43-C43)/C43))</f>
        <v/>
      </c>
      <c r="G43" s="12" t="n"/>
      <c r="H43" s="12" t="n"/>
      <c r="I43" s="13">
        <f>IF(F43="","",IF(ABS(F43)&lt;=$H$3,"🟢 Conforme",IF(ABS(F43)&lt;=$H$3*2,"🟡 À corriger","🔴 Critique")))</f>
        <v/>
      </c>
    </row>
    <row r="44">
      <c r="A44" s="8" t="inlineStr">
        <is>
          <t>Mai</t>
        </is>
      </c>
      <c r="B44" s="8" t="inlineStr">
        <is>
          <t>Transport</t>
        </is>
      </c>
      <c r="C44" s="9" t="n">
        <v>0</v>
      </c>
      <c r="D44" s="9" t="n">
        <v>0</v>
      </c>
      <c r="E44" s="10">
        <f>IF(OR(C44="",D44=""),"",D44-C44)</f>
        <v/>
      </c>
      <c r="F44" s="11">
        <f>IF(OR(C44="",D44=""),"",IF(C44=0,"",(D44-C44)/C44))</f>
        <v/>
      </c>
      <c r="G44" s="12" t="n"/>
      <c r="H44" s="12" t="n"/>
      <c r="I44" s="13">
        <f>IF(F44="","",IF(ABS(F44)&lt;=$H$3,"🟢 Conforme",IF(ABS(F44)&lt;=$H$3*2,"🟡 À corriger","🔴 Critique")))</f>
        <v/>
      </c>
    </row>
    <row r="45">
      <c r="A45" s="8" t="inlineStr">
        <is>
          <t>Mai</t>
        </is>
      </c>
      <c r="B45" s="8" t="inlineStr">
        <is>
          <t>Services</t>
        </is>
      </c>
      <c r="C45" s="9" t="n">
        <v>0</v>
      </c>
      <c r="D45" s="9" t="n">
        <v>0</v>
      </c>
      <c r="E45" s="10">
        <f>IF(OR(C45="",D45=""),"",D45-C45)</f>
        <v/>
      </c>
      <c r="F45" s="11">
        <f>IF(OR(C45="",D45=""),"",IF(C45=0,"",(D45-C45)/C45))</f>
        <v/>
      </c>
      <c r="G45" s="12" t="n"/>
      <c r="H45" s="12" t="n"/>
      <c r="I45" s="13">
        <f>IF(F45="","",IF(ABS(F45)&lt;=$H$3,"🟢 Conforme",IF(ABS(F45)&lt;=$H$3*2,"🟡 À corriger","🔴 Critique")))</f>
        <v/>
      </c>
    </row>
    <row r="46">
      <c r="A46" s="8" t="inlineStr">
        <is>
          <t>Mai</t>
        </is>
      </c>
      <c r="B46" s="8" t="inlineStr">
        <is>
          <t>Divers</t>
        </is>
      </c>
      <c r="C46" s="9" t="n">
        <v>0</v>
      </c>
      <c r="D46" s="9" t="n">
        <v>0</v>
      </c>
      <c r="E46" s="10">
        <f>IF(OR(C46="",D46=""),"",D46-C46)</f>
        <v/>
      </c>
      <c r="F46" s="11">
        <f>IF(OR(C46="",D46=""),"",IF(C46=0,"",(D46-C46)/C46))</f>
        <v/>
      </c>
      <c r="G46" s="12" t="n"/>
      <c r="H46" s="12" t="n"/>
      <c r="I46" s="13">
        <f>IF(F46="","",IF(ABS(F46)&lt;=$H$3,"🟢 Conforme",IF(ABS(F46)&lt;=$H$3*2,"🟡 À corriger","🔴 Critique")))</f>
        <v/>
      </c>
    </row>
    <row r="47">
      <c r="A47" s="8" t="inlineStr">
        <is>
          <t>Juin</t>
        </is>
      </c>
      <c r="B47" s="8" t="inlineStr">
        <is>
          <t>Achats</t>
        </is>
      </c>
      <c r="C47" s="9" t="n">
        <v>0</v>
      </c>
      <c r="D47" s="9" t="n">
        <v>0</v>
      </c>
      <c r="E47" s="10">
        <f>IF(OR(C47="",D47=""),"",D47-C47)</f>
        <v/>
      </c>
      <c r="F47" s="11">
        <f>IF(OR(C47="",D47=""),"",IF(C47=0,"",(D47-C47)/C47))</f>
        <v/>
      </c>
      <c r="G47" s="12" t="n"/>
      <c r="H47" s="12" t="n"/>
      <c r="I47" s="13">
        <f>IF(F47="","",IF(ABS(F47)&lt;=$H$3,"🟢 Conforme",IF(ABS(F47)&lt;=$H$3*2,"🟡 À corriger","🔴 Critique")))</f>
        <v/>
      </c>
    </row>
    <row r="48">
      <c r="A48" s="8" t="inlineStr">
        <is>
          <t>Juin</t>
        </is>
      </c>
      <c r="B48" s="8" t="inlineStr">
        <is>
          <t>Salaires</t>
        </is>
      </c>
      <c r="C48" s="9" t="n">
        <v>0</v>
      </c>
      <c r="D48" s="9" t="n">
        <v>0</v>
      </c>
      <c r="E48" s="10">
        <f>IF(OR(C48="",D48=""),"",D48-C48)</f>
        <v/>
      </c>
      <c r="F48" s="11">
        <f>IF(OR(C48="",D48=""),"",IF(C48=0,"",(D48-C48)/C48))</f>
        <v/>
      </c>
      <c r="G48" s="12" t="n"/>
      <c r="H48" s="12" t="n"/>
      <c r="I48" s="13">
        <f>IF(F48="","",IF(ABS(F48)&lt;=$H$3,"🟢 Conforme",IF(ABS(F48)&lt;=$H$3*2,"🟡 À corriger","🔴 Critique")))</f>
        <v/>
      </c>
    </row>
    <row r="49">
      <c r="A49" s="8" t="inlineStr">
        <is>
          <t>Juin</t>
        </is>
      </c>
      <c r="B49" s="8" t="inlineStr">
        <is>
          <t>Loyer</t>
        </is>
      </c>
      <c r="C49" s="9" t="n">
        <v>0</v>
      </c>
      <c r="D49" s="9" t="n">
        <v>0</v>
      </c>
      <c r="E49" s="10">
        <f>IF(OR(C49="",D49=""),"",D49-C49)</f>
        <v/>
      </c>
      <c r="F49" s="11">
        <f>IF(OR(C49="",D49=""),"",IF(C49=0,"",(D49-C49)/C49))</f>
        <v/>
      </c>
      <c r="G49" s="12" t="n"/>
      <c r="H49" s="12" t="n"/>
      <c r="I49" s="13">
        <f>IF(F49="","",IF(ABS(F49)&lt;=$H$3,"🟢 Conforme",IF(ABS(F49)&lt;=$H$3*2,"🟡 À corriger","🔴 Critique")))</f>
        <v/>
      </c>
    </row>
    <row r="50">
      <c r="A50" s="8" t="inlineStr">
        <is>
          <t>Juin</t>
        </is>
      </c>
      <c r="B50" s="8" t="inlineStr">
        <is>
          <t>Énergie</t>
        </is>
      </c>
      <c r="C50" s="9" t="n">
        <v>0</v>
      </c>
      <c r="D50" s="9" t="n">
        <v>0</v>
      </c>
      <c r="E50" s="10">
        <f>IF(OR(C50="",D50=""),"",D50-C50)</f>
        <v/>
      </c>
      <c r="F50" s="11">
        <f>IF(OR(C50="",D50=""),"",IF(C50=0,"",(D50-C50)/C50))</f>
        <v/>
      </c>
      <c r="G50" s="12" t="n"/>
      <c r="H50" s="12" t="n"/>
      <c r="I50" s="13">
        <f>IF(F50="","",IF(ABS(F50)&lt;=$H$3,"🟢 Conforme",IF(ABS(F50)&lt;=$H$3*2,"🟡 À corriger","🔴 Critique")))</f>
        <v/>
      </c>
    </row>
    <row r="51">
      <c r="A51" s="8" t="inlineStr">
        <is>
          <t>Juin</t>
        </is>
      </c>
      <c r="B51" s="8" t="inlineStr">
        <is>
          <t>Marketing</t>
        </is>
      </c>
      <c r="C51" s="9" t="n">
        <v>0</v>
      </c>
      <c r="D51" s="9" t="n">
        <v>0</v>
      </c>
      <c r="E51" s="10">
        <f>IF(OR(C51="",D51=""),"",D51-C51)</f>
        <v/>
      </c>
      <c r="F51" s="11">
        <f>IF(OR(C51="",D51=""),"",IF(C51=0,"",(D51-C51)/C51))</f>
        <v/>
      </c>
      <c r="G51" s="12" t="n"/>
      <c r="H51" s="12" t="n"/>
      <c r="I51" s="13">
        <f>IF(F51="","",IF(ABS(F51)&lt;=$H$3,"🟢 Conforme",IF(ABS(F51)&lt;=$H$3*2,"🟡 À corriger","🔴 Critique")))</f>
        <v/>
      </c>
    </row>
    <row r="52">
      <c r="A52" s="8" t="inlineStr">
        <is>
          <t>Juin</t>
        </is>
      </c>
      <c r="B52" s="8" t="inlineStr">
        <is>
          <t>Transport</t>
        </is>
      </c>
      <c r="C52" s="9" t="n">
        <v>0</v>
      </c>
      <c r="D52" s="9" t="n">
        <v>0</v>
      </c>
      <c r="E52" s="10">
        <f>IF(OR(C52="",D52=""),"",D52-C52)</f>
        <v/>
      </c>
      <c r="F52" s="11">
        <f>IF(OR(C52="",D52=""),"",IF(C52=0,"",(D52-C52)/C52))</f>
        <v/>
      </c>
      <c r="G52" s="12" t="n"/>
      <c r="H52" s="12" t="n"/>
      <c r="I52" s="13">
        <f>IF(F52="","",IF(ABS(F52)&lt;=$H$3,"🟢 Conforme",IF(ABS(F52)&lt;=$H$3*2,"🟡 À corriger","🔴 Critique")))</f>
        <v/>
      </c>
    </row>
    <row r="53">
      <c r="A53" s="8" t="inlineStr">
        <is>
          <t>Juin</t>
        </is>
      </c>
      <c r="B53" s="8" t="inlineStr">
        <is>
          <t>Services</t>
        </is>
      </c>
      <c r="C53" s="9" t="n">
        <v>0</v>
      </c>
      <c r="D53" s="9" t="n">
        <v>0</v>
      </c>
      <c r="E53" s="10">
        <f>IF(OR(C53="",D53=""),"",D53-C53)</f>
        <v/>
      </c>
      <c r="F53" s="11">
        <f>IF(OR(C53="",D53=""),"",IF(C53=0,"",(D53-C53)/C53))</f>
        <v/>
      </c>
      <c r="G53" s="12" t="n"/>
      <c r="H53" s="12" t="n"/>
      <c r="I53" s="13">
        <f>IF(F53="","",IF(ABS(F53)&lt;=$H$3,"🟢 Conforme",IF(ABS(F53)&lt;=$H$3*2,"🟡 À corriger","🔴 Critique")))</f>
        <v/>
      </c>
    </row>
    <row r="54">
      <c r="A54" s="8" t="inlineStr">
        <is>
          <t>Juin</t>
        </is>
      </c>
      <c r="B54" s="8" t="inlineStr">
        <is>
          <t>Divers</t>
        </is>
      </c>
      <c r="C54" s="9" t="n">
        <v>0</v>
      </c>
      <c r="D54" s="9" t="n">
        <v>0</v>
      </c>
      <c r="E54" s="10">
        <f>IF(OR(C54="",D54=""),"",D54-C54)</f>
        <v/>
      </c>
      <c r="F54" s="11">
        <f>IF(OR(C54="",D54=""),"",IF(C54=0,"",(D54-C54)/C54))</f>
        <v/>
      </c>
      <c r="G54" s="12" t="n"/>
      <c r="H54" s="12" t="n"/>
      <c r="I54" s="13">
        <f>IF(F54="","",IF(ABS(F54)&lt;=$H$3,"🟢 Conforme",IF(ABS(F54)&lt;=$H$3*2,"🟡 À corriger","🔴 Critique")))</f>
        <v/>
      </c>
    </row>
    <row r="55">
      <c r="A55" s="8" t="inlineStr">
        <is>
          <t>Juillet</t>
        </is>
      </c>
      <c r="B55" s="8" t="inlineStr">
        <is>
          <t>Achats</t>
        </is>
      </c>
      <c r="C55" s="9" t="n">
        <v>0</v>
      </c>
      <c r="D55" s="9" t="n">
        <v>0</v>
      </c>
      <c r="E55" s="10">
        <f>IF(OR(C55="",D55=""),"",D55-C55)</f>
        <v/>
      </c>
      <c r="F55" s="11">
        <f>IF(OR(C55="",D55=""),"",IF(C55=0,"",(D55-C55)/C55))</f>
        <v/>
      </c>
      <c r="G55" s="12" t="n"/>
      <c r="H55" s="12" t="n"/>
      <c r="I55" s="13">
        <f>IF(F55="","",IF(ABS(F55)&lt;=$H$3,"🟢 Conforme",IF(ABS(F55)&lt;=$H$3*2,"🟡 À corriger","🔴 Critique")))</f>
        <v/>
      </c>
    </row>
    <row r="56">
      <c r="A56" s="8" t="inlineStr">
        <is>
          <t>Juillet</t>
        </is>
      </c>
      <c r="B56" s="8" t="inlineStr">
        <is>
          <t>Salaires</t>
        </is>
      </c>
      <c r="C56" s="9" t="n">
        <v>0</v>
      </c>
      <c r="D56" s="9" t="n">
        <v>0</v>
      </c>
      <c r="E56" s="10">
        <f>IF(OR(C56="",D56=""),"",D56-C56)</f>
        <v/>
      </c>
      <c r="F56" s="11">
        <f>IF(OR(C56="",D56=""),"",IF(C56=0,"",(D56-C56)/C56))</f>
        <v/>
      </c>
      <c r="G56" s="12" t="n"/>
      <c r="H56" s="12" t="n"/>
      <c r="I56" s="13">
        <f>IF(F56="","",IF(ABS(F56)&lt;=$H$3,"🟢 Conforme",IF(ABS(F56)&lt;=$H$3*2,"🟡 À corriger","🔴 Critique")))</f>
        <v/>
      </c>
    </row>
    <row r="57">
      <c r="A57" s="8" t="inlineStr">
        <is>
          <t>Juillet</t>
        </is>
      </c>
      <c r="B57" s="8" t="inlineStr">
        <is>
          <t>Loyer</t>
        </is>
      </c>
      <c r="C57" s="9" t="n">
        <v>0</v>
      </c>
      <c r="D57" s="9" t="n">
        <v>0</v>
      </c>
      <c r="E57" s="10">
        <f>IF(OR(C57="",D57=""),"",D57-C57)</f>
        <v/>
      </c>
      <c r="F57" s="11">
        <f>IF(OR(C57="",D57=""),"",IF(C57=0,"",(D57-C57)/C57))</f>
        <v/>
      </c>
      <c r="G57" s="12" t="n"/>
      <c r="H57" s="12" t="n"/>
      <c r="I57" s="13">
        <f>IF(F57="","",IF(ABS(F57)&lt;=$H$3,"🟢 Conforme",IF(ABS(F57)&lt;=$H$3*2,"🟡 À corriger","🔴 Critique")))</f>
        <v/>
      </c>
    </row>
    <row r="58">
      <c r="A58" s="8" t="inlineStr">
        <is>
          <t>Juillet</t>
        </is>
      </c>
      <c r="B58" s="8" t="inlineStr">
        <is>
          <t>Énergie</t>
        </is>
      </c>
      <c r="C58" s="9" t="n">
        <v>0</v>
      </c>
      <c r="D58" s="9" t="n">
        <v>0</v>
      </c>
      <c r="E58" s="10">
        <f>IF(OR(C58="",D58=""),"",D58-C58)</f>
        <v/>
      </c>
      <c r="F58" s="11">
        <f>IF(OR(C58="",D58=""),"",IF(C58=0,"",(D58-C58)/C58))</f>
        <v/>
      </c>
      <c r="G58" s="12" t="n"/>
      <c r="H58" s="12" t="n"/>
      <c r="I58" s="13">
        <f>IF(F58="","",IF(ABS(F58)&lt;=$H$3,"🟢 Conforme",IF(ABS(F58)&lt;=$H$3*2,"🟡 À corriger","🔴 Critique")))</f>
        <v/>
      </c>
    </row>
    <row r="59">
      <c r="A59" s="8" t="inlineStr">
        <is>
          <t>Juillet</t>
        </is>
      </c>
      <c r="B59" s="8" t="inlineStr">
        <is>
          <t>Marketing</t>
        </is>
      </c>
      <c r="C59" s="9" t="n">
        <v>0</v>
      </c>
      <c r="D59" s="9" t="n">
        <v>0</v>
      </c>
      <c r="E59" s="10">
        <f>IF(OR(C59="",D59=""),"",D59-C59)</f>
        <v/>
      </c>
      <c r="F59" s="11">
        <f>IF(OR(C59="",D59=""),"",IF(C59=0,"",(D59-C59)/C59))</f>
        <v/>
      </c>
      <c r="G59" s="12" t="n"/>
      <c r="H59" s="12" t="n"/>
      <c r="I59" s="13">
        <f>IF(F59="","",IF(ABS(F59)&lt;=$H$3,"🟢 Conforme",IF(ABS(F59)&lt;=$H$3*2,"🟡 À corriger","🔴 Critique")))</f>
        <v/>
      </c>
    </row>
    <row r="60">
      <c r="A60" s="8" t="inlineStr">
        <is>
          <t>Juillet</t>
        </is>
      </c>
      <c r="B60" s="8" t="inlineStr">
        <is>
          <t>Transport</t>
        </is>
      </c>
      <c r="C60" s="9" t="n">
        <v>0</v>
      </c>
      <c r="D60" s="9" t="n">
        <v>0</v>
      </c>
      <c r="E60" s="10">
        <f>IF(OR(C60="",D60=""),"",D60-C60)</f>
        <v/>
      </c>
      <c r="F60" s="11">
        <f>IF(OR(C60="",D60=""),"",IF(C60=0,"",(D60-C60)/C60))</f>
        <v/>
      </c>
      <c r="G60" s="12" t="n"/>
      <c r="H60" s="12" t="n"/>
      <c r="I60" s="13">
        <f>IF(F60="","",IF(ABS(F60)&lt;=$H$3,"🟢 Conforme",IF(ABS(F60)&lt;=$H$3*2,"🟡 À corriger","🔴 Critique")))</f>
        <v/>
      </c>
    </row>
    <row r="61">
      <c r="A61" s="8" t="inlineStr">
        <is>
          <t>Juillet</t>
        </is>
      </c>
      <c r="B61" s="8" t="inlineStr">
        <is>
          <t>Services</t>
        </is>
      </c>
      <c r="C61" s="9" t="n">
        <v>0</v>
      </c>
      <c r="D61" s="9" t="n">
        <v>0</v>
      </c>
      <c r="E61" s="10">
        <f>IF(OR(C61="",D61=""),"",D61-C61)</f>
        <v/>
      </c>
      <c r="F61" s="11">
        <f>IF(OR(C61="",D61=""),"",IF(C61=0,"",(D61-C61)/C61))</f>
        <v/>
      </c>
      <c r="G61" s="12" t="n"/>
      <c r="H61" s="12" t="n"/>
      <c r="I61" s="13">
        <f>IF(F61="","",IF(ABS(F61)&lt;=$H$3,"🟢 Conforme",IF(ABS(F61)&lt;=$H$3*2,"🟡 À corriger","🔴 Critique")))</f>
        <v/>
      </c>
    </row>
    <row r="62">
      <c r="A62" s="8" t="inlineStr">
        <is>
          <t>Juillet</t>
        </is>
      </c>
      <c r="B62" s="8" t="inlineStr">
        <is>
          <t>Divers</t>
        </is>
      </c>
      <c r="C62" s="9" t="n">
        <v>0</v>
      </c>
      <c r="D62" s="9" t="n">
        <v>0</v>
      </c>
      <c r="E62" s="10">
        <f>IF(OR(C62="",D62=""),"",D62-C62)</f>
        <v/>
      </c>
      <c r="F62" s="11">
        <f>IF(OR(C62="",D62=""),"",IF(C62=0,"",(D62-C62)/C62))</f>
        <v/>
      </c>
      <c r="G62" s="12" t="n"/>
      <c r="H62" s="12" t="n"/>
      <c r="I62" s="13">
        <f>IF(F62="","",IF(ABS(F62)&lt;=$H$3,"🟢 Conforme",IF(ABS(F62)&lt;=$H$3*2,"🟡 À corriger","🔴 Critique")))</f>
        <v/>
      </c>
    </row>
    <row r="63">
      <c r="A63" s="8" t="inlineStr">
        <is>
          <t>Août</t>
        </is>
      </c>
      <c r="B63" s="8" t="inlineStr">
        <is>
          <t>Achats</t>
        </is>
      </c>
      <c r="C63" s="9" t="n">
        <v>0</v>
      </c>
      <c r="D63" s="9" t="n">
        <v>0</v>
      </c>
      <c r="E63" s="10">
        <f>IF(OR(C63="",D63=""),"",D63-C63)</f>
        <v/>
      </c>
      <c r="F63" s="11">
        <f>IF(OR(C63="",D63=""),"",IF(C63=0,"",(D63-C63)/C63))</f>
        <v/>
      </c>
      <c r="G63" s="12" t="n"/>
      <c r="H63" s="12" t="n"/>
      <c r="I63" s="13">
        <f>IF(F63="","",IF(ABS(F63)&lt;=$H$3,"🟢 Conforme",IF(ABS(F63)&lt;=$H$3*2,"🟡 À corriger","🔴 Critique")))</f>
        <v/>
      </c>
    </row>
    <row r="64">
      <c r="A64" s="8" t="inlineStr">
        <is>
          <t>Août</t>
        </is>
      </c>
      <c r="B64" s="8" t="inlineStr">
        <is>
          <t>Salaires</t>
        </is>
      </c>
      <c r="C64" s="9" t="n">
        <v>0</v>
      </c>
      <c r="D64" s="9" t="n">
        <v>0</v>
      </c>
      <c r="E64" s="10">
        <f>IF(OR(C64="",D64=""),"",D64-C64)</f>
        <v/>
      </c>
      <c r="F64" s="11">
        <f>IF(OR(C64="",D64=""),"",IF(C64=0,"",(D64-C64)/C64))</f>
        <v/>
      </c>
      <c r="G64" s="12" t="n"/>
      <c r="H64" s="12" t="n"/>
      <c r="I64" s="13">
        <f>IF(F64="","",IF(ABS(F64)&lt;=$H$3,"🟢 Conforme",IF(ABS(F64)&lt;=$H$3*2,"🟡 À corriger","🔴 Critique")))</f>
        <v/>
      </c>
    </row>
    <row r="65">
      <c r="A65" s="8" t="inlineStr">
        <is>
          <t>Août</t>
        </is>
      </c>
      <c r="B65" s="8" t="inlineStr">
        <is>
          <t>Loyer</t>
        </is>
      </c>
      <c r="C65" s="9" t="n">
        <v>0</v>
      </c>
      <c r="D65" s="9" t="n">
        <v>0</v>
      </c>
      <c r="E65" s="10">
        <f>IF(OR(C65="",D65=""),"",D65-C65)</f>
        <v/>
      </c>
      <c r="F65" s="11">
        <f>IF(OR(C65="",D65=""),"",IF(C65=0,"",(D65-C65)/C65))</f>
        <v/>
      </c>
      <c r="G65" s="12" t="n"/>
      <c r="H65" s="12" t="n"/>
      <c r="I65" s="13">
        <f>IF(F65="","",IF(ABS(F65)&lt;=$H$3,"🟢 Conforme",IF(ABS(F65)&lt;=$H$3*2,"🟡 À corriger","🔴 Critique")))</f>
        <v/>
      </c>
    </row>
    <row r="66">
      <c r="A66" s="8" t="inlineStr">
        <is>
          <t>Août</t>
        </is>
      </c>
      <c r="B66" s="8" t="inlineStr">
        <is>
          <t>Énergie</t>
        </is>
      </c>
      <c r="C66" s="9" t="n">
        <v>0</v>
      </c>
      <c r="D66" s="9" t="n">
        <v>0</v>
      </c>
      <c r="E66" s="10">
        <f>IF(OR(C66="",D66=""),"",D66-C66)</f>
        <v/>
      </c>
      <c r="F66" s="11">
        <f>IF(OR(C66="",D66=""),"",IF(C66=0,"",(D66-C66)/C66))</f>
        <v/>
      </c>
      <c r="G66" s="12" t="n"/>
      <c r="H66" s="12" t="n"/>
      <c r="I66" s="13">
        <f>IF(F66="","",IF(ABS(F66)&lt;=$H$3,"🟢 Conforme",IF(ABS(F66)&lt;=$H$3*2,"🟡 À corriger","🔴 Critique")))</f>
        <v/>
      </c>
    </row>
    <row r="67">
      <c r="A67" s="8" t="inlineStr">
        <is>
          <t>Août</t>
        </is>
      </c>
      <c r="B67" s="8" t="inlineStr">
        <is>
          <t>Marketing</t>
        </is>
      </c>
      <c r="C67" s="9" t="n">
        <v>0</v>
      </c>
      <c r="D67" s="9" t="n">
        <v>0</v>
      </c>
      <c r="E67" s="10">
        <f>IF(OR(C67="",D67=""),"",D67-C67)</f>
        <v/>
      </c>
      <c r="F67" s="11">
        <f>IF(OR(C67="",D67=""),"",IF(C67=0,"",(D67-C67)/C67))</f>
        <v/>
      </c>
      <c r="G67" s="12" t="n"/>
      <c r="H67" s="12" t="n"/>
      <c r="I67" s="13">
        <f>IF(F67="","",IF(ABS(F67)&lt;=$H$3,"🟢 Conforme",IF(ABS(F67)&lt;=$H$3*2,"🟡 À corriger","🔴 Critique")))</f>
        <v/>
      </c>
    </row>
    <row r="68">
      <c r="A68" s="8" t="inlineStr">
        <is>
          <t>Août</t>
        </is>
      </c>
      <c r="B68" s="8" t="inlineStr">
        <is>
          <t>Transport</t>
        </is>
      </c>
      <c r="C68" s="9" t="n">
        <v>0</v>
      </c>
      <c r="D68" s="9" t="n">
        <v>0</v>
      </c>
      <c r="E68" s="10">
        <f>IF(OR(C68="",D68=""),"",D68-C68)</f>
        <v/>
      </c>
      <c r="F68" s="11">
        <f>IF(OR(C68="",D68=""),"",IF(C68=0,"",(D68-C68)/C68))</f>
        <v/>
      </c>
      <c r="G68" s="12" t="n"/>
      <c r="H68" s="12" t="n"/>
      <c r="I68" s="13">
        <f>IF(F68="","",IF(ABS(F68)&lt;=$H$3,"🟢 Conforme",IF(ABS(F68)&lt;=$H$3*2,"🟡 À corriger","🔴 Critique")))</f>
        <v/>
      </c>
    </row>
    <row r="69">
      <c r="A69" s="8" t="inlineStr">
        <is>
          <t>Août</t>
        </is>
      </c>
      <c r="B69" s="8" t="inlineStr">
        <is>
          <t>Services</t>
        </is>
      </c>
      <c r="C69" s="9" t="n">
        <v>0</v>
      </c>
      <c r="D69" s="9" t="n">
        <v>0</v>
      </c>
      <c r="E69" s="10">
        <f>IF(OR(C69="",D69=""),"",D69-C69)</f>
        <v/>
      </c>
      <c r="F69" s="11">
        <f>IF(OR(C69="",D69=""),"",IF(C69=0,"",(D69-C69)/C69))</f>
        <v/>
      </c>
      <c r="G69" s="12" t="n"/>
      <c r="H69" s="12" t="n"/>
      <c r="I69" s="13">
        <f>IF(F69="","",IF(ABS(F69)&lt;=$H$3,"🟢 Conforme",IF(ABS(F69)&lt;=$H$3*2,"🟡 À corriger","🔴 Critique")))</f>
        <v/>
      </c>
    </row>
    <row r="70">
      <c r="A70" s="8" t="inlineStr">
        <is>
          <t>Août</t>
        </is>
      </c>
      <c r="B70" s="8" t="inlineStr">
        <is>
          <t>Divers</t>
        </is>
      </c>
      <c r="C70" s="9" t="n">
        <v>0</v>
      </c>
      <c r="D70" s="9" t="n">
        <v>0</v>
      </c>
      <c r="E70" s="10">
        <f>IF(OR(C70="",D70=""),"",D70-C70)</f>
        <v/>
      </c>
      <c r="F70" s="11">
        <f>IF(OR(C70="",D70=""),"",IF(C70=0,"",(D70-C70)/C70))</f>
        <v/>
      </c>
      <c r="G70" s="12" t="n"/>
      <c r="H70" s="12" t="n"/>
      <c r="I70" s="13">
        <f>IF(F70="","",IF(ABS(F70)&lt;=$H$3,"🟢 Conforme",IF(ABS(F70)&lt;=$H$3*2,"🟡 À corriger","🔴 Critique")))</f>
        <v/>
      </c>
    </row>
    <row r="71">
      <c r="A71" s="8" t="inlineStr">
        <is>
          <t>Septembre</t>
        </is>
      </c>
      <c r="B71" s="8" t="inlineStr">
        <is>
          <t>Achats</t>
        </is>
      </c>
      <c r="C71" s="9" t="n">
        <v>0</v>
      </c>
      <c r="D71" s="9" t="n">
        <v>0</v>
      </c>
      <c r="E71" s="10">
        <f>IF(OR(C71="",D71=""),"",D71-C71)</f>
        <v/>
      </c>
      <c r="F71" s="11">
        <f>IF(OR(C71="",D71=""),"",IF(C71=0,"",(D71-C71)/C71))</f>
        <v/>
      </c>
      <c r="G71" s="12" t="n"/>
      <c r="H71" s="12" t="n"/>
      <c r="I71" s="13">
        <f>IF(F71="","",IF(ABS(F71)&lt;=$H$3,"🟢 Conforme",IF(ABS(F71)&lt;=$H$3*2,"🟡 À corriger","🔴 Critique")))</f>
        <v/>
      </c>
    </row>
    <row r="72">
      <c r="A72" s="8" t="inlineStr">
        <is>
          <t>Septembre</t>
        </is>
      </c>
      <c r="B72" s="8" t="inlineStr">
        <is>
          <t>Salaires</t>
        </is>
      </c>
      <c r="C72" s="9" t="n">
        <v>0</v>
      </c>
      <c r="D72" s="9" t="n">
        <v>0</v>
      </c>
      <c r="E72" s="10">
        <f>IF(OR(C72="",D72=""),"",D72-C72)</f>
        <v/>
      </c>
      <c r="F72" s="11">
        <f>IF(OR(C72="",D72=""),"",IF(C72=0,"",(D72-C72)/C72))</f>
        <v/>
      </c>
      <c r="G72" s="12" t="n"/>
      <c r="H72" s="12" t="n"/>
      <c r="I72" s="13">
        <f>IF(F72="","",IF(ABS(F72)&lt;=$H$3,"🟢 Conforme",IF(ABS(F72)&lt;=$H$3*2,"🟡 À corriger","🔴 Critique")))</f>
        <v/>
      </c>
    </row>
    <row r="73">
      <c r="A73" s="8" t="inlineStr">
        <is>
          <t>Septembre</t>
        </is>
      </c>
      <c r="B73" s="8" t="inlineStr">
        <is>
          <t>Loyer</t>
        </is>
      </c>
      <c r="C73" s="9" t="n">
        <v>0</v>
      </c>
      <c r="D73" s="9" t="n">
        <v>0</v>
      </c>
      <c r="E73" s="10">
        <f>IF(OR(C73="",D73=""),"",D73-C73)</f>
        <v/>
      </c>
      <c r="F73" s="11">
        <f>IF(OR(C73="",D73=""),"",IF(C73=0,"",(D73-C73)/C73))</f>
        <v/>
      </c>
      <c r="G73" s="12" t="n"/>
      <c r="H73" s="12" t="n"/>
      <c r="I73" s="13">
        <f>IF(F73="","",IF(ABS(F73)&lt;=$H$3,"🟢 Conforme",IF(ABS(F73)&lt;=$H$3*2,"🟡 À corriger","🔴 Critique")))</f>
        <v/>
      </c>
    </row>
    <row r="74">
      <c r="A74" s="8" t="inlineStr">
        <is>
          <t>Septembre</t>
        </is>
      </c>
      <c r="B74" s="8" t="inlineStr">
        <is>
          <t>Énergie</t>
        </is>
      </c>
      <c r="C74" s="9" t="n">
        <v>0</v>
      </c>
      <c r="D74" s="9" t="n">
        <v>0</v>
      </c>
      <c r="E74" s="10">
        <f>IF(OR(C74="",D74=""),"",D74-C74)</f>
        <v/>
      </c>
      <c r="F74" s="11">
        <f>IF(OR(C74="",D74=""),"",IF(C74=0,"",(D74-C74)/C74))</f>
        <v/>
      </c>
      <c r="G74" s="12" t="n"/>
      <c r="H74" s="12" t="n"/>
      <c r="I74" s="13">
        <f>IF(F74="","",IF(ABS(F74)&lt;=$H$3,"🟢 Conforme",IF(ABS(F74)&lt;=$H$3*2,"🟡 À corriger","🔴 Critique")))</f>
        <v/>
      </c>
    </row>
    <row r="75">
      <c r="A75" s="8" t="inlineStr">
        <is>
          <t>Septembre</t>
        </is>
      </c>
      <c r="B75" s="8" t="inlineStr">
        <is>
          <t>Marketing</t>
        </is>
      </c>
      <c r="C75" s="9" t="n">
        <v>0</v>
      </c>
      <c r="D75" s="9" t="n">
        <v>0</v>
      </c>
      <c r="E75" s="10">
        <f>IF(OR(C75="",D75=""),"",D75-C75)</f>
        <v/>
      </c>
      <c r="F75" s="11">
        <f>IF(OR(C75="",D75=""),"",IF(C75=0,"",(D75-C75)/C75))</f>
        <v/>
      </c>
      <c r="G75" s="12" t="n"/>
      <c r="H75" s="12" t="n"/>
      <c r="I75" s="13">
        <f>IF(F75="","",IF(ABS(F75)&lt;=$H$3,"🟢 Conforme",IF(ABS(F75)&lt;=$H$3*2,"🟡 À corriger","🔴 Critique")))</f>
        <v/>
      </c>
    </row>
    <row r="76">
      <c r="A76" s="8" t="inlineStr">
        <is>
          <t>Septembre</t>
        </is>
      </c>
      <c r="B76" s="8" t="inlineStr">
        <is>
          <t>Transport</t>
        </is>
      </c>
      <c r="C76" s="9" t="n">
        <v>0</v>
      </c>
      <c r="D76" s="9" t="n">
        <v>0</v>
      </c>
      <c r="E76" s="10">
        <f>IF(OR(C76="",D76=""),"",D76-C76)</f>
        <v/>
      </c>
      <c r="F76" s="11">
        <f>IF(OR(C76="",D76=""),"",IF(C76=0,"",(D76-C76)/C76))</f>
        <v/>
      </c>
      <c r="G76" s="12" t="n"/>
      <c r="H76" s="12" t="n"/>
      <c r="I76" s="13">
        <f>IF(F76="","",IF(ABS(F76)&lt;=$H$3,"🟢 Conforme",IF(ABS(F76)&lt;=$H$3*2,"🟡 À corriger","🔴 Critique")))</f>
        <v/>
      </c>
    </row>
    <row r="77">
      <c r="A77" s="8" t="inlineStr">
        <is>
          <t>Septembre</t>
        </is>
      </c>
      <c r="B77" s="8" t="inlineStr">
        <is>
          <t>Services</t>
        </is>
      </c>
      <c r="C77" s="9" t="n">
        <v>0</v>
      </c>
      <c r="D77" s="9" t="n">
        <v>0</v>
      </c>
      <c r="E77" s="10">
        <f>IF(OR(C77="",D77=""),"",D77-C77)</f>
        <v/>
      </c>
      <c r="F77" s="11">
        <f>IF(OR(C77="",D77=""),"",IF(C77=0,"",(D77-C77)/C77))</f>
        <v/>
      </c>
      <c r="G77" s="12" t="n"/>
      <c r="H77" s="12" t="n"/>
      <c r="I77" s="13">
        <f>IF(F77="","",IF(ABS(F77)&lt;=$H$3,"🟢 Conforme",IF(ABS(F77)&lt;=$H$3*2,"🟡 À corriger","🔴 Critique")))</f>
        <v/>
      </c>
    </row>
    <row r="78">
      <c r="A78" s="8" t="inlineStr">
        <is>
          <t>Septembre</t>
        </is>
      </c>
      <c r="B78" s="8" t="inlineStr">
        <is>
          <t>Divers</t>
        </is>
      </c>
      <c r="C78" s="9" t="n">
        <v>0</v>
      </c>
      <c r="D78" s="9" t="n">
        <v>0</v>
      </c>
      <c r="E78" s="10">
        <f>IF(OR(C78="",D78=""),"",D78-C78)</f>
        <v/>
      </c>
      <c r="F78" s="11">
        <f>IF(OR(C78="",D78=""),"",IF(C78=0,"",(D78-C78)/C78))</f>
        <v/>
      </c>
      <c r="G78" s="12" t="n"/>
      <c r="H78" s="12" t="n"/>
      <c r="I78" s="13">
        <f>IF(F78="","",IF(ABS(F78)&lt;=$H$3,"🟢 Conforme",IF(ABS(F78)&lt;=$H$3*2,"🟡 À corriger","🔴 Critique")))</f>
        <v/>
      </c>
    </row>
    <row r="79">
      <c r="A79" s="8" t="inlineStr">
        <is>
          <t>Octobre</t>
        </is>
      </c>
      <c r="B79" s="8" t="inlineStr">
        <is>
          <t>Achats</t>
        </is>
      </c>
      <c r="C79" s="9" t="n">
        <v>0</v>
      </c>
      <c r="D79" s="9" t="n">
        <v>0</v>
      </c>
      <c r="E79" s="10">
        <f>IF(OR(C79="",D79=""),"",D79-C79)</f>
        <v/>
      </c>
      <c r="F79" s="11">
        <f>IF(OR(C79="",D79=""),"",IF(C79=0,"",(D79-C79)/C79))</f>
        <v/>
      </c>
      <c r="G79" s="12" t="n"/>
      <c r="H79" s="12" t="n"/>
      <c r="I79" s="13">
        <f>IF(F79="","",IF(ABS(F79)&lt;=$H$3,"🟢 Conforme",IF(ABS(F79)&lt;=$H$3*2,"🟡 À corriger","🔴 Critique")))</f>
        <v/>
      </c>
    </row>
    <row r="80">
      <c r="A80" s="8" t="inlineStr">
        <is>
          <t>Octobre</t>
        </is>
      </c>
      <c r="B80" s="8" t="inlineStr">
        <is>
          <t>Salaires</t>
        </is>
      </c>
      <c r="C80" s="9" t="n">
        <v>0</v>
      </c>
      <c r="D80" s="9" t="n">
        <v>0</v>
      </c>
      <c r="E80" s="10">
        <f>IF(OR(C80="",D80=""),"",D80-C80)</f>
        <v/>
      </c>
      <c r="F80" s="11">
        <f>IF(OR(C80="",D80=""),"",IF(C80=0,"",(D80-C80)/C80))</f>
        <v/>
      </c>
      <c r="G80" s="12" t="n"/>
      <c r="H80" s="12" t="n"/>
      <c r="I80" s="13">
        <f>IF(F80="","",IF(ABS(F80)&lt;=$H$3,"🟢 Conforme",IF(ABS(F80)&lt;=$H$3*2,"🟡 À corriger","🔴 Critique")))</f>
        <v/>
      </c>
    </row>
    <row r="81">
      <c r="A81" s="8" t="inlineStr">
        <is>
          <t>Octobre</t>
        </is>
      </c>
      <c r="B81" s="8" t="inlineStr">
        <is>
          <t>Loyer</t>
        </is>
      </c>
      <c r="C81" s="9" t="n">
        <v>0</v>
      </c>
      <c r="D81" s="9" t="n">
        <v>0</v>
      </c>
      <c r="E81" s="10">
        <f>IF(OR(C81="",D81=""),"",D81-C81)</f>
        <v/>
      </c>
      <c r="F81" s="11">
        <f>IF(OR(C81="",D81=""),"",IF(C81=0,"",(D81-C81)/C81))</f>
        <v/>
      </c>
      <c r="G81" s="12" t="n"/>
      <c r="H81" s="12" t="n"/>
      <c r="I81" s="13">
        <f>IF(F81="","",IF(ABS(F81)&lt;=$H$3,"🟢 Conforme",IF(ABS(F81)&lt;=$H$3*2,"🟡 À corriger","🔴 Critique")))</f>
        <v/>
      </c>
    </row>
    <row r="82">
      <c r="A82" s="8" t="inlineStr">
        <is>
          <t>Octobre</t>
        </is>
      </c>
      <c r="B82" s="8" t="inlineStr">
        <is>
          <t>Énergie</t>
        </is>
      </c>
      <c r="C82" s="9" t="n">
        <v>0</v>
      </c>
      <c r="D82" s="9" t="n">
        <v>0</v>
      </c>
      <c r="E82" s="10">
        <f>IF(OR(C82="",D82=""),"",D82-C82)</f>
        <v/>
      </c>
      <c r="F82" s="11">
        <f>IF(OR(C82="",D82=""),"",IF(C82=0,"",(D82-C82)/C82))</f>
        <v/>
      </c>
      <c r="G82" s="12" t="n"/>
      <c r="H82" s="12" t="n"/>
      <c r="I82" s="13">
        <f>IF(F82="","",IF(ABS(F82)&lt;=$H$3,"🟢 Conforme",IF(ABS(F82)&lt;=$H$3*2,"🟡 À corriger","🔴 Critique")))</f>
        <v/>
      </c>
    </row>
    <row r="83">
      <c r="A83" s="8" t="inlineStr">
        <is>
          <t>Octobre</t>
        </is>
      </c>
      <c r="B83" s="8" t="inlineStr">
        <is>
          <t>Marketing</t>
        </is>
      </c>
      <c r="C83" s="9" t="n">
        <v>0</v>
      </c>
      <c r="D83" s="9" t="n">
        <v>0</v>
      </c>
      <c r="E83" s="10">
        <f>IF(OR(C83="",D83=""),"",D83-C83)</f>
        <v/>
      </c>
      <c r="F83" s="11">
        <f>IF(OR(C83="",D83=""),"",IF(C83=0,"",(D83-C83)/C83))</f>
        <v/>
      </c>
      <c r="G83" s="12" t="n"/>
      <c r="H83" s="12" t="n"/>
      <c r="I83" s="13">
        <f>IF(F83="","",IF(ABS(F83)&lt;=$H$3,"🟢 Conforme",IF(ABS(F83)&lt;=$H$3*2,"🟡 À corriger","🔴 Critique")))</f>
        <v/>
      </c>
    </row>
    <row r="84">
      <c r="A84" s="8" t="inlineStr">
        <is>
          <t>Octobre</t>
        </is>
      </c>
      <c r="B84" s="8" t="inlineStr">
        <is>
          <t>Transport</t>
        </is>
      </c>
      <c r="C84" s="9" t="n">
        <v>0</v>
      </c>
      <c r="D84" s="9" t="n">
        <v>0</v>
      </c>
      <c r="E84" s="10">
        <f>IF(OR(C84="",D84=""),"",D84-C84)</f>
        <v/>
      </c>
      <c r="F84" s="11">
        <f>IF(OR(C84="",D84=""),"",IF(C84=0,"",(D84-C84)/C84))</f>
        <v/>
      </c>
      <c r="G84" s="12" t="n"/>
      <c r="H84" s="12" t="n"/>
      <c r="I84" s="13">
        <f>IF(F84="","",IF(ABS(F84)&lt;=$H$3,"🟢 Conforme",IF(ABS(F84)&lt;=$H$3*2,"🟡 À corriger","🔴 Critique")))</f>
        <v/>
      </c>
    </row>
    <row r="85">
      <c r="A85" s="8" t="inlineStr">
        <is>
          <t>Octobre</t>
        </is>
      </c>
      <c r="B85" s="8" t="inlineStr">
        <is>
          <t>Services</t>
        </is>
      </c>
      <c r="C85" s="9" t="n">
        <v>0</v>
      </c>
      <c r="D85" s="9" t="n">
        <v>0</v>
      </c>
      <c r="E85" s="10">
        <f>IF(OR(C85="",D85=""),"",D85-C85)</f>
        <v/>
      </c>
      <c r="F85" s="11">
        <f>IF(OR(C85="",D85=""),"",IF(C85=0,"",(D85-C85)/C85))</f>
        <v/>
      </c>
      <c r="G85" s="12" t="n"/>
      <c r="H85" s="12" t="n"/>
      <c r="I85" s="13">
        <f>IF(F85="","",IF(ABS(F85)&lt;=$H$3,"🟢 Conforme",IF(ABS(F85)&lt;=$H$3*2,"🟡 À corriger","🔴 Critique")))</f>
        <v/>
      </c>
    </row>
    <row r="86">
      <c r="A86" s="8" t="inlineStr">
        <is>
          <t>Octobre</t>
        </is>
      </c>
      <c r="B86" s="8" t="inlineStr">
        <is>
          <t>Divers</t>
        </is>
      </c>
      <c r="C86" s="9" t="n">
        <v>0</v>
      </c>
      <c r="D86" s="9" t="n">
        <v>0</v>
      </c>
      <c r="E86" s="10">
        <f>IF(OR(C86="",D86=""),"",D86-C86)</f>
        <v/>
      </c>
      <c r="F86" s="11">
        <f>IF(OR(C86="",D86=""),"",IF(C86=0,"",(D86-C86)/C86))</f>
        <v/>
      </c>
      <c r="G86" s="12" t="n"/>
      <c r="H86" s="12" t="n"/>
      <c r="I86" s="13">
        <f>IF(F86="","",IF(ABS(F86)&lt;=$H$3,"🟢 Conforme",IF(ABS(F86)&lt;=$H$3*2,"🟡 À corriger","🔴 Critique")))</f>
        <v/>
      </c>
    </row>
    <row r="87">
      <c r="A87" s="8" t="inlineStr">
        <is>
          <t>Novembre</t>
        </is>
      </c>
      <c r="B87" s="8" t="inlineStr">
        <is>
          <t>Achats</t>
        </is>
      </c>
      <c r="C87" s="9" t="n">
        <v>0</v>
      </c>
      <c r="D87" s="9" t="n">
        <v>0</v>
      </c>
      <c r="E87" s="10">
        <f>IF(OR(C87="",D87=""),"",D87-C87)</f>
        <v/>
      </c>
      <c r="F87" s="11">
        <f>IF(OR(C87="",D87=""),"",IF(C87=0,"",(D87-C87)/C87))</f>
        <v/>
      </c>
      <c r="G87" s="12" t="n"/>
      <c r="H87" s="12" t="n"/>
      <c r="I87" s="13">
        <f>IF(F87="","",IF(ABS(F87)&lt;=$H$3,"🟢 Conforme",IF(ABS(F87)&lt;=$H$3*2,"🟡 À corriger","🔴 Critique")))</f>
        <v/>
      </c>
    </row>
    <row r="88">
      <c r="A88" s="8" t="inlineStr">
        <is>
          <t>Novembre</t>
        </is>
      </c>
      <c r="B88" s="8" t="inlineStr">
        <is>
          <t>Salaires</t>
        </is>
      </c>
      <c r="C88" s="9" t="n">
        <v>0</v>
      </c>
      <c r="D88" s="9" t="n">
        <v>0</v>
      </c>
      <c r="E88" s="10">
        <f>IF(OR(C88="",D88=""),"",D88-C88)</f>
        <v/>
      </c>
      <c r="F88" s="11">
        <f>IF(OR(C88="",D88=""),"",IF(C88=0,"",(D88-C88)/C88))</f>
        <v/>
      </c>
      <c r="G88" s="12" t="n"/>
      <c r="H88" s="12" t="n"/>
      <c r="I88" s="13">
        <f>IF(F88="","",IF(ABS(F88)&lt;=$H$3,"🟢 Conforme",IF(ABS(F88)&lt;=$H$3*2,"🟡 À corriger","🔴 Critique")))</f>
        <v/>
      </c>
    </row>
    <row r="89">
      <c r="A89" s="8" t="inlineStr">
        <is>
          <t>Novembre</t>
        </is>
      </c>
      <c r="B89" s="8" t="inlineStr">
        <is>
          <t>Loyer</t>
        </is>
      </c>
      <c r="C89" s="9" t="n">
        <v>0</v>
      </c>
      <c r="D89" s="9" t="n">
        <v>0</v>
      </c>
      <c r="E89" s="10">
        <f>IF(OR(C89="",D89=""),"",D89-C89)</f>
        <v/>
      </c>
      <c r="F89" s="11">
        <f>IF(OR(C89="",D89=""),"",IF(C89=0,"",(D89-C89)/C89))</f>
        <v/>
      </c>
      <c r="G89" s="12" t="n"/>
      <c r="H89" s="12" t="n"/>
      <c r="I89" s="13">
        <f>IF(F89="","",IF(ABS(F89)&lt;=$H$3,"🟢 Conforme",IF(ABS(F89)&lt;=$H$3*2,"🟡 À corriger","🔴 Critique")))</f>
        <v/>
      </c>
    </row>
    <row r="90">
      <c r="A90" s="8" t="inlineStr">
        <is>
          <t>Novembre</t>
        </is>
      </c>
      <c r="B90" s="8" t="inlineStr">
        <is>
          <t>Énergie</t>
        </is>
      </c>
      <c r="C90" s="9" t="n">
        <v>0</v>
      </c>
      <c r="D90" s="9" t="n">
        <v>0</v>
      </c>
      <c r="E90" s="10">
        <f>IF(OR(C90="",D90=""),"",D90-C90)</f>
        <v/>
      </c>
      <c r="F90" s="11">
        <f>IF(OR(C90="",D90=""),"",IF(C90=0,"",(D90-C90)/C90))</f>
        <v/>
      </c>
      <c r="G90" s="12" t="n"/>
      <c r="H90" s="12" t="n"/>
      <c r="I90" s="13">
        <f>IF(F90="","",IF(ABS(F90)&lt;=$H$3,"🟢 Conforme",IF(ABS(F90)&lt;=$H$3*2,"🟡 À corriger","🔴 Critique")))</f>
        <v/>
      </c>
    </row>
    <row r="91">
      <c r="A91" s="8" t="inlineStr">
        <is>
          <t>Novembre</t>
        </is>
      </c>
      <c r="B91" s="8" t="inlineStr">
        <is>
          <t>Marketing</t>
        </is>
      </c>
      <c r="C91" s="9" t="n">
        <v>0</v>
      </c>
      <c r="D91" s="9" t="n">
        <v>0</v>
      </c>
      <c r="E91" s="10">
        <f>IF(OR(C91="",D91=""),"",D91-C91)</f>
        <v/>
      </c>
      <c r="F91" s="11">
        <f>IF(OR(C91="",D91=""),"",IF(C91=0,"",(D91-C91)/C91))</f>
        <v/>
      </c>
      <c r="G91" s="12" t="n"/>
      <c r="H91" s="12" t="n"/>
      <c r="I91" s="13">
        <f>IF(F91="","",IF(ABS(F91)&lt;=$H$3,"🟢 Conforme",IF(ABS(F91)&lt;=$H$3*2,"🟡 À corriger","🔴 Critique")))</f>
        <v/>
      </c>
    </row>
    <row r="92">
      <c r="A92" s="8" t="inlineStr">
        <is>
          <t>Novembre</t>
        </is>
      </c>
      <c r="B92" s="8" t="inlineStr">
        <is>
          <t>Transport</t>
        </is>
      </c>
      <c r="C92" s="9" t="n">
        <v>0</v>
      </c>
      <c r="D92" s="9" t="n">
        <v>0</v>
      </c>
      <c r="E92" s="10">
        <f>IF(OR(C92="",D92=""),"",D92-C92)</f>
        <v/>
      </c>
      <c r="F92" s="11">
        <f>IF(OR(C92="",D92=""),"",IF(C92=0,"",(D92-C92)/C92))</f>
        <v/>
      </c>
      <c r="G92" s="12" t="n"/>
      <c r="H92" s="12" t="n"/>
      <c r="I92" s="13">
        <f>IF(F92="","",IF(ABS(F92)&lt;=$H$3,"🟢 Conforme",IF(ABS(F92)&lt;=$H$3*2,"🟡 À corriger","🔴 Critique")))</f>
        <v/>
      </c>
    </row>
    <row r="93">
      <c r="A93" s="8" t="inlineStr">
        <is>
          <t>Novembre</t>
        </is>
      </c>
      <c r="B93" s="8" t="inlineStr">
        <is>
          <t>Services</t>
        </is>
      </c>
      <c r="C93" s="9" t="n">
        <v>0</v>
      </c>
      <c r="D93" s="9" t="n">
        <v>0</v>
      </c>
      <c r="E93" s="10">
        <f>IF(OR(C93="",D93=""),"",D93-C93)</f>
        <v/>
      </c>
      <c r="F93" s="11">
        <f>IF(OR(C93="",D93=""),"",IF(C93=0,"",(D93-C93)/C93))</f>
        <v/>
      </c>
      <c r="G93" s="12" t="n"/>
      <c r="H93" s="12" t="n"/>
      <c r="I93" s="13">
        <f>IF(F93="","",IF(ABS(F93)&lt;=$H$3,"🟢 Conforme",IF(ABS(F93)&lt;=$H$3*2,"🟡 À corriger","🔴 Critique")))</f>
        <v/>
      </c>
    </row>
    <row r="94">
      <c r="A94" s="8" t="inlineStr">
        <is>
          <t>Novembre</t>
        </is>
      </c>
      <c r="B94" s="8" t="inlineStr">
        <is>
          <t>Divers</t>
        </is>
      </c>
      <c r="C94" s="9" t="n">
        <v>0</v>
      </c>
      <c r="D94" s="9" t="n">
        <v>0</v>
      </c>
      <c r="E94" s="10">
        <f>IF(OR(C94="",D94=""),"",D94-C94)</f>
        <v/>
      </c>
      <c r="F94" s="11">
        <f>IF(OR(C94="",D94=""),"",IF(C94=0,"",(D94-C94)/C94))</f>
        <v/>
      </c>
      <c r="G94" s="12" t="n"/>
      <c r="H94" s="12" t="n"/>
      <c r="I94" s="13">
        <f>IF(F94="","",IF(ABS(F94)&lt;=$H$3,"🟢 Conforme",IF(ABS(F94)&lt;=$H$3*2,"🟡 À corriger","🔴 Critique")))</f>
        <v/>
      </c>
    </row>
    <row r="95">
      <c r="A95" s="8" t="inlineStr">
        <is>
          <t>Décembre</t>
        </is>
      </c>
      <c r="B95" s="8" t="inlineStr">
        <is>
          <t>Achats</t>
        </is>
      </c>
      <c r="C95" s="9" t="n">
        <v>0</v>
      </c>
      <c r="D95" s="9" t="n">
        <v>0</v>
      </c>
      <c r="E95" s="10">
        <f>IF(OR(C95="",D95=""),"",D95-C95)</f>
        <v/>
      </c>
      <c r="F95" s="11">
        <f>IF(OR(C95="",D95=""),"",IF(C95=0,"",(D95-C95)/C95))</f>
        <v/>
      </c>
      <c r="G95" s="12" t="n"/>
      <c r="H95" s="12" t="n"/>
      <c r="I95" s="13">
        <f>IF(F95="","",IF(ABS(F95)&lt;=$H$3,"🟢 Conforme",IF(ABS(F95)&lt;=$H$3*2,"🟡 À corriger","🔴 Critique")))</f>
        <v/>
      </c>
    </row>
    <row r="96">
      <c r="A96" s="8" t="inlineStr">
        <is>
          <t>Décembre</t>
        </is>
      </c>
      <c r="B96" s="8" t="inlineStr">
        <is>
          <t>Salaires</t>
        </is>
      </c>
      <c r="C96" s="9" t="n">
        <v>0</v>
      </c>
      <c r="D96" s="9" t="n">
        <v>0</v>
      </c>
      <c r="E96" s="10">
        <f>IF(OR(C96="",D96=""),"",D96-C96)</f>
        <v/>
      </c>
      <c r="F96" s="11">
        <f>IF(OR(C96="",D96=""),"",IF(C96=0,"",(D96-C96)/C96))</f>
        <v/>
      </c>
      <c r="G96" s="12" t="n"/>
      <c r="H96" s="12" t="n"/>
      <c r="I96" s="13">
        <f>IF(F96="","",IF(ABS(F96)&lt;=$H$3,"🟢 Conforme",IF(ABS(F96)&lt;=$H$3*2,"🟡 À corriger","🔴 Critique")))</f>
        <v/>
      </c>
    </row>
    <row r="97">
      <c r="A97" s="8" t="inlineStr">
        <is>
          <t>Décembre</t>
        </is>
      </c>
      <c r="B97" s="8" t="inlineStr">
        <is>
          <t>Loyer</t>
        </is>
      </c>
      <c r="C97" s="9" t="n">
        <v>0</v>
      </c>
      <c r="D97" s="9" t="n">
        <v>0</v>
      </c>
      <c r="E97" s="10">
        <f>IF(OR(C97="",D97=""),"",D97-C97)</f>
        <v/>
      </c>
      <c r="F97" s="11">
        <f>IF(OR(C97="",D97=""),"",IF(C97=0,"",(D97-C97)/C97))</f>
        <v/>
      </c>
      <c r="G97" s="12" t="n"/>
      <c r="H97" s="12" t="n"/>
      <c r="I97" s="13">
        <f>IF(F97="","",IF(ABS(F97)&lt;=$H$3,"🟢 Conforme",IF(ABS(F97)&lt;=$H$3*2,"🟡 À corriger","🔴 Critique")))</f>
        <v/>
      </c>
    </row>
    <row r="98">
      <c r="A98" s="8" t="inlineStr">
        <is>
          <t>Décembre</t>
        </is>
      </c>
      <c r="B98" s="8" t="inlineStr">
        <is>
          <t>Énergie</t>
        </is>
      </c>
      <c r="C98" s="9" t="n">
        <v>0</v>
      </c>
      <c r="D98" s="9" t="n">
        <v>0</v>
      </c>
      <c r="E98" s="10">
        <f>IF(OR(C98="",D98=""),"",D98-C98)</f>
        <v/>
      </c>
      <c r="F98" s="11">
        <f>IF(OR(C98="",D98=""),"",IF(C98=0,"",(D98-C98)/C98))</f>
        <v/>
      </c>
      <c r="G98" s="12" t="n"/>
      <c r="H98" s="12" t="n"/>
      <c r="I98" s="13">
        <f>IF(F98="","",IF(ABS(F98)&lt;=$H$3,"🟢 Conforme",IF(ABS(F98)&lt;=$H$3*2,"🟡 À corriger","🔴 Critique")))</f>
        <v/>
      </c>
    </row>
    <row r="99">
      <c r="A99" s="8" t="inlineStr">
        <is>
          <t>Décembre</t>
        </is>
      </c>
      <c r="B99" s="8" t="inlineStr">
        <is>
          <t>Marketing</t>
        </is>
      </c>
      <c r="C99" s="9" t="n">
        <v>0</v>
      </c>
      <c r="D99" s="9" t="n">
        <v>0</v>
      </c>
      <c r="E99" s="10">
        <f>IF(OR(C99="",D99=""),"",D99-C99)</f>
        <v/>
      </c>
      <c r="F99" s="11">
        <f>IF(OR(C99="",D99=""),"",IF(C99=0,"",(D99-C99)/C99))</f>
        <v/>
      </c>
      <c r="G99" s="12" t="n"/>
      <c r="H99" s="12" t="n"/>
      <c r="I99" s="13">
        <f>IF(F99="","",IF(ABS(F99)&lt;=$H$3,"🟢 Conforme",IF(ABS(F99)&lt;=$H$3*2,"🟡 À corriger","🔴 Critique")))</f>
        <v/>
      </c>
    </row>
    <row r="100">
      <c r="A100" s="8" t="inlineStr">
        <is>
          <t>Décembre</t>
        </is>
      </c>
      <c r="B100" s="8" t="inlineStr">
        <is>
          <t>Transport</t>
        </is>
      </c>
      <c r="C100" s="9" t="n">
        <v>0</v>
      </c>
      <c r="D100" s="9" t="n">
        <v>0</v>
      </c>
      <c r="E100" s="10">
        <f>IF(OR(C100="",D100=""),"",D100-C100)</f>
        <v/>
      </c>
      <c r="F100" s="11">
        <f>IF(OR(C100="",D100=""),"",IF(C100=0,"",(D100-C100)/C100))</f>
        <v/>
      </c>
      <c r="G100" s="12" t="n"/>
      <c r="H100" s="12" t="n"/>
      <c r="I100" s="13">
        <f>IF(F100="","",IF(ABS(F100)&lt;=$H$3,"🟢 Conforme",IF(ABS(F100)&lt;=$H$3*2,"🟡 À corriger","🔴 Critique")))</f>
        <v/>
      </c>
    </row>
    <row r="101">
      <c r="A101" s="8" t="inlineStr">
        <is>
          <t>Décembre</t>
        </is>
      </c>
      <c r="B101" s="8" t="inlineStr">
        <is>
          <t>Services</t>
        </is>
      </c>
      <c r="C101" s="9" t="n">
        <v>0</v>
      </c>
      <c r="D101" s="9" t="n">
        <v>0</v>
      </c>
      <c r="E101" s="10">
        <f>IF(OR(C101="",D101=""),"",D101-C101)</f>
        <v/>
      </c>
      <c r="F101" s="11">
        <f>IF(OR(C101="",D101=""),"",IF(C101=0,"",(D101-C101)/C101))</f>
        <v/>
      </c>
      <c r="G101" s="12" t="n"/>
      <c r="H101" s="12" t="n"/>
      <c r="I101" s="13">
        <f>IF(F101="","",IF(ABS(F101)&lt;=$H$3,"🟢 Conforme",IF(ABS(F101)&lt;=$H$3*2,"🟡 À corriger","🔴 Critique")))</f>
        <v/>
      </c>
    </row>
    <row r="102">
      <c r="A102" s="8" t="inlineStr">
        <is>
          <t>Décembre</t>
        </is>
      </c>
      <c r="B102" s="8" t="inlineStr">
        <is>
          <t>Divers</t>
        </is>
      </c>
      <c r="C102" s="9" t="n">
        <v>0</v>
      </c>
      <c r="D102" s="9" t="n">
        <v>0</v>
      </c>
      <c r="E102" s="10">
        <f>IF(OR(C102="",D102=""),"",D102-C102)</f>
        <v/>
      </c>
      <c r="F102" s="11">
        <f>IF(OR(C102="",D102=""),"",IF(C102=0,"",(D102-C102)/C102))</f>
        <v/>
      </c>
      <c r="G102" s="12" t="n"/>
      <c r="H102" s="12" t="n"/>
      <c r="I102" s="13">
        <f>IF(F102="","",IF(ABS(F102)&lt;=$H$3,"🟢 Conforme",IF(ABS(F102)&lt;=$H$3*2,"🟡 À corriger","🔴 Critique")))</f>
        <v/>
      </c>
    </row>
  </sheetData>
  <mergeCells count="3">
    <mergeCell ref="A1:I1"/>
    <mergeCell ref="A5:I5"/>
    <mergeCell ref="A2:I2"/>
  </mergeCells>
  <conditionalFormatting sqref="I7:I102">
    <cfRule type="expression" priority="1" dxfId="0">
      <formula>LEFT(I7,1)="🟢"</formula>
    </cfRule>
    <cfRule type="expression" priority="2" dxfId="1">
      <formula>LEFT(I7,1)="🟡"</formula>
    </cfRule>
    <cfRule type="expression" priority="3" dxfId="2">
      <formula>LEFT(I7,1)="🔴"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6" customWidth="1" min="3" max="3"/>
    <col width="16" customWidth="1" min="4" max="4"/>
    <col width="16" customWidth="1" min="5" max="5"/>
    <col width="42" customWidth="1" min="6" max="6"/>
  </cols>
  <sheetData>
    <row r="1" ht="26" customHeight="1">
      <c r="A1" s="1" t="inlineStr">
        <is>
          <t>SYNTHÈSE BUDGET — TOTAUX &amp; ÉCARTS (automatique)</t>
        </is>
      </c>
    </row>
    <row r="2" ht="20" customHeight="1">
      <c r="A2" s="2" t="inlineStr">
        <is>
          <t>Vue par poste + total général + message décisionnel.</t>
        </is>
      </c>
    </row>
    <row r="4" ht="20" customHeight="1">
      <c r="A4" s="6" t="inlineStr">
        <is>
          <t>Poste</t>
        </is>
      </c>
      <c r="B4" s="6" t="inlineStr">
        <is>
          <t>Total Prévu</t>
        </is>
      </c>
      <c r="C4" s="6" t="inlineStr">
        <is>
          <t>Total Réel</t>
        </is>
      </c>
      <c r="D4" s="6" t="inlineStr">
        <is>
          <t>Écart</t>
        </is>
      </c>
      <c r="E4" s="6" t="inlineStr">
        <is>
          <t>% Écart</t>
        </is>
      </c>
      <c r="F4" s="6" t="inlineStr">
        <is>
          <t>Lecture / action</t>
        </is>
      </c>
    </row>
    <row r="5">
      <c r="A5" s="14" t="inlineStr">
        <is>
          <t>Achats</t>
        </is>
      </c>
      <c r="B5" s="15">
        <f>SUMIFS(Budget_Saisie!C:C,Budget_Saisie!B:B,A5)</f>
        <v/>
      </c>
      <c r="C5" s="15">
        <f>SUMIFS(Budget_Saisie!D:D,Budget_Saisie!B:B,A5)</f>
        <v/>
      </c>
      <c r="D5" s="16">
        <f>C5-B5</f>
        <v/>
      </c>
      <c r="E5" s="17">
        <f>IF(B5=0,"",D5/B5)</f>
        <v/>
      </c>
      <c r="F5" s="18">
        <f>IF(E5="","",IF(ABS(E5)&lt;=H3,"🟢 OK",IF(ABS(E5)&lt;=H3*2,"🟡 Corriger","🔴 Révision budget")))</f>
        <v/>
      </c>
    </row>
    <row r="6">
      <c r="A6" s="14" t="inlineStr">
        <is>
          <t>Salaires</t>
        </is>
      </c>
      <c r="B6" s="15">
        <f>SUMIFS(Budget_Saisie!C:C,Budget_Saisie!B:B,A6)</f>
        <v/>
      </c>
      <c r="C6" s="15">
        <f>SUMIFS(Budget_Saisie!D:D,Budget_Saisie!B:B,A6)</f>
        <v/>
      </c>
      <c r="D6" s="16">
        <f>C6-B6</f>
        <v/>
      </c>
      <c r="E6" s="17">
        <f>IF(B6=0,"",D6/B6)</f>
        <v/>
      </c>
      <c r="F6" s="18">
        <f>IF(E6="","",IF(ABS(E6)&lt;=H3,"🟢 OK",IF(ABS(E6)&lt;=H3*2,"🟡 Corriger","🔴 Révision budget")))</f>
        <v/>
      </c>
    </row>
    <row r="7">
      <c r="A7" s="14" t="inlineStr">
        <is>
          <t>Loyer</t>
        </is>
      </c>
      <c r="B7" s="15">
        <f>SUMIFS(Budget_Saisie!C:C,Budget_Saisie!B:B,A7)</f>
        <v/>
      </c>
      <c r="C7" s="15">
        <f>SUMIFS(Budget_Saisie!D:D,Budget_Saisie!B:B,A7)</f>
        <v/>
      </c>
      <c r="D7" s="16">
        <f>C7-B7</f>
        <v/>
      </c>
      <c r="E7" s="17">
        <f>IF(B7=0,"",D7/B7)</f>
        <v/>
      </c>
      <c r="F7" s="18">
        <f>IF(E7="","",IF(ABS(E7)&lt;=H3,"🟢 OK",IF(ABS(E7)&lt;=H3*2,"🟡 Corriger","🔴 Révision budget")))</f>
        <v/>
      </c>
    </row>
    <row r="8">
      <c r="A8" s="14" t="inlineStr">
        <is>
          <t>Énergie</t>
        </is>
      </c>
      <c r="B8" s="15">
        <f>SUMIFS(Budget_Saisie!C:C,Budget_Saisie!B:B,A8)</f>
        <v/>
      </c>
      <c r="C8" s="15">
        <f>SUMIFS(Budget_Saisie!D:D,Budget_Saisie!B:B,A8)</f>
        <v/>
      </c>
      <c r="D8" s="16">
        <f>C8-B8</f>
        <v/>
      </c>
      <c r="E8" s="17">
        <f>IF(B8=0,"",D8/B8)</f>
        <v/>
      </c>
      <c r="F8" s="18">
        <f>IF(E8="","",IF(ABS(E8)&lt;=H3,"🟢 OK",IF(ABS(E8)&lt;=H3*2,"🟡 Corriger","🔴 Révision budget")))</f>
        <v/>
      </c>
    </row>
    <row r="9">
      <c r="A9" s="14" t="inlineStr">
        <is>
          <t>Marketing</t>
        </is>
      </c>
      <c r="B9" s="15">
        <f>SUMIFS(Budget_Saisie!C:C,Budget_Saisie!B:B,A9)</f>
        <v/>
      </c>
      <c r="C9" s="15">
        <f>SUMIFS(Budget_Saisie!D:D,Budget_Saisie!B:B,A9)</f>
        <v/>
      </c>
      <c r="D9" s="16">
        <f>C9-B9</f>
        <v/>
      </c>
      <c r="E9" s="17">
        <f>IF(B9=0,"",D9/B9)</f>
        <v/>
      </c>
      <c r="F9" s="18">
        <f>IF(E9="","",IF(ABS(E9)&lt;=H3,"🟢 OK",IF(ABS(E9)&lt;=H3*2,"🟡 Corriger","🔴 Révision budget")))</f>
        <v/>
      </c>
    </row>
    <row r="10">
      <c r="A10" s="14" t="inlineStr">
        <is>
          <t>Transport</t>
        </is>
      </c>
      <c r="B10" s="15">
        <f>SUMIFS(Budget_Saisie!C:C,Budget_Saisie!B:B,A10)</f>
        <v/>
      </c>
      <c r="C10" s="15">
        <f>SUMIFS(Budget_Saisie!D:D,Budget_Saisie!B:B,A10)</f>
        <v/>
      </c>
      <c r="D10" s="16">
        <f>C10-B10</f>
        <v/>
      </c>
      <c r="E10" s="17">
        <f>IF(B10=0,"",D10/B10)</f>
        <v/>
      </c>
      <c r="F10" s="18">
        <f>IF(E10="","",IF(ABS(E10)&lt;=H3,"🟢 OK",IF(ABS(E10)&lt;=H3*2,"🟡 Corriger","🔴 Révision budget")))</f>
        <v/>
      </c>
    </row>
    <row r="11">
      <c r="A11" s="14" t="inlineStr">
        <is>
          <t>Services</t>
        </is>
      </c>
      <c r="B11" s="15">
        <f>SUMIFS(Budget_Saisie!C:C,Budget_Saisie!B:B,A11)</f>
        <v/>
      </c>
      <c r="C11" s="15">
        <f>SUMIFS(Budget_Saisie!D:D,Budget_Saisie!B:B,A11)</f>
        <v/>
      </c>
      <c r="D11" s="16">
        <f>C11-B11</f>
        <v/>
      </c>
      <c r="E11" s="17">
        <f>IF(B11=0,"",D11/B11)</f>
        <v/>
      </c>
      <c r="F11" s="18">
        <f>IF(E11="","",IF(ABS(E11)&lt;=H3,"🟢 OK",IF(ABS(E11)&lt;=H3*2,"🟡 Corriger","🔴 Révision budget")))</f>
        <v/>
      </c>
    </row>
    <row r="12">
      <c r="A12" s="14" t="inlineStr">
        <is>
          <t>Divers</t>
        </is>
      </c>
      <c r="B12" s="15">
        <f>SUMIFS(Budget_Saisie!C:C,Budget_Saisie!B:B,A12)</f>
        <v/>
      </c>
      <c r="C12" s="15">
        <f>SUMIFS(Budget_Saisie!D:D,Budget_Saisie!B:B,A12)</f>
        <v/>
      </c>
      <c r="D12" s="16">
        <f>C12-B12</f>
        <v/>
      </c>
      <c r="E12" s="17">
        <f>IF(B12=0,"",D12/B12)</f>
        <v/>
      </c>
      <c r="F12" s="18">
        <f>IF(E12="","",IF(ABS(E12)&lt;=H3,"🟢 OK",IF(ABS(E12)&lt;=H3*2,"🟡 Corriger","🔴 Révision budget")))</f>
        <v/>
      </c>
    </row>
    <row r="13">
      <c r="A13" s="19" t="inlineStr">
        <is>
          <t>TOTAL</t>
        </is>
      </c>
      <c r="B13" s="20">
        <f>SUM(B5:B12)</f>
        <v/>
      </c>
      <c r="C13" s="20">
        <f>SUM(C5:C12)</f>
        <v/>
      </c>
      <c r="D13" s="21">
        <f>C13-B13</f>
        <v/>
      </c>
      <c r="E13" s="22">
        <f>IF(B13=0,"",D13/B13)</f>
        <v/>
      </c>
      <c r="F13" s="7">
        <f>IF(E13="","",IF(ABS(E13)&lt;=H3,"🟢 Global OK",IF(ABS(E13)&lt;=H3*2,"🟡 À corriger","🔴 Critique")))</f>
        <v/>
      </c>
    </row>
  </sheetData>
  <mergeCells count="2">
    <mergeCell ref="A2:F2"/>
    <mergeCell ref="A1:F1"/>
  </mergeCells>
  <conditionalFormatting sqref="F5:F13">
    <cfRule type="expression" priority="1" dxfId="0">
      <formula>LEFT(F5,1)="🟢"</formula>
    </cfRule>
    <cfRule type="expression" priority="2" dxfId="1">
      <formula>LEFT(F5,1)="🟡"</formula>
    </cfRule>
    <cfRule type="expression" priority="3" dxfId="2">
      <formula>LEFT(F5,1)="🔴"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44" customWidth="1" min="5" max="5"/>
  </cols>
  <sheetData>
    <row r="1" ht="26" customHeight="1">
      <c r="A1" s="1" t="inlineStr">
        <is>
          <t>DASHBOARD — Budget</t>
        </is>
      </c>
    </row>
    <row r="2" ht="20" customHeight="1">
      <c r="A2" s="2" t="inlineStr">
        <is>
          <t>KPI + alertes + graphiques (réel vs prévu).</t>
        </is>
      </c>
    </row>
    <row r="4" ht="20" customHeight="1">
      <c r="A4" s="6" t="inlineStr">
        <is>
          <t>KPI</t>
        </is>
      </c>
      <c r="B4" s="6" t="inlineStr">
        <is>
          <t>Valeur</t>
        </is>
      </c>
      <c r="C4" s="6" t="inlineStr">
        <is>
          <t>Niveau</t>
        </is>
      </c>
      <c r="D4" s="6" t="inlineStr">
        <is>
          <t>Action</t>
        </is>
      </c>
      <c r="E4" s="6" t="inlineStr">
        <is>
          <t>Note</t>
        </is>
      </c>
    </row>
    <row r="5">
      <c r="A5" s="14" t="inlineStr">
        <is>
          <t>Écart global %</t>
        </is>
      </c>
      <c r="B5" s="23">
        <f>Synthese!E13</f>
        <v/>
      </c>
      <c r="C5" s="24">
        <f>IF(B5="","—",IF(ABS(B5)&lt;=Budget_Saisie!$H$3,"🟢",IF(ABS(B5)&lt;=Budget_Saisie!$H$3*2,"🟡","🔴")))</f>
        <v/>
      </c>
      <c r="D5" s="18">
        <f>IF(C5="🟢","Maintenir le pilotage","Identifier 3 postes prioritaires")</f>
        <v/>
      </c>
      <c r="E5" s="12" t="inlineStr">
        <is>
          <t>Seuil basé sur objectif écart max (cellule H3).</t>
        </is>
      </c>
    </row>
    <row r="7" ht="20" customHeight="1">
      <c r="A7" s="6" t="inlineStr">
        <is>
          <t>Poste</t>
        </is>
      </c>
      <c r="B7" s="6" t="inlineStr">
        <is>
          <t>Prévu</t>
        </is>
      </c>
      <c r="C7" s="6" t="inlineStr">
        <is>
          <t>Réel</t>
        </is>
      </c>
      <c r="D7" s="6" t="inlineStr">
        <is>
          <t>Écart</t>
        </is>
      </c>
    </row>
    <row r="8">
      <c r="A8" s="25" t="inlineStr">
        <is>
          <t>Achats</t>
        </is>
      </c>
      <c r="B8" s="26">
        <f>Synthese!B5</f>
        <v/>
      </c>
      <c r="C8" s="26">
        <f>Synthese!C5</f>
        <v/>
      </c>
      <c r="D8" s="27">
        <f>Synthese!D5</f>
        <v/>
      </c>
    </row>
    <row r="9">
      <c r="A9" s="25" t="inlineStr">
        <is>
          <t>Salaires</t>
        </is>
      </c>
      <c r="B9" s="26">
        <f>Synthese!B6</f>
        <v/>
      </c>
      <c r="C9" s="26">
        <f>Synthese!C6</f>
        <v/>
      </c>
      <c r="D9" s="27">
        <f>Synthese!D6</f>
        <v/>
      </c>
    </row>
    <row r="10">
      <c r="A10" s="25" t="inlineStr">
        <is>
          <t>Loyer</t>
        </is>
      </c>
      <c r="B10" s="26">
        <f>Synthese!B7</f>
        <v/>
      </c>
      <c r="C10" s="26">
        <f>Synthese!C7</f>
        <v/>
      </c>
      <c r="D10" s="27">
        <f>Synthese!D7</f>
        <v/>
      </c>
    </row>
    <row r="11">
      <c r="A11" s="25" t="inlineStr">
        <is>
          <t>Énergie</t>
        </is>
      </c>
      <c r="B11" s="26">
        <f>Synthese!B8</f>
        <v/>
      </c>
      <c r="C11" s="26">
        <f>Synthese!C8</f>
        <v/>
      </c>
      <c r="D11" s="27">
        <f>Synthese!D8</f>
        <v/>
      </c>
    </row>
    <row r="12">
      <c r="A12" s="25" t="inlineStr">
        <is>
          <t>Marketing</t>
        </is>
      </c>
      <c r="B12" s="26">
        <f>Synthese!B9</f>
        <v/>
      </c>
      <c r="C12" s="26">
        <f>Synthese!C9</f>
        <v/>
      </c>
      <c r="D12" s="27">
        <f>Synthese!D9</f>
        <v/>
      </c>
    </row>
    <row r="13">
      <c r="A13" s="25" t="inlineStr">
        <is>
          <t>Transport</t>
        </is>
      </c>
      <c r="B13" s="26">
        <f>Synthese!B10</f>
        <v/>
      </c>
      <c r="C13" s="26">
        <f>Synthese!C10</f>
        <v/>
      </c>
      <c r="D13" s="27">
        <f>Synthese!D10</f>
        <v/>
      </c>
    </row>
    <row r="14">
      <c r="A14" s="25" t="inlineStr">
        <is>
          <t>Services</t>
        </is>
      </c>
      <c r="B14" s="26">
        <f>Synthese!B11</f>
        <v/>
      </c>
      <c r="C14" s="26">
        <f>Synthese!C11</f>
        <v/>
      </c>
      <c r="D14" s="27">
        <f>Synthese!D11</f>
        <v/>
      </c>
    </row>
    <row r="15">
      <c r="A15" s="25" t="inlineStr">
        <is>
          <t>Divers</t>
        </is>
      </c>
      <c r="B15" s="26">
        <f>Synthese!B12</f>
        <v/>
      </c>
      <c r="C15" s="26">
        <f>Synthese!C12</f>
        <v/>
      </c>
      <c r="D15" s="27">
        <f>Synthese!D12</f>
        <v/>
      </c>
    </row>
  </sheetData>
  <mergeCells count="2">
    <mergeCell ref="A2:E2"/>
    <mergeCell ref="A1:E1"/>
  </mergeCells>
  <conditionalFormatting sqref="C5">
    <cfRule type="expression" priority="1" dxfId="0">
      <formula>C5="🟢"</formula>
    </cfRule>
    <cfRule type="expression" priority="2" dxfId="1">
      <formula>C5="🟡"</formula>
    </cfRule>
    <cfRule type="expression" priority="3" dxfId="2">
      <formula>C5="🔴"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26" customHeight="1">
      <c r="A1" s="1" t="inlineStr">
        <is>
          <t>SYNTHÈSE BUDGET — EXPORT A4</t>
        </is>
      </c>
    </row>
    <row r="2" ht="20" customHeight="1">
      <c r="A2" s="2" t="inlineStr">
        <is>
          <t>Une page : écart global, 5 postes clés, plan d’action.</t>
        </is>
      </c>
    </row>
    <row r="3">
      <c r="A3" s="3" t="inlineStr">
        <is>
          <t>Entreprise</t>
        </is>
      </c>
      <c r="B3" s="4" t="inlineStr"/>
      <c r="C3" s="3" t="inlineStr">
        <is>
          <t>Date</t>
        </is>
      </c>
      <c r="D3" s="4" t="inlineStr">
        <is>
          <t>07/02/2026</t>
        </is>
      </c>
      <c r="E3" s="3" t="inlineStr">
        <is>
          <t>Devise</t>
        </is>
      </c>
      <c r="F3" s="4">
        <f>Budget_Saisie!B3</f>
        <v/>
      </c>
    </row>
    <row r="5" ht="20" customHeight="1">
      <c r="A5" s="2" t="inlineStr">
        <is>
          <t>Résumé</t>
        </is>
      </c>
    </row>
    <row r="6" ht="20" customHeight="1">
      <c r="A6" s="6" t="inlineStr">
        <is>
          <t>KPI</t>
        </is>
      </c>
      <c r="B6" s="6" t="inlineStr">
        <is>
          <t>Valeur</t>
        </is>
      </c>
      <c r="C6" s="6" t="inlineStr">
        <is>
          <t>Niveau</t>
        </is>
      </c>
      <c r="D6" s="6" t="inlineStr">
        <is>
          <t>Action</t>
        </is>
      </c>
      <c r="E6" s="6" t="inlineStr">
        <is>
          <t>Note</t>
        </is>
      </c>
      <c r="F6" s="6" t="inlineStr"/>
    </row>
    <row r="7">
      <c r="A7" s="28" t="inlineStr">
        <is>
          <t>Écart global %</t>
        </is>
      </c>
      <c r="B7" s="23">
        <f>Dashboard!B5</f>
        <v/>
      </c>
      <c r="C7" s="24">
        <f>Dashboard!C5</f>
        <v/>
      </c>
      <c r="D7" s="18">
        <f>Dashboard!D5</f>
        <v/>
      </c>
      <c r="E7" s="29">
        <f>Dashboard!E5</f>
        <v/>
      </c>
    </row>
    <row r="9" ht="20" customHeight="1">
      <c r="A9" s="2" t="inlineStr">
        <is>
          <t>Plan d’action (à compléter)</t>
        </is>
      </c>
    </row>
    <row r="10" ht="20" customHeight="1">
      <c r="A10" s="6" t="inlineStr">
        <is>
          <t>Priorité</t>
        </is>
      </c>
      <c r="B10" s="6" t="inlineStr">
        <is>
          <t>Poste</t>
        </is>
      </c>
      <c r="C10" s="6" t="inlineStr">
        <is>
          <t>Cause</t>
        </is>
      </c>
      <c r="D10" s="6" t="inlineStr">
        <is>
          <t>Décision</t>
        </is>
      </c>
      <c r="E10" s="6" t="inlineStr">
        <is>
          <t>Échéance</t>
        </is>
      </c>
      <c r="F10" s="6" t="inlineStr">
        <is>
          <t>Statut</t>
        </is>
      </c>
    </row>
    <row r="11">
      <c r="A11" s="12" t="n">
        <v>1</v>
      </c>
      <c r="B11" s="12" t="inlineStr"/>
      <c r="C11" s="12" t="inlineStr"/>
      <c r="D11" s="12" t="inlineStr"/>
      <c r="E11" s="12" t="inlineStr"/>
      <c r="F11" s="12" t="inlineStr"/>
    </row>
    <row r="12">
      <c r="A12" s="12" t="n">
        <v>2</v>
      </c>
      <c r="B12" s="12" t="inlineStr"/>
      <c r="C12" s="12" t="inlineStr"/>
      <c r="D12" s="12" t="inlineStr"/>
      <c r="E12" s="12" t="inlineStr"/>
      <c r="F12" s="12" t="inlineStr"/>
    </row>
    <row r="13">
      <c r="A13" s="12" t="n">
        <v>3</v>
      </c>
      <c r="B13" s="12" t="inlineStr"/>
      <c r="C13" s="12" t="inlineStr"/>
      <c r="D13" s="12" t="inlineStr"/>
      <c r="E13" s="12" t="inlineStr"/>
      <c r="F13" s="12" t="inlineStr"/>
    </row>
    <row r="14">
      <c r="A14" s="12" t="n">
        <v>4</v>
      </c>
      <c r="B14" s="12" t="inlineStr"/>
      <c r="C14" s="12" t="inlineStr"/>
      <c r="D14" s="12" t="inlineStr"/>
      <c r="E14" s="12" t="inlineStr"/>
      <c r="F14" s="12" t="inlineStr"/>
    </row>
    <row r="15">
      <c r="A15" s="12" t="n">
        <v>5</v>
      </c>
      <c r="B15" s="12" t="inlineStr"/>
      <c r="C15" s="12" t="inlineStr"/>
      <c r="D15" s="12" t="inlineStr"/>
      <c r="E15" s="12" t="inlineStr"/>
      <c r="F15" s="12" t="inlineStr"/>
    </row>
    <row r="16">
      <c r="A16" s="12" t="n">
        <v>6</v>
      </c>
      <c r="B16" s="12" t="inlineStr"/>
      <c r="C16" s="12" t="inlineStr"/>
      <c r="D16" s="12" t="inlineStr"/>
      <c r="E16" s="12" t="inlineStr"/>
      <c r="F16" s="12" t="inlineStr"/>
    </row>
  </sheetData>
  <mergeCells count="4">
    <mergeCell ref="A2:F2"/>
    <mergeCell ref="A1:F1"/>
    <mergeCell ref="A9:F9"/>
    <mergeCell ref="A5:F5"/>
  </mergeCells>
  <conditionalFormatting sqref="C7">
    <cfRule type="expression" priority="1" dxfId="0">
      <formula>C7="🟢"</formula>
    </cfRule>
    <cfRule type="expression" priority="2" dxfId="1">
      <formula>C7="🟡"</formula>
    </cfRule>
    <cfRule type="expression" priority="3" dxfId="2">
      <formula>C7="🔴"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2026-02-07T00:29:06Z</dcterms:created>
  <dcterms:modified xmlns:dcterms="http://purl.org/dc/terms/" xmlns:xsi="http://www.w3.org/2001/XMLSchema-instance" xsi:type="dcterms:W3CDTF">2026-02-07T00:29:07Z</dcterms:modified>
</cp:coreProperties>
</file>