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ning" sheetId="1" state="visible" r:id="rId1"/>
    <sheet xmlns:r="http://schemas.openxmlformats.org/officeDocument/2006/relationships" name="Dashboard" sheetId="2" state="visible" r:id="rId2"/>
  </sheets>
  <definedNames/>
  <calcPr calcId="124519" calcMode="auto" fullCalcOnLoad="1"/>
</workbook>
</file>

<file path=xl/styles.xml><?xml version="1.0" encoding="utf-8"?>
<styleSheet xmlns="http://schemas.openxmlformats.org/spreadsheetml/2006/main">
  <numFmts count="1">
    <numFmt numFmtId="164" formatCode="hh:mm"/>
  </numFmts>
  <fonts count="10">
    <font>
      <name val="Calibri"/>
      <family val="2"/>
      <color theme="1"/>
      <sz val="11"/>
      <scheme val="minor"/>
    </font>
    <font>
      <b val="1"/>
      <color rgb="000F172A"/>
      <sz val="16"/>
    </font>
    <font>
      <i val="1"/>
      <color rgb="00334155"/>
    </font>
    <font>
      <color rgb="00475569"/>
    </font>
    <font>
      <b val="1"/>
      <color rgb="000F172A"/>
    </font>
    <font>
      <b val="1"/>
      <color rgb="00FFFFFF"/>
    </font>
    <font>
      <b val="1"/>
    </font>
    <font>
      <i val="1"/>
      <color rgb="00475569"/>
    </font>
    <font>
      <b val="1"/>
      <color rgb="000F172A"/>
      <sz val="20"/>
    </font>
    <font>
      <b val="1"/>
      <color rgb="000F172A"/>
      <sz val="13"/>
    </font>
  </fonts>
  <fills count="21">
    <fill>
      <patternFill/>
    </fill>
    <fill>
      <patternFill patternType="gray125"/>
    </fill>
    <fill>
      <patternFill patternType="solid">
        <fgColor rgb="00E2E8F0"/>
      </patternFill>
    </fill>
    <fill>
      <patternFill patternType="solid">
        <fgColor rgb="00F8FAFC"/>
      </patternFill>
    </fill>
    <fill>
      <patternFill patternType="solid">
        <fgColor rgb="00FFFFFF"/>
      </patternFill>
    </fill>
    <fill>
      <patternFill patternType="solid">
        <fgColor rgb="001D4ED8"/>
      </patternFill>
    </fill>
    <fill>
      <patternFill patternType="solid">
        <fgColor rgb="002563EB"/>
      </patternFill>
    </fill>
    <fill>
      <patternFill patternType="solid">
        <fgColor rgb="003B82F6"/>
      </patternFill>
    </fill>
    <fill>
      <patternFill patternType="solid">
        <fgColor rgb="0060A5FA"/>
      </patternFill>
    </fill>
    <fill>
      <patternFill patternType="solid">
        <fgColor rgb="000EA5E9"/>
      </patternFill>
    </fill>
    <fill>
      <patternFill patternType="solid">
        <fgColor rgb="000284C7"/>
      </patternFill>
    </fill>
    <fill>
      <patternFill patternType="solid">
        <fgColor rgb="0038BDF8"/>
      </patternFill>
    </fill>
    <fill>
      <patternFill patternType="solid">
        <fgColor rgb="007DD3FC"/>
      </patternFill>
    </fill>
    <fill>
      <patternFill patternType="solid">
        <fgColor rgb="00FCA5A5"/>
      </patternFill>
    </fill>
    <fill>
      <patternFill patternType="solid">
        <fgColor rgb="00FDBA74"/>
      </patternFill>
    </fill>
    <fill>
      <patternFill patternType="solid">
        <fgColor rgb="0093C5FD"/>
      </patternFill>
    </fill>
    <fill>
      <patternFill patternType="solid">
        <fgColor rgb="0086EFAC"/>
      </patternFill>
    </fill>
    <fill>
      <patternFill patternType="solid">
        <fgColor rgb="00C4B5FD"/>
      </patternFill>
    </fill>
    <fill>
      <patternFill patternType="solid">
        <fgColor rgb="00FDE047"/>
      </patternFill>
    </fill>
    <fill>
      <patternFill patternType="solid">
        <fgColor rgb="00A7F3D0"/>
      </patternFill>
    </fill>
    <fill>
      <patternFill patternType="solid">
        <fgColor rgb="00DBEAFE"/>
      </patternFill>
    </fill>
  </fills>
  <borders count="9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left/>
      <right/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 style="thin">
        <color rgb="00CBD5E1"/>
      </bottom>
      <diagonal/>
    </border>
    <border>
      <left style="thin">
        <color rgb="00CBD5E1"/>
      </left>
      <right/>
      <top/>
      <bottom/>
      <diagonal/>
    </border>
    <border>
      <left/>
      <right style="thin">
        <color rgb="00CBD5E1"/>
      </right>
      <top/>
      <bottom/>
      <diagonal/>
    </border>
    <border>
      <left style="thin">
        <color rgb="00CBD5E1"/>
      </left>
      <right/>
      <top/>
      <bottom style="thin">
        <color rgb="00CBD5E1"/>
      </bottom>
      <diagonal/>
    </border>
    <border>
      <left/>
      <right style="thin">
        <color rgb="00CBD5E1"/>
      </right>
      <top/>
      <bottom style="thin">
        <color rgb="00CBD5E1"/>
      </bottom>
      <diagonal/>
    </border>
  </borders>
  <cellStyleXfs count="1">
    <xf numFmtId="0" fontId="0" fillId="0" borderId="0"/>
  </cellStyleXfs>
  <cellXfs count="6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wrapText="1"/>
    </xf>
    <xf numFmtId="0" fontId="4" fillId="2" borderId="0" pivotButton="0" quotePrefix="0" xfId="0"/>
    <xf numFmtId="0" fontId="4" fillId="3" borderId="1" pivotButton="0" quotePrefix="0" xfId="0"/>
    <xf numFmtId="164" fontId="0" fillId="4" borderId="1" pivotButton="0" quotePrefix="0" xfId="0"/>
    <xf numFmtId="0" fontId="3" fillId="0" borderId="0" pivotButton="0" quotePrefix="0" xfId="0"/>
    <xf numFmtId="1" fontId="0" fillId="4" borderId="1" pivotButton="0" quotePrefix="0" xfId="0"/>
    <xf numFmtId="0" fontId="5" fillId="5" borderId="1" applyAlignment="1" pivotButton="0" quotePrefix="0" xfId="0">
      <alignment horizontal="center" vertical="center"/>
    </xf>
    <xf numFmtId="0" fontId="5" fillId="6" borderId="1" applyAlignment="1" pivotButton="0" quotePrefix="0" xfId="0">
      <alignment horizontal="center" vertical="center"/>
    </xf>
    <xf numFmtId="0" fontId="5" fillId="7" borderId="1" applyAlignment="1" pivotButton="0" quotePrefix="0" xfId="0">
      <alignment horizontal="center" vertical="center"/>
    </xf>
    <xf numFmtId="0" fontId="5" fillId="8" borderId="1" applyAlignment="1" pivotButton="0" quotePrefix="0" xfId="0">
      <alignment horizontal="center" vertical="center"/>
    </xf>
    <xf numFmtId="0" fontId="5" fillId="9" borderId="1" applyAlignment="1" pivotButton="0" quotePrefix="0" xfId="0">
      <alignment horizontal="center" vertical="center"/>
    </xf>
    <xf numFmtId="0" fontId="5" fillId="10" borderId="1" applyAlignment="1" pivotButton="0" quotePrefix="0" xfId="0">
      <alignment horizontal="center" vertical="center"/>
    </xf>
    <xf numFmtId="0" fontId="5" fillId="11" borderId="1" applyAlignment="1" pivotButton="0" quotePrefix="0" xfId="0">
      <alignment horizontal="center" vertical="center"/>
    </xf>
    <xf numFmtId="0" fontId="5" fillId="12" borderId="1" applyAlignment="1" pivotButton="0" quotePrefix="0" xfId="0">
      <alignment horizontal="center" vertical="center"/>
    </xf>
    <xf numFmtId="164" fontId="0" fillId="0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top" wrapText="1"/>
    </xf>
    <xf numFmtId="0" fontId="6" fillId="13" borderId="1" pivotButton="0" quotePrefix="0" xfId="0"/>
    <xf numFmtId="0" fontId="0" fillId="0" borderId="1" pivotButton="0" quotePrefix="0" xfId="0"/>
    <xf numFmtId="0" fontId="6" fillId="14" borderId="1" pivotButton="0" quotePrefix="0" xfId="0"/>
    <xf numFmtId="0" fontId="6" fillId="15" borderId="1" pivotButton="0" quotePrefix="0" xfId="0"/>
    <xf numFmtId="0" fontId="6" fillId="16" borderId="1" pivotButton="0" quotePrefix="0" xfId="0"/>
    <xf numFmtId="0" fontId="6" fillId="17" borderId="1" pivotButton="0" quotePrefix="0" xfId="0"/>
    <xf numFmtId="0" fontId="6" fillId="18" borderId="1" pivotButton="0" quotePrefix="0" xfId="0"/>
    <xf numFmtId="0" fontId="6" fillId="2" borderId="1" pivotButton="0" quotePrefix="0" xfId="0"/>
    <xf numFmtId="0" fontId="6" fillId="19" borderId="1" pivotButton="0" quotePrefix="0" xfId="0"/>
    <xf numFmtId="0" fontId="5" fillId="9" borderId="0" applyAlignment="1" pivotButton="0" quotePrefix="0" xfId="0">
      <alignment horizontal="center"/>
    </xf>
    <xf numFmtId="0" fontId="4" fillId="0" borderId="0" pivotButton="0" quotePrefix="0" xfId="0"/>
    <xf numFmtId="0" fontId="0" fillId="0" borderId="0" applyAlignment="1" pivotButton="0" quotePrefix="0" xfId="0">
      <alignment wrapText="1"/>
    </xf>
    <xf numFmtId="0" fontId="0" fillId="0" borderId="1" applyAlignment="1" pivotButton="0" quotePrefix="0" xfId="0">
      <alignment horizontal="center"/>
    </xf>
    <xf numFmtId="0" fontId="7" fillId="0" borderId="0" pivotButton="0" quotePrefix="0" xfId="0"/>
    <xf numFmtId="0" fontId="4" fillId="20" borderId="1" applyAlignment="1" pivotButton="0" quotePrefix="0" xfId="0">
      <alignment horizontal="center"/>
    </xf>
    <xf numFmtId="0" fontId="0" fillId="20" borderId="1" pivotButton="0" quotePrefix="0" xfId="0"/>
    <xf numFmtId="0" fontId="4" fillId="13" borderId="1" applyAlignment="1" pivotButton="0" quotePrefix="0" xfId="0">
      <alignment horizontal="center"/>
    </xf>
    <xf numFmtId="0" fontId="0" fillId="13" borderId="1" pivotButton="0" quotePrefix="0" xfId="0"/>
    <xf numFmtId="0" fontId="4" fillId="14" borderId="1" applyAlignment="1" pivotButton="0" quotePrefix="0" xfId="0">
      <alignment horizontal="center"/>
    </xf>
    <xf numFmtId="0" fontId="0" fillId="14" borderId="1" pivotButton="0" quotePrefix="0" xfId="0"/>
    <xf numFmtId="0" fontId="4" fillId="15" borderId="1" applyAlignment="1" pivotButton="0" quotePrefix="0" xfId="0">
      <alignment horizontal="center"/>
    </xf>
    <xf numFmtId="0" fontId="0" fillId="15" borderId="1" pivotButton="0" quotePrefix="0" xfId="0"/>
    <xf numFmtId="0" fontId="8" fillId="20" borderId="1" applyAlignment="1" pivotButton="0" quotePrefix="0" xfId="0">
      <alignment horizontal="center" vertical="center"/>
    </xf>
    <xf numFmtId="0" fontId="8" fillId="13" borderId="1" applyAlignment="1" pivotButton="0" quotePrefix="0" xfId="0">
      <alignment horizontal="center" vertical="center"/>
    </xf>
    <xf numFmtId="0" fontId="8" fillId="14" borderId="1" applyAlignment="1" pivotButton="0" quotePrefix="0" xfId="0">
      <alignment horizontal="center" vertical="center"/>
    </xf>
    <xf numFmtId="0" fontId="8" fillId="15" borderId="1" applyAlignment="1" pivotButton="0" quotePrefix="0" xfId="0">
      <alignment horizontal="center" vertical="center"/>
    </xf>
    <xf numFmtId="0" fontId="4" fillId="17" borderId="1" applyAlignment="1" pivotButton="0" quotePrefix="0" xfId="0">
      <alignment horizontal="center"/>
    </xf>
    <xf numFmtId="0" fontId="0" fillId="17" borderId="1" pivotButton="0" quotePrefix="0" xfId="0"/>
    <xf numFmtId="0" fontId="4" fillId="18" borderId="1" applyAlignment="1" pivotButton="0" quotePrefix="0" xfId="0">
      <alignment horizontal="center"/>
    </xf>
    <xf numFmtId="0" fontId="0" fillId="18" borderId="1" pivotButton="0" quotePrefix="0" xfId="0"/>
    <xf numFmtId="0" fontId="4" fillId="2" borderId="1" applyAlignment="1" pivotButton="0" quotePrefix="0" xfId="0">
      <alignment horizontal="center"/>
    </xf>
    <xf numFmtId="0" fontId="0" fillId="2" borderId="1" pivotButton="0" quotePrefix="0" xfId="0"/>
    <xf numFmtId="0" fontId="4" fillId="19" borderId="1" applyAlignment="1" pivotButton="0" quotePrefix="0" xfId="0">
      <alignment horizontal="center"/>
    </xf>
    <xf numFmtId="0" fontId="0" fillId="19" borderId="1" pivotButton="0" quotePrefix="0" xfId="0"/>
    <xf numFmtId="0" fontId="8" fillId="17" borderId="1" applyAlignment="1" pivotButton="0" quotePrefix="0" xfId="0">
      <alignment horizontal="center" vertical="center"/>
    </xf>
    <xf numFmtId="0" fontId="8" fillId="18" borderId="1" applyAlignment="1" pivotButton="0" quotePrefix="0" xfId="0">
      <alignment horizontal="center" vertical="center"/>
    </xf>
    <xf numFmtId="0" fontId="8" fillId="2" borderId="1" applyAlignment="1" pivotButton="0" quotePrefix="0" xfId="0">
      <alignment horizontal="center" vertical="center"/>
    </xf>
    <xf numFmtId="0" fontId="8" fillId="19" borderId="1" applyAlignment="1" pivotButton="0" quotePrefix="0" xfId="0">
      <alignment horizontal="center" vertical="center"/>
    </xf>
    <xf numFmtId="0" fontId="9" fillId="0" borderId="0" pivotButton="0" quotePrefix="0" xfId="0"/>
    <xf numFmtId="0" fontId="5" fillId="5" borderId="1" applyAlignment="1" pivotButton="0" quotePrefix="0" xfId="0">
      <alignment horizontal="center"/>
    </xf>
    <xf numFmtId="0" fontId="0" fillId="0" borderId="4" pivotButton="0" quotePrefix="0" xfId="0"/>
    <xf numFmtId="0" fontId="0" fillId="0" borderId="3" pivotButton="0" quotePrefix="0" xfId="0"/>
    <xf numFmtId="0" fontId="0" fillId="0" borderId="7" pivotButton="0" quotePrefix="0" xfId="0"/>
    <xf numFmtId="0" fontId="0" fillId="0" borderId="8" pivotButton="0" quotePrefix="0" xfId="0"/>
  </cellXfs>
  <cellStyles count="1">
    <cellStyle name="Normal" xfId="0" builtinId="0" hidden="0"/>
  </cellStyles>
  <dxfs count="10">
    <dxf>
      <fill>
        <patternFill patternType="solid">
          <fgColor rgb="00F1F5F9"/>
        </patternFill>
      </fill>
    </dxf>
    <dxf>
      <fill>
        <patternFill patternType="solid">
          <fgColor rgb="00FCA5A5"/>
        </patternFill>
      </fill>
    </dxf>
    <dxf>
      <fill>
        <patternFill patternType="solid">
          <fgColor rgb="00FDBA74"/>
        </patternFill>
      </fill>
    </dxf>
    <dxf>
      <fill>
        <patternFill patternType="solid">
          <fgColor rgb="0093C5FD"/>
        </patternFill>
      </fill>
    </dxf>
    <dxf>
      <fill>
        <patternFill patternType="solid">
          <fgColor rgb="0086EFAC"/>
        </patternFill>
      </fill>
    </dxf>
    <dxf>
      <fill>
        <patternFill patternType="solid">
          <fgColor rgb="00C4B5FD"/>
        </patternFill>
      </fill>
    </dxf>
    <dxf>
      <fill>
        <patternFill patternType="solid">
          <fgColor rgb="00FDE047"/>
        </patternFill>
      </fill>
    </dxf>
    <dxf>
      <fill>
        <patternFill patternType="solid">
          <fgColor rgb="00E2E8F0"/>
        </patternFill>
      </fill>
    </dxf>
    <dxf>
      <fill>
        <patternFill patternType="solid">
          <fgColor rgb="00A7F3D0"/>
        </patternFill>
      </fill>
    </dxf>
    <dxf>
      <fill>
        <patternFill patternType="solid">
          <fgColor rgb="00BBF7D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49"/>
  <sheetViews>
    <sheetView showGridLines="0" workbookViewId="0">
      <selection activeCell="A1" sqref="A1"/>
    </sheetView>
  </sheetViews>
  <sheetFormatPr baseColWidth="8" defaultRowHeight="15"/>
  <cols>
    <col width="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0" customWidth="1" min="10" max="10"/>
    <col width="22" customWidth="1" min="11" max="11"/>
    <col width="2" customWidth="1" min="12" max="12"/>
  </cols>
  <sheetData>
    <row r="1">
      <c r="A1" s="1" t="inlineStr">
        <is>
          <t>Planning hebdomadaire Excel – Manager V3 (très rempli)</t>
        </is>
      </c>
    </row>
    <row r="2">
      <c r="A2" s="2" t="inlineStr">
        <is>
          <t>Saisie rapide : ajoutez un code au début du texte pour activer les couleurs. Ex : [URG] [P1] [P2] [P3] [RDV] [FOCUS] [BREAK] [INFO]</t>
        </is>
      </c>
      <c r="J2" s="3" t="inlineStr">
        <is>
          <t>Paramètres</t>
        </is>
      </c>
    </row>
    <row r="3">
      <c r="J3" s="4" t="inlineStr">
        <is>
          <t>Début journée</t>
        </is>
      </c>
      <c r="K3" s="5" t="n">
        <v>0.3333333333333333</v>
      </c>
    </row>
    <row r="4">
      <c r="A4" s="6" t="inlineStr">
        <is>
          <t>Méthode : posez d’abord les RDV, bloquez 2 blocs [FOCUS] par jour, puis placez le reste en [P2]/[P3].</t>
        </is>
      </c>
      <c r="J4" s="4" t="inlineStr">
        <is>
          <t>Fin journée</t>
        </is>
      </c>
      <c r="K4" s="5" t="n">
        <v>0.75</v>
      </c>
    </row>
    <row r="5">
      <c r="J5" s="4" t="inlineStr">
        <is>
          <t>Intervalle (min)</t>
        </is>
      </c>
      <c r="K5" s="7" t="n">
        <v>30</v>
      </c>
    </row>
    <row r="6" ht="22" customHeight="1">
      <c r="A6" s="8" t="inlineStr">
        <is>
          <t>Heure</t>
        </is>
      </c>
      <c r="B6" s="9" t="inlineStr">
        <is>
          <t>Lundi</t>
        </is>
      </c>
      <c r="C6" s="10" t="inlineStr">
        <is>
          <t>Mardi</t>
        </is>
      </c>
      <c r="D6" s="11" t="inlineStr">
        <is>
          <t>Mercredi</t>
        </is>
      </c>
      <c r="E6" s="12" t="inlineStr">
        <is>
          <t>Jeudi</t>
        </is>
      </c>
      <c r="F6" s="13" t="inlineStr">
        <is>
          <t>Vendredi</t>
        </is>
      </c>
      <c r="G6" s="14" t="inlineStr">
        <is>
          <t>Samedi</t>
        </is>
      </c>
      <c r="H6" s="15" t="inlineStr">
        <is>
          <t>Dimanche</t>
        </is>
      </c>
      <c r="J6" s="4" t="inlineStr">
        <is>
          <t>Seuil surcharge (h)</t>
        </is>
      </c>
      <c r="K6" s="7" t="n">
        <v>8</v>
      </c>
    </row>
    <row r="7" ht="28" customHeight="1">
      <c r="A7" s="16">
        <f>K3</f>
        <v/>
      </c>
      <c r="B7" s="17" t="inlineStr">
        <is>
          <t>[FOCUS] Vérif téléchargement</t>
        </is>
      </c>
      <c r="C7" s="17" t="inlineStr">
        <is>
          <t>[P2] Rédaction landing page</t>
        </is>
      </c>
      <c r="D7" s="17" t="inlineStr">
        <is>
          <t>[P1] Message partenaires</t>
        </is>
      </c>
      <c r="E7" s="17" t="inlineStr">
        <is>
          <t>[P1] Test mobile</t>
        </is>
      </c>
      <c r="F7" s="17" t="inlineStr">
        <is>
          <t>[FOCUS] Plan éditorial</t>
        </is>
      </c>
      <c r="G7" s="17" t="inlineStr">
        <is>
          <t>[P1] Rédaction chapo</t>
        </is>
      </c>
      <c r="H7" s="17" t="inlineStr">
        <is>
          <t>[RDV] Vérif téléchargement</t>
        </is>
      </c>
      <c r="J7" s="3" t="inlineStr">
        <is>
          <t>Légende codes</t>
        </is>
      </c>
    </row>
    <row r="8" ht="28" customHeight="1">
      <c r="A8" s="16">
        <f>A7+(K5/1440)</f>
        <v/>
      </c>
      <c r="B8" s="17" t="inlineStr">
        <is>
          <t>[RDV] Création pack modèles</t>
        </is>
      </c>
      <c r="C8" s="17" t="inlineStr">
        <is>
          <t>[BREAK] Rédaction landing page</t>
        </is>
      </c>
      <c r="D8" s="17" t="inlineStr">
        <is>
          <t>[P1] Vérif téléchargement</t>
        </is>
      </c>
      <c r="E8" s="17" t="inlineStr">
        <is>
          <t>[INFO] Nettoyage catégories</t>
        </is>
      </c>
      <c r="F8" s="17" t="inlineStr">
        <is>
          <t>[BREAK] Correction 404</t>
        </is>
      </c>
      <c r="G8" s="17" t="inlineStr">
        <is>
          <t>[P2] Mise en page WordPress</t>
        </is>
      </c>
      <c r="H8" s="17" t="inlineStr">
        <is>
          <t>[P1] Vérif téléchargement</t>
        </is>
      </c>
      <c r="J8" s="18" t="inlineStr">
        <is>
          <t>[URG]</t>
        </is>
      </c>
      <c r="K8" s="19" t="inlineStr">
        <is>
          <t>Urgent</t>
        </is>
      </c>
      <c r="L8" s="58" t="n"/>
    </row>
    <row r="9" ht="28" customHeight="1">
      <c r="A9" s="16">
        <f>A8+(K5/1440)</f>
        <v/>
      </c>
      <c r="B9" s="17" t="inlineStr">
        <is>
          <t>[RDV] Point priorités + coordination</t>
        </is>
      </c>
      <c r="C9" s="17" t="inlineStr">
        <is>
          <t>[RDV] Point priorités + coordination</t>
        </is>
      </c>
      <c r="D9" s="17" t="inlineStr">
        <is>
          <t>[RDV] Point priorités + coordination</t>
        </is>
      </c>
      <c r="E9" s="17" t="inlineStr">
        <is>
          <t>[RDV] Point priorités + coordination</t>
        </is>
      </c>
      <c r="F9" s="17" t="inlineStr">
        <is>
          <t>[RDV] Point priorités + coordination</t>
        </is>
      </c>
      <c r="G9" s="17" t="inlineStr">
        <is>
          <t>[RDV] Point priorités + coordination</t>
        </is>
      </c>
      <c r="H9" s="17" t="inlineStr">
        <is>
          <t>[RDV] Point priorités + coordination</t>
        </is>
      </c>
      <c r="J9" s="20" t="inlineStr">
        <is>
          <t>[P1]</t>
        </is>
      </c>
      <c r="K9" s="19" t="inlineStr">
        <is>
          <t>Priorité haute</t>
        </is>
      </c>
      <c r="L9" s="58" t="n"/>
    </row>
    <row r="10" ht="28" customHeight="1">
      <c r="A10" s="16">
        <f>A9+(K5/1440)</f>
        <v/>
      </c>
      <c r="B10" s="17" t="inlineStr">
        <is>
          <t>[P1] Nettoyage catégories</t>
        </is>
      </c>
      <c r="C10" s="17" t="inlineStr">
        <is>
          <t>[P2] Création modèle Excel</t>
        </is>
      </c>
      <c r="D10" s="17" t="inlineStr">
        <is>
          <t>[RDV] Récap hebdo</t>
        </is>
      </c>
      <c r="E10" s="17" t="inlineStr">
        <is>
          <t>[P2] Vérif téléchargement</t>
        </is>
      </c>
      <c r="F10" s="17" t="inlineStr">
        <is>
          <t>[FOCUS] Optimisation images</t>
        </is>
      </c>
      <c r="G10" s="17" t="inlineStr">
        <is>
          <t>[RDV] Plan éditorial</t>
        </is>
      </c>
      <c r="H10" s="17" t="inlineStr">
        <is>
          <t>[FOCUS] Mise en page WordPress</t>
        </is>
      </c>
      <c r="J10" s="21" t="inlineStr">
        <is>
          <t>[P2]</t>
        </is>
      </c>
      <c r="K10" s="19" t="inlineStr">
        <is>
          <t>Priorité normale</t>
        </is>
      </c>
      <c r="L10" s="58" t="n"/>
    </row>
    <row r="11" ht="28" customHeight="1">
      <c r="A11" s="16">
        <f>A10+(K5/1440)</f>
        <v/>
      </c>
      <c r="B11" s="17" t="inlineStr">
        <is>
          <t>[FOCUS] Production bloc (sans interruptions)</t>
        </is>
      </c>
      <c r="C11" s="17" t="inlineStr">
        <is>
          <t>[FOCUS] Production bloc (sans interruptions)</t>
        </is>
      </c>
      <c r="D11" s="17" t="inlineStr">
        <is>
          <t>[FOCUS] Production bloc (sans interruptions)</t>
        </is>
      </c>
      <c r="E11" s="17" t="inlineStr">
        <is>
          <t>[FOCUS] Production bloc (sans interruptions)</t>
        </is>
      </c>
      <c r="F11" s="17" t="inlineStr">
        <is>
          <t>[FOCUS] Production bloc (sans interruptions)</t>
        </is>
      </c>
      <c r="G11" s="17" t="inlineStr">
        <is>
          <t>[FOCUS] Production bloc (sans interruptions)</t>
        </is>
      </c>
      <c r="H11" s="17" t="inlineStr">
        <is>
          <t>[FOCUS] Production bloc (sans interruptions)</t>
        </is>
      </c>
      <c r="J11" s="22" t="inlineStr">
        <is>
          <t>[P3]</t>
        </is>
      </c>
      <c r="K11" s="19" t="inlineStr">
        <is>
          <t>Secondaire</t>
        </is>
      </c>
      <c r="L11" s="58" t="n"/>
    </row>
    <row r="12" ht="28" customHeight="1">
      <c r="A12" s="16">
        <f>A11+(K5/1440)</f>
        <v/>
      </c>
      <c r="B12" s="17" t="inlineStr">
        <is>
          <t>[FOCUS] Test mobile</t>
        </is>
      </c>
      <c r="C12" s="17" t="inlineStr">
        <is>
          <t>[BREAK] Correction 404</t>
        </is>
      </c>
      <c r="D12" s="17" t="inlineStr">
        <is>
          <t>[FOCUS] Correction 404</t>
        </is>
      </c>
      <c r="E12" s="17" t="inlineStr">
        <is>
          <t>[INFO] Audit Search Console</t>
        </is>
      </c>
      <c r="F12" s="17" t="inlineStr">
        <is>
          <t>[BREAK] Rédaction CTA</t>
        </is>
      </c>
      <c r="G12" s="17" t="inlineStr">
        <is>
          <t>[P2] Correction 404</t>
        </is>
      </c>
      <c r="H12" s="17" t="inlineStr">
        <is>
          <t>[FOCUS] Vérif téléchargement</t>
        </is>
      </c>
      <c r="J12" s="23" t="inlineStr">
        <is>
          <t>[RDV]</t>
        </is>
      </c>
      <c r="K12" s="19" t="inlineStr">
        <is>
          <t>Réunion / point</t>
        </is>
      </c>
      <c r="L12" s="58" t="n"/>
    </row>
    <row r="13" ht="28" customHeight="1">
      <c r="A13" s="16">
        <f>A12+(K5/1440)</f>
        <v/>
      </c>
      <c r="B13" s="17" t="inlineStr">
        <is>
          <t>[FOCUS] Production bloc (sans interruptions)</t>
        </is>
      </c>
      <c r="C13" s="17" t="inlineStr">
        <is>
          <t>[FOCUS] Production bloc (sans interruptions)</t>
        </is>
      </c>
      <c r="D13" s="17" t="inlineStr">
        <is>
          <t>[FOCUS] Production bloc (sans interruptions)</t>
        </is>
      </c>
      <c r="E13" s="17" t="inlineStr">
        <is>
          <t>[FOCUS] Production bloc (sans interruptions)</t>
        </is>
      </c>
      <c r="F13" s="17" t="inlineStr">
        <is>
          <t>[FOCUS] Production bloc (sans interruptions)</t>
        </is>
      </c>
      <c r="G13" s="17" t="inlineStr">
        <is>
          <t>[FOCUS] Production bloc (sans interruptions)</t>
        </is>
      </c>
      <c r="H13" s="17" t="inlineStr">
        <is>
          <t>[FOCUS] Production bloc (sans interruptions)</t>
        </is>
      </c>
      <c r="J13" s="24" t="inlineStr">
        <is>
          <t>[FOCUS]</t>
        </is>
      </c>
      <c r="K13" s="19" t="inlineStr">
        <is>
          <t>Bloc concentration</t>
        </is>
      </c>
      <c r="L13" s="58" t="n"/>
    </row>
    <row r="14" ht="28" customHeight="1">
      <c r="A14" s="16">
        <f>A13+(K5/1440)</f>
        <v/>
      </c>
      <c r="B14" s="17" t="inlineStr">
        <is>
          <t>[FOCUS] Correction 404</t>
        </is>
      </c>
      <c r="C14" s="17" t="inlineStr">
        <is>
          <t>[RDV] Plan éditorial</t>
        </is>
      </c>
      <c r="D14" s="17" t="inlineStr">
        <is>
          <t>[P3] Correction 404</t>
        </is>
      </c>
      <c r="E14" s="17" t="inlineStr">
        <is>
          <t>[FOCUS] FAQ HTML</t>
        </is>
      </c>
      <c r="F14" s="17" t="inlineStr">
        <is>
          <t>[INFO] Mise en page WordPress</t>
        </is>
      </c>
      <c r="G14" s="17" t="inlineStr">
        <is>
          <t>[BREAK] Nettoyage catégories</t>
        </is>
      </c>
      <c r="H14" s="17" t="inlineStr">
        <is>
          <t>[P3] Audit Search Console</t>
        </is>
      </c>
      <c r="J14" s="25" t="inlineStr">
        <is>
          <t>[BREAK]</t>
        </is>
      </c>
      <c r="K14" s="19" t="inlineStr">
        <is>
          <t>Pause / respiration</t>
        </is>
      </c>
      <c r="L14" s="58" t="n"/>
    </row>
    <row r="15" ht="28" customHeight="1">
      <c r="A15" s="16">
        <f>A14+(K5/1440)</f>
        <v/>
      </c>
      <c r="B15" s="17" t="inlineStr">
        <is>
          <t>[P1] Récap hebdo</t>
        </is>
      </c>
      <c r="C15" s="17" t="inlineStr">
        <is>
          <t>[P2] Création modèle Excel</t>
        </is>
      </c>
      <c r="D15" s="17" t="inlineStr">
        <is>
          <t>[P1] Rédaction landing page</t>
        </is>
      </c>
      <c r="E15" s="17" t="inlineStr">
        <is>
          <t>[P3] Vérif téléchargement</t>
        </is>
      </c>
      <c r="F15" s="17" t="inlineStr">
        <is>
          <t>[P2] Vérif téléchargement</t>
        </is>
      </c>
      <c r="G15" s="17" t="inlineStr">
        <is>
          <t>[BREAK] Message partenaires</t>
        </is>
      </c>
      <c r="H15" s="17" t="inlineStr">
        <is>
          <t>[RDV] Audit Search Console</t>
        </is>
      </c>
      <c r="J15" s="26" t="inlineStr">
        <is>
          <t>[INFO]</t>
        </is>
      </c>
      <c r="K15" s="19" t="inlineStr">
        <is>
          <t>Admin léger</t>
        </is>
      </c>
      <c r="L15" s="58" t="n"/>
    </row>
    <row r="16" ht="28" customHeight="1">
      <c r="A16" s="16">
        <f>A15+(K5/1440)</f>
        <v/>
      </c>
      <c r="B16" s="17" t="inlineStr">
        <is>
          <t>[BREAK] Pause / respiration</t>
        </is>
      </c>
      <c r="C16" s="17" t="inlineStr">
        <is>
          <t>[BREAK] Pause / respiration</t>
        </is>
      </c>
      <c r="D16" s="17" t="inlineStr">
        <is>
          <t>[BREAK] Pause / respiration</t>
        </is>
      </c>
      <c r="E16" s="17" t="inlineStr">
        <is>
          <t>[BREAK] Pause / respiration</t>
        </is>
      </c>
      <c r="F16" s="17" t="inlineStr">
        <is>
          <t>[BREAK] Pause / respiration</t>
        </is>
      </c>
      <c r="G16" s="17" t="inlineStr">
        <is>
          <t>[BREAK] Pause / respiration</t>
        </is>
      </c>
      <c r="H16" s="17" t="inlineStr">
        <is>
          <t>[BREAK] Pause / respiration</t>
        </is>
      </c>
      <c r="J16" s="27" t="inlineStr">
        <is>
          <t>Orchestration semaine</t>
        </is>
      </c>
    </row>
    <row r="17" ht="28" customHeight="1">
      <c r="A17" s="16">
        <f>A16+(K5/1440)</f>
        <v/>
      </c>
      <c r="B17" s="17" t="inlineStr">
        <is>
          <t>[RDV] Amélioration dashboard</t>
        </is>
      </c>
      <c r="C17" s="17" t="inlineStr">
        <is>
          <t>[P3] Création modèle Excel</t>
        </is>
      </c>
      <c r="D17" s="17" t="inlineStr">
        <is>
          <t>[INFO] Vérif téléchargement</t>
        </is>
      </c>
      <c r="E17" s="17" t="inlineStr">
        <is>
          <t>[RDV] Mise en page WordPress</t>
        </is>
      </c>
      <c r="F17" s="17" t="inlineStr">
        <is>
          <t>[RDV] Nettoyage catégories</t>
        </is>
      </c>
      <c r="G17" s="17" t="inlineStr">
        <is>
          <t>[P3] Plan éditorial</t>
        </is>
      </c>
      <c r="H17" s="17" t="inlineStr">
        <is>
          <t>[FOCUS] Plan éditorial</t>
        </is>
      </c>
      <c r="J17" s="28" t="inlineStr">
        <is>
          <t>Objectif semaine</t>
        </is>
      </c>
      <c r="K17" s="29" t="inlineStr">
        <is>
          <t>Publier 3 landings + livrer 3 modèles premium</t>
        </is>
      </c>
    </row>
    <row r="18" ht="28" customHeight="1">
      <c r="A18" s="16">
        <f>A17+(K5/1440)</f>
        <v/>
      </c>
      <c r="B18" s="17" t="inlineStr">
        <is>
          <t>[P3] Relecture + polish</t>
        </is>
      </c>
      <c r="C18" s="17" t="inlineStr">
        <is>
          <t>[P2] Création modèle Excel</t>
        </is>
      </c>
      <c r="D18" s="17" t="inlineStr">
        <is>
          <t>[RDV] Rédaction landing page</t>
        </is>
      </c>
      <c r="E18" s="17" t="inlineStr">
        <is>
          <t>[P2] Optimisation images</t>
        </is>
      </c>
      <c r="F18" s="17" t="inlineStr">
        <is>
          <t>[FOCUS] Linking interne</t>
        </is>
      </c>
      <c r="G18" s="17" t="inlineStr">
        <is>
          <t>[P3] Linking interne</t>
        </is>
      </c>
      <c r="H18" s="17" t="inlineStr">
        <is>
          <t>[INFO] Message partenaires</t>
        </is>
      </c>
      <c r="J18" s="28" t="inlineStr">
        <is>
          <t>Top 3 priorités</t>
        </is>
      </c>
      <c r="K18" s="29" t="inlineStr">
        <is>
          <t>1) [P1] Landing planning hebdo + FAQ</t>
        </is>
      </c>
    </row>
    <row r="19" ht="28" customHeight="1">
      <c r="A19" s="16">
        <f>A18+(K5/1440)</f>
        <v/>
      </c>
      <c r="B19" s="17" t="inlineStr">
        <is>
          <t>[P2] Création modèle Excel</t>
        </is>
      </c>
      <c r="C19" s="17" t="inlineStr">
        <is>
          <t>[BREAK] Amélioration dashboard</t>
        </is>
      </c>
      <c r="D19" s="17" t="inlineStr">
        <is>
          <t>[P3] Rédaction chapo</t>
        </is>
      </c>
      <c r="E19" s="17" t="inlineStr">
        <is>
          <t>[P2] Création pack modèles</t>
        </is>
      </c>
      <c r="F19" s="17" t="inlineStr">
        <is>
          <t>[P1] Mise en page WordPress</t>
        </is>
      </c>
      <c r="G19" s="17" t="inlineStr">
        <is>
          <t>[P1] Rédaction CTA</t>
        </is>
      </c>
      <c r="H19" s="17" t="inlineStr">
        <is>
          <t>[FOCUS] Relecture + polish</t>
        </is>
      </c>
      <c r="K19" s="29" t="inlineStr">
        <is>
          <t>2) [P1] Pack modèles + mise en ligne</t>
        </is>
      </c>
    </row>
    <row r="20" ht="28" customHeight="1">
      <c r="A20" s="16">
        <f>A19+(K5/1440)</f>
        <v/>
      </c>
      <c r="B20" s="17" t="inlineStr">
        <is>
          <t>[P2] Correction 404</t>
        </is>
      </c>
      <c r="C20" s="17" t="inlineStr">
        <is>
          <t>[P2] Vérif téléchargement</t>
        </is>
      </c>
      <c r="D20" s="17" t="inlineStr">
        <is>
          <t>[P2] Relecture + polish</t>
        </is>
      </c>
      <c r="E20" s="17" t="inlineStr">
        <is>
          <t>[P3] Linking interne</t>
        </is>
      </c>
      <c r="F20" s="17" t="inlineStr">
        <is>
          <t>[RDV] Message partenaires</t>
        </is>
      </c>
      <c r="G20" s="17" t="inlineStr">
        <is>
          <t>[INFO] Récap hebdo</t>
        </is>
      </c>
      <c r="H20" s="17" t="inlineStr">
        <is>
          <t>[RDV] Récap hebdo</t>
        </is>
      </c>
      <c r="K20" s="29" t="inlineStr">
        <is>
          <t>3) [P2] Audit 404 + linking interne</t>
        </is>
      </c>
    </row>
    <row r="21" ht="28" customHeight="1">
      <c r="A21" s="16">
        <f>A20+(K5/1440)</f>
        <v/>
      </c>
      <c r="B21" s="17" t="inlineStr">
        <is>
          <t>[INFO] Amélioration dashboard</t>
        </is>
      </c>
      <c r="C21" s="17" t="inlineStr">
        <is>
          <t>[P2] Linking interne</t>
        </is>
      </c>
      <c r="D21" s="17" t="inlineStr">
        <is>
          <t>[RDV] Nettoyage catégories</t>
        </is>
      </c>
      <c r="E21" s="17" t="inlineStr">
        <is>
          <t>[P2] Rédaction CTA</t>
        </is>
      </c>
      <c r="F21" s="17" t="inlineStr">
        <is>
          <t>[RDV] Linking interne</t>
        </is>
      </c>
      <c r="G21" s="17" t="inlineStr">
        <is>
          <t>[RDV] Correction 404</t>
        </is>
      </c>
      <c r="H21" s="17" t="inlineStr">
        <is>
          <t>[P3] Audit Search Console</t>
        </is>
      </c>
    </row>
    <row r="22" ht="28" customHeight="1">
      <c r="A22" s="16">
        <f>A21+(K5/1440)</f>
        <v/>
      </c>
      <c r="B22" s="17" t="inlineStr">
        <is>
          <t>[BREAK] Pause / respiration</t>
        </is>
      </c>
      <c r="C22" s="17" t="inlineStr">
        <is>
          <t>[BREAK] Pause / respiration</t>
        </is>
      </c>
      <c r="D22" s="17" t="inlineStr">
        <is>
          <t>[BREAK] Pause / respiration</t>
        </is>
      </c>
      <c r="E22" s="17" t="inlineStr">
        <is>
          <t>[BREAK] Pause / respiration</t>
        </is>
      </c>
      <c r="F22" s="17" t="inlineStr">
        <is>
          <t>[BREAK] Pause / respiration</t>
        </is>
      </c>
      <c r="G22" s="17" t="inlineStr">
        <is>
          <t>[BREAK] Pause / respiration</t>
        </is>
      </c>
      <c r="H22" s="17" t="inlineStr">
        <is>
          <t>[BREAK] Pause / respiration</t>
        </is>
      </c>
      <c r="J22" s="3" t="inlineStr">
        <is>
          <t>Checklist</t>
        </is>
      </c>
    </row>
    <row r="23" ht="28" customHeight="1">
      <c r="A23" s="16">
        <f>A22+(K5/1440)</f>
        <v/>
      </c>
      <c r="B23" s="17" t="inlineStr">
        <is>
          <t>[INFO] Mails / admin / suivi</t>
        </is>
      </c>
      <c r="C23" s="17" t="inlineStr">
        <is>
          <t>[INFO] Mails / admin / suivi</t>
        </is>
      </c>
      <c r="D23" s="17" t="inlineStr">
        <is>
          <t>[INFO] Mails / admin / suivi</t>
        </is>
      </c>
      <c r="E23" s="17" t="inlineStr">
        <is>
          <t>[INFO] Mails / admin / suivi</t>
        </is>
      </c>
      <c r="F23" s="17" t="inlineStr">
        <is>
          <t>[INFO] Mails / admin / suivi</t>
        </is>
      </c>
      <c r="G23" s="17" t="inlineStr">
        <is>
          <t>[INFO] Mails / admin / suivi</t>
        </is>
      </c>
      <c r="H23" s="17" t="inlineStr">
        <is>
          <t>[INFO] Mails / admin / suivi</t>
        </is>
      </c>
      <c r="J23" s="19" t="inlineStr">
        <is>
          <t>Brief du lundi fait</t>
        </is>
      </c>
      <c r="K23" s="58" t="n"/>
      <c r="L23" s="30" t="inlineStr">
        <is>
          <t>☐</t>
        </is>
      </c>
    </row>
    <row r="24" ht="28" customHeight="1">
      <c r="A24" s="16">
        <f>A23+(K5/1440)</f>
        <v/>
      </c>
      <c r="B24" s="17" t="inlineStr">
        <is>
          <t>[P2] Optimisation images</t>
        </is>
      </c>
      <c r="C24" s="17" t="inlineStr">
        <is>
          <t>[P2] Message partenaires</t>
        </is>
      </c>
      <c r="D24" s="17" t="inlineStr">
        <is>
          <t>[P1] Correction 404</t>
        </is>
      </c>
      <c r="E24" s="17" t="inlineStr">
        <is>
          <t>[P1] Message partenaires</t>
        </is>
      </c>
      <c r="F24" s="17" t="inlineStr">
        <is>
          <t>[BREAK] Relecture + polish</t>
        </is>
      </c>
      <c r="G24" s="17" t="inlineStr">
        <is>
          <t>[P1] Audit Search Console</t>
        </is>
      </c>
      <c r="H24" s="17" t="inlineStr">
        <is>
          <t>[P2] Audit Search Console</t>
        </is>
      </c>
      <c r="J24" s="19" t="inlineStr">
        <is>
          <t>Créneaux focus bloqués</t>
        </is>
      </c>
      <c r="K24" s="58" t="n"/>
      <c r="L24" s="30" t="inlineStr">
        <is>
          <t>☐</t>
        </is>
      </c>
    </row>
    <row r="25" ht="28" customHeight="1">
      <c r="A25" s="16">
        <f>A24+(K5/1440)</f>
        <v/>
      </c>
      <c r="B25" s="17" t="inlineStr">
        <is>
          <t>[P2] Ajustements + petites corrections</t>
        </is>
      </c>
      <c r="C25" s="17" t="inlineStr">
        <is>
          <t>[P2] Ajustements + petites corrections</t>
        </is>
      </c>
      <c r="D25" s="17" t="inlineStr">
        <is>
          <t>[P2] Ajustements + petites corrections</t>
        </is>
      </c>
      <c r="E25" s="17" t="inlineStr">
        <is>
          <t>[P2] Ajustements + petites corrections</t>
        </is>
      </c>
      <c r="F25" s="17" t="inlineStr">
        <is>
          <t>[P2] Ajustements + petites corrections</t>
        </is>
      </c>
      <c r="G25" s="17" t="inlineStr">
        <is>
          <t>[P2] Ajustements + petites corrections</t>
        </is>
      </c>
      <c r="H25" s="17" t="inlineStr">
        <is>
          <t>[P2] Ajustements + petites corrections</t>
        </is>
      </c>
      <c r="J25" s="19" t="inlineStr">
        <is>
          <t>Réunions regroupées</t>
        </is>
      </c>
      <c r="K25" s="58" t="n"/>
      <c r="L25" s="30" t="inlineStr">
        <is>
          <t>☐</t>
        </is>
      </c>
    </row>
    <row r="26" ht="28" customHeight="1">
      <c r="A26" s="16">
        <f>A25+(K5/1440)</f>
        <v/>
      </c>
      <c r="B26" s="17" t="inlineStr">
        <is>
          <t>[P2] Nettoyage catégories</t>
        </is>
      </c>
      <c r="C26" s="17" t="inlineStr">
        <is>
          <t>[P2] Relecture + polish</t>
        </is>
      </c>
      <c r="D26" s="17" t="inlineStr">
        <is>
          <t>[FOCUS] Création modèle Excel</t>
        </is>
      </c>
      <c r="E26" s="17" t="inlineStr">
        <is>
          <t>[P2] Optimisation images</t>
        </is>
      </c>
      <c r="F26" s="17" t="inlineStr">
        <is>
          <t>[INFO] Rédaction chapo</t>
        </is>
      </c>
      <c r="G26" s="17" t="inlineStr">
        <is>
          <t>[P3] Rédaction CTA</t>
        </is>
      </c>
      <c r="H26" s="17" t="inlineStr">
        <is>
          <t>[P3] Création pack modèles</t>
        </is>
      </c>
      <c r="J26" s="19" t="inlineStr">
        <is>
          <t>Urgences limitées</t>
        </is>
      </c>
      <c r="K26" s="58" t="n"/>
      <c r="L26" s="30" t="inlineStr">
        <is>
          <t>☐</t>
        </is>
      </c>
    </row>
    <row r="27" ht="28" customHeight="1">
      <c r="A27" s="16">
        <f>A26+(K5/1440)</f>
        <v/>
      </c>
      <c r="B27" s="17" t="inlineStr"/>
      <c r="C27" s="17" t="inlineStr"/>
      <c r="D27" s="17" t="inlineStr"/>
      <c r="E27" s="17" t="inlineStr"/>
      <c r="F27" s="17" t="inlineStr"/>
      <c r="G27" s="17" t="inlineStr"/>
      <c r="H27" s="17" t="inlineStr"/>
      <c r="J27" s="19" t="inlineStr">
        <is>
          <t>Revue fin de semaine</t>
        </is>
      </c>
      <c r="K27" s="58" t="n"/>
      <c r="L27" s="30" t="inlineStr">
        <is>
          <t>☐</t>
        </is>
      </c>
    </row>
    <row r="28" ht="28" customHeight="1">
      <c r="A28" s="16">
        <f>A27+(K5/1440)</f>
        <v/>
      </c>
      <c r="B28" s="17" t="inlineStr"/>
      <c r="C28" s="17" t="inlineStr"/>
      <c r="D28" s="17" t="inlineStr"/>
      <c r="E28" s="17" t="inlineStr"/>
      <c r="F28" s="17" t="inlineStr"/>
      <c r="G28" s="17" t="inlineStr"/>
      <c r="H28" s="17" t="inlineStr"/>
      <c r="J28" s="19" t="inlineStr">
        <is>
          <t>Récap KPI publié</t>
        </is>
      </c>
      <c r="K28" s="58" t="n"/>
      <c r="L28" s="30" t="inlineStr">
        <is>
          <t>☐</t>
        </is>
      </c>
    </row>
    <row r="29" ht="28" customHeight="1">
      <c r="A29" s="16">
        <f>A28+(K5/1440)</f>
        <v/>
      </c>
      <c r="B29" s="17" t="inlineStr"/>
      <c r="C29" s="17" t="inlineStr"/>
      <c r="D29" s="17" t="inlineStr"/>
      <c r="E29" s="17" t="inlineStr"/>
      <c r="F29" s="17" t="inlineStr"/>
      <c r="G29" s="17" t="inlineStr"/>
      <c r="H29" s="17" t="inlineStr"/>
    </row>
    <row r="30" ht="28" customHeight="1">
      <c r="A30" s="16">
        <f>A29+(K5/1440)</f>
        <v/>
      </c>
      <c r="B30" s="17" t="inlineStr"/>
      <c r="C30" s="17" t="inlineStr"/>
      <c r="D30" s="17" t="inlineStr"/>
      <c r="E30" s="17" t="inlineStr"/>
      <c r="F30" s="17" t="inlineStr"/>
      <c r="G30" s="17" t="inlineStr"/>
      <c r="H30" s="17" t="inlineStr"/>
    </row>
    <row r="31" ht="28" customHeight="1">
      <c r="A31" s="16">
        <f>A30+(K5/1440)</f>
        <v/>
      </c>
      <c r="B31" s="17" t="inlineStr"/>
      <c r="C31" s="17" t="inlineStr"/>
      <c r="D31" s="17" t="inlineStr"/>
      <c r="E31" s="17" t="inlineStr"/>
      <c r="F31" s="17" t="inlineStr"/>
      <c r="G31" s="17" t="inlineStr"/>
      <c r="H31" s="17" t="inlineStr"/>
    </row>
    <row r="32" ht="28" customHeight="1">
      <c r="A32" s="16">
        <f>A31+(K5/1440)</f>
        <v/>
      </c>
      <c r="B32" s="17" t="inlineStr"/>
      <c r="C32" s="17" t="inlineStr"/>
      <c r="D32" s="17" t="inlineStr"/>
      <c r="E32" s="17" t="inlineStr"/>
      <c r="F32" s="17" t="inlineStr"/>
      <c r="G32" s="17" t="inlineStr"/>
      <c r="H32" s="17" t="inlineStr"/>
    </row>
    <row r="33" ht="28" customHeight="1">
      <c r="A33" s="16">
        <f>A32+(K5/1440)</f>
        <v/>
      </c>
      <c r="B33" s="17" t="inlineStr"/>
      <c r="C33" s="17" t="inlineStr"/>
      <c r="D33" s="17" t="inlineStr"/>
      <c r="E33" s="17" t="inlineStr"/>
      <c r="F33" s="17" t="inlineStr"/>
      <c r="G33" s="17" t="inlineStr"/>
      <c r="H33" s="17" t="inlineStr"/>
    </row>
    <row r="34" ht="28" customHeight="1">
      <c r="A34" s="16">
        <f>A33+(K5/1440)</f>
        <v/>
      </c>
      <c r="B34" s="17" t="inlineStr"/>
      <c r="C34" s="17" t="inlineStr"/>
      <c r="D34" s="17" t="inlineStr"/>
      <c r="E34" s="17" t="inlineStr"/>
      <c r="F34" s="17" t="inlineStr"/>
      <c r="G34" s="17" t="inlineStr"/>
      <c r="H34" s="17" t="inlineStr"/>
    </row>
    <row r="35" ht="28" customHeight="1">
      <c r="A35" s="16">
        <f>A34+(K5/1440)</f>
        <v/>
      </c>
      <c r="B35" s="17" t="inlineStr"/>
      <c r="C35" s="17" t="inlineStr"/>
      <c r="D35" s="17" t="inlineStr"/>
      <c r="E35" s="17" t="inlineStr"/>
      <c r="F35" s="17" t="inlineStr"/>
      <c r="G35" s="17" t="inlineStr"/>
      <c r="H35" s="17" t="inlineStr"/>
    </row>
    <row r="36" ht="28" customHeight="1">
      <c r="A36" s="16">
        <f>A35+(K5/1440)</f>
        <v/>
      </c>
      <c r="B36" s="17" t="inlineStr"/>
      <c r="C36" s="17" t="inlineStr"/>
      <c r="D36" s="17" t="inlineStr"/>
      <c r="E36" s="17" t="inlineStr"/>
      <c r="F36" s="17" t="inlineStr"/>
      <c r="G36" s="17" t="inlineStr"/>
      <c r="H36" s="17" t="inlineStr"/>
    </row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</sheetData>
  <mergeCells count="24">
    <mergeCell ref="K15:L15"/>
    <mergeCell ref="A2:H3"/>
    <mergeCell ref="K9:L9"/>
    <mergeCell ref="J28:K28"/>
    <mergeCell ref="J7:L7"/>
    <mergeCell ref="K11:L11"/>
    <mergeCell ref="J16:L16"/>
    <mergeCell ref="K20:L20"/>
    <mergeCell ref="J24:K24"/>
    <mergeCell ref="J22:L22"/>
    <mergeCell ref="J27:K27"/>
    <mergeCell ref="J26:K26"/>
    <mergeCell ref="J2:L2"/>
    <mergeCell ref="K12:L12"/>
    <mergeCell ref="K8:L8"/>
    <mergeCell ref="J25:K25"/>
    <mergeCell ref="K14:L14"/>
    <mergeCell ref="K17:L17"/>
    <mergeCell ref="A4:H4"/>
    <mergeCell ref="K10:L10"/>
    <mergeCell ref="K19:L19"/>
    <mergeCell ref="J23:K23"/>
    <mergeCell ref="K13:L13"/>
    <mergeCell ref="K18:L18"/>
  </mergeCells>
  <conditionalFormatting sqref="A7:A36">
    <cfRule type="expression" priority="1" dxfId="0">
      <formula>OR(A7&lt;K3,A7&gt;K4)</formula>
    </cfRule>
  </conditionalFormatting>
  <conditionalFormatting sqref="B7:H36">
    <cfRule type="expression" priority="2" dxfId="1" stopIfTrue="1">
      <formula>ISNUMBER(SEARCH("[URG]",B7))</formula>
    </cfRule>
    <cfRule type="expression" priority="3" dxfId="2" stopIfTrue="1">
      <formula>ISNUMBER(SEARCH("[P1]",B7))</formula>
    </cfRule>
    <cfRule type="expression" priority="4" dxfId="3" stopIfTrue="1">
      <formula>ISNUMBER(SEARCH("[P2]",B7))</formula>
    </cfRule>
    <cfRule type="expression" priority="5" dxfId="4" stopIfTrue="1">
      <formula>ISNUMBER(SEARCH("[P3]",B7))</formula>
    </cfRule>
    <cfRule type="expression" priority="6" dxfId="5" stopIfTrue="1">
      <formula>ISNUMBER(SEARCH("[RDV]",B7))</formula>
    </cfRule>
    <cfRule type="expression" priority="7" dxfId="6" stopIfTrue="1">
      <formula>ISNUMBER(SEARCH("[FOCUS]",B7))</formula>
    </cfRule>
    <cfRule type="expression" priority="8" dxfId="7" stopIfTrue="1">
      <formula>ISNUMBER(SEARCH("[BREAK]",B7))</formula>
    </cfRule>
    <cfRule type="expression" priority="9" dxfId="8" stopIfTrue="1">
      <formula>ISNUMBER(SEARCH("[INFO]",B7))</formula>
    </cfRule>
  </conditionalFormatting>
  <conditionalFormatting sqref="J23:L28">
    <cfRule type="expression" priority="10" dxfId="9">
      <formula>L23="☑"</formula>
    </cfRule>
  </conditionalFormatting>
  <dataValidations count="3">
    <dataValidation sqref="K5" showDropDown="0" showInputMessage="0" showErrorMessage="0" allowBlank="0" type="whole" operator="between">
      <formula1>5</formula1>
      <formula2>240</formula2>
    </dataValidation>
    <dataValidation sqref="K6" showDropDown="0" showInputMessage="0" showErrorMessage="0" allowBlank="0" type="whole" operator="between">
      <formula1>1</formula1>
      <formula2>16</formula2>
    </dataValidation>
    <dataValidation sqref="L23 L24 L25 L26 L27 L28" showDropDown="0" showInputMessage="0" showErrorMessage="0" allowBlank="0" type="list">
      <formula1>"☐,☑"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49"/>
  <sheetViews>
    <sheetView showGridLines="0" workbookViewId="0">
      <selection activeCell="A1" sqref="A1"/>
    </sheetView>
  </sheetViews>
  <sheetFormatPr baseColWidth="8" defaultRowHeight="15"/>
  <cols>
    <col width="16" customWidth="1" min="1" max="1"/>
    <col width="10" customWidth="1" min="2" max="2"/>
    <col width="12" customWidth="1" min="3" max="3"/>
    <col width="34" customWidth="1" min="4" max="4"/>
    <col width="16" customWidth="1" min="5" max="5"/>
    <col width="16" customWidth="1" min="6" max="6"/>
    <col width="16" customWidth="1" min="7" max="7"/>
    <col width="16" customWidth="1" min="8" max="8"/>
    <col width="2" customWidth="1" min="9" max="9"/>
  </cols>
  <sheetData>
    <row r="1">
      <c r="A1" s="1" t="inlineStr">
        <is>
          <t>Dashboard hebdomadaire – Vue manager</t>
        </is>
      </c>
    </row>
    <row r="2">
      <c r="A2" s="31" t="inlineStr">
        <is>
          <t>KPI calculés automatiquement à partir des codes saisis dans la feuille Planning.</t>
        </is>
      </c>
    </row>
    <row r="3"/>
    <row r="4">
      <c r="A4" s="32" t="inlineStr">
        <is>
          <t>Total cellules remplies</t>
        </is>
      </c>
      <c r="B4" s="58" t="n"/>
      <c r="C4" s="34" t="inlineStr">
        <is>
          <t>Urgences [URG]</t>
        </is>
      </c>
      <c r="D4" s="58" t="n"/>
      <c r="E4" s="36" t="inlineStr">
        <is>
          <t>Priorités [P1]</t>
        </is>
      </c>
      <c r="F4" s="58" t="n"/>
      <c r="G4" s="38" t="inlineStr">
        <is>
          <t>Priorités [P2]</t>
        </is>
      </c>
      <c r="H4" s="58" t="n"/>
    </row>
    <row r="5">
      <c r="A5" s="40">
        <f>COUNTIF(Planning!B7:H36,"&lt;&gt;")</f>
        <v/>
      </c>
      <c r="B5" s="59" t="n"/>
      <c r="C5" s="41">
        <f>SUMPRODUCT(--ISNUMBER(SEARCH("[URG]",Planning!B7:H36)))</f>
        <v/>
      </c>
      <c r="D5" s="59" t="n"/>
      <c r="E5" s="42">
        <f>SUMPRODUCT(--ISNUMBER(SEARCH("[P1]",Planning!B7:H36)))</f>
        <v/>
      </c>
      <c r="F5" s="59" t="n"/>
      <c r="G5" s="43">
        <f>SUMPRODUCT(--ISNUMBER(SEARCH("[P2]",Planning!B7:H36)))</f>
        <v/>
      </c>
      <c r="H5" s="59" t="n"/>
    </row>
    <row r="6">
      <c r="A6" s="60" t="n"/>
      <c r="B6" s="61" t="n"/>
      <c r="C6" s="60" t="n"/>
      <c r="D6" s="61" t="n"/>
      <c r="E6" s="60" t="n"/>
      <c r="F6" s="61" t="n"/>
      <c r="G6" s="60" t="n"/>
      <c r="H6" s="61" t="n"/>
    </row>
    <row r="7"/>
    <row r="8">
      <c r="A8" s="44" t="inlineStr">
        <is>
          <t>Réunions [RDV]</t>
        </is>
      </c>
      <c r="B8" s="58" t="n"/>
      <c r="C8" s="46" t="inlineStr">
        <is>
          <t>Blocs [FOCUS]</t>
        </is>
      </c>
      <c r="D8" s="58" t="n"/>
      <c r="E8" s="48" t="inlineStr">
        <is>
          <t>Pauses [BREAK]</t>
        </is>
      </c>
      <c r="F8" s="58" t="n"/>
      <c r="G8" s="50" t="inlineStr">
        <is>
          <t>Admin [INFO]</t>
        </is>
      </c>
      <c r="H8" s="58" t="n"/>
    </row>
    <row r="9">
      <c r="A9" s="52">
        <f>SUMPRODUCT(--ISNUMBER(SEARCH("[RDV]",Planning!B7:H36)))</f>
        <v/>
      </c>
      <c r="B9" s="59" t="n"/>
      <c r="C9" s="53">
        <f>SUMPRODUCT(--ISNUMBER(SEARCH("[FOCUS]",Planning!B7:H36)))</f>
        <v/>
      </c>
      <c r="D9" s="59" t="n"/>
      <c r="E9" s="54">
        <f>SUMPRODUCT(--ISNUMBER(SEARCH("[BREAK]",Planning!B7:H36)))</f>
        <v/>
      </c>
      <c r="F9" s="59" t="n"/>
      <c r="G9" s="55">
        <f>SUMPRODUCT(--ISNUMBER(SEARCH("[INFO]",Planning!B7:H36)))</f>
        <v/>
      </c>
      <c r="H9" s="59" t="n"/>
    </row>
    <row r="10">
      <c r="A10" s="60" t="n"/>
      <c r="B10" s="61" t="n"/>
      <c r="C10" s="60" t="n"/>
      <c r="D10" s="61" t="n"/>
      <c r="E10" s="60" t="n"/>
      <c r="F10" s="61" t="n"/>
      <c r="G10" s="60" t="n"/>
      <c r="H10" s="61" t="n"/>
    </row>
    <row r="11"/>
    <row r="12"/>
    <row r="13">
      <c r="A13" s="56" t="inlineStr">
        <is>
          <t>Répartition par jour – volume (cellules remplies)</t>
        </is>
      </c>
    </row>
    <row r="14">
      <c r="A14" s="57" t="inlineStr">
        <is>
          <t>Jour</t>
        </is>
      </c>
      <c r="B14" s="57" t="inlineStr">
        <is>
          <t>Volume</t>
        </is>
      </c>
      <c r="C14" s="57" t="inlineStr">
        <is>
          <t>Alerte</t>
        </is>
      </c>
      <c r="D14" s="57" t="inlineStr">
        <is>
          <t>Note</t>
        </is>
      </c>
    </row>
    <row r="15">
      <c r="A15" s="19" t="inlineStr">
        <is>
          <t>Lundi</t>
        </is>
      </c>
      <c r="B15" s="19">
        <f>COUNTIF(Planning!B7:B36,"&lt;&gt;")</f>
        <v/>
      </c>
      <c r="C15" s="19">
        <f>IF(B15&gt;18,"Très chargé",IF(B15&gt;14,"Chargé","OK"))</f>
        <v/>
      </c>
      <c r="D15" s="19">
        <f>IF(C15="Très chargé","Réduire urgences + regrouper RDV",IF(C15="Chargé","Déplacer P3 / protéger FOCUS",""))</f>
        <v/>
      </c>
    </row>
    <row r="16">
      <c r="A16" s="19" t="inlineStr">
        <is>
          <t>Mardi</t>
        </is>
      </c>
      <c r="B16" s="19">
        <f>COUNTIF(Planning!C7:C36,"&lt;&gt;")</f>
        <v/>
      </c>
      <c r="C16" s="19">
        <f>IF(B16&gt;18,"Très chargé",IF(B16&gt;14,"Chargé","OK"))</f>
        <v/>
      </c>
      <c r="D16" s="19">
        <f>IF(C16="Très chargé","Réduire urgences + regrouper RDV",IF(C16="Chargé","Déplacer P3 / protéger FOCUS",""))</f>
        <v/>
      </c>
    </row>
    <row r="17">
      <c r="A17" s="19" t="inlineStr">
        <is>
          <t>Mercredi</t>
        </is>
      </c>
      <c r="B17" s="19">
        <f>COUNTIF(Planning!D7:D36,"&lt;&gt;")</f>
        <v/>
      </c>
      <c r="C17" s="19">
        <f>IF(B17&gt;18,"Très chargé",IF(B17&gt;14,"Chargé","OK"))</f>
        <v/>
      </c>
      <c r="D17" s="19">
        <f>IF(C17="Très chargé","Réduire urgences + regrouper RDV",IF(C17="Chargé","Déplacer P3 / protéger FOCUS",""))</f>
        <v/>
      </c>
    </row>
    <row r="18">
      <c r="A18" s="19" t="inlineStr">
        <is>
          <t>Jeudi</t>
        </is>
      </c>
      <c r="B18" s="19">
        <f>COUNTIF(Planning!E7:E36,"&lt;&gt;")</f>
        <v/>
      </c>
      <c r="C18" s="19">
        <f>IF(B18&gt;18,"Très chargé",IF(B18&gt;14,"Chargé","OK"))</f>
        <v/>
      </c>
      <c r="D18" s="19">
        <f>IF(C18="Très chargé","Réduire urgences + regrouper RDV",IF(C18="Chargé","Déplacer P3 / protéger FOCUS",""))</f>
        <v/>
      </c>
    </row>
    <row r="19">
      <c r="A19" s="19" t="inlineStr">
        <is>
          <t>Vendredi</t>
        </is>
      </c>
      <c r="B19" s="19">
        <f>COUNTIF(Planning!F7:F36,"&lt;&gt;")</f>
        <v/>
      </c>
      <c r="C19" s="19">
        <f>IF(B19&gt;18,"Très chargé",IF(B19&gt;14,"Chargé","OK"))</f>
        <v/>
      </c>
      <c r="D19" s="19">
        <f>IF(C19="Très chargé","Réduire urgences + regrouper RDV",IF(C19="Chargé","Déplacer P3 / protéger FOCUS",""))</f>
        <v/>
      </c>
    </row>
    <row r="20">
      <c r="A20" s="19" t="inlineStr">
        <is>
          <t>Samedi</t>
        </is>
      </c>
      <c r="B20" s="19">
        <f>COUNTIF(Planning!G7:G36,"&lt;&gt;")</f>
        <v/>
      </c>
      <c r="C20" s="19">
        <f>IF(B20&gt;18,"Très chargé",IF(B20&gt;14,"Chargé","OK"))</f>
        <v/>
      </c>
      <c r="D20" s="19">
        <f>IF(C20="Très chargé","Réduire urgences + regrouper RDV",IF(C20="Chargé","Déplacer P3 / protéger FOCUS",""))</f>
        <v/>
      </c>
    </row>
    <row r="21">
      <c r="A21" s="19" t="inlineStr">
        <is>
          <t>Dimanche</t>
        </is>
      </c>
      <c r="B21" s="19">
        <f>COUNTIF(Planning!H7:H36,"&lt;&gt;")</f>
        <v/>
      </c>
      <c r="C21" s="19">
        <f>IF(B21&gt;18,"Très chargé",IF(B21&gt;14,"Chargé","OK"))</f>
        <v/>
      </c>
      <c r="D21" s="19">
        <f>IF(C21="Très chargé","Réduire urgences + regrouper RDV",IF(C21="Chargé","Déplacer P3 / protéger FOCUS",""))</f>
        <v/>
      </c>
    </row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</sheetData>
  <mergeCells count="18">
    <mergeCell ref="A4:B4"/>
    <mergeCell ref="G4:H4"/>
    <mergeCell ref="E4:F4"/>
    <mergeCell ref="C9:D10"/>
    <mergeCell ref="E9:F10"/>
    <mergeCell ref="A2:H2"/>
    <mergeCell ref="G9:H10"/>
    <mergeCell ref="C5:D6"/>
    <mergeCell ref="A5:B6"/>
    <mergeCell ref="G5:H6"/>
    <mergeCell ref="E5:F6"/>
    <mergeCell ref="A13:D13"/>
    <mergeCell ref="G8:H8"/>
    <mergeCell ref="A8:B8"/>
    <mergeCell ref="A9:B10"/>
    <mergeCell ref="E8:F8"/>
    <mergeCell ref="C8:D8"/>
    <mergeCell ref="C4:D4"/>
  </mergeCells>
  <conditionalFormatting sqref="C15:C21">
    <cfRule type="expression" priority="1" dxfId="1">
      <formula>C15="Très chargé"</formula>
    </cfRule>
    <cfRule type="expression" priority="2" dxfId="2">
      <formula>C15="Chargé"</formula>
    </cfRule>
    <cfRule type="expression" priority="3" dxfId="4">
      <formula>C15="OK"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2026-01-30T21:36:44Z</dcterms:created>
  <dcterms:modified xmlns:dcterms="http://purl.org/dc/terms/" xmlns:xsi="http://www.w3.org/2001/XMLSchema-instance" xsi:type="dcterms:W3CDTF">2026-01-30T21:58:06Z</dcterms:modified>
</cp:coreProperties>
</file>