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ide" sheetId="1" state="visible" r:id="rId1"/>
    <sheet xmlns:r="http://schemas.openxmlformats.org/officeDocument/2006/relationships" name="Panier moyen" sheetId="2" state="visible" r:id="rId2"/>
    <sheet xmlns:r="http://schemas.openxmlformats.org/officeDocument/2006/relationships" name="Retail - Boutique" sheetId="3" state="visible" r:id="rId3"/>
    <sheet xmlns:r="http://schemas.openxmlformats.org/officeDocument/2006/relationships" name="Restauration" sheetId="4" state="visible" r:id="rId4"/>
    <sheet xmlns:r="http://schemas.openxmlformats.org/officeDocument/2006/relationships" name="E-commerce" sheetId="5" state="visible" r:id="rId5"/>
    <sheet xmlns:r="http://schemas.openxmlformats.org/officeDocument/2006/relationships" name="GMS" sheetId="6" state="visible" r:id="rId6"/>
    <sheet xmlns:r="http://schemas.openxmlformats.org/officeDocument/2006/relationships" name="Services" sheetId="7" state="visible" r:id="rId7"/>
  </sheets>
  <definedNames>
    <definedName name="_xlnm._FilterDatabase" localSheetId="1" hidden="1">'Panier moyen'!$A$1:$G$19</definedName>
    <definedName name="_xlnm._FilterDatabase" localSheetId="2" hidden="1">'Retail - Boutique'!$A$1:$F$21</definedName>
    <definedName name="_xlnm._FilterDatabase" localSheetId="3" hidden="1">'Restauration'!$A$1:$F$21</definedName>
    <definedName name="_xlnm._FilterDatabase" localSheetId="4" hidden="1">'E-commerce'!$A$1:$F$21</definedName>
    <definedName name="_xlnm._FilterDatabase" localSheetId="5" hidden="1">'GMS'!$A$1:$F$21</definedName>
    <definedName name="_xlnm._FilterDatabase" localSheetId="6" hidden="1">'Services'!$A$1:$F$21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dd/mm/yyyy"/>
    <numFmt numFmtId="166" formatCode="#,##0.00&quot; €&quot;"/>
  </numFmts>
  <fonts count="7">
    <font>
      <name val="Calibri"/>
      <family val="2"/>
      <color theme="1"/>
      <sz val="11"/>
      <scheme val="minor"/>
    </font>
    <font>
      <b val="1"/>
    </font>
    <font>
      <b val="1"/>
      <color rgb="00FFFFFF"/>
    </font>
    <font>
      <b val="1"/>
      <sz val="12"/>
    </font>
    <font>
      <i val="1"/>
      <color rgb="00666666"/>
    </font>
    <font>
      <b val="1"/>
      <sz val="14"/>
    </font>
    <font>
      <i val="1"/>
      <color rgb="007A7A7A"/>
    </font>
  </fonts>
  <fills count="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9E2F3"/>
      </patternFill>
    </fill>
  </fills>
  <borders count="2">
    <border>
      <left/>
      <right/>
      <top/>
      <bottom/>
      <diagonal/>
    </border>
    <border>
      <left style="thin">
        <color rgb="00C9C9C9"/>
      </left>
      <right style="thin">
        <color rgb="00C9C9C9"/>
      </right>
      <top style="thin">
        <color rgb="00C9C9C9"/>
      </top>
      <bottom style="thin">
        <color rgb="00C9C9C9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1" fillId="0" borderId="0" pivotButton="0" quotePrefix="0" xfId="0"/>
    <xf numFmtId="0" fontId="5" fillId="0" borderId="0" pivotButton="0" quotePrefix="0" xfId="0"/>
    <xf numFmtId="0" fontId="0" fillId="0" borderId="0" applyAlignment="1" pivotButton="0" quotePrefix="0" xfId="0">
      <alignment wrapText="1"/>
    </xf>
    <xf numFmtId="0" fontId="2" fillId="2" borderId="1" applyAlignment="1" pivotButton="0" quotePrefix="0" xfId="0">
      <alignment horizontal="center" vertical="center" wrapText="1"/>
    </xf>
    <xf numFmtId="165" fontId="0" fillId="0" borderId="1" pivotButton="0" quotePrefix="0" xfId="0"/>
    <xf numFmtId="0" fontId="0" fillId="0" borderId="1" pivotButton="0" quotePrefix="0" xfId="0"/>
    <xf numFmtId="166" fontId="0" fillId="0" borderId="1" pivotButton="0" quotePrefix="0" xfId="0"/>
    <xf numFmtId="0" fontId="3" fillId="3" borderId="1" pivotButton="0" quotePrefix="0" xfId="0"/>
    <xf numFmtId="0" fontId="1" fillId="0" borderId="1" pivotButton="0" quotePrefix="0" xfId="0"/>
    <xf numFmtId="165" fontId="4" fillId="0" borderId="1" pivotButton="0" quotePrefix="0" xfId="0"/>
    <xf numFmtId="0" fontId="6" fillId="0" borderId="0" pivotButton="0" quotePrefix="0" xfId="0"/>
    <xf numFmtId="0" fontId="3" fillId="3" borderId="0" pivotButton="0" quotePrefix="0" xfId="0"/>
    <xf numFmtId="1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3" t="inlineStr">
        <is>
          <t>Mode d’emploi</t>
        </is>
      </c>
    </row>
    <row r="3">
      <c r="A3" s="4" t="inlineStr">
        <is>
          <t>1) Choisissez la feuille correspondant à votre secteur (Retail, Restauration, E-commerce, GMS, Services).</t>
        </is>
      </c>
    </row>
    <row r="4">
      <c r="A4" s="4" t="inlineStr">
        <is>
          <t>2) Remplacez les données d’exemple par vos données (colonnes d’entrée).</t>
        </is>
      </c>
    </row>
    <row r="5">
      <c r="A5" s="4" t="inlineStr">
        <is>
          <t>3) Les colonnes calculées se mettent à jour automatiquement (panier moyen, CA net, taux de conversion…).</t>
        </is>
      </c>
    </row>
    <row r="6">
      <c r="A6" s="4" t="inlineStr">
        <is>
          <t>4) La zone Synthèse à droite donne le panier moyen global sur la période.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26.4" customWidth="1" min="2" max="2"/>
    <col width="28" customWidth="1" min="3" max="3"/>
    <col width="25.2" customWidth="1" min="4" max="4"/>
    <col width="14" customWidth="1" min="5" max="5"/>
    <col width="14" customWidth="1" min="6" max="6"/>
    <col width="14" customWidth="1" min="7" max="7"/>
  </cols>
  <sheetData>
    <row r="1">
      <c r="A1" s="5" t="inlineStr">
        <is>
          <t>Date</t>
        </is>
      </c>
      <c r="B1" s="5" t="inlineStr">
        <is>
          <t>Nombre de clients</t>
        </is>
      </c>
      <c r="C1" s="5" t="inlineStr">
        <is>
          <t>Chiffre d'affaires (€)</t>
        </is>
      </c>
      <c r="D1" s="5" t="inlineStr">
        <is>
          <t>Panier moyen (€)</t>
        </is>
      </c>
      <c r="E1" s="5" t="n"/>
      <c r="F1" s="5" t="n"/>
      <c r="G1" s="5" t="n"/>
    </row>
    <row r="2">
      <c r="A2" s="6" t="n">
        <v>46025</v>
      </c>
      <c r="B2" s="7" t="n">
        <v>100</v>
      </c>
      <c r="C2" s="8" t="n">
        <v>908.42</v>
      </c>
      <c r="D2" s="8">
        <f>IF(B2&gt;0,C2/B2,"")</f>
        <v/>
      </c>
      <c r="E2" s="7" t="n"/>
      <c r="F2" s="9" t="inlineStr">
        <is>
          <t>Synthèse</t>
        </is>
      </c>
      <c r="G2" s="7" t="n"/>
    </row>
    <row r="3">
      <c r="A3" s="6" t="n">
        <v>46026</v>
      </c>
      <c r="B3" s="7" t="n">
        <v>66</v>
      </c>
      <c r="C3" s="8" t="n">
        <v>704.4</v>
      </c>
      <c r="D3" s="8">
        <f>IF(B3&gt;0,C3/B3,"")</f>
        <v/>
      </c>
      <c r="E3" s="7" t="n"/>
      <c r="F3" s="7" t="n"/>
      <c r="G3" s="7" t="n"/>
    </row>
    <row r="4">
      <c r="A4" s="6" t="n">
        <v>46027</v>
      </c>
      <c r="B4" s="7" t="n">
        <v>67</v>
      </c>
      <c r="C4" s="8" t="n">
        <v>650.63</v>
      </c>
      <c r="D4" s="8">
        <f>IF(B4&gt;0,C4/B4,"")</f>
        <v/>
      </c>
      <c r="E4" s="7" t="n"/>
      <c r="F4" s="10" t="inlineStr">
        <is>
          <t>Total clients</t>
        </is>
      </c>
      <c r="G4" s="7">
        <f>SUM(B2:B15)</f>
        <v/>
      </c>
    </row>
    <row r="5">
      <c r="A5" s="6" t="n">
        <v>46028</v>
      </c>
      <c r="B5" s="7" t="n">
        <v>102</v>
      </c>
      <c r="C5" s="8" t="n">
        <v>998.54</v>
      </c>
      <c r="D5" s="8">
        <f>IF(B5&gt;0,C5/B5,"")</f>
        <v/>
      </c>
      <c r="E5" s="7" t="n"/>
      <c r="F5" s="10" t="inlineStr">
        <is>
          <t>Chiffre d'affaires total</t>
        </is>
      </c>
      <c r="G5" s="8">
        <f>SUM(C2:C15)</f>
        <v/>
      </c>
    </row>
    <row r="6">
      <c r="A6" s="6" t="n">
        <v>46029</v>
      </c>
      <c r="B6" s="7" t="n">
        <v>125</v>
      </c>
      <c r="C6" s="8" t="n">
        <v>1069.25</v>
      </c>
      <c r="D6" s="8">
        <f>IF(B6&gt;0,C6/B6,"")</f>
        <v/>
      </c>
      <c r="E6" s="7" t="n"/>
      <c r="F6" s="10" t="inlineStr">
        <is>
          <t>Panier moyen global</t>
        </is>
      </c>
      <c r="G6" s="8">
        <f>IF(G4&gt;0,G5/G4,"")</f>
        <v/>
      </c>
    </row>
    <row r="7">
      <c r="A7" s="6" t="n">
        <v>46030</v>
      </c>
      <c r="B7" s="7" t="n">
        <v>63</v>
      </c>
      <c r="C7" s="8" t="n">
        <v>618.08</v>
      </c>
      <c r="D7" s="8">
        <f>IF(B7&gt;0,C7/B7,"")</f>
        <v/>
      </c>
      <c r="E7" s="7" t="n"/>
      <c r="F7" s="10" t="inlineStr">
        <is>
          <t>Jour max (CA)</t>
        </is>
      </c>
      <c r="G7" s="8">
        <f>MAX(C2:C15)</f>
        <v/>
      </c>
    </row>
    <row r="8">
      <c r="A8" s="6" t="n">
        <v>46031</v>
      </c>
      <c r="B8" s="7" t="n">
        <v>92</v>
      </c>
      <c r="C8" s="8" t="n">
        <v>765.51</v>
      </c>
      <c r="D8" s="8">
        <f>IF(B8&gt;0,C8/B8,"")</f>
        <v/>
      </c>
      <c r="E8" s="7" t="n"/>
      <c r="F8" s="7" t="n"/>
      <c r="G8" s="7" t="n"/>
    </row>
    <row r="9">
      <c r="A9" s="6" t="n">
        <v>46032</v>
      </c>
      <c r="B9" s="7" t="n">
        <v>100</v>
      </c>
      <c r="C9" s="8" t="n">
        <v>671.54</v>
      </c>
      <c r="D9" s="8">
        <f>IF(B9&gt;0,C9/B9,"")</f>
        <v/>
      </c>
      <c r="E9" s="7" t="n"/>
      <c r="F9" s="7" t="n"/>
      <c r="G9" s="7" t="n"/>
    </row>
    <row r="10">
      <c r="A10" s="6" t="n">
        <v>46033</v>
      </c>
      <c r="B10" s="7" t="n">
        <v>118</v>
      </c>
      <c r="C10" s="8" t="n">
        <v>1231.46</v>
      </c>
      <c r="D10" s="8">
        <f>IF(B10&gt;0,C10/B10,"")</f>
        <v/>
      </c>
      <c r="E10" s="7" t="n"/>
      <c r="F10" s="7" t="n"/>
      <c r="G10" s="7" t="n"/>
    </row>
    <row r="11">
      <c r="A11" s="6" t="n">
        <v>46034</v>
      </c>
      <c r="B11" s="7" t="n">
        <v>125</v>
      </c>
      <c r="C11" s="8" t="n">
        <v>1048.25</v>
      </c>
      <c r="D11" s="8">
        <f>IF(B11&gt;0,C11/B11,"")</f>
        <v/>
      </c>
      <c r="E11" s="7" t="n"/>
      <c r="F11" s="7" t="n"/>
      <c r="G11" s="7" t="n"/>
    </row>
    <row r="12">
      <c r="A12" s="6" t="n">
        <v>46035</v>
      </c>
      <c r="B12" s="7" t="n">
        <v>113</v>
      </c>
      <c r="C12" s="8" t="n">
        <v>879.8200000000001</v>
      </c>
      <c r="D12" s="8">
        <f>IF(B12&gt;0,C12/B12,"")</f>
        <v/>
      </c>
      <c r="E12" s="7" t="n"/>
      <c r="F12" s="7" t="n"/>
      <c r="G12" s="7" t="n"/>
    </row>
    <row r="13">
      <c r="A13" s="6" t="n">
        <v>46036</v>
      </c>
      <c r="B13" s="7" t="n">
        <v>118</v>
      </c>
      <c r="C13" s="8" t="n">
        <v>1240.45</v>
      </c>
      <c r="D13" s="8">
        <f>IF(B13&gt;0,C13/B13,"")</f>
        <v/>
      </c>
      <c r="E13" s="7" t="n"/>
      <c r="F13" s="7" t="n"/>
      <c r="G13" s="7" t="n"/>
    </row>
    <row r="14">
      <c r="A14" s="6" t="n">
        <v>46037</v>
      </c>
      <c r="B14" s="7" t="n">
        <v>76</v>
      </c>
      <c r="C14" s="8" t="n">
        <v>610.6799999999999</v>
      </c>
      <c r="D14" s="8">
        <f>IF(B14&gt;0,C14/B14,"")</f>
        <v/>
      </c>
      <c r="E14" s="7" t="n"/>
      <c r="F14" s="7" t="n"/>
      <c r="G14" s="7" t="n"/>
    </row>
    <row r="15">
      <c r="A15" s="6" t="n">
        <v>46038</v>
      </c>
      <c r="B15" s="7" t="n">
        <v>71</v>
      </c>
      <c r="C15" s="8" t="n">
        <v>540.72</v>
      </c>
      <c r="D15" s="8">
        <f>IF(B15&gt;0,C15/B15,"")</f>
        <v/>
      </c>
      <c r="E15" s="7" t="n"/>
      <c r="F15" s="7" t="n"/>
      <c r="G15" s="7" t="n"/>
    </row>
    <row r="16">
      <c r="A16" s="6" t="n"/>
      <c r="B16" s="7" t="n"/>
      <c r="C16" s="8" t="n"/>
      <c r="D16" s="8">
        <f>IF(B16&gt;0,C16/B16,"")</f>
        <v/>
      </c>
      <c r="E16" s="7" t="n"/>
      <c r="F16" s="7" t="n"/>
      <c r="G16" s="7" t="n"/>
    </row>
    <row r="17">
      <c r="A17" s="11" t="inlineStr">
        <is>
          <t>Note : saisissez vos données en colonnes B et C ; le panier moyen se calcule automatiquement.</t>
        </is>
      </c>
      <c r="B17" s="7" t="n"/>
      <c r="C17" s="8" t="n"/>
      <c r="D17" s="8">
        <f>IF(B17&gt;0,C17/B17,"")</f>
        <v/>
      </c>
      <c r="E17" s="7" t="n"/>
      <c r="F17" s="7" t="n"/>
      <c r="G17" s="7" t="n"/>
    </row>
    <row r="18">
      <c r="A18" s="6" t="n"/>
      <c r="B18" s="7" t="n"/>
      <c r="C18" s="8" t="n"/>
      <c r="D18" s="8">
        <f>IF(B18&gt;0,C18/B18,"")</f>
        <v/>
      </c>
      <c r="E18" s="7" t="n"/>
      <c r="F18" s="7" t="n"/>
      <c r="G18" s="7" t="n"/>
    </row>
    <row r="19">
      <c r="A19" s="6" t="n"/>
      <c r="B19" s="7" t="n"/>
      <c r="C19" s="8" t="n"/>
      <c r="D19" s="8">
        <f>IF(B19&gt;0,C19/B19,"")</f>
        <v/>
      </c>
      <c r="E19" s="7" t="n"/>
      <c r="F19" s="7" t="n"/>
      <c r="G19" s="7" t="n"/>
    </row>
    <row r="25">
      <c r="A25" s="12" t="inlineStr">
        <is>
          <t>lecoursgratuit.com</t>
        </is>
      </c>
    </row>
  </sheetData>
  <autoFilter ref="A1:G19"/>
  <mergeCells count="1">
    <mergeCell ref="A25:C2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4.4" customWidth="1" min="2" max="2"/>
    <col width="19.2" customWidth="1" min="3" max="3"/>
    <col width="19.2" customWidth="1" min="4" max="4"/>
    <col width="18" customWidth="1" min="5" max="5"/>
    <col width="28" customWidth="1" min="6" max="6"/>
  </cols>
  <sheetData>
    <row r="1">
      <c r="A1" s="5" t="inlineStr">
        <is>
          <t>Date</t>
        </is>
      </c>
      <c r="B1" s="5" t="inlineStr">
        <is>
          <t>Clients</t>
        </is>
      </c>
      <c r="C1" s="5" t="inlineStr">
        <is>
          <t>CA brut (€)</t>
        </is>
      </c>
      <c r="D1" s="5" t="inlineStr">
        <is>
          <t>Remises (€)</t>
        </is>
      </c>
      <c r="E1" s="5" t="inlineStr">
        <is>
          <t>CA net (€)</t>
        </is>
      </c>
      <c r="F1" s="5" t="inlineStr">
        <is>
          <t>Panier moyen net (€)</t>
        </is>
      </c>
    </row>
    <row r="2">
      <c r="A2" s="6" t="n">
        <v>46019</v>
      </c>
      <c r="B2" s="7" t="n">
        <v>83</v>
      </c>
      <c r="C2" s="8" t="n">
        <v>1936.59</v>
      </c>
      <c r="D2" s="8" t="n">
        <v>76.25</v>
      </c>
      <c r="E2" s="8">
        <f>IF(C2&lt;&gt;"",C2-D2,"")</f>
        <v/>
      </c>
      <c r="F2" s="8">
        <f>IF(B2&gt;0,E2/B2,"")</f>
        <v/>
      </c>
      <c r="H2" s="13" t="inlineStr">
        <is>
          <t>Synthèse</t>
        </is>
      </c>
    </row>
    <row r="3">
      <c r="A3" s="6" t="n">
        <v>46020</v>
      </c>
      <c r="B3" s="7" t="n">
        <v>107</v>
      </c>
      <c r="C3" s="8" t="n">
        <v>2554.51</v>
      </c>
      <c r="D3" s="8" t="n">
        <v>250.24</v>
      </c>
      <c r="E3" s="8">
        <f>IF(C3&lt;&gt;"",C3-D3,"")</f>
        <v/>
      </c>
      <c r="F3" s="8">
        <f>IF(B3&gt;0,E3/B3,"")</f>
        <v/>
      </c>
    </row>
    <row r="4">
      <c r="A4" s="6" t="n">
        <v>46021</v>
      </c>
      <c r="B4" s="7" t="n">
        <v>68</v>
      </c>
      <c r="C4" s="8" t="n">
        <v>1031.91</v>
      </c>
      <c r="D4" s="8" t="n">
        <v>61.43</v>
      </c>
      <c r="E4" s="8">
        <f>IF(C4&lt;&gt;"",C4-D4,"")</f>
        <v/>
      </c>
      <c r="F4" s="8">
        <f>IF(B4&gt;0,E4/B4,"")</f>
        <v/>
      </c>
      <c r="H4" s="10" t="inlineStr">
        <is>
          <t>Total clients</t>
        </is>
      </c>
      <c r="I4" s="7">
        <f>SUM(B2:B21)</f>
        <v/>
      </c>
    </row>
    <row r="5">
      <c r="A5" s="6" t="n">
        <v>46022</v>
      </c>
      <c r="B5" s="7" t="n">
        <v>80</v>
      </c>
      <c r="C5" s="8" t="n">
        <v>1141.81</v>
      </c>
      <c r="D5" s="8" t="n">
        <v>50.95</v>
      </c>
      <c r="E5" s="8">
        <f>IF(C5&lt;&gt;"",C5-D5,"")</f>
        <v/>
      </c>
      <c r="F5" s="8">
        <f>IF(B5&gt;0,E5/B5,"")</f>
        <v/>
      </c>
      <c r="H5" s="10" t="inlineStr">
        <is>
          <t>Chiffre d'affaires total</t>
        </is>
      </c>
      <c r="I5" s="8">
        <f>SUM(E2:E21)</f>
        <v/>
      </c>
    </row>
    <row r="6">
      <c r="A6" s="6" t="n">
        <v>46023</v>
      </c>
      <c r="B6" s="7" t="n">
        <v>115</v>
      </c>
      <c r="C6" s="8" t="n">
        <v>1523.73</v>
      </c>
      <c r="D6" s="8" t="n">
        <v>134.89</v>
      </c>
      <c r="E6" s="8">
        <f>IF(C6&lt;&gt;"",C6-D6,"")</f>
        <v/>
      </c>
      <c r="F6" s="8">
        <f>IF(B6&gt;0,E6/B6,"")</f>
        <v/>
      </c>
      <c r="H6" s="10" t="inlineStr">
        <is>
          <t>Panier moyen global</t>
        </is>
      </c>
      <c r="I6" s="8">
        <f>IF(I4&gt;0,I5/I4,"")</f>
        <v/>
      </c>
    </row>
    <row r="7">
      <c r="A7" s="6" t="n">
        <v>46024</v>
      </c>
      <c r="B7" s="7" t="n">
        <v>119</v>
      </c>
      <c r="C7" s="8" t="n">
        <v>2814.82</v>
      </c>
      <c r="D7" s="8" t="n">
        <v>277.86</v>
      </c>
      <c r="E7" s="8">
        <f>IF(C7&lt;&gt;"",C7-D7,"")</f>
        <v/>
      </c>
      <c r="F7" s="8">
        <f>IF(B7&gt;0,E7/B7,"")</f>
        <v/>
      </c>
      <c r="H7" s="10" t="inlineStr">
        <is>
          <t>Jour max (CA)</t>
        </is>
      </c>
      <c r="I7" s="8">
        <f>MAX(E2:E21)</f>
        <v/>
      </c>
    </row>
    <row r="8">
      <c r="A8" s="6" t="n">
        <v>46025</v>
      </c>
      <c r="B8" s="7" t="n">
        <v>64</v>
      </c>
      <c r="C8" s="8" t="n">
        <v>1071.85</v>
      </c>
      <c r="D8" s="8" t="n">
        <v>53.78</v>
      </c>
      <c r="E8" s="8">
        <f>IF(C8&lt;&gt;"",C8-D8,"")</f>
        <v/>
      </c>
      <c r="F8" s="8">
        <f>IF(B8&gt;0,E8/B8,"")</f>
        <v/>
      </c>
    </row>
    <row r="9">
      <c r="A9" s="6" t="n">
        <v>46026</v>
      </c>
      <c r="B9" s="7" t="n">
        <v>109</v>
      </c>
      <c r="C9" s="8" t="n">
        <v>2661.61</v>
      </c>
      <c r="D9" s="8" t="n">
        <v>233.25</v>
      </c>
      <c r="E9" s="8">
        <f>IF(C9&lt;&gt;"",C9-D9,"")</f>
        <v/>
      </c>
      <c r="F9" s="8">
        <f>IF(B9&gt;0,E9/B9,"")</f>
        <v/>
      </c>
    </row>
    <row r="10">
      <c r="A10" s="6" t="n">
        <v>46027</v>
      </c>
      <c r="B10" s="7" t="n">
        <v>97</v>
      </c>
      <c r="C10" s="8" t="n">
        <v>1909.32</v>
      </c>
      <c r="D10" s="8" t="n">
        <v>89.40000000000001</v>
      </c>
      <c r="E10" s="8">
        <f>IF(C10&lt;&gt;"",C10-D10,"")</f>
        <v/>
      </c>
      <c r="F10" s="8">
        <f>IF(B10&gt;0,E10/B10,"")</f>
        <v/>
      </c>
    </row>
    <row r="11">
      <c r="A11" s="6" t="n">
        <v>46028</v>
      </c>
      <c r="B11" s="7" t="n">
        <v>74</v>
      </c>
      <c r="C11" s="8" t="n">
        <v>2007.77</v>
      </c>
      <c r="D11" s="8" t="n">
        <v>169.27</v>
      </c>
      <c r="E11" s="8">
        <f>IF(C11&lt;&gt;"",C11-D11,"")</f>
        <v/>
      </c>
      <c r="F11" s="8">
        <f>IF(B11&gt;0,E11/B11,"")</f>
        <v/>
      </c>
    </row>
    <row r="12">
      <c r="A12" s="6" t="n">
        <v>46029</v>
      </c>
      <c r="B12" s="7" t="n">
        <v>71</v>
      </c>
      <c r="C12" s="8" t="n">
        <v>1646.25</v>
      </c>
      <c r="D12" s="8" t="n">
        <v>160.33</v>
      </c>
      <c r="E12" s="8">
        <f>IF(C12&lt;&gt;"",C12-D12,"")</f>
        <v/>
      </c>
      <c r="F12" s="8">
        <f>IF(B12&gt;0,E12/B12,"")</f>
        <v/>
      </c>
    </row>
    <row r="13">
      <c r="A13" s="6" t="n">
        <v>46030</v>
      </c>
      <c r="B13" s="7" t="n">
        <v>71</v>
      </c>
      <c r="C13" s="8" t="n">
        <v>1803.38</v>
      </c>
      <c r="D13" s="8" t="n">
        <v>89.98999999999999</v>
      </c>
      <c r="E13" s="8">
        <f>IF(C13&lt;&gt;"",C13-D13,"")</f>
        <v/>
      </c>
      <c r="F13" s="8">
        <f>IF(B13&gt;0,E13/B13,"")</f>
        <v/>
      </c>
    </row>
    <row r="14">
      <c r="A14" s="6" t="n">
        <v>46031</v>
      </c>
      <c r="B14" s="7" t="n">
        <v>82</v>
      </c>
      <c r="C14" s="8" t="n">
        <v>1064.94</v>
      </c>
      <c r="D14" s="8" t="n">
        <v>54.36</v>
      </c>
      <c r="E14" s="8">
        <f>IF(C14&lt;&gt;"",C14-D14,"")</f>
        <v/>
      </c>
      <c r="F14" s="8">
        <f>IF(B14&gt;0,E14/B14,"")</f>
        <v/>
      </c>
    </row>
    <row r="15">
      <c r="A15" s="6" t="n">
        <v>46032</v>
      </c>
      <c r="B15" s="7" t="n">
        <v>74</v>
      </c>
      <c r="C15" s="8" t="n">
        <v>1125.85</v>
      </c>
      <c r="D15" s="8" t="n">
        <v>54.78</v>
      </c>
      <c r="E15" s="8">
        <f>IF(C15&lt;&gt;"",C15-D15,"")</f>
        <v/>
      </c>
      <c r="F15" s="8">
        <f>IF(B15&gt;0,E15/B15,"")</f>
        <v/>
      </c>
    </row>
    <row r="16">
      <c r="A16" s="6" t="n">
        <v>46033</v>
      </c>
      <c r="B16" s="7" t="n">
        <v>75</v>
      </c>
      <c r="C16" s="8" t="n">
        <v>2043.83</v>
      </c>
      <c r="D16" s="8" t="n">
        <v>68.65000000000001</v>
      </c>
      <c r="E16" s="8">
        <f>IF(C16&lt;&gt;"",C16-D16,"")</f>
        <v/>
      </c>
      <c r="F16" s="8">
        <f>IF(B16&gt;0,E16/B16,"")</f>
        <v/>
      </c>
    </row>
    <row r="17">
      <c r="A17" s="6" t="n">
        <v>46034</v>
      </c>
      <c r="B17" s="7" t="n">
        <v>77</v>
      </c>
      <c r="C17" s="8" t="n">
        <v>1365.69</v>
      </c>
      <c r="D17" s="8" t="n">
        <v>115.08</v>
      </c>
      <c r="E17" s="8">
        <f>IF(C17&lt;&gt;"",C17-D17,"")</f>
        <v/>
      </c>
      <c r="F17" s="8">
        <f>IF(B17&gt;0,E17/B17,"")</f>
        <v/>
      </c>
    </row>
    <row r="18">
      <c r="A18" s="6" t="n">
        <v>46035</v>
      </c>
      <c r="B18" s="7" t="n">
        <v>119</v>
      </c>
      <c r="C18" s="8" t="n">
        <v>1523.24</v>
      </c>
      <c r="D18" s="8" t="n">
        <v>85.08</v>
      </c>
      <c r="E18" s="8">
        <f>IF(C18&lt;&gt;"",C18-D18,"")</f>
        <v/>
      </c>
      <c r="F18" s="8">
        <f>IF(B18&gt;0,E18/B18,"")</f>
        <v/>
      </c>
    </row>
    <row r="19">
      <c r="A19" s="6" t="n">
        <v>46036</v>
      </c>
      <c r="B19" s="7" t="n">
        <v>108</v>
      </c>
      <c r="C19" s="8" t="n">
        <v>1862.59</v>
      </c>
      <c r="D19" s="8" t="n">
        <v>154.26</v>
      </c>
      <c r="E19" s="8">
        <f>IF(C19&lt;&gt;"",C19-D19,"")</f>
        <v/>
      </c>
      <c r="F19" s="8">
        <f>IF(B19&gt;0,E19/B19,"")</f>
        <v/>
      </c>
    </row>
    <row r="20">
      <c r="A20" s="6" t="n">
        <v>46037</v>
      </c>
      <c r="B20" s="7" t="n">
        <v>107</v>
      </c>
      <c r="C20" s="8" t="n">
        <v>1463.58</v>
      </c>
      <c r="D20" s="8" t="n">
        <v>91.90000000000001</v>
      </c>
      <c r="E20" s="8">
        <f>IF(C20&lt;&gt;"",C20-D20,"")</f>
        <v/>
      </c>
      <c r="F20" s="8">
        <f>IF(B20&gt;0,E20/B20,"")</f>
        <v/>
      </c>
    </row>
    <row r="21">
      <c r="A21" s="6" t="n">
        <v>46038</v>
      </c>
      <c r="B21" s="7" t="n">
        <v>41</v>
      </c>
      <c r="C21" s="8" t="n">
        <v>828.38</v>
      </c>
      <c r="D21" s="8" t="n">
        <v>74.94</v>
      </c>
      <c r="E21" s="8">
        <f>IF(C21&lt;&gt;"",C21-D21,"")</f>
        <v/>
      </c>
      <c r="F21" s="8">
        <f>IF(B21&gt;0,E21/B21,"")</f>
        <v/>
      </c>
    </row>
    <row r="25">
      <c r="A25" s="12" t="inlineStr">
        <is>
          <t>lecoursgratuit.com</t>
        </is>
      </c>
    </row>
  </sheetData>
  <autoFilter ref="A1:F21"/>
  <mergeCells count="1">
    <mergeCell ref="A25:C2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27.6" customWidth="1" min="2" max="2"/>
    <col width="20.4" customWidth="1" min="3" max="3"/>
    <col width="25.2" customWidth="1" min="4" max="4"/>
    <col width="20.4" customWidth="1" min="5" max="5"/>
    <col width="25.2" customWidth="1" min="6" max="6"/>
  </cols>
  <sheetData>
    <row r="1">
      <c r="A1" s="5" t="inlineStr">
        <is>
          <t>Date</t>
        </is>
      </c>
      <c r="B1" s="5" t="inlineStr">
        <is>
          <t>Couverts (clients)</t>
        </is>
      </c>
      <c r="C1" s="5" t="inlineStr">
        <is>
          <t>CA salle (€)</t>
        </is>
      </c>
      <c r="D1" s="5" t="inlineStr">
        <is>
          <t>CA livraison (€)</t>
        </is>
      </c>
      <c r="E1" s="5" t="inlineStr">
        <is>
          <t>CA total (€)</t>
        </is>
      </c>
      <c r="F1" s="5" t="inlineStr">
        <is>
          <t>Ticket moyen (€)</t>
        </is>
      </c>
    </row>
    <row r="2">
      <c r="A2" s="6" t="n">
        <v>46019</v>
      </c>
      <c r="B2" s="7" t="n">
        <v>212</v>
      </c>
      <c r="C2" s="8" t="n">
        <v>1693.14</v>
      </c>
      <c r="D2" s="8" t="n">
        <v>505.9</v>
      </c>
      <c r="E2" s="8">
        <f>IF(OR(C2&lt;&gt;"",D2&lt;&gt;""),C2+D2,"")</f>
        <v/>
      </c>
      <c r="F2" s="8">
        <f>IF(B2&gt;0,E2/B2,"")</f>
        <v/>
      </c>
      <c r="H2" s="13" t="inlineStr">
        <is>
          <t>Synthèse</t>
        </is>
      </c>
    </row>
    <row r="3">
      <c r="A3" s="6" t="n">
        <v>46020</v>
      </c>
      <c r="B3" s="7" t="n">
        <v>203</v>
      </c>
      <c r="C3" s="8" t="n">
        <v>1506.33</v>
      </c>
      <c r="D3" s="8" t="n">
        <v>278.57</v>
      </c>
      <c r="E3" s="8">
        <f>IF(OR(C3&lt;&gt;"",D3&lt;&gt;""),C3+D3,"")</f>
        <v/>
      </c>
      <c r="F3" s="8">
        <f>IF(B3&gt;0,E3/B3,"")</f>
        <v/>
      </c>
    </row>
    <row r="4">
      <c r="A4" s="6" t="n">
        <v>46021</v>
      </c>
      <c r="B4" s="7" t="n">
        <v>103</v>
      </c>
      <c r="C4" s="8" t="n">
        <v>684.29</v>
      </c>
      <c r="D4" s="8" t="n">
        <v>170.24</v>
      </c>
      <c r="E4" s="8">
        <f>IF(OR(C4&lt;&gt;"",D4&lt;&gt;""),C4+D4,"")</f>
        <v/>
      </c>
      <c r="F4" s="8">
        <f>IF(B4&gt;0,E4/B4,"")</f>
        <v/>
      </c>
      <c r="H4" s="10" t="inlineStr">
        <is>
          <t>Total clients</t>
        </is>
      </c>
      <c r="I4" s="7">
        <f>SUM(B2:B21)</f>
        <v/>
      </c>
    </row>
    <row r="5">
      <c r="A5" s="6" t="n">
        <v>46022</v>
      </c>
      <c r="B5" s="7" t="n">
        <v>147</v>
      </c>
      <c r="C5" s="8" t="n">
        <v>1174.97</v>
      </c>
      <c r="D5" s="8" t="n">
        <v>150.46</v>
      </c>
      <c r="E5" s="8">
        <f>IF(OR(C5&lt;&gt;"",D5&lt;&gt;""),C5+D5,"")</f>
        <v/>
      </c>
      <c r="F5" s="8">
        <f>IF(B5&gt;0,E5/B5,"")</f>
        <v/>
      </c>
      <c r="H5" s="10" t="inlineStr">
        <is>
          <t>Chiffre d'affaires total</t>
        </is>
      </c>
      <c r="I5" s="8">
        <f>SUM(E2:E21)</f>
        <v/>
      </c>
    </row>
    <row r="6">
      <c r="A6" s="6" t="n">
        <v>46023</v>
      </c>
      <c r="B6" s="7" t="n">
        <v>192</v>
      </c>
      <c r="C6" s="8" t="n">
        <v>1689.94</v>
      </c>
      <c r="D6" s="8" t="n">
        <v>542.0700000000001</v>
      </c>
      <c r="E6" s="8">
        <f>IF(OR(C6&lt;&gt;"",D6&lt;&gt;""),C6+D6,"")</f>
        <v/>
      </c>
      <c r="F6" s="8">
        <f>IF(B6&gt;0,E6/B6,"")</f>
        <v/>
      </c>
      <c r="H6" s="10" t="inlineStr">
        <is>
          <t>Panier moyen global</t>
        </is>
      </c>
      <c r="I6" s="8">
        <f>IF(I4&gt;0,I5/I4,"")</f>
        <v/>
      </c>
    </row>
    <row r="7">
      <c r="A7" s="6" t="n">
        <v>46024</v>
      </c>
      <c r="B7" s="7" t="n">
        <v>119</v>
      </c>
      <c r="C7" s="8" t="n">
        <v>1001.5</v>
      </c>
      <c r="D7" s="8" t="n">
        <v>244.37</v>
      </c>
      <c r="E7" s="8">
        <f>IF(OR(C7&lt;&gt;"",D7&lt;&gt;""),C7+D7,"")</f>
        <v/>
      </c>
      <c r="F7" s="8">
        <f>IF(B7&gt;0,E7/B7,"")</f>
        <v/>
      </c>
      <c r="H7" s="10" t="inlineStr">
        <is>
          <t>Jour max (CA)</t>
        </is>
      </c>
      <c r="I7" s="8">
        <f>MAX(E2:E21)</f>
        <v/>
      </c>
    </row>
    <row r="8">
      <c r="A8" s="6" t="n">
        <v>46025</v>
      </c>
      <c r="B8" s="7" t="n">
        <v>111</v>
      </c>
      <c r="C8" s="8" t="n">
        <v>1010.18</v>
      </c>
      <c r="D8" s="8" t="n">
        <v>221.68</v>
      </c>
      <c r="E8" s="8">
        <f>IF(OR(C8&lt;&gt;"",D8&lt;&gt;""),C8+D8,"")</f>
        <v/>
      </c>
      <c r="F8" s="8">
        <f>IF(B8&gt;0,E8/B8,"")</f>
        <v/>
      </c>
    </row>
    <row r="9">
      <c r="A9" s="6" t="n">
        <v>46026</v>
      </c>
      <c r="B9" s="7" t="n">
        <v>181</v>
      </c>
      <c r="C9" s="8" t="n">
        <v>1535.61</v>
      </c>
      <c r="D9" s="8" t="n">
        <v>221.58</v>
      </c>
      <c r="E9" s="8">
        <f>IF(OR(C9&lt;&gt;"",D9&lt;&gt;""),C9+D9,"")</f>
        <v/>
      </c>
      <c r="F9" s="8">
        <f>IF(B9&gt;0,E9/B9,"")</f>
        <v/>
      </c>
    </row>
    <row r="10">
      <c r="A10" s="6" t="n">
        <v>46027</v>
      </c>
      <c r="B10" s="7" t="n">
        <v>189</v>
      </c>
      <c r="C10" s="8" t="n">
        <v>1630.19</v>
      </c>
      <c r="D10" s="8" t="n">
        <v>278.1</v>
      </c>
      <c r="E10" s="8">
        <f>IF(OR(C10&lt;&gt;"",D10&lt;&gt;""),C10+D10,"")</f>
        <v/>
      </c>
      <c r="F10" s="8">
        <f>IF(B10&gt;0,E10/B10,"")</f>
        <v/>
      </c>
    </row>
    <row r="11">
      <c r="A11" s="6" t="n">
        <v>46028</v>
      </c>
      <c r="B11" s="7" t="n">
        <v>101</v>
      </c>
      <c r="C11" s="8" t="n">
        <v>548.16</v>
      </c>
      <c r="D11" s="8" t="n">
        <v>105.46</v>
      </c>
      <c r="E11" s="8">
        <f>IF(OR(C11&lt;&gt;"",D11&lt;&gt;""),C11+D11,"")</f>
        <v/>
      </c>
      <c r="F11" s="8">
        <f>IF(B11&gt;0,E11/B11,"")</f>
        <v/>
      </c>
    </row>
    <row r="12">
      <c r="A12" s="6" t="n">
        <v>46029</v>
      </c>
      <c r="B12" s="7" t="n">
        <v>106</v>
      </c>
      <c r="C12" s="8" t="n">
        <v>730.62</v>
      </c>
      <c r="D12" s="8" t="n">
        <v>152.71</v>
      </c>
      <c r="E12" s="8">
        <f>IF(OR(C12&lt;&gt;"",D12&lt;&gt;""),C12+D12,"")</f>
        <v/>
      </c>
      <c r="F12" s="8">
        <f>IF(B12&gt;0,E12/B12,"")</f>
        <v/>
      </c>
    </row>
    <row r="13">
      <c r="A13" s="6" t="n">
        <v>46030</v>
      </c>
      <c r="B13" s="7" t="n">
        <v>139</v>
      </c>
      <c r="C13" s="8" t="n">
        <v>923.6</v>
      </c>
      <c r="D13" s="8" t="n">
        <v>200.31</v>
      </c>
      <c r="E13" s="8">
        <f>IF(OR(C13&lt;&gt;"",D13&lt;&gt;""),C13+D13,"")</f>
        <v/>
      </c>
      <c r="F13" s="8">
        <f>IF(B13&gt;0,E13/B13,"")</f>
        <v/>
      </c>
    </row>
    <row r="14">
      <c r="A14" s="6" t="n">
        <v>46031</v>
      </c>
      <c r="B14" s="7" t="n">
        <v>120</v>
      </c>
      <c r="C14" s="8" t="n">
        <v>914.22</v>
      </c>
      <c r="D14" s="8" t="n">
        <v>214.54</v>
      </c>
      <c r="E14" s="8">
        <f>IF(OR(C14&lt;&gt;"",D14&lt;&gt;""),C14+D14,"")</f>
        <v/>
      </c>
      <c r="F14" s="8">
        <f>IF(B14&gt;0,E14/B14,"")</f>
        <v/>
      </c>
    </row>
    <row r="15">
      <c r="A15" s="6" t="n">
        <v>46032</v>
      </c>
      <c r="B15" s="7" t="n">
        <v>142</v>
      </c>
      <c r="C15" s="8" t="n">
        <v>788.97</v>
      </c>
      <c r="D15" s="8" t="n">
        <v>108.8</v>
      </c>
      <c r="E15" s="8">
        <f>IF(OR(C15&lt;&gt;"",D15&lt;&gt;""),C15+D15,"")</f>
        <v/>
      </c>
      <c r="F15" s="8">
        <f>IF(B15&gt;0,E15/B15,"")</f>
        <v/>
      </c>
    </row>
    <row r="16">
      <c r="A16" s="6" t="n">
        <v>46033</v>
      </c>
      <c r="B16" s="7" t="n">
        <v>176</v>
      </c>
      <c r="C16" s="8" t="n">
        <v>1162.78</v>
      </c>
      <c r="D16" s="8" t="n">
        <v>279.8</v>
      </c>
      <c r="E16" s="8">
        <f>IF(OR(C16&lt;&gt;"",D16&lt;&gt;""),C16+D16,"")</f>
        <v/>
      </c>
      <c r="F16" s="8">
        <f>IF(B16&gt;0,E16/B16,"")</f>
        <v/>
      </c>
    </row>
    <row r="17">
      <c r="A17" s="6" t="n">
        <v>46034</v>
      </c>
      <c r="B17" s="7" t="n">
        <v>206</v>
      </c>
      <c r="C17" s="8" t="n">
        <v>1922.13</v>
      </c>
      <c r="D17" s="8" t="n">
        <v>500.79</v>
      </c>
      <c r="E17" s="8">
        <f>IF(OR(C17&lt;&gt;"",D17&lt;&gt;""),C17+D17,"")</f>
        <v/>
      </c>
      <c r="F17" s="8">
        <f>IF(B17&gt;0,E17/B17,"")</f>
        <v/>
      </c>
    </row>
    <row r="18">
      <c r="A18" s="6" t="n">
        <v>46035</v>
      </c>
      <c r="B18" s="7" t="n">
        <v>81</v>
      </c>
      <c r="C18" s="8" t="n">
        <v>703.85</v>
      </c>
      <c r="D18" s="8" t="n">
        <v>122.7</v>
      </c>
      <c r="E18" s="8">
        <f>IF(OR(C18&lt;&gt;"",D18&lt;&gt;""),C18+D18,"")</f>
        <v/>
      </c>
      <c r="F18" s="8">
        <f>IF(B18&gt;0,E18/B18,"")</f>
        <v/>
      </c>
    </row>
    <row r="19">
      <c r="A19" s="6" t="n">
        <v>46036</v>
      </c>
      <c r="B19" s="7" t="n">
        <v>147</v>
      </c>
      <c r="C19" s="8" t="n">
        <v>802.39</v>
      </c>
      <c r="D19" s="8" t="n">
        <v>169.71</v>
      </c>
      <c r="E19" s="8">
        <f>IF(OR(C19&lt;&gt;"",D19&lt;&gt;""),C19+D19,"")</f>
        <v/>
      </c>
      <c r="F19" s="8">
        <f>IF(B19&gt;0,E19/B19,"")</f>
        <v/>
      </c>
    </row>
    <row r="20">
      <c r="A20" s="6" t="n">
        <v>46037</v>
      </c>
      <c r="B20" s="7" t="n">
        <v>128</v>
      </c>
      <c r="C20" s="8" t="n">
        <v>1066.35</v>
      </c>
      <c r="D20" s="8" t="n">
        <v>182.56</v>
      </c>
      <c r="E20" s="8">
        <f>IF(OR(C20&lt;&gt;"",D20&lt;&gt;""),C20+D20,"")</f>
        <v/>
      </c>
      <c r="F20" s="8">
        <f>IF(B20&gt;0,E20/B20,"")</f>
        <v/>
      </c>
    </row>
    <row r="21">
      <c r="A21" s="6" t="n">
        <v>46038</v>
      </c>
      <c r="B21" s="7" t="n">
        <v>146</v>
      </c>
      <c r="C21" s="8" t="n">
        <v>1042.8</v>
      </c>
      <c r="D21" s="8" t="n">
        <v>322.12</v>
      </c>
      <c r="E21" s="8">
        <f>IF(OR(C21&lt;&gt;"",D21&lt;&gt;""),C21+D21,"")</f>
        <v/>
      </c>
      <c r="F21" s="8">
        <f>IF(B21&gt;0,E21/B21,"")</f>
        <v/>
      </c>
    </row>
    <row r="25">
      <c r="A25" s="12" t="inlineStr">
        <is>
          <t>lecoursgratuit.com</t>
        </is>
      </c>
    </row>
  </sheetData>
  <autoFilter ref="A1:F21"/>
  <mergeCells count="1">
    <mergeCell ref="A25:C25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4.4" customWidth="1" min="2" max="2"/>
    <col width="16.8" customWidth="1" min="3" max="3"/>
    <col width="27.6" customWidth="1" min="4" max="4"/>
    <col width="14" customWidth="1" min="5" max="5"/>
    <col width="25.2" customWidth="1" min="6" max="6"/>
  </cols>
  <sheetData>
    <row r="1">
      <c r="A1" s="5" t="inlineStr">
        <is>
          <t>Date</t>
        </is>
      </c>
      <c r="B1" s="5" t="inlineStr">
        <is>
          <t>Visites</t>
        </is>
      </c>
      <c r="C1" s="5" t="inlineStr">
        <is>
          <t>Commandes</t>
        </is>
      </c>
      <c r="D1" s="5" t="inlineStr">
        <is>
          <t>Taux de conversion</t>
        </is>
      </c>
      <c r="E1" s="5" t="inlineStr">
        <is>
          <t>CA (€)</t>
        </is>
      </c>
      <c r="F1" s="5" t="inlineStr">
        <is>
          <t>Panier moyen (€)</t>
        </is>
      </c>
    </row>
    <row r="2">
      <c r="A2" s="6" t="n">
        <v>46019</v>
      </c>
      <c r="B2" s="7" t="n">
        <v>4044</v>
      </c>
      <c r="C2" s="7" t="n">
        <v>126</v>
      </c>
      <c r="D2" s="14">
        <f>IF(B2&gt;0,C2/B2,"")</f>
        <v/>
      </c>
      <c r="E2" s="8" t="n">
        <v>3408.07</v>
      </c>
      <c r="F2" s="8">
        <f>IF(C2&gt;0,E2/C2,"")</f>
        <v/>
      </c>
      <c r="H2" s="13" t="inlineStr">
        <is>
          <t>Synthèse</t>
        </is>
      </c>
    </row>
    <row r="3">
      <c r="A3" s="6" t="n">
        <v>46020</v>
      </c>
      <c r="B3" s="7" t="n">
        <v>3166</v>
      </c>
      <c r="C3" s="7" t="n">
        <v>66</v>
      </c>
      <c r="D3" s="14">
        <f>IF(B3&gt;0,C3/B3,"")</f>
        <v/>
      </c>
      <c r="E3" s="8" t="n">
        <v>1954.16</v>
      </c>
      <c r="F3" s="8">
        <f>IF(C3&gt;0,E3/C3,"")</f>
        <v/>
      </c>
    </row>
    <row r="4">
      <c r="A4" s="6" t="n">
        <v>46021</v>
      </c>
      <c r="B4" s="7" t="n">
        <v>3740</v>
      </c>
      <c r="C4" s="7" t="n">
        <v>126</v>
      </c>
      <c r="D4" s="14">
        <f>IF(B4&gt;0,C4/B4,"")</f>
        <v/>
      </c>
      <c r="E4" s="8" t="n">
        <v>3401.92</v>
      </c>
      <c r="F4" s="8">
        <f>IF(C4&gt;0,E4/C4,"")</f>
        <v/>
      </c>
      <c r="H4" s="10" t="inlineStr">
        <is>
          <t>Total clients</t>
        </is>
      </c>
      <c r="I4" s="7">
        <f>SUM(C2:C21)</f>
        <v/>
      </c>
    </row>
    <row r="5">
      <c r="A5" s="6" t="n">
        <v>46022</v>
      </c>
      <c r="B5" s="7" t="n">
        <v>3788</v>
      </c>
      <c r="C5" s="7" t="n">
        <v>103</v>
      </c>
      <c r="D5" s="14">
        <f>IF(B5&gt;0,C5/B5,"")</f>
        <v/>
      </c>
      <c r="E5" s="8" t="n">
        <v>3115.64</v>
      </c>
      <c r="F5" s="8">
        <f>IF(C5&gt;0,E5/C5,"")</f>
        <v/>
      </c>
      <c r="H5" s="10" t="inlineStr">
        <is>
          <t>Chiffre d'affaires total</t>
        </is>
      </c>
      <c r="I5" s="8">
        <f>SUM(E2:E21)</f>
        <v/>
      </c>
    </row>
    <row r="6">
      <c r="A6" s="6" t="n">
        <v>46023</v>
      </c>
      <c r="B6" s="7" t="n">
        <v>2271</v>
      </c>
      <c r="C6" s="7" t="n">
        <v>40</v>
      </c>
      <c r="D6" s="14">
        <f>IF(B6&gt;0,C6/B6,"")</f>
        <v/>
      </c>
      <c r="E6" s="8" t="n">
        <v>1556.56</v>
      </c>
      <c r="F6" s="8">
        <f>IF(C6&gt;0,E6/C6,"")</f>
        <v/>
      </c>
      <c r="H6" s="10" t="inlineStr">
        <is>
          <t>Panier moyen global</t>
        </is>
      </c>
      <c r="I6" s="8">
        <f>IF(I4&gt;0,I5/I4,"")</f>
        <v/>
      </c>
    </row>
    <row r="7">
      <c r="A7" s="6" t="n">
        <v>46024</v>
      </c>
      <c r="B7" s="7" t="n">
        <v>1301</v>
      </c>
      <c r="C7" s="7" t="n">
        <v>31</v>
      </c>
      <c r="D7" s="14">
        <f>IF(B7&gt;0,C7/B7,"")</f>
        <v/>
      </c>
      <c r="E7" s="8" t="n">
        <v>881.01</v>
      </c>
      <c r="F7" s="8">
        <f>IF(C7&gt;0,E7/C7,"")</f>
        <v/>
      </c>
      <c r="H7" s="10" t="inlineStr">
        <is>
          <t>Jour max (CA)</t>
        </is>
      </c>
      <c r="I7" s="8">
        <f>MAX(E2:E21)</f>
        <v/>
      </c>
    </row>
    <row r="8">
      <c r="A8" s="6" t="n">
        <v>46025</v>
      </c>
      <c r="B8" s="7" t="n">
        <v>2718</v>
      </c>
      <c r="C8" s="7" t="n">
        <v>77</v>
      </c>
      <c r="D8" s="14">
        <f>IF(B8&gt;0,C8/B8,"")</f>
        <v/>
      </c>
      <c r="E8" s="8" t="n">
        <v>1608.25</v>
      </c>
      <c r="F8" s="8">
        <f>IF(C8&gt;0,E8/C8,"")</f>
        <v/>
      </c>
    </row>
    <row r="9">
      <c r="A9" s="6" t="n">
        <v>46026</v>
      </c>
      <c r="B9" s="7" t="n">
        <v>2857</v>
      </c>
      <c r="C9" s="7" t="n">
        <v>52</v>
      </c>
      <c r="D9" s="14">
        <f>IF(B9&gt;0,C9/B9,"")</f>
        <v/>
      </c>
      <c r="E9" s="8" t="n">
        <v>1479.14</v>
      </c>
      <c r="F9" s="8">
        <f>IF(C9&gt;0,E9/C9,"")</f>
        <v/>
      </c>
    </row>
    <row r="10">
      <c r="A10" s="6" t="n">
        <v>46027</v>
      </c>
      <c r="B10" s="7" t="n">
        <v>1697</v>
      </c>
      <c r="C10" s="7" t="n">
        <v>40</v>
      </c>
      <c r="D10" s="14">
        <f>IF(B10&gt;0,C10/B10,"")</f>
        <v/>
      </c>
      <c r="E10" s="8" t="n">
        <v>743.6900000000001</v>
      </c>
      <c r="F10" s="8">
        <f>IF(C10&gt;0,E10/C10,"")</f>
        <v/>
      </c>
    </row>
    <row r="11">
      <c r="A11" s="6" t="n">
        <v>46028</v>
      </c>
      <c r="B11" s="7" t="n">
        <v>3875</v>
      </c>
      <c r="C11" s="7" t="n">
        <v>100</v>
      </c>
      <c r="D11" s="14">
        <f>IF(B11&gt;0,C11/B11,"")</f>
        <v/>
      </c>
      <c r="E11" s="8" t="n">
        <v>3623.15</v>
      </c>
      <c r="F11" s="8">
        <f>IF(C11&gt;0,E11/C11,"")</f>
        <v/>
      </c>
    </row>
    <row r="12">
      <c r="A12" s="6" t="n">
        <v>46029</v>
      </c>
      <c r="B12" s="7" t="n">
        <v>2964</v>
      </c>
      <c r="C12" s="7" t="n">
        <v>43</v>
      </c>
      <c r="D12" s="14">
        <f>IF(B12&gt;0,C12/B12,"")</f>
        <v/>
      </c>
      <c r="E12" s="8" t="n">
        <v>1523.37</v>
      </c>
      <c r="F12" s="8">
        <f>IF(C12&gt;0,E12/C12,"")</f>
        <v/>
      </c>
    </row>
    <row r="13">
      <c r="A13" s="6" t="n">
        <v>46030</v>
      </c>
      <c r="B13" s="7" t="n">
        <v>1885</v>
      </c>
      <c r="C13" s="7" t="n">
        <v>58</v>
      </c>
      <c r="D13" s="14">
        <f>IF(B13&gt;0,C13/B13,"")</f>
        <v/>
      </c>
      <c r="E13" s="8" t="n">
        <v>1224.55</v>
      </c>
      <c r="F13" s="8">
        <f>IF(C13&gt;0,E13/C13,"")</f>
        <v/>
      </c>
    </row>
    <row r="14">
      <c r="A14" s="6" t="n">
        <v>46031</v>
      </c>
      <c r="B14" s="7" t="n">
        <v>1459</v>
      </c>
      <c r="C14" s="7" t="n">
        <v>25</v>
      </c>
      <c r="D14" s="14">
        <f>IF(B14&gt;0,C14/B14,"")</f>
        <v/>
      </c>
      <c r="E14" s="8" t="n">
        <v>723.8</v>
      </c>
      <c r="F14" s="8">
        <f>IF(C14&gt;0,E14/C14,"")</f>
        <v/>
      </c>
    </row>
    <row r="15">
      <c r="A15" s="6" t="n">
        <v>46032</v>
      </c>
      <c r="B15" s="7" t="n">
        <v>1217</v>
      </c>
      <c r="C15" s="7" t="n">
        <v>22</v>
      </c>
      <c r="D15" s="14">
        <f>IF(B15&gt;0,C15/B15,"")</f>
        <v/>
      </c>
      <c r="E15" s="8" t="n">
        <v>542.87</v>
      </c>
      <c r="F15" s="8">
        <f>IF(C15&gt;0,E15/C15,"")</f>
        <v/>
      </c>
    </row>
    <row r="16">
      <c r="A16" s="6" t="n">
        <v>46033</v>
      </c>
      <c r="B16" s="7" t="n">
        <v>2227</v>
      </c>
      <c r="C16" s="7" t="n">
        <v>59</v>
      </c>
      <c r="D16" s="14">
        <f>IF(B16&gt;0,C16/B16,"")</f>
        <v/>
      </c>
      <c r="E16" s="8" t="n">
        <v>2264.18</v>
      </c>
      <c r="F16" s="8">
        <f>IF(C16&gt;0,E16/C16,"")</f>
        <v/>
      </c>
    </row>
    <row r="17">
      <c r="A17" s="6" t="n">
        <v>46034</v>
      </c>
      <c r="B17" s="7" t="n">
        <v>1591</v>
      </c>
      <c r="C17" s="7" t="n">
        <v>26</v>
      </c>
      <c r="D17" s="14">
        <f>IF(B17&gt;0,C17/B17,"")</f>
        <v/>
      </c>
      <c r="E17" s="8" t="n">
        <v>692.35</v>
      </c>
      <c r="F17" s="8">
        <f>IF(C17&gt;0,E17/C17,"")</f>
        <v/>
      </c>
    </row>
    <row r="18">
      <c r="A18" s="6" t="n">
        <v>46035</v>
      </c>
      <c r="B18" s="7" t="n">
        <v>3773</v>
      </c>
      <c r="C18" s="7" t="n">
        <v>131</v>
      </c>
      <c r="D18" s="14">
        <f>IF(B18&gt;0,C18/B18,"")</f>
        <v/>
      </c>
      <c r="E18" s="8" t="n">
        <v>2722.81</v>
      </c>
      <c r="F18" s="8">
        <f>IF(C18&gt;0,E18/C18,"")</f>
        <v/>
      </c>
    </row>
    <row r="19">
      <c r="A19" s="6" t="n">
        <v>46036</v>
      </c>
      <c r="B19" s="7" t="n">
        <v>2327</v>
      </c>
      <c r="C19" s="7" t="n">
        <v>52</v>
      </c>
      <c r="D19" s="14">
        <f>IF(B19&gt;0,C19/B19,"")</f>
        <v/>
      </c>
      <c r="E19" s="8" t="n">
        <v>1015.58</v>
      </c>
      <c r="F19" s="8">
        <f>IF(C19&gt;0,E19/C19,"")</f>
        <v/>
      </c>
    </row>
    <row r="20">
      <c r="A20" s="6" t="n">
        <v>46037</v>
      </c>
      <c r="B20" s="7" t="n">
        <v>1952</v>
      </c>
      <c r="C20" s="7" t="n">
        <v>29</v>
      </c>
      <c r="D20" s="14">
        <f>IF(B20&gt;0,C20/B20,"")</f>
        <v/>
      </c>
      <c r="E20" s="8" t="n">
        <v>1037.6</v>
      </c>
      <c r="F20" s="8">
        <f>IF(C20&gt;0,E20/C20,"")</f>
        <v/>
      </c>
    </row>
    <row r="21">
      <c r="A21" s="6" t="n">
        <v>46038</v>
      </c>
      <c r="B21" s="7" t="n">
        <v>3839</v>
      </c>
      <c r="C21" s="7" t="n">
        <v>104</v>
      </c>
      <c r="D21" s="14">
        <f>IF(B21&gt;0,C21/B21,"")</f>
        <v/>
      </c>
      <c r="E21" s="8" t="n">
        <v>2211.35</v>
      </c>
      <c r="F21" s="8">
        <f>IF(C21&gt;0,E21/C21,"")</f>
        <v/>
      </c>
    </row>
    <row r="25">
      <c r="A25" s="12" t="inlineStr">
        <is>
          <t>lecoursgratuit.com</t>
        </is>
      </c>
    </row>
  </sheetData>
  <autoFilter ref="A1:F21"/>
  <mergeCells count="1">
    <mergeCell ref="A25:C25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4.4" customWidth="1" min="2" max="2"/>
    <col width="14" customWidth="1" min="3" max="3"/>
    <col width="24" customWidth="1" min="4" max="4"/>
    <col width="26.4" customWidth="1" min="5" max="5"/>
    <col width="25.2" customWidth="1" min="6" max="6"/>
  </cols>
  <sheetData>
    <row r="1">
      <c r="A1" s="5" t="inlineStr">
        <is>
          <t>Date</t>
        </is>
      </c>
      <c r="B1" s="5" t="inlineStr">
        <is>
          <t>Tickets</t>
        </is>
      </c>
      <c r="C1" s="5" t="inlineStr">
        <is>
          <t>CA (€)</t>
        </is>
      </c>
      <c r="D1" s="5" t="inlineStr">
        <is>
          <t>Articles vendus</t>
        </is>
      </c>
      <c r="E1" s="5" t="inlineStr">
        <is>
          <t>Articles / ticket</t>
        </is>
      </c>
      <c r="F1" s="5" t="inlineStr">
        <is>
          <t>Panier moyen (€)</t>
        </is>
      </c>
    </row>
    <row r="2">
      <c r="A2" s="6" t="n">
        <v>46019</v>
      </c>
      <c r="B2" s="7" t="n">
        <v>950</v>
      </c>
      <c r="C2" s="8" t="n">
        <v>14865.31</v>
      </c>
      <c r="D2" s="7" t="n">
        <v>3037</v>
      </c>
      <c r="E2" s="7">
        <f>IF(B2&gt;0,D2/B2,"")</f>
        <v/>
      </c>
      <c r="F2" s="8">
        <f>IF(B2&gt;0,C2/B2,"")</f>
        <v/>
      </c>
      <c r="H2" s="13" t="inlineStr">
        <is>
          <t>Synthèse</t>
        </is>
      </c>
    </row>
    <row r="3">
      <c r="A3" s="6" t="n">
        <v>46020</v>
      </c>
      <c r="B3" s="7" t="n">
        <v>608</v>
      </c>
      <c r="C3" s="8" t="n">
        <v>8782.379999999999</v>
      </c>
      <c r="D3" s="7" t="n">
        <v>3956</v>
      </c>
      <c r="E3" s="7">
        <f>IF(B3&gt;0,D3/B3,"")</f>
        <v/>
      </c>
      <c r="F3" s="8">
        <f>IF(B3&gt;0,C3/B3,"")</f>
        <v/>
      </c>
    </row>
    <row r="4">
      <c r="A4" s="6" t="n">
        <v>46021</v>
      </c>
      <c r="B4" s="7" t="n">
        <v>348</v>
      </c>
      <c r="C4" s="8" t="n">
        <v>4755.9</v>
      </c>
      <c r="D4" s="7" t="n">
        <v>1977</v>
      </c>
      <c r="E4" s="7">
        <f>IF(B4&gt;0,D4/B4,"")</f>
        <v/>
      </c>
      <c r="F4" s="8">
        <f>IF(B4&gt;0,C4/B4,"")</f>
        <v/>
      </c>
      <c r="H4" s="10" t="inlineStr">
        <is>
          <t>Total clients</t>
        </is>
      </c>
      <c r="I4" s="7">
        <f>SUM(B2:B21)</f>
        <v/>
      </c>
    </row>
    <row r="5">
      <c r="A5" s="6" t="n">
        <v>46022</v>
      </c>
      <c r="B5" s="7" t="n">
        <v>478</v>
      </c>
      <c r="C5" s="8" t="n">
        <v>8104.1</v>
      </c>
      <c r="D5" s="7" t="n">
        <v>2193</v>
      </c>
      <c r="E5" s="7">
        <f>IF(B5&gt;0,D5/B5,"")</f>
        <v/>
      </c>
      <c r="F5" s="8">
        <f>IF(B5&gt;0,C5/B5,"")</f>
        <v/>
      </c>
      <c r="H5" s="10" t="inlineStr">
        <is>
          <t>Chiffre d'affaires total</t>
        </is>
      </c>
      <c r="I5" s="8">
        <f>SUM(C2:C21)</f>
        <v/>
      </c>
    </row>
    <row r="6">
      <c r="A6" s="6" t="n">
        <v>46023</v>
      </c>
      <c r="B6" s="7" t="n">
        <v>475</v>
      </c>
      <c r="C6" s="8" t="n">
        <v>7551.59</v>
      </c>
      <c r="D6" s="7" t="n">
        <v>1451</v>
      </c>
      <c r="E6" s="7">
        <f>IF(B6&gt;0,D6/B6,"")</f>
        <v/>
      </c>
      <c r="F6" s="8">
        <f>IF(B6&gt;0,C6/B6,"")</f>
        <v/>
      </c>
      <c r="H6" s="10" t="inlineStr">
        <is>
          <t>Panier moyen global</t>
        </is>
      </c>
      <c r="I6" s="8">
        <f>IF(I4&gt;0,I5/I4,"")</f>
        <v/>
      </c>
    </row>
    <row r="7">
      <c r="A7" s="6" t="n">
        <v>46024</v>
      </c>
      <c r="B7" s="7" t="n">
        <v>947</v>
      </c>
      <c r="C7" s="8" t="n">
        <v>13295.96</v>
      </c>
      <c r="D7" s="7" t="n">
        <v>6584</v>
      </c>
      <c r="E7" s="7">
        <f>IF(B7&gt;0,D7/B7,"")</f>
        <v/>
      </c>
      <c r="F7" s="8">
        <f>IF(B7&gt;0,C7/B7,"")</f>
        <v/>
      </c>
      <c r="H7" s="10" t="inlineStr">
        <is>
          <t>Jour max (CA)</t>
        </is>
      </c>
      <c r="I7" s="8">
        <f>MAX(C2:C21)</f>
        <v/>
      </c>
    </row>
    <row r="8">
      <c r="A8" s="6" t="n">
        <v>46025</v>
      </c>
      <c r="B8" s="7" t="n">
        <v>527</v>
      </c>
      <c r="C8" s="8" t="n">
        <v>6832.14</v>
      </c>
      <c r="D8" s="7" t="n">
        <v>2845</v>
      </c>
      <c r="E8" s="7">
        <f>IF(B8&gt;0,D8/B8,"")</f>
        <v/>
      </c>
      <c r="F8" s="8">
        <f>IF(B8&gt;0,C8/B8,"")</f>
        <v/>
      </c>
    </row>
    <row r="9">
      <c r="A9" s="6" t="n">
        <v>46026</v>
      </c>
      <c r="B9" s="7" t="n">
        <v>848</v>
      </c>
      <c r="C9" s="8" t="n">
        <v>8298.280000000001</v>
      </c>
      <c r="D9" s="7" t="n">
        <v>3781</v>
      </c>
      <c r="E9" s="7">
        <f>IF(B9&gt;0,D9/B9,"")</f>
        <v/>
      </c>
      <c r="F9" s="8">
        <f>IF(B9&gt;0,C9/B9,"")</f>
        <v/>
      </c>
    </row>
    <row r="10">
      <c r="A10" s="6" t="n">
        <v>46027</v>
      </c>
      <c r="B10" s="7" t="n">
        <v>921</v>
      </c>
      <c r="C10" s="8" t="n">
        <v>13216</v>
      </c>
      <c r="D10" s="7" t="n">
        <v>3862</v>
      </c>
      <c r="E10" s="7">
        <f>IF(B10&gt;0,D10/B10,"")</f>
        <v/>
      </c>
      <c r="F10" s="8">
        <f>IF(B10&gt;0,C10/B10,"")</f>
        <v/>
      </c>
    </row>
    <row r="11">
      <c r="A11" s="6" t="n">
        <v>46028</v>
      </c>
      <c r="B11" s="7" t="n">
        <v>364</v>
      </c>
      <c r="C11" s="8" t="n">
        <v>4877.07</v>
      </c>
      <c r="D11" s="7" t="n">
        <v>2318</v>
      </c>
      <c r="E11" s="7">
        <f>IF(B11&gt;0,D11/B11,"")</f>
        <v/>
      </c>
      <c r="F11" s="8">
        <f>IF(B11&gt;0,C11/B11,"")</f>
        <v/>
      </c>
    </row>
    <row r="12">
      <c r="A12" s="6" t="n">
        <v>46029</v>
      </c>
      <c r="B12" s="7" t="n">
        <v>830</v>
      </c>
      <c r="C12" s="8" t="n">
        <v>8583.639999999999</v>
      </c>
      <c r="D12" s="7" t="n">
        <v>4082</v>
      </c>
      <c r="E12" s="7">
        <f>IF(B12&gt;0,D12/B12,"")</f>
        <v/>
      </c>
      <c r="F12" s="8">
        <f>IF(B12&gt;0,C12/B12,"")</f>
        <v/>
      </c>
    </row>
    <row r="13">
      <c r="A13" s="6" t="n">
        <v>46030</v>
      </c>
      <c r="B13" s="7" t="n">
        <v>390</v>
      </c>
      <c r="C13" s="8" t="n">
        <v>6621.36</v>
      </c>
      <c r="D13" s="7" t="n">
        <v>1407</v>
      </c>
      <c r="E13" s="7">
        <f>IF(B13&gt;0,D13/B13,"")</f>
        <v/>
      </c>
      <c r="F13" s="8">
        <f>IF(B13&gt;0,C13/B13,"")</f>
        <v/>
      </c>
    </row>
    <row r="14">
      <c r="A14" s="6" t="n">
        <v>46031</v>
      </c>
      <c r="B14" s="7" t="n">
        <v>923</v>
      </c>
      <c r="C14" s="8" t="n">
        <v>15636.85</v>
      </c>
      <c r="D14" s="7" t="n">
        <v>3040</v>
      </c>
      <c r="E14" s="7">
        <f>IF(B14&gt;0,D14/B14,"")</f>
        <v/>
      </c>
      <c r="F14" s="8">
        <f>IF(B14&gt;0,C14/B14,"")</f>
        <v/>
      </c>
    </row>
    <row r="15">
      <c r="A15" s="6" t="n">
        <v>46032</v>
      </c>
      <c r="B15" s="7" t="n">
        <v>924</v>
      </c>
      <c r="C15" s="8" t="n">
        <v>14125.53</v>
      </c>
      <c r="D15" s="7" t="n">
        <v>6174</v>
      </c>
      <c r="E15" s="7">
        <f>IF(B15&gt;0,D15/B15,"")</f>
        <v/>
      </c>
      <c r="F15" s="8">
        <f>IF(B15&gt;0,C15/B15,"")</f>
        <v/>
      </c>
    </row>
    <row r="16">
      <c r="A16" s="6" t="n">
        <v>46033</v>
      </c>
      <c r="B16" s="7" t="n">
        <v>739</v>
      </c>
      <c r="C16" s="8" t="n">
        <v>7586.97</v>
      </c>
      <c r="D16" s="7" t="n">
        <v>3714</v>
      </c>
      <c r="E16" s="7">
        <f>IF(B16&gt;0,D16/B16,"")</f>
        <v/>
      </c>
      <c r="F16" s="8">
        <f>IF(B16&gt;0,C16/B16,"")</f>
        <v/>
      </c>
    </row>
    <row r="17">
      <c r="A17" s="6" t="n">
        <v>46034</v>
      </c>
      <c r="B17" s="7" t="n">
        <v>432</v>
      </c>
      <c r="C17" s="8" t="n">
        <v>6368.18</v>
      </c>
      <c r="D17" s="7" t="n">
        <v>1531</v>
      </c>
      <c r="E17" s="7">
        <f>IF(B17&gt;0,D17/B17,"")</f>
        <v/>
      </c>
      <c r="F17" s="8">
        <f>IF(B17&gt;0,C17/B17,"")</f>
        <v/>
      </c>
    </row>
    <row r="18">
      <c r="A18" s="6" t="n">
        <v>46035</v>
      </c>
      <c r="B18" s="7" t="n">
        <v>291</v>
      </c>
      <c r="C18" s="8" t="n">
        <v>4899</v>
      </c>
      <c r="D18" s="7" t="n">
        <v>1837</v>
      </c>
      <c r="E18" s="7">
        <f>IF(B18&gt;0,D18/B18,"")</f>
        <v/>
      </c>
      <c r="F18" s="8">
        <f>IF(B18&gt;0,C18/B18,"")</f>
        <v/>
      </c>
    </row>
    <row r="19">
      <c r="A19" s="6" t="n">
        <v>46036</v>
      </c>
      <c r="B19" s="7" t="n">
        <v>557</v>
      </c>
      <c r="C19" s="8" t="n">
        <v>8540.209999999999</v>
      </c>
      <c r="D19" s="7" t="n">
        <v>2485</v>
      </c>
      <c r="E19" s="7">
        <f>IF(B19&gt;0,D19/B19,"")</f>
        <v/>
      </c>
      <c r="F19" s="8">
        <f>IF(B19&gt;0,C19/B19,"")</f>
        <v/>
      </c>
    </row>
    <row r="20">
      <c r="A20" s="6" t="n">
        <v>46037</v>
      </c>
      <c r="B20" s="7" t="n">
        <v>359</v>
      </c>
      <c r="C20" s="8" t="n">
        <v>4397.49</v>
      </c>
      <c r="D20" s="7" t="n">
        <v>1801</v>
      </c>
      <c r="E20" s="7">
        <f>IF(B20&gt;0,D20/B20,"")</f>
        <v/>
      </c>
      <c r="F20" s="8">
        <f>IF(B20&gt;0,C20/B20,"")</f>
        <v/>
      </c>
    </row>
    <row r="21">
      <c r="A21" s="6" t="n">
        <v>46038</v>
      </c>
      <c r="B21" s="7" t="n">
        <v>400</v>
      </c>
      <c r="C21" s="8" t="n">
        <v>4775.87</v>
      </c>
      <c r="D21" s="7" t="n">
        <v>1401</v>
      </c>
      <c r="E21" s="7">
        <f>IF(B21&gt;0,D21/B21,"")</f>
        <v/>
      </c>
      <c r="F21" s="8">
        <f>IF(B21&gt;0,C21/B21,"")</f>
        <v/>
      </c>
    </row>
    <row r="25">
      <c r="A25" s="12" t="inlineStr">
        <is>
          <t>lecoursgratuit.com</t>
        </is>
      </c>
    </row>
  </sheetData>
  <autoFilter ref="A1:F21"/>
  <mergeCells count="1">
    <mergeCell ref="A25:C2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19.2" customWidth="1" min="2" max="2"/>
    <col width="27.6" customWidth="1" min="3" max="3"/>
    <col width="24" customWidth="1" min="4" max="4"/>
    <col width="20.4" customWidth="1" min="5" max="5"/>
    <col width="25.2" customWidth="1" min="6" max="6"/>
  </cols>
  <sheetData>
    <row r="1">
      <c r="A1" s="5" t="inlineStr">
        <is>
          <t>Date</t>
        </is>
      </c>
      <c r="B1" s="5" t="inlineStr">
        <is>
          <t>Rendez-vous</t>
        </is>
      </c>
      <c r="C1" s="5" t="inlineStr">
        <is>
          <t>CA prestations (€)</t>
        </is>
      </c>
      <c r="D1" s="5" t="inlineStr">
        <is>
          <t>CA produits (€)</t>
        </is>
      </c>
      <c r="E1" s="5" t="inlineStr">
        <is>
          <t>CA total (€)</t>
        </is>
      </c>
      <c r="F1" s="5" t="inlineStr">
        <is>
          <t>Panier moyen (€)</t>
        </is>
      </c>
    </row>
    <row r="2">
      <c r="A2" s="6" t="n">
        <v>46019</v>
      </c>
      <c r="B2" s="7" t="n">
        <v>18</v>
      </c>
      <c r="C2" s="8" t="n">
        <v>315.66</v>
      </c>
      <c r="D2" s="8" t="n">
        <v>100.84</v>
      </c>
      <c r="E2" s="8">
        <f>IF(OR(C2&lt;&gt;"",D2&lt;&gt;""),C2+D2,"")</f>
        <v/>
      </c>
      <c r="F2" s="8">
        <f>IF(B2&gt;0,E2/B2,"")</f>
        <v/>
      </c>
      <c r="H2" s="13" t="inlineStr">
        <is>
          <t>Synthèse</t>
        </is>
      </c>
    </row>
    <row r="3">
      <c r="A3" s="6" t="n">
        <v>46020</v>
      </c>
      <c r="B3" s="7" t="n">
        <v>42</v>
      </c>
      <c r="C3" s="8" t="n">
        <v>1267.27</v>
      </c>
      <c r="D3" s="8" t="n">
        <v>219.85</v>
      </c>
      <c r="E3" s="8">
        <f>IF(OR(C3&lt;&gt;"",D3&lt;&gt;""),C3+D3,"")</f>
        <v/>
      </c>
      <c r="F3" s="8">
        <f>IF(B3&gt;0,E3/B3,"")</f>
        <v/>
      </c>
    </row>
    <row r="4">
      <c r="A4" s="6" t="n">
        <v>46021</v>
      </c>
      <c r="B4" s="7" t="n">
        <v>19</v>
      </c>
      <c r="C4" s="8" t="n">
        <v>401.1</v>
      </c>
      <c r="D4" s="8" t="n">
        <v>22.25</v>
      </c>
      <c r="E4" s="8">
        <f>IF(OR(C4&lt;&gt;"",D4&lt;&gt;""),C4+D4,"")</f>
        <v/>
      </c>
      <c r="F4" s="8">
        <f>IF(B4&gt;0,E4/B4,"")</f>
        <v/>
      </c>
      <c r="H4" s="10" t="inlineStr">
        <is>
          <t>Total clients</t>
        </is>
      </c>
      <c r="I4" s="7">
        <f>SUM(B2:B21)</f>
        <v/>
      </c>
    </row>
    <row r="5">
      <c r="A5" s="6" t="n">
        <v>46022</v>
      </c>
      <c r="B5" s="7" t="n">
        <v>20</v>
      </c>
      <c r="C5" s="8" t="n">
        <v>481.39</v>
      </c>
      <c r="D5" s="8" t="n">
        <v>68.59</v>
      </c>
      <c r="E5" s="8">
        <f>IF(OR(C5&lt;&gt;"",D5&lt;&gt;""),C5+D5,"")</f>
        <v/>
      </c>
      <c r="F5" s="8">
        <f>IF(B5&gt;0,E5/B5,"")</f>
        <v/>
      </c>
      <c r="H5" s="10" t="inlineStr">
        <is>
          <t>Chiffre d'affaires total</t>
        </is>
      </c>
      <c r="I5" s="8">
        <f>SUM(E2:E21)</f>
        <v/>
      </c>
    </row>
    <row r="6">
      <c r="A6" s="6" t="n">
        <v>46023</v>
      </c>
      <c r="B6" s="7" t="n">
        <v>35</v>
      </c>
      <c r="C6" s="8" t="n">
        <v>1085.01</v>
      </c>
      <c r="D6" s="8" t="n">
        <v>228</v>
      </c>
      <c r="E6" s="8">
        <f>IF(OR(C6&lt;&gt;"",D6&lt;&gt;""),C6+D6,"")</f>
        <v/>
      </c>
      <c r="F6" s="8">
        <f>IF(B6&gt;0,E6/B6,"")</f>
        <v/>
      </c>
      <c r="H6" s="10" t="inlineStr">
        <is>
          <t>Panier moyen global</t>
        </is>
      </c>
      <c r="I6" s="8">
        <f>IF(I4&gt;0,I5/I4,"")</f>
        <v/>
      </c>
    </row>
    <row r="7">
      <c r="A7" s="6" t="n">
        <v>46024</v>
      </c>
      <c r="B7" s="7" t="n">
        <v>42</v>
      </c>
      <c r="C7" s="8" t="n">
        <v>848.3</v>
      </c>
      <c r="D7" s="8" t="n">
        <v>241.6</v>
      </c>
      <c r="E7" s="8">
        <f>IF(OR(C7&lt;&gt;"",D7&lt;&gt;""),C7+D7,"")</f>
        <v/>
      </c>
      <c r="F7" s="8">
        <f>IF(B7&gt;0,E7/B7,"")</f>
        <v/>
      </c>
      <c r="H7" s="10" t="inlineStr">
        <is>
          <t>Jour max (CA)</t>
        </is>
      </c>
      <c r="I7" s="8">
        <f>MAX(E2:E21)</f>
        <v/>
      </c>
    </row>
    <row r="8">
      <c r="A8" s="6" t="n">
        <v>46025</v>
      </c>
      <c r="B8" s="7" t="n">
        <v>37</v>
      </c>
      <c r="C8" s="8" t="n">
        <v>520.7</v>
      </c>
      <c r="D8" s="8" t="n">
        <v>50.72</v>
      </c>
      <c r="E8" s="8">
        <f>IF(OR(C8&lt;&gt;"",D8&lt;&gt;""),C8+D8,"")</f>
        <v/>
      </c>
      <c r="F8" s="8">
        <f>IF(B8&gt;0,E8/B8,"")</f>
        <v/>
      </c>
    </row>
    <row r="9">
      <c r="A9" s="6" t="n">
        <v>46026</v>
      </c>
      <c r="B9" s="7" t="n">
        <v>19</v>
      </c>
      <c r="C9" s="8" t="n">
        <v>651.34</v>
      </c>
      <c r="D9" s="8" t="n">
        <v>51.96</v>
      </c>
      <c r="E9" s="8">
        <f>IF(OR(C9&lt;&gt;"",D9&lt;&gt;""),C9+D9,"")</f>
        <v/>
      </c>
      <c r="F9" s="8">
        <f>IF(B9&gt;0,E9/B9,"")</f>
        <v/>
      </c>
    </row>
    <row r="10">
      <c r="A10" s="6" t="n">
        <v>46027</v>
      </c>
      <c r="B10" s="7" t="n">
        <v>35</v>
      </c>
      <c r="C10" s="8" t="n">
        <v>990.95</v>
      </c>
      <c r="D10" s="8" t="n">
        <v>168.37</v>
      </c>
      <c r="E10" s="8">
        <f>IF(OR(C10&lt;&gt;"",D10&lt;&gt;""),C10+D10,"")</f>
        <v/>
      </c>
      <c r="F10" s="8">
        <f>IF(B10&gt;0,E10/B10,"")</f>
        <v/>
      </c>
    </row>
    <row r="11">
      <c r="A11" s="6" t="n">
        <v>46028</v>
      </c>
      <c r="B11" s="7" t="n">
        <v>44</v>
      </c>
      <c r="C11" s="8" t="n">
        <v>1037.59</v>
      </c>
      <c r="D11" s="8" t="n">
        <v>322.79</v>
      </c>
      <c r="E11" s="8">
        <f>IF(OR(C11&lt;&gt;"",D11&lt;&gt;""),C11+D11,"")</f>
        <v/>
      </c>
      <c r="F11" s="8">
        <f>IF(B11&gt;0,E11/B11,"")</f>
        <v/>
      </c>
    </row>
    <row r="12">
      <c r="A12" s="6" t="n">
        <v>46029</v>
      </c>
      <c r="B12" s="7" t="n">
        <v>30</v>
      </c>
      <c r="C12" s="8" t="n">
        <v>485.24</v>
      </c>
      <c r="D12" s="8" t="n">
        <v>161.55</v>
      </c>
      <c r="E12" s="8">
        <f>IF(OR(C12&lt;&gt;"",D12&lt;&gt;""),C12+D12,"")</f>
        <v/>
      </c>
      <c r="F12" s="8">
        <f>IF(B12&gt;0,E12/B12,"")</f>
        <v/>
      </c>
    </row>
    <row r="13">
      <c r="A13" s="6" t="n">
        <v>46030</v>
      </c>
      <c r="B13" s="7" t="n">
        <v>40</v>
      </c>
      <c r="C13" s="8" t="n">
        <v>917.11</v>
      </c>
      <c r="D13" s="8" t="n">
        <v>200.58</v>
      </c>
      <c r="E13" s="8">
        <f>IF(OR(C13&lt;&gt;"",D13&lt;&gt;""),C13+D13,"")</f>
        <v/>
      </c>
      <c r="F13" s="8">
        <f>IF(B13&gt;0,E13/B13,"")</f>
        <v/>
      </c>
    </row>
    <row r="14">
      <c r="A14" s="6" t="n">
        <v>46031</v>
      </c>
      <c r="B14" s="7" t="n">
        <v>28</v>
      </c>
      <c r="C14" s="8" t="n">
        <v>700.63</v>
      </c>
      <c r="D14" s="8" t="n">
        <v>142.28</v>
      </c>
      <c r="E14" s="8">
        <f>IF(OR(C14&lt;&gt;"",D14&lt;&gt;""),C14+D14,"")</f>
        <v/>
      </c>
      <c r="F14" s="8">
        <f>IF(B14&gt;0,E14/B14,"")</f>
        <v/>
      </c>
    </row>
    <row r="15">
      <c r="A15" s="6" t="n">
        <v>46032</v>
      </c>
      <c r="B15" s="7" t="n">
        <v>22</v>
      </c>
      <c r="C15" s="8" t="n">
        <v>636.4400000000001</v>
      </c>
      <c r="D15" s="8" t="n">
        <v>222.57</v>
      </c>
      <c r="E15" s="8">
        <f>IF(OR(C15&lt;&gt;"",D15&lt;&gt;""),C15+D15,"")</f>
        <v/>
      </c>
      <c r="F15" s="8">
        <f>IF(B15&gt;0,E15/B15,"")</f>
        <v/>
      </c>
    </row>
    <row r="16">
      <c r="A16" s="6" t="n">
        <v>46033</v>
      </c>
      <c r="B16" s="7" t="n">
        <v>43</v>
      </c>
      <c r="C16" s="8" t="n">
        <v>669.53</v>
      </c>
      <c r="D16" s="8" t="n">
        <v>124.74</v>
      </c>
      <c r="E16" s="8">
        <f>IF(OR(C16&lt;&gt;"",D16&lt;&gt;""),C16+D16,"")</f>
        <v/>
      </c>
      <c r="F16" s="8">
        <f>IF(B16&gt;0,E16/B16,"")</f>
        <v/>
      </c>
    </row>
    <row r="17">
      <c r="A17" s="6" t="n">
        <v>46034</v>
      </c>
      <c r="B17" s="7" t="n">
        <v>36</v>
      </c>
      <c r="C17" s="8" t="n">
        <v>1139.22</v>
      </c>
      <c r="D17" s="8" t="n">
        <v>103.69</v>
      </c>
      <c r="E17" s="8">
        <f>IF(OR(C17&lt;&gt;"",D17&lt;&gt;""),C17+D17,"")</f>
        <v/>
      </c>
      <c r="F17" s="8">
        <f>IF(B17&gt;0,E17/B17,"")</f>
        <v/>
      </c>
    </row>
    <row r="18">
      <c r="A18" s="6" t="n">
        <v>46035</v>
      </c>
      <c r="B18" s="7" t="n">
        <v>42</v>
      </c>
      <c r="C18" s="8" t="n">
        <v>1016.57</v>
      </c>
      <c r="D18" s="8" t="n">
        <v>192.02</v>
      </c>
      <c r="E18" s="8">
        <f>IF(OR(C18&lt;&gt;"",D18&lt;&gt;""),C18+D18,"")</f>
        <v/>
      </c>
      <c r="F18" s="8">
        <f>IF(B18&gt;0,E18/B18,"")</f>
        <v/>
      </c>
    </row>
    <row r="19">
      <c r="A19" s="6" t="n">
        <v>46036</v>
      </c>
      <c r="B19" s="7" t="n">
        <v>17</v>
      </c>
      <c r="C19" s="8" t="n">
        <v>301.88</v>
      </c>
      <c r="D19" s="8" t="n">
        <v>95.95999999999999</v>
      </c>
      <c r="E19" s="8">
        <f>IF(OR(C19&lt;&gt;"",D19&lt;&gt;""),C19+D19,"")</f>
        <v/>
      </c>
      <c r="F19" s="8">
        <f>IF(B19&gt;0,E19/B19,"")</f>
        <v/>
      </c>
    </row>
    <row r="20">
      <c r="A20" s="6" t="n">
        <v>46037</v>
      </c>
      <c r="B20" s="7" t="n">
        <v>28</v>
      </c>
      <c r="C20" s="8" t="n">
        <v>937.74</v>
      </c>
      <c r="D20" s="8" t="n">
        <v>54.82</v>
      </c>
      <c r="E20" s="8">
        <f>IF(OR(C20&lt;&gt;"",D20&lt;&gt;""),C20+D20,"")</f>
        <v/>
      </c>
      <c r="F20" s="8">
        <f>IF(B20&gt;0,E20/B20,"")</f>
        <v/>
      </c>
    </row>
    <row r="21">
      <c r="A21" s="6" t="n">
        <v>46038</v>
      </c>
      <c r="B21" s="7" t="n">
        <v>41</v>
      </c>
      <c r="C21" s="8" t="n">
        <v>1123.84</v>
      </c>
      <c r="D21" s="8" t="n">
        <v>175.53</v>
      </c>
      <c r="E21" s="8">
        <f>IF(OR(C21&lt;&gt;"",D21&lt;&gt;""),C21+D21,"")</f>
        <v/>
      </c>
      <c r="F21" s="8">
        <f>IF(B21&gt;0,E21/B21,"")</f>
        <v/>
      </c>
    </row>
    <row r="25">
      <c r="A25" s="12" t="inlineStr">
        <is>
          <t>lecoursgratuit.com</t>
        </is>
      </c>
    </row>
  </sheetData>
  <autoFilter ref="A1:F21"/>
  <mergeCells count="1">
    <mergeCell ref="A25:C2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2026-01-16T10:19:55Z</dcterms:created>
  <dcterms:modified xmlns:dcterms="http://purl.org/dc/terms/" xmlns:xsi="http://www.w3.org/2001/XMLSchema-instance" xsi:type="dcterms:W3CDTF">2026-01-16T10:24:53Z</dcterms:modified>
</cp:coreProperties>
</file>