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14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636048277f4189" /></Relationships>
</file>

<file path=xl/workbook.xml><?xml version="1.0" encoding="utf-8"?>
<ns0:workbook xmlns:ns0="http://schemas.openxmlformats.org/spreadsheetml/2006/main" xmlns:ns1="http://schemas.openxmlformats.org/officeDocument/2006/relationships">
  <ns0:sheets>
    <ns0:sheet name="Accueil" sheetId="1" ns1:id="R0e397e881fd84607"/>
    <ns0:sheet name="Paramètres" sheetId="2" ns1:id="R342cb8508d2d402e"/>
    <ns0:sheet name="QCM_GestionLocative" sheetId="3" ns1:id="R02501ba9e24b478e"/>
    <ns0:sheet name="QCM_DroitBail" sheetId="4" ns1:id="R90c081f83ecd4917"/>
    <ns0:sheet name="QCM_Transaction" sheetId="5" ns1:id="R63a5bfc5e7094fd6"/>
    <ns0:sheet name="QCM_Copropriete" sheetId="6" ns1:id="R1021f21d22d746f8"/>
    <ns0:sheet name="QCM_Fiscalite" sheetId="7" ns1:id="R1bd60ae7d6864e25"/>
    <ns0:sheet name="QCM_Urbanisme" sheetId="8" ns1:id="R6ab82f38d49e4b07"/>
    <ns0:sheet name="QCM_Bati" sheetId="9" ns1:id="R7377a76cb7a64f64"/>
    <ns0:sheet name="QCM_Gestion" sheetId="10" ns1:id="R40cc9c983494484c"/>
    <ns0:sheet name="QCM_RelationClient" sheetId="11" ns1:id="R2b17b4de31df4950"/>
    <ns0:sheet name="QCM_Deontologie" sheetId="12" ns1:id="R266da347152e4e37"/>
    <ns0:sheet name="Résultats" sheetId="13" ns1:id="R3b678bddfb524fa4"/>
    <ns0:sheet name="Corrigé" sheetId="14" ns1:id="R2e2cf19c38d5478e" state="veryHidden"/>
  </ns0:sheets>
</ns0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0.0%"/>
  </x:numFmts>
  <x:fonts count="7">
    <x:font>
      <x:sz val="11"/>
      <x:color theme="1"/>
      <x:name val="Calibri"/>
      <x:family val="2"/>
      <x:scheme val="minor"/>
    </x:font>
    <x:font>
      <x:b/>
      <x:sz val="16"/>
      <x:color rgb="001F4E79"/>
    </x:font>
    <x:font>
      <x:b/>
      <x:sz val="11"/>
      <x:color rgb="001F4E79"/>
    </x:font>
    <x:font>
      <x:i/>
      <x:color rgb="006B6B6B"/>
    </x:font>
    <x:font>
      <x:b/>
      <x:color rgb="00FFFFFF"/>
    </x:font>
    <x:font>
      <x:b/>
    </x:font>
    <x:font>
      <x:sz val="12"/>
      <x:color theme="10"/>
      <x:name val="Calibri"/>
      <x:family val="2"/>
      <x:scheme val="minor"/>
    </x:font>
  </x:fonts>
  <x:fills count="8">
    <x:fill>
      <x:patternFill patternType="none"/>
    </x:fill>
    <x:fill>
      <x:patternFill patternType="gray125"/>
    </x:fill>
    <x:fill>
      <x:patternFill patternType="solid">
        <x:fgColor rgb="00E8F0FE"/>
      </x:patternFill>
    </x:fill>
    <x:fill>
      <x:patternFill patternType="solid">
        <x:fgColor rgb="001F4E79"/>
      </x:patternFill>
    </x:fill>
    <x:fill>
      <x:patternFill patternType="solid">
        <x:fgColor rgb="00FFFFFF"/>
      </x:patternFill>
    </x:fill>
    <x:fill>
      <x:patternFill patternType="solid">
        <x:fgColor rgb="00F3F6FA"/>
      </x:patternFill>
    </x:fill>
    <x:fill>
      <x:patternFill patternType="solid">
        <x:fgColor rgb="00F6F6F6"/>
      </x:patternFill>
    </x:fill>
    <x:fill>
      <x:patternFill patternType="solid">
        <x:fgColor rgb="00E7EEF8"/>
      </x:patternFill>
    </x:fill>
  </x:fills>
  <x:borders count="6">
    <x:border>
      <x:left/>
      <x:right/>
      <x:top/>
      <x:bottom/>
      <x:diagonal/>
    </x:border>
    <x:border>
      <x:left style="thin">
        <x:color rgb="00BFBFBF"/>
      </x:left>
      <x:right style="thin">
        <x:color rgb="00BFBFBF"/>
      </x:right>
      <x:top style="thin">
        <x:color rgb="00BFBFBF"/>
      </x:top>
      <x:bottom style="thin">
        <x:color rgb="00BFBFBF"/>
      </x:bottom>
    </x:border>
    <x:border>
      <x:left/>
      <x:right/>
      <x:top style="thin">
        <x:color rgb="00BFBFBF"/>
      </x:top>
      <x:bottom/>
      <x:diagonal/>
    </x:border>
    <x:border>
      <x:left/>
      <x:right style="thin">
        <x:color rgb="00BFBFBF"/>
      </x:right>
      <x:top style="thin">
        <x:color rgb="00BFBFBF"/>
      </x:top>
      <x:bottom/>
      <x:diagonal/>
    </x:border>
    <x:border>
      <x:left/>
      <x:right/>
      <x:top style="thin">
        <x:color rgb="00BFBFBF"/>
      </x:top>
      <x:bottom style="thin">
        <x:color rgb="00BFBFBF"/>
      </x:bottom>
      <x:diagonal/>
    </x:border>
    <x:border>
      <x:left/>
      <x:right style="thin">
        <x:color rgb="00BFBFBF"/>
      </x:right>
      <x:top style="thin">
        <x:color rgb="00BFBFBF"/>
      </x:top>
      <x:bottom style="thin">
        <x:color rgb="00BFBFBF"/>
      </x:bottom>
      <x:diagonal/>
    </x:border>
  </x:borders>
  <x:cellStyleXfs count="2">
    <x:xf numFmtId="0" fontId="0" fillId="0" borderId="0"/>
    <x:xf numFmtId="0" fontId="6" fillId="0" borderId="0"/>
  </x:cellStyleXfs>
  <x:cellXfs count="24">
    <x:xf numFmtId="0" fontId="0" fillId="0" borderId="0" xfId="0"/>
    <x:xf numFmtId="0" fontId="1" fillId="0" borderId="0" xfId="0"/>
    <x:xf numFmtId="0" fontId="3" fillId="0" borderId="0" xfId="0"/>
    <x:xf numFmtId="0" fontId="4" fillId="3" borderId="1" xfId="0" applyAlignment="1">
      <x:alignment horizontal="center" vertical="center" wrapText="1"/>
    </x:xf>
    <x:xf numFmtId="0" fontId="0" fillId="4" borderId="1" xfId="0" applyAlignment="1">
      <x:alignment horizontal="center" vertical="center" wrapText="1"/>
    </x:xf>
    <x:xf numFmtId="0" fontId="0" fillId="4" borderId="1" xfId="0" applyAlignment="1">
      <x:alignment horizontal="left" vertical="top" wrapText="1"/>
    </x:xf>
    <x:xf numFmtId="0" fontId="0" fillId="2" borderId="1" xfId="0" applyAlignment="1">
      <x:alignment horizontal="center" vertical="center" wrapText="1"/>
    </x:xf>
    <x:xf numFmtId="0" fontId="0" fillId="6" borderId="1" xfId="0" applyAlignment="1">
      <x:alignment horizontal="center" vertical="center" wrapText="1"/>
    </x:xf>
    <x:xf numFmtId="1" fontId="0" fillId="6" borderId="1" xfId="0" applyAlignment="1">
      <x:alignment horizontal="center" vertical="center" wrapText="1"/>
    </x:xf>
    <x:xf numFmtId="0" fontId="0" fillId="5" borderId="1" xfId="0" applyAlignment="1">
      <x:alignment horizontal="center" vertical="center" wrapText="1"/>
    </x:xf>
    <x:xf numFmtId="0" fontId="0" fillId="5" borderId="1" xfId="0" applyAlignment="1">
      <x:alignment horizontal="left" vertical="top" wrapText="1"/>
    </x:xf>
    <x:xf numFmtId="0" fontId="2" fillId="0" borderId="0" xfId="0"/>
    <x:xf numFmtId="0" fontId="0" fillId="2" borderId="0" xfId="0" applyAlignment="1">
      <x:alignment horizontal="center" vertical="center" wrapText="1"/>
    </x:xf>
    <x:xf numFmtId="1" fontId="0" fillId="2" borderId="0" xfId="0"/>
    <x:xf numFmtId="0" fontId="3" fillId="0" borderId="0" xfId="0" applyAlignment="1">
      <x:alignment horizontal="left" vertical="top" wrapText="1"/>
    </x:xf>
    <x:xf numFmtId="0" fontId="2" fillId="7" borderId="1" xfId="0" applyAlignment="1">
      <x:alignment horizontal="left" vertical="center"/>
    </x:xf>
    <x:xf numFmtId="164" fontId="0" fillId="6" borderId="1" xfId="0" applyAlignment="1">
      <x:alignment horizontal="center" vertical="center" wrapText="1"/>
    </x:xf>
    <x:xf numFmtId="164" fontId="0" fillId="5" borderId="1" xfId="0" applyAlignment="1">
      <x:alignment horizontal="center" vertical="center" wrapText="1"/>
    </x:xf>
    <x:xf numFmtId="164" fontId="0" fillId="4" borderId="1" xfId="0" applyAlignment="1">
      <x:alignment horizontal="center" vertical="center" wrapText="1"/>
    </x:xf>
    <x:xf numFmtId="0" fontId="0" fillId="0" borderId="4" xfId="0"/>
    <x:xf numFmtId="0" fontId="0" fillId="0" borderId="5" xfId="0"/>
    <x:xf numFmtId="0" fontId="5" fillId="3" borderId="1" xfId="0" applyAlignment="1">
      <x:alignment horizontal="center" vertical="center" wrapText="1"/>
    </x:xf>
    <x:xf numFmtId="0" fontId="5" fillId="5" borderId="1" xfId="0" applyAlignment="1">
      <x:alignment horizontal="center" vertical="center" wrapText="1"/>
    </x:xf>
    <x:xf numFmtId="0" fontId="6" fillId="0" borderId="0" xfId="1"/>
  </x:cellXfs>
  <x:cellStyles count="2">
    <x:cellStyle name="Normal" xfId="0"/>
    <x:cellStyle name="Hyperlink" xfId="1"/>
  </x:cellStyles>
  <x:dxfs count="5"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  <x:dxf>
      <x:fill>
        <x:patternFill>
          <x:bgColor rgb="00FFF2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9ce51f12594471b" /><Relationship Type="http://schemas.openxmlformats.org/officeDocument/2006/relationships/theme" Target="/xl/theme/theme1.xml" Id="R016dcb8d85c643fc" /><Relationship Type="http://schemas.openxmlformats.org/officeDocument/2006/relationships/sharedStrings" Target="/xl/sharedStrings.xml" Id="Ra34e2620b4be4b15" /><Relationship Type="http://schemas.openxmlformats.org/officeDocument/2006/relationships/worksheet" Target="/xl/worksheets/sheet1.xml" Id="R0e397e881fd84607" /><Relationship Type="http://schemas.openxmlformats.org/officeDocument/2006/relationships/worksheet" Target="/xl/worksheets/sheet2.xml" Id="R342cb8508d2d402e" /><Relationship Type="http://schemas.openxmlformats.org/officeDocument/2006/relationships/worksheet" Target="/xl/worksheets/sheet3.xml" Id="R02501ba9e24b478e" /><Relationship Type="http://schemas.openxmlformats.org/officeDocument/2006/relationships/worksheet" Target="/xl/worksheets/sheet4.xml" Id="R90c081f83ecd4917" /><Relationship Type="http://schemas.openxmlformats.org/officeDocument/2006/relationships/worksheet" Target="/xl/worksheets/sheet5.xml" Id="R63a5bfc5e7094fd6" /><Relationship Type="http://schemas.openxmlformats.org/officeDocument/2006/relationships/worksheet" Target="/xl/worksheets/sheet6.xml" Id="R1021f21d22d746f8" /><Relationship Type="http://schemas.openxmlformats.org/officeDocument/2006/relationships/worksheet" Target="/xl/worksheets/sheet7.xml" Id="R1bd60ae7d6864e25" /><Relationship Type="http://schemas.openxmlformats.org/officeDocument/2006/relationships/worksheet" Target="/xl/worksheets/sheet8.xml" Id="R6ab82f38d49e4b07" /><Relationship Type="http://schemas.openxmlformats.org/officeDocument/2006/relationships/worksheet" Target="/xl/worksheets/sheet9.xml" Id="R7377a76cb7a64f64" /><Relationship Type="http://schemas.openxmlformats.org/officeDocument/2006/relationships/worksheet" Target="/xl/worksheets/sheet10.xml" Id="R40cc9c983494484c" /><Relationship Type="http://schemas.openxmlformats.org/officeDocument/2006/relationships/worksheet" Target="/xl/worksheets/sheet11.xml" Id="R2b17b4de31df4950" /><Relationship Type="http://schemas.openxmlformats.org/officeDocument/2006/relationships/worksheet" Target="/xl/worksheets/sheet12.xml" Id="R266da347152e4e37" /><Relationship Type="http://schemas.openxmlformats.org/officeDocument/2006/relationships/worksheet" Target="/xl/worksheets/sheet13.xml" Id="R3b678bddfb524fa4" /><Relationship Type="http://schemas.openxmlformats.org/officeDocument/2006/relationships/worksheet" Target="/xl/worksheets/sheet14.xml" Id="R2e2cf19c38d5478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0aeb0cc5f8f4db9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Points par domaineNone</a:t>
            </a:r>
          </a:p>
        </c:rich>
      </c:tx>
      <c:overlay val="0"/>
      <c:txPr>
        <a:bodyPr xmlns:a="http://schemas.openxmlformats.org/drawingml/2006/main" rot="0" vertOverflow="ellipsis" vert="horz" wrap="square" anchor="ctr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col"/>
        <c:grouping val="clustered"/>
        <c:gapWidth val="150"/>
        <c:ser>
          <c:idx val="0"/>
          <c:order val="0"/>
          <c:tx>
            <c:strRef>
              <c:f>'Résultats'!D12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/>
          </c:spPr>
          <c:cat>
            <c:strRef>
              <c:f>'Résultats'!$A$13:$A$22</c:f>
              <c:strCache>
                <c:ptCount val="0"/>
              </c:strCache>
            </c:strRef>
          </c:cat>
          <c:val>
            <c:numRef>
              <c:f>'Résultats'!$D$13:$D$22</c:f>
              <c:numCache>
                <c:formatCode/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" sourceLinked="0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" sourceLinked="0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r"/>
    </c:legend>
    <c:plotVisOnly val="1"/>
  </c:chart>
</c:chartSpace>
</file>

<file path=xl/drawings/drawing1.xml><?xml version="1.0" encoding="utf-8"?>
<xdr:wsDr xmlns:xdr="http://schemas.openxmlformats.org/drawingml/2006/spreadsheetDrawing">
  <xdr:twoCellAnchor>
    <xdr:from>
      <xdr:col>6</xdr:col>
      <xdr:colOff>0</xdr:colOff>
      <xdr:row>11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0aeb0cc5f8f4db9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Corrige" displayName="TableCorrige" ref="A1:D61" headerRowCount="1">
  <x:autoFilter ref="A1:D61"/>
  <x:tableColumns count="4">
    <x:tableColumn id="1" name="N°"/>
    <x:tableColumn id="2" name="Domaine"/>
    <x:tableColumn id="3" name="Bonne réponse"/>
    <x:tableColumn id="4" name="Explication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3.xml.rels>&#65279;<?xml version="1.0" encoding="utf-8"?><Relationships xmlns="http://schemas.openxmlformats.org/package/2006/relationships"><Relationship Type="http://schemas.openxmlformats.org/officeDocument/2006/relationships/drawing" Target="/xl/drawings/drawing1.xml" Id="R420dbce48f0e4de3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table" Target="/xl/tables/table1.xml" Id="R4f6a5ad3ba02455f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18" customWidth="1"/>
    <x:col min="3" max="3" width="52" customWidth="1"/>
    <x:col min="4" max="4" width="28" customWidth="1"/>
    <x:col min="5" max="5" width="28" customWidth="1"/>
    <x:col min="6" max="6" width="28" customWidth="1"/>
    <x:col min="7" max="7" width="28" customWidth="1"/>
    <x:col min="8" max="8" width="13" customWidth="1"/>
    <x:col min="9" max="9" width="14" customWidth="1"/>
    <x:col min="10" max="10" width="12" customWidth="1"/>
    <x:col min="11" max="11" width="8" customWidth="1"/>
    <x:col min="12" max="12" width="44" customWidth="1"/>
  </x:cols>
  <x:sheetData>
    <x:row r="1" ht="28" customHeight="1">
      <x:c r="A1" s="1" t="inlineStr">
        <x:is>
          <x:t xml:space="preserve">QCM d’entraînement – BTS Professions Immobilières</x:t>
        </x:is>
      </x:c>
    </x:row>
    <x:row r="2" ht="18" customHeight="1">
      <x:c r="A2" s="2" t="inlineStr">
        <x:is>
          <x:t xml:space="preserve">Choisissez un thème ci-dessous. Les bonnes réponses sont masquées (colonne et corrigé).</x:t>
        </x:is>
      </x:c>
    </x:row>
    <x:row r="3"/>
    <x:row r="4" ht="34" customHeight="1">
      <x:c r="A4" s="21" t="inlineStr">
        <x:is>
          <x:t xml:space="preserve">Thèmes disponibles</x:t>
        </x:is>
      </x:c>
      <x:c r="B4" s="3" t="n"/>
      <x:c r="C4" s="3" t="n"/>
      <x:c r="D4" s="3" t="n"/>
      <x:c r="E4" s="3" t="n"/>
      <x:c r="F4" s="3" t="n"/>
      <x:c r="G4" s="3" t="n"/>
      <x:c r="H4" s="3" t="n"/>
      <x:c r="I4" s="3" t="n"/>
      <x:c r="J4" s="3" t="n"/>
      <x:c r="K4" s="3" t="n"/>
      <x:c r="L4" s="3" t="n"/>
    </x:row>
    <x:row r="5" ht="60" customHeight="1">
      <x:c r="A5" s="4" t="n"/>
      <x:c r="B5" s="5" t="n"/>
      <x:c r="C5" s="5" t="n"/>
      <x:c r="D5" s="5" t="n"/>
      <x:c r="E5" s="5" t="n"/>
      <x:c r="F5" s="5" t="n"/>
      <x:c r="G5" s="5" t="n"/>
      <x:c r="H5" s="6" t="n"/>
      <x:c r="I5" s="7" t="n"/>
      <x:c r="J5" s="7" t="n"/>
      <x:c r="K5" s="8" t="n"/>
      <x:c r="L5" s="5" t="n"/>
    </x:row>
    <x:row r="6" ht="60" customHeight="1">
      <x:c r="A6" s="22" t="inlineStr">
        <x:is>
          <x:t xml:space="preserve">Cliquez pour ouvrir :</x:t>
        </x:is>
      </x:c>
      <x:c r="B6" s="10" t="n"/>
      <x:c r="C6" s="10" t="n"/>
      <x:c r="D6" s="10" t="n"/>
      <x:c r="E6" s="10" t="n"/>
      <x:c r="F6" s="10" t="n"/>
      <x:c r="G6" s="10" t="n"/>
      <x:c r="H6" s="6" t="n"/>
      <x:c r="I6" s="7" t="n"/>
      <x:c r="J6" s="7" t="n"/>
      <x:c r="K6" s="8" t="n"/>
      <x:c r="L6" s="10" t="n"/>
    </x:row>
    <x:row r="7" ht="60" customHeight="1">
      <x:c r="A7" s="4" t="n"/>
      <x:c r="B7" s="5" t="n"/>
      <x:c r="C7" s="5" t="n"/>
      <x:c r="D7" s="5" t="n"/>
      <x:c r="E7" s="5" t="n"/>
      <x:c r="F7" s="5" t="n"/>
      <x:c r="G7" s="5" t="n"/>
      <x:c r="H7" s="6" t="n"/>
      <x:c r="I7" s="7" t="n"/>
      <x:c r="J7" s="7" t="n"/>
      <x:c r="K7" s="8" t="n"/>
      <x:c r="L7" s="5" t="n"/>
    </x:row>
    <x:row r="8" ht="60" customHeight="1">
      <x:c r="A8" s="23" t="inlineStr">
        <x:is>
          <x:t xml:space="preserve">Gestion locative</x:t>
        </x:is>
      </x:c>
      <x:c r="B8" s="10" t="inlineStr">
        <x:is>
          <x:t xml:space="preserve">10 questions</x:t>
        </x:is>
      </x:c>
      <x:c r="C8" s="10" t="n"/>
      <x:c r="D8" s="10" t="n"/>
      <x:c r="E8" s="10" t="n"/>
      <x:c r="F8" s="10" t="n"/>
      <x:c r="G8" s="10" t="n"/>
      <x:c r="H8" s="6" t="n"/>
      <x:c r="I8" s="7" t="n"/>
      <x:c r="J8" s="7" t="n"/>
      <x:c r="K8" s="8" t="n"/>
      <x:c r="L8" s="10" t="n"/>
    </x:row>
    <x:row r="9" ht="60" customHeight="1">
      <x:c r="A9" s="23" t="inlineStr">
        <x:is>
          <x:t xml:space="preserve">Droit du bail</x:t>
        </x:is>
      </x:c>
      <x:c r="B9" s="5" t="inlineStr">
        <x:is>
          <x:t xml:space="preserve">10 questions</x:t>
        </x:is>
      </x:c>
      <x:c r="C9" s="5" t="n"/>
      <x:c r="D9" s="5" t="n"/>
      <x:c r="E9" s="5" t="n"/>
      <x:c r="F9" s="5" t="n"/>
      <x:c r="G9" s="5" t="n"/>
      <x:c r="H9" s="6" t="n"/>
      <x:c r="I9" s="7" t="n"/>
      <x:c r="J9" s="7" t="n"/>
      <x:c r="K9" s="8" t="n"/>
      <x:c r="L9" s="5" t="n"/>
    </x:row>
    <x:row r="10" ht="60" customHeight="1">
      <x:c r="A10" s="23" t="inlineStr">
        <x:is>
          <x:t xml:space="preserve">Transaction</x:t>
        </x:is>
      </x:c>
      <x:c r="B10" s="10" t="inlineStr">
        <x:is>
          <x:t xml:space="preserve">10 questions</x:t>
        </x:is>
      </x:c>
      <x:c r="C10" s="10" t="n"/>
      <x:c r="D10" s="10" t="n"/>
      <x:c r="E10" s="10" t="n"/>
      <x:c r="F10" s="10" t="n"/>
      <x:c r="G10" s="10" t="n"/>
      <x:c r="H10" s="6" t="n"/>
      <x:c r="I10" s="7" t="n"/>
      <x:c r="J10" s="7" t="n"/>
      <x:c r="K10" s="8" t="n"/>
      <x:c r="L10" s="10" t="n"/>
    </x:row>
    <x:row r="11" ht="60" customHeight="1">
      <x:c r="A11" s="23" t="inlineStr">
        <x:is>
          <x:t xml:space="preserve">Copropriété</x:t>
        </x:is>
      </x:c>
      <x:c r="B11" s="5" t="inlineStr">
        <x:is>
          <x:t xml:space="preserve">7 questions</x:t>
        </x:is>
      </x:c>
      <x:c r="C11" s="5" t="n"/>
      <x:c r="D11" s="5" t="n"/>
      <x:c r="E11" s="5" t="n"/>
      <x:c r="F11" s="5" t="n"/>
      <x:c r="G11" s="5" t="n"/>
      <x:c r="H11" s="6" t="n"/>
      <x:c r="I11" s="7" t="n"/>
      <x:c r="J11" s="7" t="n"/>
      <x:c r="K11" s="8" t="n"/>
      <x:c r="L11" s="5" t="n"/>
    </x:row>
    <x:row r="12" ht="60" customHeight="1">
      <x:c r="A12" s="23" t="inlineStr">
        <x:is>
          <x:t xml:space="preserve">Fiscalité</x:t>
        </x:is>
      </x:c>
      <x:c r="B12" s="10" t="inlineStr">
        <x:is>
          <x:t xml:space="preserve">6 questions</x:t>
        </x:is>
      </x:c>
      <x:c r="C12" s="10" t="n"/>
      <x:c r="D12" s="10" t="n"/>
      <x:c r="E12" s="10" t="n"/>
      <x:c r="F12" s="10" t="n"/>
      <x:c r="G12" s="10" t="n"/>
      <x:c r="H12" s="6" t="n"/>
      <x:c r="I12" s="7" t="n"/>
      <x:c r="J12" s="7" t="n"/>
      <x:c r="K12" s="8" t="n"/>
      <x:c r="L12" s="10" t="n"/>
    </x:row>
    <x:row r="13" ht="60" customHeight="1">
      <x:c r="A13" s="23" t="inlineStr">
        <x:is>
          <x:t xml:space="preserve">Gestion</x:t>
        </x:is>
      </x:c>
      <x:c r="B13" s="5" t="inlineStr">
        <x:is>
          <x:t xml:space="preserve">7 questions</x:t>
        </x:is>
      </x:c>
      <x:c r="C13" s="5" t="n"/>
      <x:c r="D13" s="5" t="n"/>
      <x:c r="E13" s="5" t="n"/>
      <x:c r="F13" s="5" t="n"/>
      <x:c r="G13" s="5" t="n"/>
      <x:c r="H13" s="6" t="n"/>
      <x:c r="I13" s="7" t="n"/>
      <x:c r="J13" s="7" t="n"/>
      <x:c r="K13" s="8" t="n"/>
      <x:c r="L13" s="5" t="n"/>
    </x:row>
    <x:row r="14" ht="60" customHeight="1">
      <x:c r="A14" s="23" t="inlineStr">
        <x:is>
          <x:t xml:space="preserve">Bâti</x:t>
        </x:is>
      </x:c>
      <x:c r="B14" s="10" t="inlineStr">
        <x:is>
          <x:t xml:space="preserve">3 questions</x:t>
        </x:is>
      </x:c>
      <x:c r="C14" s="10" t="n"/>
      <x:c r="D14" s="10" t="n"/>
      <x:c r="E14" s="10" t="n"/>
      <x:c r="F14" s="10" t="n"/>
      <x:c r="G14" s="10" t="n"/>
      <x:c r="H14" s="6" t="n"/>
      <x:c r="I14" s="7" t="n"/>
      <x:c r="J14" s="7" t="n"/>
      <x:c r="K14" s="8" t="n"/>
      <x:c r="L14" s="10" t="n"/>
    </x:row>
    <x:row r="15" ht="60" customHeight="1">
      <x:c r="A15" s="23" t="inlineStr">
        <x:is>
          <x:t xml:space="preserve">Urbanisme</x:t>
        </x:is>
      </x:c>
      <x:c r="B15" s="5" t="inlineStr">
        <x:is>
          <x:t xml:space="preserve">2 questions</x:t>
        </x:is>
      </x:c>
      <x:c r="C15" s="5" t="n"/>
      <x:c r="D15" s="5" t="n"/>
      <x:c r="E15" s="5" t="n"/>
      <x:c r="F15" s="5" t="n"/>
      <x:c r="G15" s="5" t="n"/>
      <x:c r="H15" s="6" t="n"/>
      <x:c r="I15" s="7" t="n"/>
      <x:c r="J15" s="7" t="n"/>
      <x:c r="K15" s="8" t="n"/>
      <x:c r="L15" s="5" t="n"/>
    </x:row>
    <x:row r="16" ht="60" customHeight="1">
      <x:c r="A16" s="23" t="inlineStr">
        <x:is>
          <x:t xml:space="preserve">Relation client</x:t>
        </x:is>
      </x:c>
      <x:c r="B16" s="10" t="inlineStr">
        <x:is>
          <x:t xml:space="preserve">3 questions</x:t>
        </x:is>
      </x:c>
      <x:c r="C16" s="10" t="n"/>
      <x:c r="D16" s="10" t="n"/>
      <x:c r="E16" s="10" t="n"/>
      <x:c r="F16" s="10" t="n"/>
      <x:c r="G16" s="10" t="n"/>
      <x:c r="H16" s="6" t="n"/>
      <x:c r="I16" s="7" t="n"/>
      <x:c r="J16" s="7" t="n"/>
      <x:c r="K16" s="8" t="n"/>
      <x:c r="L16" s="10" t="n"/>
    </x:row>
    <x:row r="17" ht="60" customHeight="1">
      <x:c r="A17" s="23" t="inlineStr">
        <x:is>
          <x:t xml:space="preserve">Déontologie</x:t>
        </x:is>
      </x:c>
      <x:c r="B17" s="5" t="inlineStr">
        <x:is>
          <x:t xml:space="preserve">2 questions</x:t>
        </x:is>
      </x:c>
      <x:c r="C17" s="5" t="n"/>
      <x:c r="D17" s="5" t="n"/>
      <x:c r="E17" s="5" t="n"/>
      <x:c r="F17" s="5" t="n"/>
      <x:c r="G17" s="5" t="n"/>
      <x:c r="H17" s="6" t="n"/>
      <x:c r="I17" s="7" t="n"/>
      <x:c r="J17" s="7" t="n"/>
      <x:c r="K17" s="8" t="n"/>
      <x:c r="L17" s="5" t="n"/>
    </x:row>
    <x:row r="18" ht="60" customHeight="1">
      <x:c r="A18" s="9" t="n"/>
      <x:c r="B18" s="10" t="n"/>
      <x:c r="C18" s="10" t="n"/>
      <x:c r="D18" s="10" t="n"/>
      <x:c r="E18" s="10" t="n"/>
      <x:c r="F18" s="10" t="n"/>
      <x:c r="G18" s="10" t="n"/>
      <x:c r="H18" s="6" t="n"/>
      <x:c r="I18" s="7" t="n"/>
      <x:c r="J18" s="7" t="n"/>
      <x:c r="K18" s="8" t="n"/>
      <x:c r="L18" s="10" t="n"/>
    </x:row>
    <x:row r="19" ht="60" customHeight="1">
      <x:c r="A19" s="4" t="n"/>
      <x:c r="B19" s="5" t="n"/>
      <x:c r="C19" s="5" t="n"/>
      <x:c r="D19" s="5" t="n"/>
      <x:c r="E19" s="5" t="n"/>
      <x:c r="F19" s="5" t="n"/>
      <x:c r="G19" s="5" t="n"/>
      <x:c r="H19" s="6" t="n"/>
      <x:c r="I19" s="7" t="n"/>
      <x:c r="J19" s="7" t="n"/>
      <x:c r="K19" s="8" t="n"/>
      <x:c r="L19" s="5" t="n"/>
    </x:row>
    <x:row r="20" ht="60" customHeight="1">
      <x:c r="A20" s="9" t="n"/>
      <x:c r="B20" s="10" t="n"/>
      <x:c r="C20" s="10" t="n"/>
      <x:c r="D20" s="10" t="n"/>
      <x:c r="E20" s="10" t="n"/>
      <x:c r="F20" s="10" t="n"/>
      <x:c r="G20" s="10" t="n"/>
      <x:c r="H20" s="6" t="n"/>
      <x:c r="I20" s="7" t="n"/>
      <x:c r="J20" s="7" t="n"/>
      <x:c r="K20" s="8" t="n"/>
      <x:c r="L20" s="10" t="n"/>
    </x:row>
    <x:row r="21" ht="60" customHeight="1">
      <x:c r="A21" s="4" t="n"/>
      <x:c r="B21" s="5" t="n"/>
      <x:c r="C21" s="5" t="n"/>
      <x:c r="D21" s="5" t="n"/>
      <x:c r="E21" s="5" t="n"/>
      <x:c r="F21" s="5" t="n"/>
      <x:c r="G21" s="5" t="n"/>
      <x:c r="H21" s="6" t="n"/>
      <x:c r="I21" s="7" t="n"/>
      <x:c r="J21" s="7" t="n"/>
      <x:c r="K21" s="8" t="n"/>
      <x:c r="L21" s="5" t="n"/>
    </x:row>
    <x:row r="22" ht="60" customHeight="1">
      <x:c r="A22" s="9" t="n"/>
      <x:c r="B22" s="10" t="n"/>
      <x:c r="C22" s="10" t="n"/>
      <x:c r="D22" s="10" t="n"/>
      <x:c r="E22" s="10" t="n"/>
      <x:c r="F22" s="10" t="n"/>
      <x:c r="G22" s="10" t="n"/>
      <x:c r="H22" s="6" t="n"/>
      <x:c r="I22" s="7" t="n"/>
      <x:c r="J22" s="7" t="n"/>
      <x:c r="K22" s="8" t="n"/>
      <x:c r="L22" s="10" t="n"/>
    </x:row>
    <x:row r="23" ht="60" customHeight="1">
      <x:c r="A23" s="4" t="n"/>
      <x:c r="B23" s="5" t="n"/>
      <x:c r="C23" s="5" t="n"/>
      <x:c r="D23" s="5" t="n"/>
      <x:c r="E23" s="5" t="n"/>
      <x:c r="F23" s="5" t="n"/>
      <x:c r="G23" s="5" t="n"/>
      <x:c r="H23" s="6" t="n"/>
      <x:c r="I23" s="7" t="n"/>
      <x:c r="J23" s="7" t="n"/>
      <x:c r="K23" s="8" t="n"/>
      <x:c r="L23" s="5" t="n"/>
    </x:row>
    <x:row r="24" ht="60" customHeight="1">
      <x:c r="A24" s="9" t="n"/>
      <x:c r="B24" s="10" t="n"/>
      <x:c r="C24" s="10" t="n"/>
      <x:c r="D24" s="10" t="n"/>
      <x:c r="E24" s="10" t="n"/>
      <x:c r="F24" s="10" t="n"/>
      <x:c r="G24" s="10" t="n"/>
      <x:c r="H24" s="6" t="n"/>
      <x:c r="I24" s="7" t="n"/>
      <x:c r="J24" s="7" t="n"/>
      <x:c r="K24" s="8" t="n"/>
      <x:c r="L24" s="10" t="n"/>
    </x:row>
    <x:row r="25" ht="60" customHeight="1">
      <x:c r="A25" s="4" t="n"/>
      <x:c r="B25" s="5" t="n"/>
      <x:c r="C25" s="5" t="n"/>
      <x:c r="D25" s="5" t="n"/>
      <x:c r="E25" s="5" t="n"/>
      <x:c r="F25" s="5" t="n"/>
      <x:c r="G25" s="5" t="n"/>
      <x:c r="H25" s="6" t="n"/>
      <x:c r="I25" s="7" t="n"/>
      <x:c r="J25" s="7" t="n"/>
      <x:c r="K25" s="8" t="n"/>
      <x:c r="L25" s="5" t="n"/>
    </x:row>
    <x:row r="26" ht="60" customHeight="1">
      <x:c r="A26" s="9" t="n"/>
      <x:c r="B26" s="10" t="n"/>
      <x:c r="C26" s="10" t="n"/>
      <x:c r="D26" s="10" t="n"/>
      <x:c r="E26" s="10" t="n"/>
      <x:c r="F26" s="10" t="n"/>
      <x:c r="G26" s="10" t="n"/>
      <x:c r="H26" s="6" t="n"/>
      <x:c r="I26" s="7" t="n"/>
      <x:c r="J26" s="7" t="n"/>
      <x:c r="K26" s="8" t="n"/>
      <x:c r="L26" s="10" t="n"/>
    </x:row>
    <x:row r="27" ht="60" customHeight="1">
      <x:c r="A27" s="4" t="n"/>
      <x:c r="B27" s="5" t="n"/>
      <x:c r="C27" s="5" t="n"/>
      <x:c r="D27" s="5" t="n"/>
      <x:c r="E27" s="5" t="n"/>
      <x:c r="F27" s="5" t="n"/>
      <x:c r="G27" s="5" t="n"/>
      <x:c r="H27" s="6" t="n"/>
      <x:c r="I27" s="7" t="n"/>
      <x:c r="J27" s="7" t="n"/>
      <x:c r="K27" s="8" t="n"/>
      <x:c r="L27" s="5" t="n"/>
    </x:row>
    <x:row r="28" ht="60" customHeight="1">
      <x:c r="A28" s="9" t="n"/>
      <x:c r="B28" s="10" t="n"/>
      <x:c r="C28" s="10" t="n"/>
      <x:c r="D28" s="10" t="n"/>
      <x:c r="E28" s="10" t="n"/>
      <x:c r="F28" s="10" t="n"/>
      <x:c r="G28" s="10" t="n"/>
      <x:c r="H28" s="6" t="n"/>
      <x:c r="I28" s="7" t="n"/>
      <x:c r="J28" s="7" t="n"/>
      <x:c r="K28" s="8" t="n"/>
      <x:c r="L28" s="10" t="n"/>
    </x:row>
    <x:row r="29" ht="60" customHeight="1">
      <x:c r="A29" s="4" t="n"/>
      <x:c r="B29" s="5" t="n"/>
      <x:c r="C29" s="5" t="n"/>
      <x:c r="D29" s="5" t="n"/>
      <x:c r="E29" s="5" t="n"/>
      <x:c r="F29" s="5" t="n"/>
      <x:c r="G29" s="5" t="n"/>
      <x:c r="H29" s="6" t="n"/>
      <x:c r="I29" s="7" t="n"/>
      <x:c r="J29" s="7" t="n"/>
      <x:c r="K29" s="8" t="n"/>
      <x:c r="L29" s="5" t="n"/>
    </x:row>
    <x:row r="30" ht="60" customHeight="1">
      <x:c r="A30" s="9" t="n"/>
      <x:c r="B30" s="10" t="n"/>
      <x:c r="C30" s="10" t="n"/>
      <x:c r="D30" s="10" t="n"/>
      <x:c r="E30" s="10" t="n"/>
      <x:c r="F30" s="10" t="n"/>
      <x:c r="G30" s="10" t="n"/>
      <x:c r="H30" s="6" t="n"/>
      <x:c r="I30" s="7" t="n"/>
      <x:c r="J30" s="7" t="n"/>
      <x:c r="K30" s="8" t="n"/>
      <x:c r="L30" s="10" t="n"/>
    </x:row>
    <x:row r="31" ht="60" customHeight="1">
      <x:c r="A31" s="4" t="n"/>
      <x:c r="B31" s="5" t="n"/>
      <x:c r="C31" s="5" t="n"/>
      <x:c r="D31" s="5" t="n"/>
      <x:c r="E31" s="5" t="n"/>
      <x:c r="F31" s="5" t="n"/>
      <x:c r="G31" s="5" t="n"/>
      <x:c r="H31" s="6" t="n"/>
      <x:c r="I31" s="7" t="n"/>
      <x:c r="J31" s="7" t="n"/>
      <x:c r="K31" s="8" t="n"/>
      <x:c r="L31" s="5" t="n"/>
    </x:row>
    <x:row r="32" ht="60" customHeight="1">
      <x:c r="A32" s="9" t="n"/>
      <x:c r="B32" s="10" t="n"/>
      <x:c r="C32" s="10" t="n"/>
      <x:c r="D32" s="10" t="n"/>
      <x:c r="E32" s="10" t="n"/>
      <x:c r="F32" s="10" t="n"/>
      <x:c r="G32" s="10" t="n"/>
      <x:c r="H32" s="6" t="n"/>
      <x:c r="I32" s="7" t="n"/>
      <x:c r="J32" s="7" t="n"/>
      <x:c r="K32" s="8" t="n"/>
      <x:c r="L32" s="10" t="n"/>
    </x:row>
    <x:row r="33" ht="60" customHeight="1">
      <x:c r="A33" s="4" t="n"/>
      <x:c r="B33" s="5" t="n"/>
      <x:c r="C33" s="5" t="n"/>
      <x:c r="D33" s="5" t="n"/>
      <x:c r="E33" s="5" t="n"/>
      <x:c r="F33" s="5" t="n"/>
      <x:c r="G33" s="5" t="n"/>
      <x:c r="H33" s="6" t="n"/>
      <x:c r="I33" s="7" t="n"/>
      <x:c r="J33" s="7" t="n"/>
      <x:c r="K33" s="8" t="n"/>
      <x:c r="L33" s="5" t="n"/>
    </x:row>
    <x:row r="34" ht="60" customHeight="1">
      <x:c r="A34" s="9" t="n"/>
      <x:c r="B34" s="10" t="n"/>
      <x:c r="C34" s="10" t="n"/>
      <x:c r="D34" s="10" t="n"/>
      <x:c r="E34" s="10" t="n"/>
      <x:c r="F34" s="10" t="n"/>
      <x:c r="G34" s="10" t="n"/>
      <x:c r="H34" s="6" t="n"/>
      <x:c r="I34" s="7" t="n"/>
      <x:c r="J34" s="7" t="n"/>
      <x:c r="K34" s="8" t="n"/>
      <x:c r="L34" s="10" t="n"/>
    </x:row>
    <x:row r="35" ht="60" customHeight="1">
      <x:c r="A35" s="4" t="n"/>
      <x:c r="B35" s="5" t="n"/>
      <x:c r="C35" s="5" t="n"/>
      <x:c r="D35" s="5" t="n"/>
      <x:c r="E35" s="5" t="n"/>
      <x:c r="F35" s="5" t="n"/>
      <x:c r="G35" s="5" t="n"/>
      <x:c r="H35" s="6" t="n"/>
      <x:c r="I35" s="7" t="n"/>
      <x:c r="J35" s="7" t="n"/>
      <x:c r="K35" s="8" t="n"/>
      <x:c r="L35" s="5" t="n"/>
    </x:row>
    <x:row r="36" ht="60" customHeight="1">
      <x:c r="A36" s="9" t="n"/>
      <x:c r="B36" s="10" t="n"/>
      <x:c r="C36" s="10" t="n"/>
      <x:c r="D36" s="10" t="n"/>
      <x:c r="E36" s="10" t="n"/>
      <x:c r="F36" s="10" t="n"/>
      <x:c r="G36" s="10" t="n"/>
      <x:c r="H36" s="6" t="n"/>
      <x:c r="I36" s="7" t="n"/>
      <x:c r="J36" s="7" t="n"/>
      <x:c r="K36" s="8" t="n"/>
      <x:c r="L36" s="10" t="n"/>
    </x:row>
    <x:row r="37" ht="60" customHeight="1">
      <x:c r="A37" s="4" t="n"/>
      <x:c r="B37" s="5" t="n"/>
      <x:c r="C37" s="5" t="n"/>
      <x:c r="D37" s="5" t="n"/>
      <x:c r="E37" s="5" t="n"/>
      <x:c r="F37" s="5" t="n"/>
      <x:c r="G37" s="5" t="n"/>
      <x:c r="H37" s="6" t="n"/>
      <x:c r="I37" s="7" t="n"/>
      <x:c r="J37" s="7" t="n"/>
      <x:c r="K37" s="8" t="n"/>
      <x:c r="L37" s="5" t="n"/>
    </x:row>
    <x:row r="38" ht="60" customHeight="1">
      <x:c r="A38" s="9" t="n"/>
      <x:c r="B38" s="10" t="n"/>
      <x:c r="C38" s="10" t="n"/>
      <x:c r="D38" s="10" t="n"/>
      <x:c r="E38" s="10" t="n"/>
      <x:c r="F38" s="10" t="n"/>
      <x:c r="G38" s="10" t="n"/>
      <x:c r="H38" s="6" t="n"/>
      <x:c r="I38" s="7" t="n"/>
      <x:c r="J38" s="7" t="n"/>
      <x:c r="K38" s="8" t="n"/>
      <x:c r="L38" s="10" t="n"/>
    </x:row>
    <x:row r="39" ht="60" customHeight="1">
      <x:c r="A39" s="4" t="n"/>
      <x:c r="B39" s="5" t="n"/>
      <x:c r="C39" s="5" t="n"/>
      <x:c r="D39" s="5" t="n"/>
      <x:c r="E39" s="5" t="n"/>
      <x:c r="F39" s="5" t="n"/>
      <x:c r="G39" s="5" t="n"/>
      <x:c r="H39" s="6" t="n"/>
      <x:c r="I39" s="7" t="n"/>
      <x:c r="J39" s="7" t="n"/>
      <x:c r="K39" s="8" t="n"/>
      <x:c r="L39" s="5" t="n"/>
    </x:row>
    <x:row r="40" ht="60" customHeight="1">
      <x:c r="A40" s="9" t="n"/>
      <x:c r="B40" s="10" t="n"/>
      <x:c r="C40" s="10" t="n"/>
      <x:c r="D40" s="10" t="n"/>
      <x:c r="E40" s="10" t="n"/>
      <x:c r="F40" s="10" t="n"/>
      <x:c r="G40" s="10" t="n"/>
      <x:c r="H40" s="6" t="n"/>
      <x:c r="I40" s="7" t="n"/>
      <x:c r="J40" s="7" t="n"/>
      <x:c r="K40" s="8" t="n"/>
      <x:c r="L40" s="10" t="n"/>
    </x:row>
    <x:row r="41" ht="60" customHeight="1">
      <x:c r="A41" s="4" t="n"/>
      <x:c r="B41" s="5" t="n"/>
      <x:c r="C41" s="5" t="n"/>
      <x:c r="D41" s="5" t="n"/>
      <x:c r="E41" s="5" t="n"/>
      <x:c r="F41" s="5" t="n"/>
      <x:c r="G41" s="5" t="n"/>
      <x:c r="H41" s="6" t="n"/>
      <x:c r="I41" s="7" t="n"/>
      <x:c r="J41" s="7" t="n"/>
      <x:c r="K41" s="8" t="n"/>
      <x:c r="L41" s="5" t="n"/>
    </x:row>
    <x:row r="42" ht="60" customHeight="1">
      <x:c r="A42" s="9" t="n"/>
      <x:c r="B42" s="10" t="n"/>
      <x:c r="C42" s="10" t="n"/>
      <x:c r="D42" s="10" t="n"/>
      <x:c r="E42" s="10" t="n"/>
      <x:c r="F42" s="10" t="n"/>
      <x:c r="G42" s="10" t="n"/>
      <x:c r="H42" s="6" t="n"/>
      <x:c r="I42" s="7" t="n"/>
      <x:c r="J42" s="7" t="n"/>
      <x:c r="K42" s="8" t="n"/>
      <x:c r="L42" s="10" t="n"/>
    </x:row>
    <x:row r="43" ht="60" customHeight="1">
      <x:c r="A43" s="4" t="n"/>
      <x:c r="B43" s="5" t="n"/>
      <x:c r="C43" s="5" t="n"/>
      <x:c r="D43" s="5" t="n"/>
      <x:c r="E43" s="5" t="n"/>
      <x:c r="F43" s="5" t="n"/>
      <x:c r="G43" s="5" t="n"/>
      <x:c r="H43" s="6" t="n"/>
      <x:c r="I43" s="7" t="n"/>
      <x:c r="J43" s="7" t="n"/>
      <x:c r="K43" s="8" t="n"/>
      <x:c r="L43" s="5" t="n"/>
    </x:row>
    <x:row r="44" ht="60" customHeight="1">
      <x:c r="A44" s="9" t="n"/>
      <x:c r="B44" s="10" t="n"/>
      <x:c r="C44" s="10" t="n"/>
      <x:c r="D44" s="10" t="n"/>
      <x:c r="E44" s="10" t="n"/>
      <x:c r="F44" s="10" t="n"/>
      <x:c r="G44" s="10" t="n"/>
      <x:c r="H44" s="6" t="n"/>
      <x:c r="I44" s="7" t="n"/>
      <x:c r="J44" s="7" t="n"/>
      <x:c r="K44" s="8" t="n"/>
      <x:c r="L44" s="10" t="n"/>
    </x:row>
    <x:row r="45" ht="60" customHeight="1">
      <x:c r="A45" s="4" t="n"/>
      <x:c r="B45" s="5" t="n"/>
      <x:c r="C45" s="5" t="n"/>
      <x:c r="D45" s="5" t="n"/>
      <x:c r="E45" s="5" t="n"/>
      <x:c r="F45" s="5" t="n"/>
      <x:c r="G45" s="5" t="n"/>
      <x:c r="H45" s="6" t="n"/>
      <x:c r="I45" s="7" t="n"/>
      <x:c r="J45" s="7" t="n"/>
      <x:c r="K45" s="8" t="n"/>
      <x:c r="L45" s="5" t="n"/>
    </x:row>
    <x:row r="46" ht="60" customHeight="1">
      <x:c r="A46" s="9" t="n"/>
      <x:c r="B46" s="10" t="n"/>
      <x:c r="C46" s="10" t="n"/>
      <x:c r="D46" s="10" t="n"/>
      <x:c r="E46" s="10" t="n"/>
      <x:c r="F46" s="10" t="n"/>
      <x:c r="G46" s="10" t="n"/>
      <x:c r="H46" s="6" t="n"/>
      <x:c r="I46" s="7" t="n"/>
      <x:c r="J46" s="7" t="n"/>
      <x:c r="K46" s="8" t="n"/>
      <x:c r="L46" s="10" t="n"/>
    </x:row>
    <x:row r="47" ht="60" customHeight="1">
      <x:c r="A47" s="4" t="n"/>
      <x:c r="B47" s="5" t="n"/>
      <x:c r="C47" s="5" t="n"/>
      <x:c r="D47" s="5" t="n"/>
      <x:c r="E47" s="5" t="n"/>
      <x:c r="F47" s="5" t="n"/>
      <x:c r="G47" s="5" t="n"/>
      <x:c r="H47" s="6" t="n"/>
      <x:c r="I47" s="7" t="n"/>
      <x:c r="J47" s="7" t="n"/>
      <x:c r="K47" s="8" t="n"/>
      <x:c r="L47" s="5" t="n"/>
    </x:row>
    <x:row r="48" ht="60" customHeight="1">
      <x:c r="A48" s="9" t="n"/>
      <x:c r="B48" s="10" t="n"/>
      <x:c r="C48" s="10" t="n"/>
      <x:c r="D48" s="10" t="n"/>
      <x:c r="E48" s="10" t="n"/>
      <x:c r="F48" s="10" t="n"/>
      <x:c r="G48" s="10" t="n"/>
      <x:c r="H48" s="6" t="n"/>
      <x:c r="I48" s="7" t="n"/>
      <x:c r="J48" s="7" t="n"/>
      <x:c r="K48" s="8" t="n"/>
      <x:c r="L48" s="10" t="n"/>
    </x:row>
    <x:row r="49" ht="60" customHeight="1">
      <x:c r="A49" s="4" t="n"/>
      <x:c r="B49" s="5" t="n"/>
      <x:c r="C49" s="5" t="n"/>
      <x:c r="D49" s="5" t="n"/>
      <x:c r="E49" s="5" t="n"/>
      <x:c r="F49" s="5" t="n"/>
      <x:c r="G49" s="5" t="n"/>
      <x:c r="H49" s="6" t="n"/>
      <x:c r="I49" s="7" t="n"/>
      <x:c r="J49" s="7" t="n"/>
      <x:c r="K49" s="8" t="n"/>
      <x:c r="L49" s="5" t="n"/>
    </x:row>
    <x:row r="50" ht="60" customHeight="1">
      <x:c r="A50" s="9" t="n"/>
      <x:c r="B50" s="10" t="n"/>
      <x:c r="C50" s="10" t="n"/>
      <x:c r="D50" s="10" t="n"/>
      <x:c r="E50" s="10" t="n"/>
      <x:c r="F50" s="10" t="n"/>
      <x:c r="G50" s="10" t="n"/>
      <x:c r="H50" s="6" t="n"/>
      <x:c r="I50" s="7" t="n"/>
      <x:c r="J50" s="7" t="n"/>
      <x:c r="K50" s="8" t="n"/>
      <x:c r="L50" s="10" t="n"/>
    </x:row>
    <x:row r="51" ht="60" customHeight="1">
      <x:c r="A51" s="4" t="n"/>
      <x:c r="B51" s="5" t="n"/>
      <x:c r="C51" s="5" t="n"/>
      <x:c r="D51" s="5" t="n"/>
      <x:c r="E51" s="5" t="n"/>
      <x:c r="F51" s="5" t="n"/>
      <x:c r="G51" s="5" t="n"/>
      <x:c r="H51" s="6" t="n"/>
      <x:c r="I51" s="7" t="n"/>
      <x:c r="J51" s="7" t="n"/>
      <x:c r="K51" s="8" t="n"/>
      <x:c r="L51" s="5" t="n"/>
    </x:row>
    <x:row r="52" ht="60" customHeight="1">
      <x:c r="A52" s="9" t="n"/>
      <x:c r="B52" s="10" t="n"/>
      <x:c r="C52" s="10" t="n"/>
      <x:c r="D52" s="10" t="n"/>
      <x:c r="E52" s="10" t="n"/>
      <x:c r="F52" s="10" t="n"/>
      <x:c r="G52" s="10" t="n"/>
      <x:c r="H52" s="6" t="n"/>
      <x:c r="I52" s="7" t="n"/>
      <x:c r="J52" s="7" t="n"/>
      <x:c r="K52" s="8" t="n"/>
      <x:c r="L52" s="10" t="n"/>
    </x:row>
    <x:row r="53" ht="60" customHeight="1">
      <x:c r="A53" s="4" t="n"/>
      <x:c r="B53" s="5" t="n"/>
      <x:c r="C53" s="5" t="n"/>
      <x:c r="D53" s="5" t="n"/>
      <x:c r="E53" s="5" t="n"/>
      <x:c r="F53" s="5" t="n"/>
      <x:c r="G53" s="5" t="n"/>
      <x:c r="H53" s="6" t="n"/>
      <x:c r="I53" s="7" t="n"/>
      <x:c r="J53" s="7" t="n"/>
      <x:c r="K53" s="8" t="n"/>
      <x:c r="L53" s="5" t="n"/>
    </x:row>
    <x:row r="54" ht="60" customHeight="1">
      <x:c r="A54" s="9" t="n"/>
      <x:c r="B54" s="10" t="n"/>
      <x:c r="C54" s="10" t="n"/>
      <x:c r="D54" s="10" t="n"/>
      <x:c r="E54" s="10" t="n"/>
      <x:c r="F54" s="10" t="n"/>
      <x:c r="G54" s="10" t="n"/>
      <x:c r="H54" s="6" t="n"/>
      <x:c r="I54" s="7" t="n"/>
      <x:c r="J54" s="7" t="n"/>
      <x:c r="K54" s="8" t="n"/>
      <x:c r="L54" s="10" t="n"/>
    </x:row>
    <x:row r="55" ht="60" customHeight="1">
      <x:c r="A55" s="4" t="n"/>
      <x:c r="B55" s="5" t="n"/>
      <x:c r="C55" s="5" t="n"/>
      <x:c r="D55" s="5" t="n"/>
      <x:c r="E55" s="5" t="n"/>
      <x:c r="F55" s="5" t="n"/>
      <x:c r="G55" s="5" t="n"/>
      <x:c r="H55" s="6" t="n"/>
      <x:c r="I55" s="7" t="n"/>
      <x:c r="J55" s="7" t="n"/>
      <x:c r="K55" s="8" t="n"/>
      <x:c r="L55" s="5" t="n"/>
    </x:row>
    <x:row r="56" ht="60" customHeight="1">
      <x:c r="A56" s="9" t="n"/>
      <x:c r="B56" s="10" t="n"/>
      <x:c r="C56" s="10" t="n"/>
      <x:c r="D56" s="10" t="n"/>
      <x:c r="E56" s="10" t="n"/>
      <x:c r="F56" s="10" t="n"/>
      <x:c r="G56" s="10" t="n"/>
      <x:c r="H56" s="6" t="n"/>
      <x:c r="I56" s="7" t="n"/>
      <x:c r="J56" s="7" t="n"/>
      <x:c r="K56" s="8" t="n"/>
      <x:c r="L56" s="10" t="n"/>
    </x:row>
    <x:row r="57" ht="60" customHeight="1">
      <x:c r="A57" s="4" t="n"/>
      <x:c r="B57" s="5" t="n"/>
      <x:c r="C57" s="5" t="n"/>
      <x:c r="D57" s="5" t="n"/>
      <x:c r="E57" s="5" t="n"/>
      <x:c r="F57" s="5" t="n"/>
      <x:c r="G57" s="5" t="n"/>
      <x:c r="H57" s="6" t="n"/>
      <x:c r="I57" s="7" t="n"/>
      <x:c r="J57" s="7" t="n"/>
      <x:c r="K57" s="8" t="n"/>
      <x:c r="L57" s="5" t="n"/>
    </x:row>
    <x:row r="58" ht="60" customHeight="1">
      <x:c r="A58" s="9" t="n"/>
      <x:c r="B58" s="10" t="n"/>
      <x:c r="C58" s="10" t="n"/>
      <x:c r="D58" s="10" t="n"/>
      <x:c r="E58" s="10" t="n"/>
      <x:c r="F58" s="10" t="n"/>
      <x:c r="G58" s="10" t="n"/>
      <x:c r="H58" s="6" t="n"/>
      <x:c r="I58" s="7" t="n"/>
      <x:c r="J58" s="7" t="n"/>
      <x:c r="K58" s="8" t="n"/>
      <x:c r="L58" s="10" t="n"/>
    </x:row>
    <x:row r="59" ht="60" customHeight="1">
      <x:c r="A59" s="4" t="n"/>
      <x:c r="B59" s="5" t="n"/>
      <x:c r="C59" s="5" t="n"/>
      <x:c r="D59" s="5" t="n"/>
      <x:c r="E59" s="5" t="n"/>
      <x:c r="F59" s="5" t="n"/>
      <x:c r="G59" s="5" t="n"/>
      <x:c r="H59" s="6" t="n"/>
      <x:c r="I59" s="7" t="n"/>
      <x:c r="J59" s="7" t="n"/>
      <x:c r="K59" s="8" t="n"/>
      <x:c r="L59" s="5" t="n"/>
    </x:row>
    <x:row r="60" ht="60" customHeight="1">
      <x:c r="A60" s="9" t="n"/>
      <x:c r="B60" s="10" t="n"/>
      <x:c r="C60" s="10" t="n"/>
      <x:c r="D60" s="10" t="n"/>
      <x:c r="E60" s="10" t="n"/>
      <x:c r="F60" s="10" t="n"/>
      <x:c r="G60" s="10" t="n"/>
      <x:c r="H60" s="6" t="n"/>
      <x:c r="I60" s="7" t="n"/>
      <x:c r="J60" s="7" t="n"/>
      <x:c r="K60" s="8" t="n"/>
      <x:c r="L60" s="10" t="n"/>
    </x:row>
    <x:row r="61" ht="60" customHeight="1">
      <x:c r="A61" s="4" t="n"/>
      <x:c r="B61" s="5" t="n"/>
      <x:c r="C61" s="5" t="n"/>
      <x:c r="D61" s="5" t="n"/>
      <x:c r="E61" s="5" t="n"/>
      <x:c r="F61" s="5" t="n"/>
      <x:c r="G61" s="5" t="n"/>
      <x:c r="H61" s="6" t="n"/>
      <x:c r="I61" s="7" t="n"/>
      <x:c r="J61" s="7" t="n"/>
      <x:c r="K61" s="8" t="n"/>
      <x:c r="L61" s="5" t="n"/>
    </x:row>
    <x:row r="62" ht="60" customHeight="1">
      <x:c r="A62" s="9" t="n"/>
      <x:c r="B62" s="10" t="n"/>
      <x:c r="C62" s="10" t="n"/>
      <x:c r="D62" s="10" t="n"/>
      <x:c r="E62" s="10" t="n"/>
      <x:c r="F62" s="10" t="n"/>
      <x:c r="G62" s="10" t="n"/>
      <x:c r="H62" s="6" t="n"/>
      <x:c r="I62" s="7" t="n"/>
      <x:c r="J62" s="7" t="n"/>
      <x:c r="K62" s="8" t="n"/>
      <x:c r="L62" s="10" t="n"/>
    </x:row>
    <x:row r="63" ht="60" customHeight="1">
      <x:c r="A63" s="4" t="n"/>
      <x:c r="B63" s="5" t="n"/>
      <x:c r="C63" s="5" t="n"/>
      <x:c r="D63" s="5" t="n"/>
      <x:c r="E63" s="5" t="n"/>
      <x:c r="F63" s="5" t="n"/>
      <x:c r="G63" s="5" t="n"/>
      <x:c r="H63" s="6" t="n"/>
      <x:c r="I63" s="7" t="n"/>
      <x:c r="J63" s="7" t="n"/>
      <x:c r="K63" s="8" t="n"/>
      <x:c r="L63" s="5" t="n"/>
    </x:row>
    <x:row r="64" ht="60" customHeight="1">
      <x:c r="A64" s="9" t="n"/>
      <x:c r="B64" s="10" t="n"/>
      <x:c r="C64" s="10" t="n"/>
      <x:c r="D64" s="10" t="n"/>
      <x:c r="E64" s="10" t="n"/>
      <x:c r="F64" s="10" t="n"/>
      <x:c r="G64" s="10" t="n"/>
      <x:c r="H64" s="6" t="n"/>
      <x:c r="I64" s="7" t="n"/>
      <x:c r="J64" s="7" t="n"/>
      <x:c r="K64" s="8" t="n"/>
      <x:c r="L64" s="10" t="n"/>
    </x:row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</x:sheetData>
  <x:mergeCells>
    <x:mergeCell ref="A2:L2"/>
    <x:mergeCell ref="A1:L1"/>
  </x:mergeCells>
  <x:conditionalFormatting sqref="J5:J64">
    <x:cfRule type="expression" dxfId="0" priority="1">
      <x:formula>J5="Correct"</x:formula>
    </x:cfRule>
    <x:cfRule type="expression" dxfId="1" priority="2">
      <x:formula>J5="Faux"</x:formula>
    </x:cfRule>
  </x:conditionalFormatting>
  <x:conditionalFormatting sqref="K5:K64">
    <x:cfRule type="cellIs" dxfId="0" priority="3" operator="greaterThan">
      <x:formula>0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5" customWidth="1"/>
    <x:col min="2" max="2" width="18" customWidth="1"/>
  </x:cols>
  <x:sheetData>
    <x:row r="1">
      <x:c r="A1" s="1" t="inlineStr">
        <x:is>
          <x:t xml:space="preserve">Paramètres – QCM BTS Professions Immobilières</x:t>
        </x:is>
      </x:c>
    </x:row>
    <x:row r="3">
      <x:c r="A3" s="11" t="inlineStr">
        <x:is>
          <x:t xml:space="preserve">Afficher les explications (corrigé) dans la feuille QCM ?</x:t>
        </x:is>
      </x:c>
      <x:c r="B3" s="12" t="inlineStr">
        <x:is>
          <x:t xml:space="preserve">N</x:t>
        </x:is>
      </x:c>
    </x:row>
    <x:row r="5">
      <x:c r="A5" s="11" t="inlineStr">
        <x:is>
          <x:t xml:space="preserve">Barème (points par bonne réponse)</x:t>
        </x:is>
      </x:c>
      <x:c r="B5" s="13" t="n">
        <x:v>1</x:v>
      </x:c>
    </x:row>
    <x:row r="7">
      <x:c r="A7" s="2" t="inlineStr">
        <x:is>
          <x:t xml:space="preserve">Conseil : répondez d’abord sans corrigé, puis passez Paramètres!B3 à 'O'.</x:t>
        </x:is>
      </x:c>
    </x:row>
  </x:sheetData>
  <x:pageMargins left="0.7" right="0.7" top="0.75" bottom="0.75" header="0.3" footer="0.3"/>
</x:worksheet>
</file>

<file path=xl/worksheets/sheet3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(Gestion locative)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1</ns0:v>
      </ns0:c>
      <ns0:c r="B5" s="5" t="inlineStr">
        <ns0:is>
          <ns0:t xml:space="preserve">Gestion locative</ns0:t>
        </ns0:is>
      </ns0:c>
      <ns0:c r="C5" s="5" t="inlineStr">
        <ns0:is>
          <ns0:t xml:space="preserve">La quittance de loyer sert principalement à :</ns0:t>
        </ns0:is>
      </ns0:c>
      <ns0:c r="D5" s="5" t="inlineStr">
        <ns0:is>
          <ns0:t xml:space="preserve">B) Attester que le loyer a été payé</ns0:t>
        </ns0:is>
      </ns0:c>
      <ns0:c r="E5" s="5" t="inlineStr">
        <ns0:is>
          <ns0:t xml:space="preserve">D) Remplacer l’état des lieux</ns0:t>
        </ns0:is>
      </ns0:c>
      <ns0:c r="F5" s="5" t="inlineStr">
        <ns0:is>
          <ns0:t xml:space="preserve">C) Modifier le bail</ns0:t>
        </ns0:is>
      </ns0:c>
      <ns0:c r="G5" s="5" t="inlineStr">
        <ns0:is>
          <ns0:t xml:space="preserve">A) Informer du montant à payer</ns0:t>
        </ns0:is>
      </ns0:c>
      <ns0:c r="H5" s="6" t="n"/>
      <ns0:c r="I5" s="7" t="str">
        <ns0:f>IF($A5="","",VLOOKUP($A5,Corrigé!$A$2:$D$61,3,FALSE))</ns0:f>
        <ns0:v>A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2</ns0:v>
      </ns0:c>
      <ns0:c r="B6" s="10" t="inlineStr">
        <ns0:is>
          <ns0:t xml:space="preserve">Gestion locative</ns0:t>
        </ns0:is>
      </ns0:c>
      <ns0:c r="C6" s="10" t="inlineStr">
        <ns0:is>
          <ns0:t xml:space="preserve">La régularisation des charges correspond à :</ns0:t>
        </ns0:is>
      </ns0:c>
      <ns0:c r="D6" s="10" t="inlineStr">
        <ns0:is>
          <ns0:t xml:space="preserve">C) La suppression des charges récupérables</ns0:t>
        </ns0:is>
      </ns0:c>
      <ns0:c r="E6" s="10" t="inlineStr">
        <ns0:is>
          <ns0:t xml:space="preserve">B) La comparaison provisions vs charges réelles</ns0:t>
        </ns0:is>
      </ns0:c>
      <ns0:c r="F6" s="10" t="inlineStr">
        <ns0:is>
          <ns0:t xml:space="preserve">D) Une pénalité de retard</ns0:t>
        </ns0:is>
      </ns0:c>
      <ns0:c r="G6" s="10" t="inlineStr">
        <ns0:is>
          <ns0:t xml:space="preserve">A) Une hausse automatique du loyer</ns0:t>
        </ns0:is>
      </ns0:c>
      <ns0:c r="H6" s="6" t="n"/>
      <ns0:c r="I6" s="7" t="str">
        <ns0:f>IF($A6="","",VLOOKUP($A6,Corrigé!$A$2:$D$61,3,FALSE))</ns0:f>
        <ns0:v>B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3</ns0:v>
      </ns0:c>
      <ns0:c r="B7" s="5" t="inlineStr">
        <ns0:is>
          <ns0:t xml:space="preserve">Gestion locative</ns0:t>
        </ns0:is>
      </ns0:c>
      <ns0:c r="C7" s="5" t="inlineStr">
        <ns0:is>
          <ns0:t xml:space="preserve">Dans un suivi Excel, l’identifiant le plus robuste pour relier banque, échéancier et relances est :</ns0:t>
        </ns0:is>
      </ns0:c>
      <ns0:c r="D7" s="5" t="inlineStr">
        <ns0:is>
          <ns0:t xml:space="preserve">B) L’adresse en texte libre</ns0:t>
        </ns0:is>
      </ns0:c>
      <ns0:c r="E7" s="5" t="inlineStr">
        <ns0:is>
          <ns0:t xml:space="preserve">A) Le prénom du locataire</ns0:t>
        </ns0:is>
      </ns0:c>
      <ns0:c r="F7" s="5" t="inlineStr">
        <ns0:is>
          <ns0:t xml:space="preserve">C) Le Bail_ID (identifiant unique)</ns0:t>
        </ns0:is>
      </ns0:c>
      <ns0:c r="G7" s="5" t="inlineStr">
        <ns0:is>
          <ns0:t xml:space="preserve">D) La ville du bien</ns0:t>
        </ns0:is>
      </ns0:c>
      <ns0:c r="H7" s="6" t="n"/>
      <ns0:c r="I7" s="7" t="str">
        <ns0:f>IF($A7="","",VLOOKUP($A7,Corrigé!$A$2:$D$61,3,FALSE))</ns0:f>
        <ns0:v>C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4</ns0:v>
      </ns0:c>
      <ns0:c r="B8" s="10" t="inlineStr">
        <ns0:is>
          <ns0:t xml:space="preserve">Gestion locative</ns0:t>
        </ns0:is>
      </ns0:c>
      <ns0:c r="C8" s="10" t="inlineStr">
        <ns0:is>
          <ns0:t xml:space="preserve">Un impayé 'partiel' signifie que :</ns0:t>
        </ns0:is>
      </ns0:c>
      <ns0:c r="D8" s="10" t="inlineStr">
        <ns0:is>
          <ns0:t xml:space="preserve">C) Le bail est terminé</ns0:t>
        </ns0:is>
      </ns0:c>
      <ns0:c r="E8" s="10" t="inlineStr">
        <ns0:is>
          <ns0:t xml:space="preserve">D) Les charges sont annulées</ns0:t>
        </ns0:is>
      </ns0:c>
      <ns0:c r="F8" s="10" t="inlineStr">
        <ns0:is>
          <ns0:t xml:space="preserve">A) Rien n’a été payé</ns0:t>
        </ns0:is>
      </ns0:c>
      <ns0:c r="G8" s="10" t="inlineStr">
        <ns0:is>
          <ns0:t xml:space="preserve">B) Une partie du dû a été encaissée</ns0:t>
        </ns0:is>
      </ns0:c>
      <ns0:c r="H8" s="6" t="n"/>
      <ns0:c r="I8" s="7" t="str">
        <ns0:f>IF($A8="","",VLOOKUP($A8,Corrigé!$A$2:$D$61,3,FALSE))</ns0:f>
        <ns0:v>D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5</ns0:v>
      </ns0:c>
      <ns0:c r="B9" s="5" t="inlineStr">
        <ns0:is>
          <ns0:t xml:space="preserve">Gestion locative</ns0:t>
        </ns0:is>
      </ns0:c>
      <ns0:c r="C9" s="5" t="inlineStr">
        <ns0:is>
          <ns0:t xml:space="preserve">Le rapprochement loyers vs banque sert surtout à :</ns0:t>
        </ns0:is>
      </ns0:c>
      <ns0:c r="D9" s="5" t="inlineStr">
        <ns0:is>
          <ns0:t xml:space="preserve">B) Confirmer les encaissements et détecter les écarts</ns0:t>
        </ns0:is>
      </ns0:c>
      <ns0:c r="E9" s="5" t="inlineStr">
        <ns0:is>
          <ns0:t xml:space="preserve">C) Remplacer le bail</ns0:t>
        </ns0:is>
      </ns0:c>
      <ns0:c r="F9" s="5" t="inlineStr">
        <ns0:is>
          <ns0:t xml:space="preserve">D) Fixer la taxe foncière</ns0:t>
        </ns0:is>
      </ns0:c>
      <ns0:c r="G9" s="5" t="inlineStr">
        <ns0:is>
          <ns0:t xml:space="preserve">A) Calculer la surface du logement</ns0:t>
        </ns0:is>
      </ns0:c>
      <ns0:c r="H9" s="6" t="n"/>
      <ns0:c r="I9" s="7" t="str">
        <ns0:f>IF($A9="","",VLOOKUP($A9,Corrigé!$A$2:$D$61,3,FALSE))</ns0:f>
        <ns0:v>A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41</ns0:v>
      </ns0:c>
      <ns0:c r="B10" s="10" t="inlineStr">
        <ns0:is>
          <ns0:t xml:space="preserve">Gestion locative</ns0:t>
        </ns0:is>
      </ns0:c>
      <ns0:c r="C10" s="10" t="inlineStr">
        <ns0:is>
          <ns0:t xml:space="preserve">Le loyer charges comprises (CC) correspond à :</ns0:t>
        </ns0:is>
      </ns0:c>
      <ns0:c r="D10" s="10" t="inlineStr">
        <ns0:is>
          <ns0:t xml:space="preserve">C) Dépôt de garantie + loyer</ns0:t>
        </ns0:is>
      </ns0:c>
      <ns0:c r="E10" s="10" t="inlineStr">
        <ns0:is>
          <ns0:t xml:space="preserve">A) Loyer HC uniquement</ns0:t>
        </ns0:is>
      </ns0:c>
      <ns0:c r="F10" s="10" t="inlineStr">
        <ns0:is>
          <ns0:t xml:space="preserve">B) Loyer HC + provisions/charges</ns0:t>
        </ns0:is>
      </ns0:c>
      <ns0:c r="G10" s="10" t="inlineStr">
        <ns0:is>
          <ns0:t xml:space="preserve">D) Charges réelles uniquement</ns0:t>
        </ns0:is>
      </ns0:c>
      <ns0:c r="H10" s="6" t="n"/>
      <ns0:c r="I10" s="7" t="str">
        <ns0:f>IF($A10="","",VLOOKUP($A10,Corrigé!$A$2:$D$61,3,FALSE))</ns0:f>
        <ns0:v>C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>
        <ns0:v>42</ns0:v>
      </ns0:c>
      <ns0:c r="B11" s="5" t="inlineStr">
        <ns0:is>
          <ns0:t xml:space="preserve">Gestion locative</ns0:t>
        </ns0:is>
      </ns0:c>
      <ns0:c r="C11" s="5" t="inlineStr">
        <ns0:is>
          <ns0:t xml:space="preserve">Dans un échéancier mensuel, la date d’échéance est souvent :</ns0:t>
        </ns0:is>
      </ns0:c>
      <ns0:c r="D11" s="5" t="inlineStr">
        <ns0:is>
          <ns0:t xml:space="preserve">C) Toujours le 15</ns0:t>
        </ns0:is>
      </ns0:c>
      <ns0:c r="E11" s="5" t="inlineStr">
        <ns0:is>
          <ns0:t xml:space="preserve">A) Le dernier jour du mois</ns0:t>
        </ns0:is>
      </ns0:c>
      <ns0:c r="F11" s="5" t="inlineStr">
        <ns0:is>
          <ns0:t xml:space="preserve">D) Toujours variable sans règle</ns0:t>
        </ns0:is>
      </ns0:c>
      <ns0:c r="G11" s="5" t="inlineStr">
        <ns0:is>
          <ns0:t xml:space="preserve">B) Le jour d’échéance défini au bail</ns0:t>
        </ns0:is>
      </ns0:c>
      <ns0:c r="H11" s="6" t="n"/>
      <ns0:c r="I11" s="7" t="str">
        <ns0:f>IF($A11="","",VLOOKUP($A11,Corrigé!$A$2:$D$61,3,FALSE))</ns0:f>
        <ns0:v>D</ns0:v>
      </ns0:c>
      <ns0:c r="J11" s="7">
        <ns0:f>IF($H11="","",IF($H11=$I11,"Correct","Faux"))</ns0:f>
      </ns0:c>
      <ns0:c r="K11" s="8">
        <ns0:f>IF($H11="","",IF($H11=$I11,Paramètres!$B$5,0))</ns0:f>
      </ns0:c>
      <ns0:c r="L11" s="5">
        <ns0:f>IF(Paramètres!$B$3="O",VLOOKUP($A11,Corrigé!$A$2:$D$61,4,FALSE),"")</ns0:f>
      </ns0:c>
    </ns0:row>
    <ns0:row r="12" ht="60" customHeight="1">
      <ns0:c r="A12" s="9" t="n">
        <ns0:v>43</ns0:v>
      </ns0:c>
      <ns0:c r="B12" s="10" t="inlineStr">
        <ns0:is>
          <ns0:t xml:space="preserve">Gestion locative</ns0:t>
        </ns0:is>
      </ns0:c>
      <ns0:c r="C12" s="10" t="inlineStr">
        <ns0:is>
          <ns0:t xml:space="preserve">Un paiement en plusieurs virements dans le mois doit être traité en Excel via :</ns0:t>
        </ns0:is>
      </ns0:c>
      <ns0:c r="D12" s="10" t="inlineStr">
        <ns0:is>
          <ns0:t xml:space="preserve">B) Le paiement le plus élevé uniquement</ns0:t>
        </ns0:is>
      </ns0:c>
      <ns0:c r="E12" s="10" t="inlineStr">
        <ns0:is>
          <ns0:t xml:space="preserve">A) Une somme des paiements du mois</ns0:t>
        </ns0:is>
      </ns0:c>
      <ns0:c r="F12" s="10" t="inlineStr">
        <ns0:is>
          <ns0:t xml:space="preserve">C) Un doublon d’échéance</ns0:t>
        </ns0:is>
      </ns0:c>
      <ns0:c r="G12" s="10" t="inlineStr">
        <ns0:is>
          <ns0:t xml:space="preserve">D) Une suppression des autres lignes</ns0:t>
        </ns0:is>
      </ns0:c>
      <ns0:c r="H12" s="6" t="n"/>
      <ns0:c r="I12" s="7" t="str">
        <ns0:f>IF($A12="","",VLOOKUP($A12,Corrigé!$A$2:$D$61,3,FALSE))</ns0:f>
        <ns0:v>B</ns0:v>
      </ns0:c>
      <ns0:c r="J12" s="7">
        <ns0:f>IF($H12="","",IF($H12=$I12,"Correct","Faux"))</ns0:f>
      </ns0:c>
      <ns0:c r="K12" s="8">
        <ns0:f>IF($H12="","",IF($H12=$I12,Paramètres!$B$5,0))</ns0:f>
      </ns0:c>
      <ns0:c r="L12" s="10">
        <ns0:f>IF(Paramètres!$B$3="O",VLOOKUP($A12,Corrigé!$A$2:$D$61,4,FALSE),"")</ns0:f>
      </ns0:c>
    </ns0:row>
    <ns0:row r="13" ht="60" customHeight="1">
      <ns0:c r="A13" s="4" t="n">
        <ns0:v>44</ns0:v>
      </ns0:c>
      <ns0:c r="B13" s="5" t="inlineStr">
        <ns0:is>
          <ns0:t xml:space="preserve">Gestion locative</ns0:t>
        </ns0:is>
      </ns0:c>
      <ns0:c r="C13" s="5" t="inlineStr">
        <ns0:is>
          <ns0:t xml:space="preserve">La colonne 'Pointé' en banque sert à :</ns0:t>
        </ns0:is>
      </ns0:c>
      <ns0:c r="D13" s="5" t="inlineStr">
        <ns0:is>
          <ns0:t xml:space="preserve">B) Marquer les opérations vérifiées/rapprochées</ns0:t>
        </ns0:is>
      </ns0:c>
      <ns0:c r="E13" s="5" t="inlineStr">
        <ns0:is>
          <ns0:t xml:space="preserve">A) Changer la couleur du tableau</ns0:t>
        </ns0:is>
      </ns0:c>
      <ns0:c r="F13" s="5" t="inlineStr">
        <ns0:is>
          <ns0:t xml:space="preserve">D) Supprimer des lignes</ns0:t>
        </ns0:is>
      </ns0:c>
      <ns0:c r="G13" s="5" t="inlineStr">
        <ns0:is>
          <ns0:t xml:space="preserve">C) Calculer le loyer</ns0:t>
        </ns0:is>
      </ns0:c>
      <ns0:c r="H13" s="6" t="n"/>
      <ns0:c r="I13" s="7" t="str">
        <ns0:f>IF($A13="","",VLOOKUP($A13,Corrigé!$A$2:$D$61,3,FALSE))</ns0:f>
        <ns0:v>A</ns0:v>
      </ns0:c>
      <ns0:c r="J13" s="7">
        <ns0:f>IF($H13="","",IF($H13=$I13,"Correct","Faux"))</ns0:f>
      </ns0:c>
      <ns0:c r="K13" s="8">
        <ns0:f>IF($H13="","",IF($H13=$I13,Paramètres!$B$5,0))</ns0:f>
      </ns0:c>
      <ns0:c r="L13" s="5">
        <ns0:f>IF(Paramètres!$B$3="O",VLOOKUP($A13,Corrigé!$A$2:$D$61,4,FALSE),"")</ns0:f>
      </ns0:c>
    </ns0:row>
    <ns0:row r="14" ht="60" customHeight="1">
      <ns0:c r="A14" s="9" t="n">
        <ns0:v>45</ns0:v>
      </ns0:c>
      <ns0:c r="B14" s="10" t="inlineStr">
        <ns0:is>
          <ns0:t xml:space="preserve">Gestion locative</ns0:t>
        </ns0:is>
      </ns0:c>
      <ns0:c r="C14" s="10" t="inlineStr">
        <ns0:is>
          <ns0:t xml:space="preserve">Un suivi fiable des baux nécessite au minimum :</ns0:t>
        </ns0:is>
      </ns0:c>
      <ns0:c r="D14" s="10" t="inlineStr">
        <ns0:is>
          <ns0:t xml:space="preserve">D) Ville et CP seulement</ns0:t>
        </ns0:is>
      </ns0:c>
      <ns0:c r="E14" s="10" t="inlineStr">
        <ns0:is>
          <ns0:t xml:space="preserve">B) Bien_ID + Locataire_ID + dates + loyers</ns0:t>
        </ns0:is>
      </ns0:c>
      <ns0:c r="F14" s="10" t="inlineStr">
        <ns0:is>
          <ns0:t xml:space="preserve">A) Nom du locataire uniquement</ns0:t>
        </ns0:is>
      </ns0:c>
      <ns0:c r="G14" s="10" t="inlineStr">
        <ns0:is>
          <ns0:t xml:space="preserve">C) Couleur de l’onglet</ns0:t>
        </ns0:is>
      </ns0:c>
      <ns0:c r="H14" s="6" t="n"/>
      <ns0:c r="I14" s="7" t="str">
        <ns0:f>IF($A14="","",VLOOKUP($A14,Corrigé!$A$2:$D$61,3,FALSE))</ns0:f>
        <ns0:v>B</ns0:v>
      </ns0:c>
      <ns0:c r="J14" s="7">
        <ns0:f>IF($H14="","",IF($H14=$I14,"Correct","Faux"))</ns0:f>
      </ns0:c>
      <ns0:c r="K14" s="8">
        <ns0:f>IF($H14="","",IF($H14=$I14,Paramètres!$B$5,0))</ns0:f>
      </ns0:c>
      <ns0:c r="L14" s="10">
        <ns0:f>IF(Paramètres!$B$3="O",VLOOKUP($A14,Corrigé!$A$2:$D$61,4,FALSE),"")</ns0:f>
      </ns0:c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4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(Droit du bail)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6</ns0:v>
      </ns0:c>
      <ns0:c r="B5" s="5" t="inlineStr">
        <ns0:is>
          <ns0:t xml:space="preserve">Droit du bail</ns0:t>
        </ns0:is>
      </ns0:c>
      <ns0:c r="C5" s="5" t="inlineStr">
        <ns0:is>
          <ns0:t xml:space="preserve">Une clause d’indexation du loyer s’applique correctement si :</ns0:t>
        </ns0:is>
      </ns0:c>
      <ns0:c r="D5" s="5" t="inlineStr">
        <ns0:is>
          <ns0:t xml:space="preserve">C) Elle est appliquée automatiquement sans base</ns0:t>
        </ns0:is>
      </ns0:c>
      <ns0:c r="E5" s="5" t="inlineStr">
        <ns0:is>
          <ns0:t xml:space="preserve">A) Le locataire accepte oralement</ns0:t>
        </ns0:is>
      </ns0:c>
      <ns0:c r="F5" s="5" t="inlineStr">
        <ns0:is>
          <ns0:t xml:space="preserve">D) Le propriétaire l’impose sans écrit</ns0:t>
        </ns0:is>
      </ns0:c>
      <ns0:c r="G5" s="5" t="inlineStr">
        <ns0:is>
          <ns0:t xml:space="preserve">B) Le bail contient une clause + référence d’indice</ns0:t>
        </ns0:is>
      </ns0:c>
      <ns0:c r="H5" s="6" t="n"/>
      <ns0:c r="I5" s="7" t="str">
        <ns0:f>IF($A5="","",VLOOKUP($A5,Corrigé!$A$2:$D$61,3,FALSE))</ns0:f>
        <ns0:v>D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7</ns0:v>
      </ns0:c>
      <ns0:c r="B6" s="10" t="inlineStr">
        <ns0:is>
          <ns0:t xml:space="preserve">Droit du bail</ns0:t>
        </ns0:is>
      </ns0:c>
      <ns0:c r="C6" s="10" t="inlineStr">
        <ns0:is>
          <ns0:t xml:space="preserve">L’état des lieux a pour objectif principal :</ns0:t>
        </ns0:is>
      </ns0:c>
      <ns0:c r="D6" s="10" t="inlineStr">
        <ns0:is>
          <ns0:t xml:space="preserve">A) Déterminer la valeur du bien</ns0:t>
        </ns0:is>
      </ns0:c>
      <ns0:c r="E6" s="10" t="inlineStr">
        <ns0:is>
          <ns0:t xml:space="preserve">B) Comparer l’état du logement à l’entrée et à la sortie</ns0:t>
        </ns0:is>
      </ns0:c>
      <ns0:c r="F6" s="10" t="inlineStr">
        <ns0:is>
          <ns0:t xml:space="preserve">C) Calculer les charges récupérables</ns0:t>
        </ns0:is>
      </ns0:c>
      <ns0:c r="G6" s="10" t="inlineStr">
        <ns0:is>
          <ns0:t xml:space="preserve">D) Fixer le dépôt de garantie</ns0:t>
        </ns0:is>
      </ns0:c>
      <ns0:c r="H6" s="6" t="n"/>
      <ns0:c r="I6" s="7" t="str">
        <ns0:f>IF($A6="","",VLOOKUP($A6,Corrigé!$A$2:$D$61,3,FALSE))</ns0:f>
        <ns0:v>B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8</ns0:v>
      </ns0:c>
      <ns0:c r="B7" s="5" t="inlineStr">
        <ns0:is>
          <ns0:t xml:space="preserve">Droit du bail</ns0:t>
        </ns0:is>
      </ns0:c>
      <ns0:c r="C7" s="5" t="inlineStr">
        <ns0:is>
          <ns0:t xml:space="preserve">Le dépôt de garantie sert principalement à :</ns0:t>
        </ns0:is>
      </ns0:c>
      <ns0:c r="D7" s="5" t="inlineStr">
        <ns0:is>
          <ns0:t xml:space="preserve">A) Payer la taxe foncière</ns0:t>
        </ns0:is>
      </ns0:c>
      <ns0:c r="E7" s="5" t="inlineStr">
        <ns0:is>
          <ns0:t xml:space="preserve">D) Remplacer la caution</ns0:t>
        </ns0:is>
      </ns0:c>
      <ns0:c r="F7" s="5" t="inlineStr">
        <ns0:is>
          <ns0:t xml:space="preserve">B) Couvrir certains manquements/dégradations à la sortie</ns0:t>
        </ns0:is>
      </ns0:c>
      <ns0:c r="G7" s="5" t="inlineStr">
        <ns0:is>
          <ns0:t xml:space="preserve">C) Financer les travaux du propriétaire</ns0:t>
        </ns0:is>
      </ns0:c>
      <ns0:c r="H7" s="6" t="n"/>
      <ns0:c r="I7" s="7" t="str">
        <ns0:f>IF($A7="","",VLOOKUP($A7,Corrigé!$A$2:$D$61,3,FALSE))</ns0:f>
        <ns0:v>C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9</ns0:v>
      </ns0:c>
      <ns0:c r="B8" s="10" t="inlineStr">
        <ns0:is>
          <ns0:t xml:space="preserve">Droit du bail</ns0:t>
        </ns0:is>
      </ns0:c>
      <ns0:c r="C8" s="10" t="inlineStr">
        <ns0:is>
          <ns0:t xml:space="preserve">Un 'avis d’échéance' sert surtout à :</ns0:t>
        </ns0:is>
      </ns0:c>
      <ns0:c r="D8" s="10" t="inlineStr">
        <ns0:is>
          <ns0:t xml:space="preserve">B) Informer du montant à payer et de sa date</ns0:t>
        </ns0:is>
      </ns0:c>
      <ns0:c r="E8" s="10" t="inlineStr">
        <ns0:is>
          <ns0:t xml:space="preserve">D) Constater un sinistre</ns0:t>
        </ns0:is>
      </ns0:c>
      <ns0:c r="F8" s="10" t="inlineStr">
        <ns0:is>
          <ns0:t xml:space="preserve">C) Remplacer la quittance</ns0:t>
        </ns0:is>
      </ns0:c>
      <ns0:c r="G8" s="10" t="inlineStr">
        <ns0:is>
          <ns0:t xml:space="preserve">A) Attester un paiement</ns0:t>
        </ns0:is>
      </ns0:c>
      <ns0:c r="H8" s="6" t="n"/>
      <ns0:c r="I8" s="7" t="str">
        <ns0:f>IF($A8="","",VLOOKUP($A8,Corrigé!$A$2:$D$61,3,FALSE))</ns0:f>
        <ns0:v>A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10</ns0:v>
      </ns0:c>
      <ns0:c r="B9" s="5" t="inlineStr">
        <ns0:is>
          <ns0:t xml:space="preserve">Droit du bail</ns0:t>
        </ns0:is>
      </ns0:c>
      <ns0:c r="C9" s="5" t="inlineStr">
        <ns0:is>
          <ns0:t xml:space="preserve">Une sortie en cours de mois se traite le plus proprement, côté calcul, via :</ns0:t>
        </ns0:is>
      </ns0:c>
      <ns0:c r="D9" s="5" t="inlineStr">
        <ns0:is>
          <ns0:t xml:space="preserve">D) Un paiement forfaitaire imposé</ns0:t>
        </ns0:is>
      </ns0:c>
      <ns0:c r="E9" s="5" t="inlineStr">
        <ns0:is>
          <ns0:t xml:space="preserve">A) Une suppression de l’échéance</ns0:t>
        </ns0:is>
      </ns0:c>
      <ns0:c r="F9" s="5" t="inlineStr">
        <ns0:is>
          <ns0:t xml:space="preserve">B) Un prorata de période (mois/jours selon méthode)</ns0:t>
        </ns0:is>
      </ns0:c>
      <ns0:c r="G9" s="5" t="inlineStr">
        <ns0:is>
          <ns0:t xml:space="preserve">C) Un doublon de lignes</ns0:t>
        </ns0:is>
      </ns0:c>
      <ns0:c r="H9" s="6" t="n"/>
      <ns0:c r="I9" s="7" t="str">
        <ns0:f>IF($A9="","",VLOOKUP($A9,Corrigé!$A$2:$D$61,3,FALSE))</ns0:f>
        <ns0:v>C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46</ns0:v>
      </ns0:c>
      <ns0:c r="B10" s="10" t="inlineStr">
        <ns0:is>
          <ns0:t xml:space="preserve">Droit du bail</ns0:t>
        </ns0:is>
      </ns0:c>
      <ns0:c r="C10" s="10" t="inlineStr">
        <ns0:is>
          <ns0:t xml:space="preserve">Une 'clause résolutoire' vise généralement à :</ns0:t>
        </ns0:is>
      </ns0:c>
      <ns0:c r="D10" s="10" t="inlineStr">
        <ns0:is>
          <ns0:t xml:space="preserve">A) Baisser le loyer</ns0:t>
        </ns0:is>
      </ns0:c>
      <ns0:c r="E10" s="10" t="inlineStr">
        <ns0:is>
          <ns0:t xml:space="preserve">C) Augmenter les charges</ns0:t>
        </ns0:is>
      </ns0:c>
      <ns0:c r="F10" s="10" t="inlineStr">
        <ns0:is>
          <ns0:t xml:space="preserve">D) Remplacer la caution</ns0:t>
        </ns0:is>
      </ns0:c>
      <ns0:c r="G10" s="10" t="inlineStr">
        <ns0:is>
          <ns0:t xml:space="preserve">B) Prévoir la résiliation dans certains cas (impayés, assurance…)</ns0:t>
        </ns0:is>
      </ns0:c>
      <ns0:c r="H10" s="6" t="n"/>
      <ns0:c r="I10" s="7" t="str">
        <ns0:f>IF($A10="","",VLOOKUP($A10,Corrigé!$A$2:$D$61,3,FALSE))</ns0:f>
        <ns0:v>D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>
        <ns0:v>47</ns0:v>
      </ns0:c>
      <ns0:c r="B11" s="5" t="inlineStr">
        <ns0:is>
          <ns0:t xml:space="preserve">Droit du bail</ns0:t>
        </ns0:is>
      </ns0:c>
      <ns0:c r="C11" s="5" t="inlineStr">
        <ns0:is>
          <ns0:t xml:space="preserve">Une 'caution' (garant) sert surtout à :</ns0:t>
        </ns0:is>
      </ns0:c>
      <ns0:c r="D11" s="5" t="inlineStr">
        <ns0:is>
          <ns0:t xml:space="preserve">B) Sécuriser le paiement en cas de défaillance</ns0:t>
        </ns0:is>
      </ns0:c>
      <ns0:c r="E11" s="5" t="inlineStr">
        <ns0:is>
          <ns0:t xml:space="preserve">C) Payer la taxe foncière</ns0:t>
        </ns0:is>
      </ns0:c>
      <ns0:c r="F11" s="5" t="inlineStr">
        <ns0:is>
          <ns0:t xml:space="preserve">A) Remplacer l’assurance habitation</ns0:t>
        </ns0:is>
      </ns0:c>
      <ns0:c r="G11" s="5" t="inlineStr">
        <ns0:is>
          <ns0:t xml:space="preserve">D) Remplacer l’état des lieux</ns0:t>
        </ns0:is>
      </ns0:c>
      <ns0:c r="H11" s="6" t="n"/>
      <ns0:c r="I11" s="7" t="str">
        <ns0:f>IF($A11="","",VLOOKUP($A11,Corrigé!$A$2:$D$61,3,FALSE))</ns0:f>
        <ns0:v>A</ns0:v>
      </ns0:c>
      <ns0:c r="J11" s="7">
        <ns0:f>IF($H11="","",IF($H11=$I11,"Correct","Faux"))</ns0:f>
      </ns0:c>
      <ns0:c r="K11" s="8">
        <ns0:f>IF($H11="","",IF($H11=$I11,Paramètres!$B$5,0))</ns0:f>
      </ns0:c>
      <ns0:c r="L11" s="5">
        <ns0:f>IF(Paramètres!$B$3="O",VLOOKUP($A11,Corrigé!$A$2:$D$61,4,FALSE),"")</ns0:f>
      </ns0:c>
    </ns0:row>
    <ns0:row r="12" ht="60" customHeight="1">
      <ns0:c r="A12" s="9" t="n">
        <ns0:v>48</ns0:v>
      </ns0:c>
      <ns0:c r="B12" s="10" t="inlineStr">
        <ns0:is>
          <ns0:t xml:space="preserve">Droit du bail</ns0:t>
        </ns0:is>
      </ns0:c>
      <ns0:c r="C12" s="10" t="inlineStr">
        <ns0:is>
          <ns0:t xml:space="preserve">La meilleure manière de prouver une relance est :</ns0:t>
        </ns0:is>
      </ns0:c>
      <ns0:c r="D12" s="10" t="inlineStr">
        <ns0:is>
          <ns0:t xml:space="preserve">C) Une discussion informelle</ns0:t>
        </ns0:is>
      </ns0:c>
      <ns0:c r="E12" s="10" t="inlineStr">
        <ns0:is>
          <ns0:t xml:space="preserve">A) Un appel sans trace</ns0:t>
        </ns0:is>
      </ns0:c>
      <ns0:c r="F12" s="10" t="inlineStr">
        <ns0:is>
          <ns0:t xml:space="preserve">B) Un écrit daté (email/courrier) conservé</ns0:t>
        </ns0:is>
      </ns0:c>
      <ns0:c r="G12" s="10" t="inlineStr">
        <ns0:is>
          <ns0:t xml:space="preserve">D) Une note sans date</ns0:t>
        </ns0:is>
      </ns0:c>
      <ns0:c r="H12" s="6" t="n"/>
      <ns0:c r="I12" s="7" t="str">
        <ns0:f>IF($A12="","",VLOOKUP($A12,Corrigé!$A$2:$D$61,3,FALSE))</ns0:f>
        <ns0:v>C</ns0:v>
      </ns0:c>
      <ns0:c r="J12" s="7">
        <ns0:f>IF($H12="","",IF($H12=$I12,"Correct","Faux"))</ns0:f>
      </ns0:c>
      <ns0:c r="K12" s="8">
        <ns0:f>IF($H12="","",IF($H12=$I12,Paramètres!$B$5,0))</ns0:f>
      </ns0:c>
      <ns0:c r="L12" s="10">
        <ns0:f>IF(Paramètres!$B$3="O",VLOOKUP($A12,Corrigé!$A$2:$D$61,4,FALSE),"")</ns0:f>
      </ns0:c>
    </ns0:row>
    <ns0:row r="13" ht="60" customHeight="1">
      <ns0:c r="A13" s="4" t="n">
        <ns0:v>49</ns0:v>
      </ns0:c>
      <ns0:c r="B13" s="5" t="inlineStr">
        <ns0:is>
          <ns0:t xml:space="preserve">Droit du bail</ns0:t>
        </ns0:is>
      </ns0:c>
      <ns0:c r="C13" s="5" t="inlineStr">
        <ns0:is>
          <ns0:t xml:space="preserve">Une sortie anticipée du locataire implique de :</ns0:t>
        </ns0:is>
      </ns0:c>
      <ns0:c r="D13" s="5" t="inlineStr">
        <ns0:is>
          <ns0:t xml:space="preserve">D) Annuler les paiements</ns0:t>
        </ns0:is>
      </ns0:c>
      <ns0:c r="E13" s="5" t="inlineStr">
        <ns0:is>
          <ns0:t xml:space="preserve">B) Tracer la date de sortie et recalculer la période concernée</ns0:t>
        </ns0:is>
      </ns0:c>
      <ns0:c r="F13" s="5" t="inlineStr">
        <ns0:is>
          <ns0:t xml:space="preserve">A) Ne rien faire</ns0:t>
        </ns0:is>
      </ns0:c>
      <ns0:c r="G13" s="5" t="inlineStr">
        <ns0:is>
          <ns0:t xml:space="preserve">C) Supprimer le bail</ns0:t>
        </ns0:is>
      </ns0:c>
      <ns0:c r="H13" s="6" t="n"/>
      <ns0:c r="I13" s="7" t="str">
        <ns0:f>IF($A13="","",VLOOKUP($A13,Corrigé!$A$2:$D$61,3,FALSE))</ns0:f>
        <ns0:v>B</ns0:v>
      </ns0:c>
      <ns0:c r="J13" s="7">
        <ns0:f>IF($H13="","",IF($H13=$I13,"Correct","Faux"))</ns0:f>
      </ns0:c>
      <ns0:c r="K13" s="8">
        <ns0:f>IF($H13="","",IF($H13=$I13,Paramètres!$B$5,0))</ns0:f>
      </ns0:c>
      <ns0:c r="L13" s="5">
        <ns0:f>IF(Paramètres!$B$3="O",VLOOKUP($A13,Corrigé!$A$2:$D$61,4,FALSE),"")</ns0:f>
      </ns0:c>
    </ns0:row>
    <ns0:row r="14" ht="60" customHeight="1">
      <ns0:c r="A14" s="9" t="n">
        <ns0:v>50</ns0:v>
      </ns0:c>
      <ns0:c r="B14" s="10" t="inlineStr">
        <ns0:is>
          <ns0:t xml:space="preserve">Droit du bail</ns0:t>
        </ns0:is>
      </ns0:c>
      <ns0:c r="C14" s="10" t="inlineStr">
        <ns0:is>
          <ns0:t xml:space="preserve">Le principal intérêt d’un état des lieux de sortie est de :</ns0:t>
        </ns0:is>
      </ns0:c>
      <ns0:c r="D14" s="10" t="inlineStr">
        <ns0:is>
          <ns0:t xml:space="preserve">C) Annuler les charges</ns0:t>
        </ns0:is>
      </ns0:c>
      <ns0:c r="E14" s="10" t="inlineStr">
        <ns0:is>
          <ns0:t xml:space="preserve">A) Fixer le prix de vente</ns0:t>
        </ns0:is>
      </ns0:c>
      <ns0:c r="F14" s="10" t="inlineStr">
        <ns0:is>
          <ns0:t xml:space="preserve">D) Indexer le loyer</ns0:t>
        </ns0:is>
      </ns0:c>
      <ns0:c r="G14" s="10" t="inlineStr">
        <ns0:is>
          <ns0:t xml:space="preserve">B) Constater l’état et justifier d’éventuelles retenues</ns0:t>
        </ns0:is>
      </ns0:c>
      <ns0:c r="H14" s="6" t="n"/>
      <ns0:c r="I14" s="7" t="str">
        <ns0:f>IF($A14="","",VLOOKUP($A14,Corrigé!$A$2:$D$61,3,FALSE))</ns0:f>
        <ns0:v>Error: #N/A</ns0:v>
      </ns0:c>
      <ns0:c r="J14" s="7">
        <ns0:f>IF($H14="","",IF($H14=$I14,"Correct","Faux"))</ns0:f>
      </ns0:c>
      <ns0:c r="K14" s="8">
        <ns0:f>IF($H14="","",IF($H14=$I14,Paramètres!$B$5,0))</ns0:f>
      </ns0:c>
      <ns0:c r="L14" s="10">
        <ns0:f>IF(Paramètres!$B$3="O",VLOOKUP($A14,Corrigé!$A$2:$D$61,4,FALSE),"")</ns0:f>
      </ns0:c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5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(Transaction)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11</ns0:v>
      </ns0:c>
      <ns0:c r="B5" s="5" t="inlineStr">
        <ns0:is>
          <ns0:t xml:space="preserve">Transaction</ns0:t>
        </ns0:is>
      </ns0:c>
      <ns0:c r="C5" s="5" t="inlineStr">
        <ns0:is>
          <ns0:t xml:space="preserve">Le mandat de vente est indispensable pour :</ns0:t>
        </ns0:is>
      </ns0:c>
      <ns0:c r="D5" s="5" t="inlineStr">
        <ns0:is>
          <ns0:t xml:space="preserve">D) Calculer les charges</ns0:t>
        </ns0:is>
      </ns0:c>
      <ns0:c r="E5" s="5" t="inlineStr">
        <ns0:is>
          <ns0:t xml:space="preserve">B) Négocier et s’engager pour le compte du vendeur</ns0:t>
        </ns0:is>
      </ns0:c>
      <ns0:c r="F5" s="5" t="inlineStr">
        <ns0:is>
          <ns0:t xml:space="preserve">A) Publier une annonce</ns0:t>
        </ns0:is>
      </ns0:c>
      <ns0:c r="G5" s="5" t="inlineStr">
        <ns0:is>
          <ns0:t xml:space="preserve">C) Rédiger une quittance</ns0:t>
        </ns0:is>
      </ns0:c>
      <ns0:c r="H5" s="6" t="n"/>
      <ns0:c r="I5" s="7" t="str">
        <ns0:f>IF($A5="","",VLOOKUP($A5,Corrigé!$A$2:$D$61,3,FALSE))</ns0:f>
        <ns0:v>B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12</ns0:v>
      </ns0:c>
      <ns0:c r="B6" s="10" t="inlineStr">
        <ns0:is>
          <ns0:t xml:space="preserve">Transaction</ns0:t>
        </ns0:is>
      </ns0:c>
      <ns0:c r="C6" s="10" t="inlineStr">
        <ns0:is>
          <ns0:t xml:space="preserve">L’objectif principal de l’estimation est de :</ns0:t>
        </ns0:is>
      </ns0:c>
      <ns0:c r="D6" s="10" t="inlineStr">
        <ns0:is>
          <ns0:t xml:space="preserve">D) Annuler la négociation</ns0:t>
        </ns0:is>
      </ns0:c>
      <ns0:c r="E6" s="10" t="inlineStr">
        <ns0:is>
          <ns0:t xml:space="preserve">A) Fixer un prix arbitraire</ns0:t>
        </ns0:is>
      </ns0:c>
      <ns0:c r="F6" s="10" t="inlineStr">
        <ns0:is>
          <ns0:t xml:space="preserve">C) Remplacer le diagnostic</ns0:t>
        </ns0:is>
      </ns0:c>
      <ns0:c r="G6" s="10" t="inlineStr">
        <ns0:is>
          <ns0:t xml:space="preserve">B) Déterminer une valeur cohérente avec le marché et le bien</ns0:t>
        </ns0:is>
      </ns0:c>
      <ns0:c r="H6" s="6" t="n"/>
      <ns0:c r="I6" s="7" t="str">
        <ns0:f>IF($A6="","",VLOOKUP($A6,Corrigé!$A$2:$D$61,3,FALSE))</ns0:f>
        <ns0:v>D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13</ns0:v>
      </ns0:c>
      <ns0:c r="B7" s="5" t="inlineStr">
        <ns0:is>
          <ns0:t xml:space="preserve">Transaction</ns0:t>
        </ns0:is>
      </ns0:c>
      <ns0:c r="C7" s="5" t="inlineStr">
        <ns0:is>
          <ns0:t xml:space="preserve">Une offre d’achat écrite sert surtout à :</ns0:t>
        </ns0:is>
      </ns0:c>
      <ns0:c r="D7" s="5" t="inlineStr">
        <ns0:is>
          <ns0:t xml:space="preserve">A) Remplacer le compromis</ns0:t>
        </ns0:is>
      </ns0:c>
      <ns0:c r="E7" s="5" t="inlineStr">
        <ns0:is>
          <ns0:t xml:space="preserve">D) Annuler le mandat</ns0:t>
        </ns0:is>
      </ns0:c>
      <ns0:c r="F7" s="5" t="inlineStr">
        <ns0:is>
          <ns0:t xml:space="preserve">B) Formaliser l’intention d’acheter à un prix et conditions</ns0:t>
        </ns0:is>
      </ns0:c>
      <ns0:c r="G7" s="5" t="inlineStr">
        <ns0:is>
          <ns0:t xml:space="preserve">C) Remplacer l’état des lieux</ns0:t>
        </ns0:is>
      </ns0:c>
      <ns0:c r="H7" s="6" t="n"/>
      <ns0:c r="I7" s="7" t="str">
        <ns0:f>IF($A7="","",VLOOKUP($A7,Corrigé!$A$2:$D$61,3,FALSE))</ns0:f>
        <ns0:v>C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14</ns0:v>
      </ns0:c>
      <ns0:c r="B8" s="10" t="inlineStr">
        <ns0:is>
          <ns0:t xml:space="preserve">Transaction</ns0:t>
        </ns0:is>
      </ns0:c>
      <ns0:c r="C8" s="10" t="inlineStr">
        <ns0:is>
          <ns0:t xml:space="preserve">Le compromis (promesse synallagmatique) se distingue car :</ns0:t>
        </ns0:is>
      </ns0:c>
      <ns0:c r="D8" s="10" t="inlineStr">
        <ns0:is>
          <ns0:t xml:space="preserve">B) Il engage vendeur et acquéreur sur la vente</ns0:t>
        </ns0:is>
      </ns0:c>
      <ns0:c r="E8" s="10" t="inlineStr">
        <ns0:is>
          <ns0:t xml:space="preserve">A) Il est toujours oral</ns0:t>
        </ns0:is>
      </ns0:c>
      <ns0:c r="F8" s="10" t="inlineStr">
        <ns0:is>
          <ns0:t xml:space="preserve">C) Il remplace l’acte authentique</ns0:t>
        </ns0:is>
      </ns0:c>
      <ns0:c r="G8" s="10" t="inlineStr">
        <ns0:is>
          <ns0:t xml:space="preserve">D) Il n’a aucune valeur</ns0:t>
        </ns0:is>
      </ns0:c>
      <ns0:c r="H8" s="6" t="n"/>
      <ns0:c r="I8" s="7" t="str">
        <ns0:f>IF($A8="","",VLOOKUP($A8,Corrigé!$A$2:$D$61,3,FALSE))</ns0:f>
        <ns0:v>A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15</ns0:v>
      </ns0:c>
      <ns0:c r="B9" s="5" t="inlineStr">
        <ns0:is>
          <ns0:t xml:space="preserve">Transaction</ns0:t>
        </ns0:is>
      </ns0:c>
      <ns0:c r="C9" s="5" t="inlineStr">
        <ns0:is>
          <ns0:t xml:space="preserve">Le DPE (diagnostic de performance énergétique) sert principalement à :</ns0:t>
        </ns0:is>
      </ns0:c>
      <ns0:c r="D9" s="5" t="inlineStr">
        <ns0:is>
          <ns0:t xml:space="preserve">D) Fixer le dépôt de garantie</ns0:t>
        </ns0:is>
      </ns0:c>
      <ns0:c r="E9" s="5" t="inlineStr">
        <ns0:is>
          <ns0:t xml:space="preserve">B) Informer sur la performance énergétique du logement</ns0:t>
        </ns0:is>
      </ns0:c>
      <ns0:c r="F9" s="5" t="inlineStr">
        <ns0:is>
          <ns0:t xml:space="preserve">A) Calculer le prix du notaire</ns0:t>
        </ns0:is>
      </ns0:c>
      <ns0:c r="G9" s="5" t="inlineStr">
        <ns0:is>
          <ns0:t xml:space="preserve">C) Remplacer la taxe d’habitation</ns0:t>
        </ns0:is>
      </ns0:c>
      <ns0:c r="H9" s="6" t="n"/>
      <ns0:c r="I9" s="7" t="str">
        <ns0:f>IF($A9="","",VLOOKUP($A9,Corrigé!$A$2:$D$61,3,FALSE))</ns0:f>
        <ns0:v>B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51</ns0:v>
      </ns0:c>
      <ns0:c r="B10" s="10" t="inlineStr">
        <ns0:is>
          <ns0:t xml:space="preserve">Transaction</ns0:t>
        </ns0:is>
      </ns0:c>
      <ns0:c r="C10" s="10" t="inlineStr">
        <ns0:is>
          <ns0:t xml:space="preserve">Un acquéreur qualifié est un acquéreur qui :</ns0:t>
        </ns0:is>
      </ns0:c>
      <ns0:c r="D10" s="10" t="inlineStr">
        <ns0:is>
          <ns0:t xml:space="preserve">D) N’a pas de calendrier</ns0:t>
        </ns0:is>
      </ns0:c>
      <ns0:c r="E10" s="10" t="inlineStr">
        <ns0:is>
          <ns0:t xml:space="preserve">A) Visite sans budget</ns0:t>
        </ns0:is>
      </ns0:c>
      <ns0:c r="F10" s="10" t="inlineStr">
        <ns0:is>
          <ns0:t xml:space="preserve">B) A un projet, un budget et une capacité de financement cohérente</ns0:t>
        </ns0:is>
      </ns0:c>
      <ns0:c r="G10" s="10" t="inlineStr">
        <ns0:is>
          <ns0:t xml:space="preserve">C) Refuse tout document</ns0:t>
        </ns0:is>
      </ns0:c>
      <ns0:c r="H10" s="6" t="n"/>
      <ns0:c r="I10" s="7" t="str">
        <ns0:f>IF($A10="","",VLOOKUP($A10,Corrigé!$A$2:$D$61,3,FALSE))</ns0:f>
        <ns0:v>Error: #N/A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>
        <ns0:v>52</ns0:v>
      </ns0:c>
      <ns0:c r="B11" s="5" t="inlineStr">
        <ns0:is>
          <ns0:t xml:space="preserve">Transaction</ns0:t>
        </ns0:is>
      </ns0:c>
      <ns0:c r="C11" s="5" t="inlineStr">
        <ns0:is>
          <ns0:t xml:space="preserve">Le rôle d’un dossier de vente complet est de :</ns0:t>
        </ns0:is>
      </ns0:c>
      <ns0:c r="D11" s="5" t="inlineStr">
        <ns0:is>
          <ns0:t xml:space="preserve">B) Accélérer et sécuriser la vente (infos, diagnostics, pièces)</ns0:t>
        </ns0:is>
      </ns0:c>
      <ns0:c r="E11" s="5" t="inlineStr">
        <ns0:is>
          <ns0:t xml:space="preserve">A) Ralentir la vente</ns0:t>
        </ns0:is>
      </ns0:c>
      <ns0:c r="F11" s="5" t="inlineStr">
        <ns0:is>
          <ns0:t xml:space="preserve">D) Fixer l’IRL</ns0:t>
        </ns0:is>
      </ns0:c>
      <ns0:c r="G11" s="5" t="inlineStr">
        <ns0:is>
          <ns0:t xml:space="preserve">C) Remplacer l’acheteur</ns0:t>
        </ns0:is>
      </ns0:c>
      <ns0:c r="H11" s="6" t="n"/>
      <ns0:c r="I11" s="7" t="str">
        <ns0:f>IF($A11="","",VLOOKUP($A11,Corrigé!$A$2:$D$61,3,FALSE))</ns0:f>
        <ns0:v>Error: #N/A</ns0:v>
      </ns0:c>
      <ns0:c r="J11" s="7">
        <ns0:f>IF($H11="","",IF($H11=$I11,"Correct","Faux"))</ns0:f>
      </ns0:c>
      <ns0:c r="K11" s="8">
        <ns0:f>IF($H11="","",IF($H11=$I11,Paramètres!$B$5,0))</ns0:f>
      </ns0:c>
      <ns0:c r="L11" s="5">
        <ns0:f>IF(Paramètres!$B$3="O",VLOOKUP($A11,Corrigé!$A$2:$D$61,4,FALSE),"")</ns0:f>
      </ns0:c>
    </ns0:row>
    <ns0:row r="12" ht="60" customHeight="1">
      <ns0:c r="A12" s="9" t="n">
        <ns0:v>53</ns0:v>
      </ns0:c>
      <ns0:c r="B12" s="10" t="inlineStr">
        <ns0:is>
          <ns0:t xml:space="preserve">Transaction</ns0:t>
        </ns0:is>
      </ns0:c>
      <ns0:c r="C12" s="10" t="inlineStr">
        <ns0:is>
          <ns0:t xml:space="preserve">Une contre-offre correspond à :</ns0:t>
        </ns0:is>
      </ns0:c>
      <ns0:c r="D12" s="10" t="inlineStr">
        <ns0:is>
          <ns0:t xml:space="preserve">C) Une quittance</ns0:t>
        </ns0:is>
      </ns0:c>
      <ns0:c r="E12" s="10" t="inlineStr">
        <ns0:is>
          <ns0:t xml:space="preserve">B) Une réponse modifiée à une offre (prix/conditions)</ns0:t>
        </ns0:is>
      </ns0:c>
      <ns0:c r="F12" s="10" t="inlineStr">
        <ns0:is>
          <ns0:t xml:space="preserve">D) Un règlement de copropriété</ns0:t>
        </ns0:is>
      </ns0:c>
      <ns0:c r="G12" s="10" t="inlineStr">
        <ns0:is>
          <ns0:t xml:space="preserve">A) Une annulation du projet</ns0:t>
        </ns0:is>
      </ns0:c>
      <ns0:c r="H12" s="6" t="n"/>
      <ns0:c r="I12" s="7" t="str">
        <ns0:f>IF($A12="","",VLOOKUP($A12,Corrigé!$A$2:$D$61,3,FALSE))</ns0:f>
        <ns0:v>Error: #N/A</ns0:v>
      </ns0:c>
      <ns0:c r="J12" s="7">
        <ns0:f>IF($H12="","",IF($H12=$I12,"Correct","Faux"))</ns0:f>
      </ns0:c>
      <ns0:c r="K12" s="8">
        <ns0:f>IF($H12="","",IF($H12=$I12,Paramètres!$B$5,0))</ns0:f>
      </ns0:c>
      <ns0:c r="L12" s="10">
        <ns0:f>IF(Paramètres!$B$3="O",VLOOKUP($A12,Corrigé!$A$2:$D$61,4,FALSE),"")</ns0:f>
      </ns0:c>
    </ns0:row>
    <ns0:row r="13" ht="60" customHeight="1">
      <ns0:c r="A13" s="4" t="n">
        <ns0:v>54</ns0:v>
      </ns0:c>
      <ns0:c r="B13" s="5" t="inlineStr">
        <ns0:is>
          <ns0:t xml:space="preserve">Transaction</ns0:t>
        </ns0:is>
      </ns0:c>
      <ns0:c r="C13" s="5" t="inlineStr">
        <ns0:is>
          <ns0:t xml:space="preserve">Une visite efficace repose d’abord sur :</ns0:t>
        </ns0:is>
      </ns0:c>
      <ns0:c r="D13" s="5" t="inlineStr">
        <ns0:is>
          <ns0:t xml:space="preserve">C) Une absence de documents</ns0:t>
        </ns0:is>
      </ns0:c>
      <ns0:c r="E13" s="5" t="inlineStr">
        <ns0:is>
          <ns0:t xml:space="preserve">D) Un prix non discuté</ns0:t>
        </ns0:is>
      </ns0:c>
      <ns0:c r="F13" s="5" t="inlineStr">
        <ns0:is>
          <ns0:t xml:space="preserve">A) Une improvisation totale</ns0:t>
        </ns0:is>
      </ns0:c>
      <ns0:c r="G13" s="5" t="inlineStr">
        <ns0:is>
          <ns0:t xml:space="preserve">B) Une préparation (infos clés, points forts, contraintes)</ns0:t>
        </ns0:is>
      </ns0:c>
      <ns0:c r="H13" s="6" t="n"/>
      <ns0:c r="I13" s="7" t="str">
        <ns0:f>IF($A13="","",VLOOKUP($A13,Corrigé!$A$2:$D$61,3,FALSE))</ns0:f>
        <ns0:v>Error: #N/A</ns0:v>
      </ns0:c>
      <ns0:c r="J13" s="7">
        <ns0:f>IF($H13="","",IF($H13=$I13,"Correct","Faux"))</ns0:f>
      </ns0:c>
      <ns0:c r="K13" s="8">
        <ns0:f>IF($H13="","",IF($H13=$I13,Paramètres!$B$5,0))</ns0:f>
      </ns0:c>
      <ns0:c r="L13" s="5">
        <ns0:f>IF(Paramètres!$B$3="O",VLOOKUP($A13,Corrigé!$A$2:$D$61,4,FALSE),"")</ns0:f>
      </ns0:c>
    </ns0:row>
    <ns0:row r="14" ht="60" customHeight="1">
      <ns0:c r="A14" s="9" t="n">
        <ns0:v>55</ns0:v>
      </ns0:c>
      <ns0:c r="B14" s="10" t="inlineStr">
        <ns0:is>
          <ns0:t xml:space="preserve">Transaction</ns0:t>
        </ns0:is>
      </ns0:c>
      <ns0:c r="C14" s="10" t="inlineStr">
        <ns0:is>
          <ns0:t xml:space="preserve">Le suivi des leads (contacts) sert à :</ns0:t>
        </ns0:is>
      </ns0:c>
      <ns0:c r="D14" s="10" t="inlineStr">
        <ns0:is>
          <ns0:t xml:space="preserve">C) Supprimer les visites</ns0:t>
        </ns0:is>
      </ns0:c>
      <ns0:c r="E14" s="10" t="inlineStr">
        <ns0:is>
          <ns0:t xml:space="preserve">D) Remplacer la publicité</ns0:t>
        </ns0:is>
      </ns0:c>
      <ns0:c r="F14" s="10" t="inlineStr">
        <ns0:is>
          <ns0:t xml:space="preserve">B) Structurer relances, qualification, conversion</ns0:t>
        </ns0:is>
      </ns0:c>
      <ns0:c r="G14" s="10" t="inlineStr">
        <ns0:is>
          <ns0:t xml:space="preserve">A) Perdre les demandes</ns0:t>
        </ns0:is>
      </ns0:c>
      <ns0:c r="H14" s="6" t="n"/>
      <ns0:c r="I14" s="7" t="str">
        <ns0:f>IF($A14="","",VLOOKUP($A14,Corrigé!$A$2:$D$61,3,FALSE))</ns0:f>
        <ns0:v>Error: #N/A</ns0:v>
      </ns0:c>
      <ns0:c r="J14" s="7">
        <ns0:f>IF($H14="","",IF($H14=$I14,"Correct","Faux"))</ns0:f>
      </ns0:c>
      <ns0:c r="K14" s="8">
        <ns0:f>IF($H14="","",IF($H14=$I14,Paramètres!$B$5,0))</ns0:f>
      </ns0:c>
      <ns0:c r="L14" s="10">
        <ns0:f>IF(Paramètres!$B$3="O",VLOOKUP($A14,Corrigé!$A$2:$D$61,4,FALSE),"")</ns0:f>
      </ns0:c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6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(Copropriété)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16</ns0:v>
      </ns0:c>
      <ns0:c r="B5" s="5" t="inlineStr">
        <ns0:is>
          <ns0:t xml:space="preserve">Copropriété</ns0:t>
        </ns0:is>
      </ns0:c>
      <ns0:c r="C5" s="5" t="inlineStr">
        <ns0:is>
          <ns0:t xml:space="preserve">Le règlement de copropriété sert surtout à :</ns0:t>
        </ns0:is>
      </ns0:c>
      <ns0:c r="D5" s="5" t="inlineStr">
        <ns0:is>
          <ns0:t xml:space="preserve">A) Fixer le loyer</ns0:t>
        </ns0:is>
      </ns0:c>
      <ns0:c r="E5" s="5" t="inlineStr">
        <ns0:is>
          <ns0:t xml:space="preserve">C) Remplacer le bail</ns0:t>
        </ns0:is>
      </ns0:c>
      <ns0:c r="F5" s="5" t="inlineStr">
        <ns0:is>
          <ns0:t xml:space="preserve">D) Calculer la taxe foncière</ns0:t>
        </ns0:is>
      </ns0:c>
      <ns0:c r="G5" s="5" t="inlineStr">
        <ns0:is>
          <ns0:t xml:space="preserve">B) Définir les règles de vie et la répartition des lots/charges</ns0:t>
        </ns0:is>
      </ns0:c>
      <ns0:c r="H5" s="6" t="n"/>
      <ns0:c r="I5" s="7" t="str">
        <ns0:f>IF($A5="","",VLOOKUP($A5,Corrigé!$A$2:$D$61,3,FALSE))</ns0:f>
        <ns0:v>D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17</ns0:v>
      </ns0:c>
      <ns0:c r="B6" s="10" t="inlineStr">
        <ns0:is>
          <ns0:t xml:space="preserve">Copropriété</ns0:t>
        </ns0:is>
      </ns0:c>
      <ns0:c r="C6" s="10" t="inlineStr">
        <ns0:is>
          <ns0:t xml:space="preserve">Les tantièmes (ou millièmes) servent principalement à :</ns0:t>
        </ns0:is>
      </ns0:c>
      <ns0:c r="D6" s="10" t="inlineStr">
        <ns0:is>
          <ns0:t xml:space="preserve">C) Fixer la durée du bail</ns0:t>
        </ns0:is>
      </ns0:c>
      <ns0:c r="E6" s="10" t="inlineStr">
        <ns0:is>
          <ns0:t xml:space="preserve">B) Répartir certaines charges et droits de vote</ns0:t>
        </ns0:is>
      </ns0:c>
      <ns0:c r="F6" s="10" t="inlineStr">
        <ns0:is>
          <ns0:t xml:space="preserve">A) Mesurer la surface exacte</ns0:t>
        </ns0:is>
      </ns0:c>
      <ns0:c r="G6" s="10" t="inlineStr">
        <ns0:is>
          <ns0:t xml:space="preserve">D) Évaluer le DPE</ns0:t>
        </ns0:is>
      </ns0:c>
      <ns0:c r="H6" s="6" t="n"/>
      <ns0:c r="I6" s="7" t="str">
        <ns0:f>IF($A6="","",VLOOKUP($A6,Corrigé!$A$2:$D$61,3,FALSE))</ns0:f>
        <ns0:v>B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18</ns0:v>
      </ns0:c>
      <ns0:c r="B7" s="5" t="inlineStr">
        <ns0:is>
          <ns0:t xml:space="preserve">Copropriété</ns0:t>
        </ns0:is>
      </ns0:c>
      <ns0:c r="C7" s="5" t="inlineStr">
        <ns0:is>
          <ns0:t xml:space="preserve">Le budget prévisionnel de copropriété correspond à :</ns0:t>
        </ns0:is>
      </ns0:c>
      <ns0:c r="D7" s="5" t="inlineStr">
        <ns0:is>
          <ns0:t xml:space="preserve">B) L’ensemble des dépenses courantes anticipées</ns0:t>
        </ns0:is>
      </ns0:c>
      <ns0:c r="E7" s="5" t="inlineStr">
        <ns0:is>
          <ns0:t xml:space="preserve">C) Une pénalité d’impayé</ns0:t>
        </ns0:is>
      </ns0:c>
      <ns0:c r="F7" s="5" t="inlineStr">
        <ns0:is>
          <ns0:t xml:space="preserve">A) Des travaux imprévus</ns0:t>
        </ns0:is>
      </ns0:c>
      <ns0:c r="G7" s="5" t="inlineStr">
        <ns0:is>
          <ns0:t xml:space="preserve">D) Le prix de vente d’un lot</ns0:t>
        </ns0:is>
      </ns0:c>
      <ns0:c r="H7" s="6" t="n"/>
      <ns0:c r="I7" s="7" t="str">
        <ns0:f>IF($A7="","",VLOOKUP($A7,Corrigé!$A$2:$D$61,3,FALSE))</ns0:f>
        <ns0:v>A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19</ns0:v>
      </ns0:c>
      <ns0:c r="B8" s="10" t="inlineStr">
        <ns0:is>
          <ns0:t xml:space="preserve">Copropriété</ns0:t>
        </ns0:is>
      </ns0:c>
      <ns0:c r="C8" s="10" t="inlineStr">
        <ns0:is>
          <ns0:t xml:space="preserve">Le syndic est principalement chargé de :</ns0:t>
        </ns0:is>
      </ns0:c>
      <ns0:c r="D8" s="10" t="inlineStr">
        <ns0:is>
          <ns0:t xml:space="preserve">C) Fixer l’IRL</ns0:t>
        </ns0:is>
      </ns0:c>
      <ns0:c r="E8" s="10" t="inlineStr">
        <ns0:is>
          <ns0:t xml:space="preserve">D) Remplacer le notaire</ns0:t>
        </ns0:is>
      </ns0:c>
      <ns0:c r="F8" s="10" t="inlineStr">
        <ns0:is>
          <ns0:t xml:space="preserve">A) Signer les baux à la place du propriétaire</ns0:t>
        </ns0:is>
      </ns0:c>
      <ns0:c r="G8" s="10" t="inlineStr">
        <ns0:is>
          <ns0:t xml:space="preserve">B) Administrer l’immeuble et exécuter les décisions d’AG</ns0:t>
        </ns0:is>
      </ns0:c>
      <ns0:c r="H8" s="6" t="n"/>
      <ns0:c r="I8" s="7" t="str">
        <ns0:f>IF($A8="","",VLOOKUP($A8,Corrigé!$A$2:$D$61,3,FALSE))</ns0:f>
        <ns0:v>D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20</ns0:v>
      </ns0:c>
      <ns0:c r="B9" s="5" t="inlineStr">
        <ns0:is>
          <ns0:t xml:space="preserve">Copropriété</ns0:t>
        </ns0:is>
      </ns0:c>
      <ns0:c r="C9" s="5" t="inlineStr">
        <ns0:is>
          <ns0:t xml:space="preserve">Une assemblée générale (AG) sert à :</ns0:t>
        </ns0:is>
      </ns0:c>
      <ns0:c r="D9" s="5" t="inlineStr">
        <ns0:is>
          <ns0:t xml:space="preserve">A) Mettre à jour le DPE</ns0:t>
        </ns0:is>
      </ns0:c>
      <ns0:c r="E9" s="5" t="inlineStr">
        <ns0:is>
          <ns0:t xml:space="preserve">D) Signer un bail</ns0:t>
        </ns0:is>
      </ns0:c>
      <ns0:c r="F9" s="5" t="inlineStr">
        <ns0:is>
          <ns0:t xml:space="preserve">B) Prendre des décisions collectives (travaux, budget, syndic…)</ns0:t>
        </ns0:is>
      </ns0:c>
      <ns0:c r="G9" s="5" t="inlineStr">
        <ns0:is>
          <ns0:t xml:space="preserve">C) Calculer la TEOM</ns0:t>
        </ns0:is>
      </ns0:c>
      <ns0:c r="H9" s="6" t="n"/>
      <ns0:c r="I9" s="7" t="str">
        <ns0:f>IF($A9="","",VLOOKUP($A9,Corrigé!$A$2:$D$61,3,FALSE))</ns0:f>
        <ns0:v>C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56</ns0:v>
      </ns0:c>
      <ns0:c r="B10" s="10" t="inlineStr">
        <ns0:is>
          <ns0:t xml:space="preserve">Copropriété</ns0:t>
        </ns0:is>
      </ns0:c>
      <ns0:c r="C10" s="10" t="inlineStr">
        <ns0:is>
          <ns0:t xml:space="preserve">Une charge 'spéciale' (ex : ascenseur) se répartit souvent :</ns0:t>
        </ns0:is>
      </ns0:c>
      <ns0:c r="D10" s="10" t="inlineStr">
        <ns0:is>
          <ns0:t xml:space="preserve">B) Selon utilité/clé prévue au règlement</ns0:t>
        </ns0:is>
      </ns0:c>
      <ns0:c r="E10" s="10" t="inlineStr">
        <ns0:is>
          <ns0:t xml:space="preserve">A) Également entre tous</ns0:t>
        </ns0:is>
      </ns0:c>
      <ns0:c r="F10" s="10" t="inlineStr">
        <ns0:is>
          <ns0:t xml:space="preserve">C) Au hasard</ns0:t>
        </ns0:is>
      </ns0:c>
      <ns0:c r="G10" s="10" t="inlineStr">
        <ns0:is>
          <ns0:t xml:space="preserve">D) Selon le bail</ns0:t>
        </ns0:is>
      </ns0:c>
      <ns0:c r="H10" s="6" t="n"/>
      <ns0:c r="I10" s="7" t="str">
        <ns0:f>IF($A10="","",VLOOKUP($A10,Corrigé!$A$2:$D$61,3,FALSE))</ns0:f>
        <ns0:v>Error: #N/A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>
        <ns0:v>57</ns0:v>
      </ns0:c>
      <ns0:c r="B11" s="5" t="inlineStr">
        <ns0:is>
          <ns0:t xml:space="preserve">Copropriété</ns0:t>
        </ns0:is>
      </ns0:c>
      <ns0:c r="C11" s="5" t="inlineStr">
        <ns0:is>
          <ns0:t xml:space="preserve">Le PV d’AG sert à :</ns0:t>
        </ns0:is>
      </ns0:c>
      <ns0:c r="D11" s="5" t="inlineStr">
        <ns0:is>
          <ns0:t xml:space="preserve">A) Fixer l’IRL</ns0:t>
        </ns0:is>
      </ns0:c>
      <ns0:c r="E11" s="5" t="inlineStr">
        <ns0:is>
          <ns0:t xml:space="preserve">B) Tracer officiellement les décisions votées</ns0:t>
        </ns0:is>
      </ns0:c>
      <ns0:c r="F11" s="5" t="inlineStr">
        <ns0:is>
          <ns0:t xml:space="preserve">D) Payer les loyers</ns0:t>
        </ns0:is>
      </ns0:c>
      <ns0:c r="G11" s="5" t="inlineStr">
        <ns0:is>
          <ns0:t xml:space="preserve">C) Remplacer un bail</ns0:t>
        </ns0:is>
      </ns0:c>
      <ns0:c r="H11" s="6" t="n"/>
      <ns0:c r="I11" s="7" t="str">
        <ns0:f>IF($A11="","",VLOOKUP($A11,Corrigé!$A$2:$D$61,3,FALSE))</ns0:f>
        <ns0:v>Error: #N/A</ns0:v>
      </ns0:c>
      <ns0:c r="J11" s="7">
        <ns0:f>IF($H11="","",IF($H11=$I11,"Correct","Faux"))</ns0:f>
      </ns0:c>
      <ns0:c r="K11" s="8">
        <ns0:f>IF($H11="","",IF($H11=$I11,Paramètres!$B$5,0))</ns0:f>
      </ns0:c>
      <ns0:c r="L11" s="5">
        <ns0:f>IF(Paramètres!$B$3="O",VLOOKUP($A11,Corrigé!$A$2:$D$61,4,FALSE),"")</ns0:f>
      </ns0:c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7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(Fiscalité)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21</ns0:v>
      </ns0:c>
      <ns0:c r="B5" s="5" t="inlineStr">
        <ns0:is>
          <ns0:t xml:space="preserve">Fiscalité</ns0:t>
        </ns0:is>
      </ns0:c>
      <ns0:c r="C5" s="5" t="inlineStr">
        <ns0:is>
          <ns0:t xml:space="preserve">La TEOM (taxe d’enlèvement des ordures ménagères) est souvent :</ns0:t>
        </ns0:is>
      </ns0:c>
      <ns0:c r="D5" s="5" t="inlineStr">
        <ns0:is>
          <ns0:t xml:space="preserve">A) Non récupérable</ns0:t>
        </ns0:is>
      </ns0:c>
      <ns0:c r="E5" s="5" t="inlineStr">
        <ns0:is>
          <ns0:t xml:space="preserve">C) Payée par le syndic</ns0:t>
        </ns0:is>
      </ns0:c>
      <ns0:c r="F5" s="5" t="inlineStr">
        <ns0:is>
          <ns0:t xml:space="preserve">D) Incluse dans le dépôt de garantie</ns0:t>
        </ns0:is>
      </ns0:c>
      <ns0:c r="G5" s="5" t="inlineStr">
        <ns0:is>
          <ns0:t xml:space="preserve">B) Récupérable auprès du locataire selon règles</ns0:t>
        </ns0:is>
      </ns0:c>
      <ns0:c r="H5" s="6" t="n"/>
      <ns0:c r="I5" s="7" t="str">
        <ns0:f>IF($A5="","",VLOOKUP($A5,Corrigé!$A$2:$D$61,3,FALSE))</ns0:f>
        <ns0:v>D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22</ns0:v>
      </ns0:c>
      <ns0:c r="B6" s="10" t="inlineStr">
        <ns0:is>
          <ns0:t xml:space="preserve">Fiscalité</ns0:t>
        </ns0:is>
      </ns0:c>
      <ns0:c r="C6" s="10" t="inlineStr">
        <ns0:is>
          <ns0:t xml:space="preserve">La taxe foncière est :</ns0:t>
        </ns0:is>
      </ns0:c>
      <ns0:c r="D6" s="10" t="inlineStr">
        <ns0:is>
          <ns0:t xml:space="preserve">B) En principe due par le propriétaire</ns0:t>
        </ns0:is>
      </ns0:c>
      <ns0:c r="E6" s="10" t="inlineStr">
        <ns0:is>
          <ns0:t xml:space="preserve">A) Toujours payée par le locataire</ns0:t>
        </ns0:is>
      </ns0:c>
      <ns0:c r="F6" s="10" t="inlineStr">
        <ns0:is>
          <ns0:t xml:space="preserve">D) Payée par le notaire chaque mois</ns0:t>
        </ns0:is>
      </ns0:c>
      <ns0:c r="G6" s="10" t="inlineStr">
        <ns0:is>
          <ns0:t xml:space="preserve">C) Remplacée par le DPE</ns0:t>
        </ns0:is>
      </ns0:c>
      <ns0:c r="H6" s="6" t="n"/>
      <ns0:c r="I6" s="7" t="str">
        <ns0:f>IF($A6="","",VLOOKUP($A6,Corrigé!$A$2:$D$61,3,FALSE))</ns0:f>
        <ns0:v>A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23</ns0:v>
      </ns0:c>
      <ns0:c r="B7" s="5" t="inlineStr">
        <ns0:is>
          <ns0:t xml:space="preserve">Fiscalité</ns0:t>
        </ns0:is>
      </ns0:c>
      <ns0:c r="C7" s="5" t="inlineStr">
        <ns0:is>
          <ns0:t xml:space="preserve">Un plan d’apurement correspond à :</ns0:t>
        </ns0:is>
      </ns0:c>
      <ns0:c r="D7" s="5" t="inlineStr">
        <ns0:is>
          <ns0:t xml:space="preserve">A) Un paiement en une fois obligatoire</ns0:t>
        </ns0:is>
      </ns0:c>
      <ns0:c r="E7" s="5" t="inlineStr">
        <ns0:is>
          <ns0:t xml:space="preserve">B) Un échéancier négocié de remboursement</ns0:t>
        </ns0:is>
      </ns0:c>
      <ns0:c r="F7" s="5" t="inlineStr">
        <ns0:is>
          <ns0:t xml:space="preserve">C) Une annulation automatique de dette</ns0:t>
        </ns0:is>
      </ns0:c>
      <ns0:c r="G7" s="5" t="inlineStr">
        <ns0:is>
          <ns0:t xml:space="preserve">D) Une hausse du loyer</ns0:t>
        </ns0:is>
      </ns0:c>
      <ns0:c r="H7" s="6" t="n"/>
      <ns0:c r="I7" s="7" t="str">
        <ns0:f>IF($A7="","",VLOOKUP($A7,Corrigé!$A$2:$D$61,3,FALSE))</ns0:f>
        <ns0:v>B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24</ns0:v>
      </ns0:c>
      <ns0:c r="B8" s="10" t="inlineStr">
        <ns0:is>
          <ns0:t xml:space="preserve">Fiscalité</ns0:t>
        </ns0:is>
      </ns0:c>
      <ns0:c r="C8" s="10" t="inlineStr">
        <ns0:is>
          <ns0:t xml:space="preserve">Le principal intérêt d’un rapprochement bancaire est de :</ns0:t>
        </ns0:is>
      </ns0:c>
      <ns0:c r="D8" s="10" t="inlineStr">
        <ns0:is>
          <ns0:t xml:space="preserve">C) Supprimer les retards</ns0:t>
        </ns0:is>
      </ns0:c>
      <ns0:c r="E8" s="10" t="inlineStr">
        <ns0:is>
          <ns0:t xml:space="preserve">A) Créer des factures</ns0:t>
        </ns0:is>
      </ns0:c>
      <ns0:c r="F8" s="10" t="inlineStr">
        <ns0:is>
          <ns0:t xml:space="preserve">B) Vérifier concordance entre écritures et relevés</ns0:t>
        </ns0:is>
      </ns0:c>
      <ns0:c r="G8" s="10" t="inlineStr">
        <ns0:is>
          <ns0:t xml:space="preserve">D) Remplacer la comptabilité</ns0:t>
        </ns0:is>
      </ns0:c>
      <ns0:c r="H8" s="6" t="n"/>
      <ns0:c r="I8" s="7" t="str">
        <ns0:f>IF($A8="","",VLOOKUP($A8,Corrigé!$A$2:$D$61,3,FALSE))</ns0:f>
        <ns0:v>C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25</ns0:v>
      </ns0:c>
      <ns0:c r="B9" s="5" t="inlineStr">
        <ns0:is>
          <ns0:t xml:space="preserve">Fiscalité</ns0:t>
        </ns0:is>
      </ns0:c>
      <ns0:c r="C9" s="5" t="inlineStr">
        <ns0:is>
          <ns0:t xml:space="preserve">Dans un suivi de trésorerie locative, un KPI clé est :</ns0:t>
        </ns0:is>
      </ns0:c>
      <ns0:c r="D9" s="5" t="inlineStr">
        <ns0:is>
          <ns0:t xml:space="preserve">D) Le nom du locataire</ns0:t>
        </ns0:is>
      </ns0:c>
      <ns0:c r="E9" s="5" t="inlineStr">
        <ns0:is>
          <ns0:t xml:space="preserve">B) Le taux d’impayés (montant ou nombre)</ns0:t>
        </ns0:is>
      </ns0:c>
      <ns0:c r="F9" s="5" t="inlineStr">
        <ns0:is>
          <ns0:t xml:space="preserve">C) Le nombre de lignes Excel</ns0:t>
        </ns0:is>
      </ns0:c>
      <ns0:c r="G9" s="5" t="inlineStr">
        <ns0:is>
          <ns0:t xml:space="preserve">A) La couleur des onglets</ns0:t>
        </ns0:is>
      </ns0:c>
      <ns0:c r="H9" s="6" t="n"/>
      <ns0:c r="I9" s="7" t="str">
        <ns0:f>IF($A9="","",VLOOKUP($A9,Corrigé!$A$2:$D$61,3,FALSE))</ns0:f>
        <ns0:v>B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58</ns0:v>
      </ns0:c>
      <ns0:c r="B10" s="10" t="inlineStr">
        <ns0:is>
          <ns0:t xml:space="preserve">Fiscalité</ns0:t>
        </ns0:is>
      </ns0:c>
      <ns0:c r="C10" s="10" t="inlineStr">
        <ns0:is>
          <ns0:t xml:space="preserve">Une relance efficace combine généralement :</ns0:t>
        </ns0:is>
      </ns0:c>
      <ns0:c r="D10" s="10" t="inlineStr">
        <ns0:is>
          <ns0:t xml:space="preserve">B) Message clair + montant + échéance + preuve</ns0:t>
        </ns0:is>
      </ns0:c>
      <ns0:c r="E10" s="10" t="inlineStr">
        <ns0:is>
          <ns0:t xml:space="preserve">C) Menace immédiate</ns0:t>
        </ns0:is>
      </ns0:c>
      <ns0:c r="F10" s="10" t="inlineStr">
        <ns0:is>
          <ns0:t xml:space="preserve">A) Aucune vérification</ns0:t>
        </ns0:is>
      </ns0:c>
      <ns0:c r="G10" s="10" t="inlineStr">
        <ns0:is>
          <ns0:t xml:space="preserve">D) Silence prolongé</ns0:t>
        </ns0:is>
      </ns0:c>
      <ns0:c r="H10" s="6" t="n"/>
      <ns0:c r="I10" s="7" t="str">
        <ns0:f>IF($A10="","",VLOOKUP($A10,Corrigé!$A$2:$D$61,3,FALSE))</ns0:f>
        <ns0:v>Error: #N/A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/>
      <ns0:c r="B11" s="5" t="n"/>
      <ns0:c r="C11" s="5" t="n"/>
      <ns0:c r="D11" s="5" t="n"/>
      <ns0:c r="E11" s="5" t="n"/>
      <ns0:c r="F11" s="5" t="n"/>
      <ns0:c r="G11" s="5" t="n"/>
      <ns0:c r="H11" s="6" t="n"/>
      <ns0:c r="I11" s="7" t="n"/>
      <ns0:c r="J11" s="7" t="n"/>
      <ns0:c r="K11" s="8" t="n"/>
      <ns0:c r="L11" s="5" t="n"/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8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(Urbanisme)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26</ns0:v>
      </ns0:c>
      <ns0:c r="B5" s="5" t="inlineStr">
        <ns0:is>
          <ns0:t xml:space="preserve">Urbanisme</ns0:t>
        </ns0:is>
      </ns0:c>
      <ns0:c r="C5" s="5" t="inlineStr">
        <ns0:is>
          <ns0:t xml:space="preserve">Le PLU sert principalement à :</ns0:t>
        </ns0:is>
      </ns0:c>
      <ns0:c r="D5" s="5" t="inlineStr">
        <ns0:is>
          <ns0:t xml:space="preserve">D) Déterminer le dépôt de garantie</ns0:t>
        </ns0:is>
      </ns0:c>
      <ns0:c r="E5" s="5" t="inlineStr">
        <ns0:is>
          <ns0:t xml:space="preserve">A) Fixer les charges de copropriété</ns0:t>
        </ns0:is>
      </ns0:c>
      <ns0:c r="F5" s="5" t="inlineStr">
        <ns0:is>
          <ns0:t xml:space="preserve">B) Définir les règles d’urbanisme (constructibilité, zones)</ns0:t>
        </ns0:is>
      </ns0:c>
      <ns0:c r="G5" s="5" t="inlineStr">
        <ns0:is>
          <ns0:t xml:space="preserve">C) Fixer l’IRL</ns0:t>
        </ns0:is>
      </ns0:c>
      <ns0:c r="H5" s="6" t="n"/>
      <ns0:c r="I5" s="7" t="str">
        <ns0:f>IF($A5="","",VLOOKUP($A5,Corrigé!$A$2:$D$61,3,FALSE))</ns0:f>
        <ns0:v>C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27</ns0:v>
      </ns0:c>
      <ns0:c r="B6" s="10" t="inlineStr">
        <ns0:is>
          <ns0:t xml:space="preserve">Urbanisme</ns0:t>
        </ns0:is>
      </ns0:c>
      <ns0:c r="C6" s="10" t="inlineStr">
        <ns0:is>
          <ns0:t xml:space="preserve">Un permis de construire est requis notamment pour :</ns0:t>
        </ns0:is>
      </ns0:c>
      <ns0:c r="D6" s="10" t="inlineStr">
        <ns0:is>
          <ns0:t xml:space="preserve">C) Régulariser les charges</ns0:t>
        </ns0:is>
      </ns0:c>
      <ns0:c r="E6" s="10" t="inlineStr">
        <ns0:is>
          <ns0:t xml:space="preserve">D) Établir une quittance</ns0:t>
        </ns0:is>
      </ns0:c>
      <ns0:c r="F6" s="10" t="inlineStr">
        <ns0:is>
          <ns0:t xml:space="preserve">A) Changer un locataire</ns0:t>
        </ns0:is>
      </ns0:c>
      <ns0:c r="G6" s="10" t="inlineStr">
        <ns0:is>
          <ns0:t xml:space="preserve">B) Certaines constructions/agrandissements selon règles</ns0:t>
        </ns0:is>
      </ns0:c>
      <ns0:c r="H6" s="6" t="n"/>
      <ns0:c r="I6" s="7" t="str">
        <ns0:f>IF($A6="","",VLOOKUP($A6,Corrigé!$A$2:$D$61,3,FALSE))</ns0:f>
        <ns0:v>D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/>
      <ns0:c r="B7" s="5" t="n"/>
      <ns0:c r="C7" s="5" t="n"/>
      <ns0:c r="D7" s="5" t="n"/>
      <ns0:c r="E7" s="5" t="n"/>
      <ns0:c r="F7" s="5" t="n"/>
      <ns0:c r="G7" s="5" t="n"/>
      <ns0:c r="H7" s="6" t="n"/>
      <ns0:c r="I7" s="7" t="n"/>
      <ns0:c r="J7" s="7" t="n"/>
      <ns0:c r="K7" s="8" t="n"/>
      <ns0:c r="L7" s="5" t="n"/>
    </ns0:row>
    <ns0:row r="8" ht="60" customHeight="1">
      <ns0:c r="A8" s="9" t="n"/>
      <ns0:c r="B8" s="10" t="n"/>
      <ns0:c r="C8" s="10" t="n"/>
      <ns0:c r="D8" s="10" t="n"/>
      <ns0:c r="E8" s="10" t="n"/>
      <ns0:c r="F8" s="10" t="n"/>
      <ns0:c r="G8" s="10" t="n"/>
      <ns0:c r="H8" s="6" t="n"/>
      <ns0:c r="I8" s="7" t="n"/>
      <ns0:c r="J8" s="7" t="n"/>
      <ns0:c r="K8" s="8" t="n"/>
      <ns0:c r="L8" s="10" t="n"/>
    </ns0:row>
    <ns0:row r="9" ht="60" customHeight="1">
      <ns0:c r="A9" s="4" t="n"/>
      <ns0:c r="B9" s="5" t="n"/>
      <ns0:c r="C9" s="5" t="n"/>
      <ns0:c r="D9" s="5" t="n"/>
      <ns0:c r="E9" s="5" t="n"/>
      <ns0:c r="F9" s="5" t="n"/>
      <ns0:c r="G9" s="5" t="n"/>
      <ns0:c r="H9" s="6" t="n"/>
      <ns0:c r="I9" s="7" t="n"/>
      <ns0:c r="J9" s="7" t="n"/>
      <ns0:c r="K9" s="8" t="n"/>
      <ns0:c r="L9" s="5" t="n"/>
    </ns0:row>
    <ns0:row r="10" ht="60" customHeight="1">
      <ns0:c r="A10" s="9" t="n"/>
      <ns0:c r="B10" s="10" t="n"/>
      <ns0:c r="C10" s="10" t="n"/>
      <ns0:c r="D10" s="10" t="n"/>
      <ns0:c r="E10" s="10" t="n"/>
      <ns0:c r="F10" s="10" t="n"/>
      <ns0:c r="G10" s="10" t="n"/>
      <ns0:c r="H10" s="6" t="n"/>
      <ns0:c r="I10" s="7" t="n"/>
      <ns0:c r="J10" s="7" t="n"/>
      <ns0:c r="K10" s="8" t="n"/>
      <ns0:c r="L10" s="10" t="n"/>
    </ns0:row>
    <ns0:row r="11" ht="60" customHeight="1">
      <ns0:c r="A11" s="4" t="n"/>
      <ns0:c r="B11" s="5" t="n"/>
      <ns0:c r="C11" s="5" t="n"/>
      <ns0:c r="D11" s="5" t="n"/>
      <ns0:c r="E11" s="5" t="n"/>
      <ns0:c r="F11" s="5" t="n"/>
      <ns0:c r="G11" s="5" t="n"/>
      <ns0:c r="H11" s="6" t="n"/>
      <ns0:c r="I11" s="7" t="n"/>
      <ns0:c r="J11" s="7" t="n"/>
      <ns0:c r="K11" s="8" t="n"/>
      <ns0:c r="L11" s="5" t="n"/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9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(Bâti)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28</ns0:v>
      </ns0:c>
      <ns0:c r="B5" s="5" t="inlineStr">
        <ns0:is>
          <ns0:t xml:space="preserve">Bâti</ns0:t>
        </ns0:is>
      </ns0:c>
      <ns0:c r="C5" s="5" t="inlineStr">
        <ns0:is>
          <ns0:t xml:space="preserve">Un diagnostic amiante concerne surtout :</ns0:t>
        </ns0:is>
      </ns0:c>
      <ns0:c r="D5" s="5" t="inlineStr">
        <ns0:is>
          <ns0:t xml:space="preserve">B) Les bâtiments construits à certaines périodes et risques associés</ns0:t>
        </ns0:is>
      </ns0:c>
      <ns0:c r="E5" s="5" t="inlineStr">
        <ns0:is>
          <ns0:t xml:space="preserve">A) Les logements neufs</ns0:t>
        </ns0:is>
      </ns0:c>
      <ns0:c r="F5" s="5" t="inlineStr">
        <ns0:is>
          <ns0:t xml:space="preserve">D) Le mandat de vente</ns0:t>
        </ns0:is>
      </ns0:c>
      <ns0:c r="G5" s="5" t="inlineStr">
        <ns0:is>
          <ns0:t xml:space="preserve">C) La taxe foncière</ns0:t>
        </ns0:is>
      </ns0:c>
      <ns0:c r="H5" s="6" t="n"/>
      <ns0:c r="I5" s="7" t="str">
        <ns0:f>IF($A5="","",VLOOKUP($A5,Corrigé!$A$2:$D$61,3,FALSE))</ns0:f>
        <ns0:v>A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29</ns0:v>
      </ns0:c>
      <ns0:c r="B6" s="10" t="inlineStr">
        <ns0:is>
          <ns0:t xml:space="preserve">Bâti</ns0:t>
        </ns0:is>
      </ns0:c>
      <ns0:c r="C6" s="10" t="inlineStr">
        <ns0:is>
          <ns0:t xml:space="preserve">Le carnet d’entretien (copropriété) vise surtout à :</ns0:t>
        </ns0:is>
      </ns0:c>
      <ns0:c r="D6" s="10" t="inlineStr">
        <ns0:is>
          <ns0:t xml:space="preserve">C) Fixer les loyers</ns0:t>
        </ns0:is>
      </ns0:c>
      <ns0:c r="E6" s="10" t="inlineStr">
        <ns0:is>
          <ns0:t xml:space="preserve">D) Remplacer le syndic</ns0:t>
        </ns0:is>
      </ns0:c>
      <ns0:c r="F6" s="10" t="inlineStr">
        <ns0:is>
          <ns0:t xml:space="preserve">B) Tracer travaux/contrats/entretien de l’immeuble</ns0:t>
        </ns0:is>
      </ns0:c>
      <ns0:c r="G6" s="10" t="inlineStr">
        <ns0:is>
          <ns0:t xml:space="preserve">A) Lister les locataires</ns0:t>
        </ns0:is>
      </ns0:c>
      <ns0:c r="H6" s="6" t="n"/>
      <ns0:c r="I6" s="7" t="str">
        <ns0:f>IF($A6="","",VLOOKUP($A6,Corrigé!$A$2:$D$61,3,FALSE))</ns0:f>
        <ns0:v>C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30</ns0:v>
      </ns0:c>
      <ns0:c r="B7" s="5" t="inlineStr">
        <ns0:is>
          <ns0:t xml:space="preserve">Bâti</ns0:t>
        </ns0:is>
      </ns0:c>
      <ns0:c r="C7" s="5" t="inlineStr">
        <ns0:is>
          <ns0:t xml:space="preserve">Un sinistre dégât des eaux déclenche en priorité :</ns0:t>
        </ns0:is>
      </ns0:c>
      <ns0:c r="D7" s="5" t="inlineStr">
        <ns0:is>
          <ns0:t xml:space="preserve">A) Une hausse de loyer</ns0:t>
        </ns0:is>
      </ns0:c>
      <ns0:c r="E7" s="5" t="inlineStr">
        <ns0:is>
          <ns0:t xml:space="preserve">C) Un changement de bail</ns0:t>
        </ns0:is>
      </ns0:c>
      <ns0:c r="F7" s="5" t="inlineStr">
        <ns0:is>
          <ns0:t xml:space="preserve">D) Un vote d’AG systématique</ns0:t>
        </ns0:is>
      </ns0:c>
      <ns0:c r="G7" s="5" t="inlineStr">
        <ns0:is>
          <ns0:t xml:space="preserve">B) Une déclaration et une coordination (assurance / constat)</ns0:t>
        </ns0:is>
      </ns0:c>
      <ns0:c r="H7" s="6" t="n"/>
      <ns0:c r="I7" s="7" t="str">
        <ns0:f>IF($A7="","",VLOOKUP($A7,Corrigé!$A$2:$D$61,3,FALSE))</ns0:f>
        <ns0:v>D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/>
      <ns0:c r="B8" s="10" t="n"/>
      <ns0:c r="C8" s="10" t="n"/>
      <ns0:c r="D8" s="10" t="n"/>
      <ns0:c r="E8" s="10" t="n"/>
      <ns0:c r="F8" s="10" t="n"/>
      <ns0:c r="G8" s="10" t="n"/>
      <ns0:c r="H8" s="6" t="n"/>
      <ns0:c r="I8" s="7" t="n"/>
      <ns0:c r="J8" s="7" t="n"/>
      <ns0:c r="K8" s="8" t="n"/>
      <ns0:c r="L8" s="10" t="n"/>
    </ns0:row>
    <ns0:row r="9" ht="60" customHeight="1">
      <ns0:c r="A9" s="4" t="n"/>
      <ns0:c r="B9" s="5" t="n"/>
      <ns0:c r="C9" s="5" t="n"/>
      <ns0:c r="D9" s="5" t="n"/>
      <ns0:c r="E9" s="5" t="n"/>
      <ns0:c r="F9" s="5" t="n"/>
      <ns0:c r="G9" s="5" t="n"/>
      <ns0:c r="H9" s="6" t="n"/>
      <ns0:c r="I9" s="7" t="n"/>
      <ns0:c r="J9" s="7" t="n"/>
      <ns0:c r="K9" s="8" t="n"/>
      <ns0:c r="L9" s="5" t="n"/>
    </ns0:row>
    <ns0:row r="10" ht="60" customHeight="1">
      <ns0:c r="A10" s="9" t="n"/>
      <ns0:c r="B10" s="10" t="n"/>
      <ns0:c r="C10" s="10" t="n"/>
      <ns0:c r="D10" s="10" t="n"/>
      <ns0:c r="E10" s="10" t="n"/>
      <ns0:c r="F10" s="10" t="n"/>
      <ns0:c r="G10" s="10" t="n"/>
      <ns0:c r="H10" s="6" t="n"/>
      <ns0:c r="I10" s="7" t="n"/>
      <ns0:c r="J10" s="7" t="n"/>
      <ns0:c r="K10" s="8" t="n"/>
      <ns0:c r="L10" s="10" t="n"/>
    </ns0:row>
    <ns0:row r="11" ht="60" customHeight="1">
      <ns0:c r="A11" s="4" t="n"/>
      <ns0:c r="B11" s="5" t="n"/>
      <ns0:c r="C11" s="5" t="n"/>
      <ns0:c r="D11" s="5" t="n"/>
      <ns0:c r="E11" s="5" t="n"/>
      <ns0:c r="F11" s="5" t="n"/>
      <ns0:c r="G11" s="5" t="n"/>
      <ns0:c r="H11" s="6" t="n"/>
      <ns0:c r="I11" s="7" t="n"/>
      <ns0:c r="J11" s="7" t="n"/>
      <ns0:c r="K11" s="8" t="n"/>
      <ns0:c r="L11" s="5" t="n"/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10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(Gestion)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31</ns0:v>
      </ns0:c>
      <ns0:c r="B5" s="5" t="inlineStr">
        <ns0:is>
          <ns0:t xml:space="preserve">Gestion</ns0:t>
        </ns0:is>
      </ns0:c>
      <ns0:c r="C5" s="5" t="inlineStr">
        <ns0:is>
          <ns0:t xml:space="preserve">Dans un tableau, une cellule de saisie doit être :</ns0:t>
        </ns0:is>
      </ns0:c>
      <ns0:c r="D5" s="5" t="inlineStr">
        <ns0:is>
          <ns0:t xml:space="preserve">B) Visuellement repérable (couleur)</ns0:t>
        </ns0:is>
      </ns0:c>
      <ns0:c r="E5" s="5" t="inlineStr">
        <ns0:is>
          <ns0:t xml:space="preserve">A) Confondue avec les formules</ns0:t>
        </ns0:is>
      </ns0:c>
      <ns0:c r="F5" s="5" t="inlineStr">
        <ns0:is>
          <ns0:t xml:space="preserve">C) Masquée sans raison</ns0:t>
        </ns0:is>
      </ns0:c>
      <ns0:c r="G5" s="5" t="inlineStr">
        <ns0:is>
          <ns0:t xml:space="preserve">D) Toujours verrouillée</ns0:t>
        </ns0:is>
      </ns0:c>
      <ns0:c r="H5" s="6" t="n"/>
      <ns0:c r="I5" s="7" t="str">
        <ns0:f>IF($A5="","",VLOOKUP($A5,Corrigé!$A$2:$D$61,3,FALSE))</ns0:f>
        <ns0:v>A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32</ns0:v>
      </ns0:c>
      <ns0:c r="B6" s="10" t="inlineStr">
        <ns0:is>
          <ns0:t xml:space="preserve">Gestion</ns0:t>
        </ns0:is>
      </ns0:c>
      <ns0:c r="C6" s="10" t="inlineStr">
        <ns0:is>
          <ns0:t xml:space="preserve">Un écart dû vs reçu se calcule le plus simplement par :</ns0:t>
        </ns0:is>
      </ns0:c>
      <ns0:c r="D6" s="10" t="inlineStr">
        <ns0:is>
          <ns0:t xml:space="preserve">A) Reçu - Dû</ns0:t>
        </ns0:is>
      </ns0:c>
      <ns0:c r="E6" s="10" t="inlineStr">
        <ns0:is>
          <ns0:t xml:space="preserve">B) Dû - Reçu</ns0:t>
        </ns0:is>
      </ns0:c>
      <ns0:c r="F6" s="10" t="inlineStr">
        <ns0:is>
          <ns0:t xml:space="preserve">C) Dû / Reçu</ns0:t>
        </ns0:is>
      </ns0:c>
      <ns0:c r="G6" s="10" t="inlineStr">
        <ns0:is>
          <ns0:t xml:space="preserve">D) Reçu + Dû</ns0:t>
        </ns0:is>
      </ns0:c>
      <ns0:c r="H6" s="6" t="n"/>
      <ns0:c r="I6" s="7" t="str">
        <ns0:f>IF($A6="","",VLOOKUP($A6,Corrigé!$A$2:$D$61,3,FALSE))</ns0:f>
        <ns0:v>B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33</ns0:v>
      </ns0:c>
      <ns0:c r="B7" s="5" t="inlineStr">
        <ns0:is>
          <ns0:t xml:space="preserve">Gestion</ns0:t>
        </ns0:is>
      </ns0:c>
      <ns0:c r="C7" s="5" t="inlineStr">
        <ns0:is>
          <ns0:t xml:space="preserve">Un 'statut' automatique Payé/Partiel/Impayé se base d’abord sur :</ns0:t>
        </ns0:is>
      </ns0:c>
      <ns0:c r="D7" s="5" t="inlineStr">
        <ns0:is>
          <ns0:t xml:space="preserve">D) Le type de bien</ns0:t>
        </ns0:is>
      </ns0:c>
      <ns0:c r="E7" s="5" t="inlineStr">
        <ns0:is>
          <ns0:t xml:space="preserve">B) Le solde et le reçu</ns0:t>
        </ns0:is>
      </ns0:c>
      <ns0:c r="F7" s="5" t="inlineStr">
        <ns0:is>
          <ns0:t xml:space="preserve">A) La ville</ns0:t>
        </ns0:is>
      </ns0:c>
      <ns0:c r="G7" s="5" t="inlineStr">
        <ns0:is>
          <ns0:t xml:space="preserve">C) Le nom du gestionnaire</ns0:t>
        </ns0:is>
      </ns0:c>
      <ns0:c r="H7" s="6" t="n"/>
      <ns0:c r="I7" s="7" t="str">
        <ns0:f>IF($A7="","",VLOOKUP($A7,Corrigé!$A$2:$D$61,3,FALSE))</ns0:f>
        <ns0:v>B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>
        <ns0:v>34</ns0:v>
      </ns0:c>
      <ns0:c r="B8" s="10" t="inlineStr">
        <ns0:is>
          <ns0:t xml:space="preserve">Gestion</ns0:t>
        </ns0:is>
      </ns0:c>
      <ns0:c r="C8" s="10" t="inlineStr">
        <ns0:is>
          <ns0:t xml:space="preserve">La meilleure pratique pour limiter les erreurs de liaison est :</ns0:t>
        </ns0:is>
      </ns0:c>
      <ns0:c r="D8" s="10" t="inlineStr">
        <ns0:is>
          <ns0:t xml:space="preserve">B) Utiliser des identifiants uniques stables</ns0:t>
        </ns0:is>
      </ns0:c>
      <ns0:c r="E8" s="10" t="inlineStr">
        <ns0:is>
          <ns0:t xml:space="preserve">A) Changer les identifiants souvent</ns0:t>
        </ns0:is>
      </ns0:c>
      <ns0:c r="F8" s="10" t="inlineStr">
        <ns0:is>
          <ns0:t xml:space="preserve">C) Saisir des adresses différentes</ns0:t>
        </ns0:is>
      </ns0:c>
      <ns0:c r="G8" s="10" t="inlineStr">
        <ns0:is>
          <ns0:t xml:space="preserve">D) Copier-coller sans contrôle</ns0:t>
        </ns0:is>
      </ns0:c>
      <ns0:c r="H8" s="6" t="n"/>
      <ns0:c r="I8" s="7" t="str">
        <ns0:f>IF($A8="","",VLOOKUP($A8,Corrigé!$A$2:$D$61,3,FALSE))</ns0:f>
        <ns0:v>A</ns0:v>
      </ns0:c>
      <ns0:c r="J8" s="7">
        <ns0:f>IF($H8="","",IF($H8=$I8,"Correct","Faux"))</ns0:f>
      </ns0:c>
      <ns0:c r="K8" s="8">
        <ns0:f>IF($H8="","",IF($H8=$I8,Paramètres!$B$5,0))</ns0:f>
      </ns0:c>
      <ns0:c r="L8" s="10">
        <ns0:f>IF(Paramètres!$B$3="O",VLOOKUP($A8,Corrigé!$A$2:$D$61,4,FALSE),"")</ns0:f>
      </ns0:c>
    </ns0:row>
    <ns0:row r="9" ht="60" customHeight="1">
      <ns0:c r="A9" s="4" t="n">
        <ns0:v>35</ns0:v>
      </ns0:c>
      <ns0:c r="B9" s="5" t="inlineStr">
        <ns0:is>
          <ns0:t xml:space="preserve">Gestion</ns0:t>
        </ns0:is>
      </ns0:c>
      <ns0:c r="C9" s="5" t="inlineStr">
        <ns0:is>
          <ns0:t xml:space="preserve">Un tableau de relance efficace contient au minimum :</ns0:t>
        </ns0:is>
      </ns0:c>
      <ns0:c r="D9" s="5" t="inlineStr">
        <ns0:is>
          <ns0:t xml:space="preserve">A) Une couleur et un logo</ns0:t>
        </ns0:is>
      </ns0:c>
      <ns0:c r="E9" s="5" t="inlineStr">
        <ns0:is>
          <ns0:t xml:space="preserve">C) Uniquement le nom du locataire</ns0:t>
        </ns0:is>
      </ns0:c>
      <ns0:c r="F9" s="5" t="inlineStr">
        <ns0:is>
          <ns0:t xml:space="preserve">D) Seulement le mois</ns0:t>
        </ns0:is>
      </ns0:c>
      <ns0:c r="G9" s="5" t="inlineStr">
        <ns0:is>
          <ns0:t xml:space="preserve">B) Jours de retard + solde + dernière/prochaine action</ns0:t>
        </ns0:is>
      </ns0:c>
      <ns0:c r="H9" s="6" t="n"/>
      <ns0:c r="I9" s="7" t="str">
        <ns0:f>IF($A9="","",VLOOKUP($A9,Corrigé!$A$2:$D$61,3,FALSE))</ns0:f>
        <ns0:v>D</ns0:v>
      </ns0:c>
      <ns0:c r="J9" s="7">
        <ns0:f>IF($H9="","",IF($H9=$I9,"Correct","Faux"))</ns0:f>
      </ns0:c>
      <ns0:c r="K9" s="8">
        <ns0:f>IF($H9="","",IF($H9=$I9,Paramètres!$B$5,0))</ns0:f>
      </ns0:c>
      <ns0:c r="L9" s="5">
        <ns0:f>IF(Paramètres!$B$3="O",VLOOKUP($A9,Corrigé!$A$2:$D$61,4,FALSE),"")</ns0:f>
      </ns0:c>
    </ns0:row>
    <ns0:row r="10" ht="60" customHeight="1">
      <ns0:c r="A10" s="9" t="n">
        <ns0:v>59</ns0:v>
      </ns0:c>
      <ns0:c r="B10" s="10" t="inlineStr">
        <ns0:is>
          <ns0:t xml:space="preserve">Gestion</ns0:t>
        </ns0:is>
      </ns0:c>
      <ns0:c r="C10" s="10" t="inlineStr">
        <ns0:is>
          <ns0:t xml:space="preserve">Un tableau de bord utile met en avant :</ns0:t>
        </ns0:is>
      </ns0:c>
      <ns0:c r="D10" s="10" t="inlineStr">
        <ns0:is>
          <ns0:t xml:space="preserve">A) Tout, sans tri</ns0:t>
        </ns0:is>
      </ns0:c>
      <ns0:c r="E10" s="10" t="inlineStr">
        <ns0:is>
          <ns0:t xml:space="preserve">D) Seulement des textes</ns0:t>
        </ns0:is>
      </ns0:c>
      <ns0:c r="F10" s="10" t="inlineStr">
        <ns0:is>
          <ns0:t xml:space="preserve">C) Uniquement des couleurs</ns0:t>
        </ns0:is>
      </ns0:c>
      <ns0:c r="G10" s="10" t="inlineStr">
        <ns0:is>
          <ns0:t xml:space="preserve">B) Quelques KPI (dû, reçu, solde, impayés)</ns0:t>
        </ns0:is>
      </ns0:c>
      <ns0:c r="H10" s="6" t="n"/>
      <ns0:c r="I10" s="7" t="str">
        <ns0:f>IF($A10="","",VLOOKUP($A10,Corrigé!$A$2:$D$61,3,FALSE))</ns0:f>
        <ns0:v>Error: #N/A</ns0:v>
      </ns0:c>
      <ns0:c r="J10" s="7">
        <ns0:f>IF($H10="","",IF($H10=$I10,"Correct","Faux"))</ns0:f>
      </ns0:c>
      <ns0:c r="K10" s="8">
        <ns0:f>IF($H10="","",IF($H10=$I10,Paramètres!$B$5,0))</ns0:f>
      </ns0:c>
      <ns0:c r="L10" s="10">
        <ns0:f>IF(Paramètres!$B$3="O",VLOOKUP($A10,Corrigé!$A$2:$D$61,4,FALSE),"")</ns0:f>
      </ns0:c>
    </ns0:row>
    <ns0:row r="11" ht="60" customHeight="1">
      <ns0:c r="A11" s="4" t="n">
        <ns0:v>60</ns0:v>
      </ns0:c>
      <ns0:c r="B11" s="5" t="inlineStr">
        <ns0:is>
          <ns0:t xml:space="preserve">Gestion</ns0:t>
        </ns0:is>
      </ns0:c>
      <ns0:c r="C11" s="5" t="inlineStr">
        <ns0:is>
          <ns0:t xml:space="preserve">La meilleure manière de réduire les erreurs de saisie est :</ns0:t>
        </ns0:is>
      </ns0:c>
      <ns0:c r="D11" s="5" t="inlineStr">
        <ns0:is>
          <ns0:t xml:space="preserve">A) Laisser champ libre</ns0:t>
        </ns0:is>
      </ns0:c>
      <ns0:c r="E11" s="5" t="inlineStr">
        <ns0:is>
          <ns0:t xml:space="preserve">C) Supprimer les contrôles</ns0:t>
        </ns0:is>
      </ns0:c>
      <ns0:c r="F11" s="5" t="inlineStr">
        <ns0:is>
          <ns0:t xml:space="preserve">B) Utiliser listes déroulantes (validation) + formats</ns0:t>
        </ns0:is>
      </ns0:c>
      <ns0:c r="G11" s="5" t="inlineStr">
        <ns0:is>
          <ns0:t xml:space="preserve">D) Écrire au hasard</ns0:t>
        </ns0:is>
      </ns0:c>
      <ns0:c r="H11" s="6" t="n"/>
      <ns0:c r="I11" s="7" t="str">
        <ns0:f>IF($A11="","",VLOOKUP($A11,Corrigé!$A$2:$D$61,3,FALSE))</ns0:f>
        <ns0:v>Error: #N/A</ns0:v>
      </ns0:c>
      <ns0:c r="J11" s="7">
        <ns0:f>IF($H11="","",IF($H11=$I11,"Correct","Faux"))</ns0:f>
      </ns0:c>
      <ns0:c r="K11" s="8">
        <ns0:f>IF($H11="","",IF($H11=$I11,Paramètres!$B$5,0))</ns0:f>
      </ns0:c>
      <ns0:c r="L11" s="5">
        <ns0:f>IF(Paramètres!$B$3="O",VLOOKUP($A11,Corrigé!$A$2:$D$61,4,FALSE),"")</ns0:f>
      </ns0:c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11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(Relation client)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36</ns0:v>
      </ns0:c>
      <ns0:c r="B5" s="5" t="inlineStr">
        <ns0:is>
          <ns0:t xml:space="preserve">Relation client</ns0:t>
        </ns0:is>
      </ns0:c>
      <ns0:c r="C5" s="5" t="inlineStr">
        <ns0:is>
          <ns0:t xml:space="preserve">Après un retard court (quelques jours), l’action la plus adaptée est :</ns0:t>
        </ns0:is>
      </ns0:c>
      <ns0:c r="D5" s="5" t="inlineStr">
        <ns0:is>
          <ns0:t xml:space="preserve">C) Résiliation automatique</ns0:t>
        </ns0:is>
      </ns0:c>
      <ns0:c r="E5" s="5" t="inlineStr">
        <ns0:is>
          <ns0:t xml:space="preserve">D) Aucune action</ns0:t>
        </ns0:is>
      </ns0:c>
      <ns0:c r="F5" s="5" t="inlineStr">
        <ns0:is>
          <ns0:t xml:space="preserve">B) Relance simple + vérification encaissement</ns0:t>
        </ns0:is>
      </ns0:c>
      <ns0:c r="G5" s="5" t="inlineStr">
        <ns0:is>
          <ns0:t xml:space="preserve">A) Procédure immédiate</ns0:t>
        </ns0:is>
      </ns0:c>
      <ns0:c r="H5" s="6" t="n"/>
      <ns0:c r="I5" s="7" t="str">
        <ns0:f>IF($A5="","",VLOOKUP($A5,Corrigé!$A$2:$D$61,3,FALSE))</ns0:f>
        <ns0:v>C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37</ns0:v>
      </ns0:c>
      <ns0:c r="B6" s="10" t="inlineStr">
        <ns0:is>
          <ns0:t xml:space="preserve">Relation client</ns0:t>
        </ns0:is>
      </ns0:c>
      <ns0:c r="C6" s="10" t="inlineStr">
        <ns0:is>
          <ns0:t xml:space="preserve">La mise en demeure sert surtout à :</ns0:t>
        </ns0:is>
      </ns0:c>
      <ns0:c r="D6" s="10" t="inlineStr">
        <ns0:is>
          <ns0:t xml:space="preserve">C) Annuler la dette</ns0:t>
        </ns0:is>
      </ns0:c>
      <ns0:c r="E6" s="10" t="inlineStr">
        <ns0:is>
          <ns0:t xml:space="preserve">D) Changer le loyer</ns0:t>
        </ns0:is>
      </ns0:c>
      <ns0:c r="F6" s="10" t="inlineStr">
        <ns0:is>
          <ns0:t xml:space="preserve">A) Envoyer un message informel</ns0:t>
        </ns0:is>
      </ns0:c>
      <ns0:c r="G6" s="10" t="inlineStr">
        <ns0:is>
          <ns0:t xml:space="preserve">B) Formaliser la demande et tracer la démarche</ns0:t>
        </ns0:is>
      </ns0:c>
      <ns0:c r="H6" s="6" t="n"/>
      <ns0:c r="I6" s="7" t="str">
        <ns0:f>IF($A6="","",VLOOKUP($A6,Corrigé!$A$2:$D$61,3,FALSE))</ns0:f>
        <ns0:v>D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>
        <ns0:v>38</ns0:v>
      </ns0:c>
      <ns0:c r="B7" s="5" t="inlineStr">
        <ns0:is>
          <ns0:t xml:space="preserve">Relation client</ns0:t>
        </ns0:is>
      </ns0:c>
      <ns0:c r="C7" s="5" t="inlineStr">
        <ns0:is>
          <ns0:t xml:space="preserve">Un bon dossier impayé comporte :</ns0:t>
        </ns0:is>
      </ns0:c>
      <ns0:c r="D7" s="5" t="inlineStr">
        <ns0:is>
          <ns0:t xml:space="preserve">B) Échanges tracés, échéances, justificatifs</ns0:t>
        </ns0:is>
      </ns0:c>
      <ns0:c r="E7" s="5" t="inlineStr">
        <ns0:is>
          <ns0:t xml:space="preserve">C) Seulement une note orale</ns0:t>
        </ns0:is>
      </ns0:c>
      <ns0:c r="F7" s="5" t="inlineStr">
        <ns0:is>
          <ns0:t xml:space="preserve">D) Une feuille sans dates</ns0:t>
        </ns0:is>
      </ns0:c>
      <ns0:c r="G7" s="5" t="inlineStr">
        <ns0:is>
          <ns0:t xml:space="preserve">A) Aucun écrit</ns0:t>
        </ns0:is>
      </ns0:c>
      <ns0:c r="H7" s="6" t="n"/>
      <ns0:c r="I7" s="7" t="str">
        <ns0:f>IF($A7="","",VLOOKUP($A7,Corrigé!$A$2:$D$61,3,FALSE))</ns0:f>
        <ns0:v>A</ns0:v>
      </ns0:c>
      <ns0:c r="J7" s="7">
        <ns0:f>IF($H7="","",IF($H7=$I7,"Correct","Faux"))</ns0:f>
      </ns0:c>
      <ns0:c r="K7" s="8">
        <ns0:f>IF($H7="","",IF($H7=$I7,Paramètres!$B$5,0))</ns0:f>
      </ns0:c>
      <ns0:c r="L7" s="5">
        <ns0:f>IF(Paramètres!$B$3="O",VLOOKUP($A7,Corrigé!$A$2:$D$61,4,FALSE),"")</ns0:f>
      </ns0:c>
    </ns0:row>
    <ns0:row r="8" ht="60" customHeight="1">
      <ns0:c r="A8" s="9" t="n"/>
      <ns0:c r="B8" s="10" t="n"/>
      <ns0:c r="C8" s="10" t="n"/>
      <ns0:c r="D8" s="10" t="n"/>
      <ns0:c r="E8" s="10" t="n"/>
      <ns0:c r="F8" s="10" t="n"/>
      <ns0:c r="G8" s="10" t="n"/>
      <ns0:c r="H8" s="6" t="n"/>
      <ns0:c r="I8" s="7" t="n"/>
      <ns0:c r="J8" s="7" t="n"/>
      <ns0:c r="K8" s="8" t="n"/>
      <ns0:c r="L8" s="10" t="n"/>
    </ns0:row>
    <ns0:row r="9" ht="60" customHeight="1">
      <ns0:c r="A9" s="4" t="n"/>
      <ns0:c r="B9" s="5" t="n"/>
      <ns0:c r="C9" s="5" t="n"/>
      <ns0:c r="D9" s="5" t="n"/>
      <ns0:c r="E9" s="5" t="n"/>
      <ns0:c r="F9" s="5" t="n"/>
      <ns0:c r="G9" s="5" t="n"/>
      <ns0:c r="H9" s="6" t="n"/>
      <ns0:c r="I9" s="7" t="n"/>
      <ns0:c r="J9" s="7" t="n"/>
      <ns0:c r="K9" s="8" t="n"/>
      <ns0:c r="L9" s="5" t="n"/>
    </ns0:row>
    <ns0:row r="10" ht="60" customHeight="1">
      <ns0:c r="A10" s="9" t="n"/>
      <ns0:c r="B10" s="10" t="n"/>
      <ns0:c r="C10" s="10" t="n"/>
      <ns0:c r="D10" s="10" t="n"/>
      <ns0:c r="E10" s="10" t="n"/>
      <ns0:c r="F10" s="10" t="n"/>
      <ns0:c r="G10" s="10" t="n"/>
      <ns0:c r="H10" s="6" t="n"/>
      <ns0:c r="I10" s="7" t="n"/>
      <ns0:c r="J10" s="7" t="n"/>
      <ns0:c r="K10" s="8" t="n"/>
      <ns0:c r="L10" s="10" t="n"/>
    </ns0:row>
    <ns0:row r="11" ht="60" customHeight="1">
      <ns0:c r="A11" s="4" t="n"/>
      <ns0:c r="B11" s="5" t="n"/>
      <ns0:c r="C11" s="5" t="n"/>
      <ns0:c r="D11" s="5" t="n"/>
      <ns0:c r="E11" s="5" t="n"/>
      <ns0:c r="F11" s="5" t="n"/>
      <ns0:c r="G11" s="5" t="n"/>
      <ns0:c r="H11" s="6" t="n"/>
      <ns0:c r="I11" s="7" t="n"/>
      <ns0:c r="J11" s="7" t="n"/>
      <ns0:c r="K11" s="8" t="n"/>
      <ns0:c r="L11" s="5" t="n"/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12.xml><?xml version="1.0" encoding="utf-8"?>
<ns0:worksheet xmlns:ns0="http://schemas.openxmlformats.org/spreadsheetml/2006/main">
  <ns0:sheetViews>
    <ns0:sheetView showGridLines="0" workbookViewId="0"/>
  </ns0:sheetViews>
  <ns0:sheetFormatPr defaultRowHeight="15"/>
  <ns0:cols>
    <ns0:col min="1" max="1" width="5" customWidth="1"/>
    <ns0:col min="2" max="2" width="20" customWidth="1"/>
    <ns0:col min="3" max="3" width="52" customWidth="1"/>
    <ns0:col min="4" max="4" width="28" customWidth="1"/>
    <ns0:col min="5" max="5" width="28" customWidth="1"/>
    <ns0:col min="6" max="6" width="28" customWidth="1"/>
    <ns0:col min="7" max="7" width="28" customWidth="1"/>
    <ns0:col min="8" max="8" width="13" customWidth="1"/>
    <ns0:col min="9" max="9" width="14" customWidth="1" hidden="1"/>
    <ns0:col min="10" max="10" width="12" customWidth="1"/>
    <ns0:col min="11" max="11" width="8" customWidth="1"/>
    <ns0:col min="12" max="12" width="44" customWidth="1"/>
  </ns0:cols>
  <ns0:sheetData>
    <ns0:row r="1" ht="28" customHeight="1">
      <ns0:c r="A1" s="1" t="inlineStr">
        <ns0:is>
          <ns0:t xml:space="preserve">QCM d’entraînement – BTS Professions Immobilières (Déontologie)</ns0:t>
        </ns0:is>
      </ns0:c>
    </ns0:row>
    <ns0:row r="2" ht="18" customHeight="1">
      <ns0:c r="A2" s="2" t="inlineStr">
        <ns0:is>
          <ns0:t xml:space="preserve">Mode : choisissez A/B/C/D dans la colonne 'Votre réponse'. Le corrigé reste masqué.</ns0:t>
        </ns0:is>
      </ns0:c>
    </ns0:row>
    <ns0:row r="3"/>
    <ns0:row r="4" ht="34" customHeight="1">
      <ns0:c r="A4" s="3" t="inlineStr">
        <ns0:is>
          <ns0:t xml:space="preserve">N°</ns0:t>
        </ns0:is>
      </ns0:c>
      <ns0:c r="B4" s="3" t="inlineStr">
        <ns0:is>
          <ns0:t xml:space="preserve">Domaine</ns0:t>
        </ns0:is>
      </ns0:c>
      <ns0:c r="C4" s="3" t="inlineStr">
        <ns0:is>
          <ns0:t xml:space="preserve">Question</ns0:t>
        </ns0:is>
      </ns0:c>
      <ns0:c r="D4" s="3" t="inlineStr">
        <ns0:is>
          <ns0:t xml:space="preserve">A</ns0:t>
        </ns0:is>
      </ns0:c>
      <ns0:c r="E4" s="3" t="inlineStr">
        <ns0:is>
          <ns0:t xml:space="preserve">B</ns0:t>
        </ns0:is>
      </ns0:c>
      <ns0:c r="F4" s="3" t="inlineStr">
        <ns0:is>
          <ns0:t xml:space="preserve">C</ns0:t>
        </ns0:is>
      </ns0:c>
      <ns0:c r="G4" s="3" t="inlineStr">
        <ns0:is>
          <ns0:t xml:space="preserve">D</ns0:t>
        </ns0:is>
      </ns0:c>
      <ns0:c r="H4" s="3" t="inlineStr">
        <ns0:is>
          <ns0:t xml:space="preserve">Votre réponse</ns0:t>
        </ns0:is>
      </ns0:c>
      <ns0:c r="I4" s="3" t="inlineStr">
        <ns0:is>
          <ns0:t xml:space="preserve">Bonne réponse</ns0:t>
        </ns0:is>
      </ns0:c>
      <ns0:c r="J4" s="3" t="inlineStr">
        <ns0:is>
          <ns0:t xml:space="preserve">Résultat</ns0:t>
        </ns0:is>
      </ns0:c>
      <ns0:c r="K4" s="3" t="inlineStr">
        <ns0:is>
          <ns0:t xml:space="preserve">Points</ns0:t>
        </ns0:is>
      </ns0:c>
      <ns0:c r="L4" s="3" t="inlineStr">
        <ns0:is>
          <ns0:t xml:space="preserve">Explication (si activée)</ns0:t>
        </ns0:is>
      </ns0:c>
    </ns0:row>
    <ns0:row r="5" ht="60" customHeight="1">
      <ns0:c r="A5" s="4" t="n">
        <ns0:v>39</ns0:v>
      </ns0:c>
      <ns0:c r="B5" s="5" t="inlineStr">
        <ns0:is>
          <ns0:t xml:space="preserve">Déontologie</ns0:t>
        </ns0:is>
      </ns0:c>
      <ns0:c r="C5" s="5" t="inlineStr">
        <ns0:is>
          <ns0:t xml:space="preserve">L’objectif d’une posture professionnelle en gestion locative est :</ns0:t>
        </ns0:is>
      </ns0:c>
      <ns0:c r="D5" s="5" t="inlineStr">
        <ns0:is>
          <ns0:t xml:space="preserve">C) Ignorer les pièces</ns0:t>
        </ns0:is>
      </ns0:c>
      <ns0:c r="E5" s="5" t="inlineStr">
        <ns0:is>
          <ns0:t xml:space="preserve">A) Créer du conflit</ns0:t>
        </ns0:is>
      </ns0:c>
      <ns0:c r="F5" s="5" t="inlineStr">
        <ns0:is>
          <ns0:t xml:space="preserve">B) Sécuriser les opérations, informer clairement, tracer</ns0:t>
        </ns0:is>
      </ns0:c>
      <ns0:c r="G5" s="5" t="inlineStr">
        <ns0:is>
          <ns0:t xml:space="preserve">D) Décider sans preuve</ns0:t>
        </ns0:is>
      </ns0:c>
      <ns0:c r="H5" s="6" t="n"/>
      <ns0:c r="I5" s="7" t="str">
        <ns0:f>IF($A5="","",VLOOKUP($A5,Corrigé!$A$2:$D$61,3,FALSE))</ns0:f>
        <ns0:v>C</ns0:v>
      </ns0:c>
      <ns0:c r="J5" s="7">
        <ns0:f>IF($H5="","",IF($H5=$I5,"Correct","Faux"))</ns0:f>
      </ns0:c>
      <ns0:c r="K5" s="8">
        <ns0:f>IF($H5="","",IF($H5=$I5,Paramètres!$B$5,0))</ns0:f>
      </ns0:c>
      <ns0:c r="L5" s="5">
        <ns0:f>IF(Paramètres!$B$3="O",VLOOKUP($A5,Corrigé!$A$2:$D$61,4,FALSE),"")</ns0:f>
      </ns0:c>
    </ns0:row>
    <ns0:row r="6" ht="60" customHeight="1">
      <ns0:c r="A6" s="9" t="n">
        <ns0:v>40</ns0:v>
      </ns0:c>
      <ns0:c r="B6" s="10" t="inlineStr">
        <ns0:is>
          <ns0:t xml:space="preserve">Déontologie</ns0:t>
        </ns0:is>
      </ns0:c>
      <ns0:c r="C6" s="10" t="inlineStr">
        <ns0:is>
          <ns0:t xml:space="preserve">Dans un fichier partagé, la pratique la plus sûre est :</ns0:t>
        </ns0:is>
      </ns0:c>
      <ns0:c r="D6" s="10" t="inlineStr">
        <ns0:is>
          <ns0:t xml:space="preserve">A) Tout laisser modifiable</ns0:t>
        </ns0:is>
      </ns0:c>
      <ns0:c r="E6" s="10" t="inlineStr">
        <ns0:is>
          <ns0:t xml:space="preserve">B) Limiter la saisie et protéger les formules</ns0:t>
        </ns0:is>
      </ns0:c>
      <ns0:c r="F6" s="10" t="inlineStr">
        <ns0:is>
          <ns0:t xml:space="preserve">D) Ne pas nommer les feuilles</ns0:t>
        </ns0:is>
      </ns0:c>
      <ns0:c r="G6" s="10" t="inlineStr">
        <ns0:is>
          <ns0:t xml:space="preserve">C) Supprimer les totaux</ns0:t>
        </ns0:is>
      </ns0:c>
      <ns0:c r="H6" s="6" t="n"/>
      <ns0:c r="I6" s="7" t="str">
        <ns0:f>IF($A6="","",VLOOKUP($A6,Corrigé!$A$2:$D$61,3,FALSE))</ns0:f>
        <ns0:v>B</ns0:v>
      </ns0:c>
      <ns0:c r="J6" s="7">
        <ns0:f>IF($H6="","",IF($H6=$I6,"Correct","Faux"))</ns0:f>
      </ns0:c>
      <ns0:c r="K6" s="8">
        <ns0:f>IF($H6="","",IF($H6=$I6,Paramètres!$B$5,0))</ns0:f>
      </ns0:c>
      <ns0:c r="L6" s="10">
        <ns0:f>IF(Paramètres!$B$3="O",VLOOKUP($A6,Corrigé!$A$2:$D$61,4,FALSE),"")</ns0:f>
      </ns0:c>
    </ns0:row>
    <ns0:row r="7" ht="60" customHeight="1">
      <ns0:c r="A7" s="4" t="n"/>
      <ns0:c r="B7" s="5" t="n"/>
      <ns0:c r="C7" s="5" t="n"/>
      <ns0:c r="D7" s="5" t="n"/>
      <ns0:c r="E7" s="5" t="n"/>
      <ns0:c r="F7" s="5" t="n"/>
      <ns0:c r="G7" s="5" t="n"/>
      <ns0:c r="H7" s="6" t="n"/>
      <ns0:c r="I7" s="7" t="n"/>
      <ns0:c r="J7" s="7" t="n"/>
      <ns0:c r="K7" s="8" t="n"/>
      <ns0:c r="L7" s="5" t="n"/>
    </ns0:row>
    <ns0:row r="8" ht="60" customHeight="1">
      <ns0:c r="A8" s="9" t="n"/>
      <ns0:c r="B8" s="10" t="n"/>
      <ns0:c r="C8" s="10" t="n"/>
      <ns0:c r="D8" s="10" t="n"/>
      <ns0:c r="E8" s="10" t="n"/>
      <ns0:c r="F8" s="10" t="n"/>
      <ns0:c r="G8" s="10" t="n"/>
      <ns0:c r="H8" s="6" t="n"/>
      <ns0:c r="I8" s="7" t="n"/>
      <ns0:c r="J8" s="7" t="n"/>
      <ns0:c r="K8" s="8" t="n"/>
      <ns0:c r="L8" s="10" t="n"/>
    </ns0:row>
    <ns0:row r="9" ht="60" customHeight="1">
      <ns0:c r="A9" s="4" t="n"/>
      <ns0:c r="B9" s="5" t="n"/>
      <ns0:c r="C9" s="5" t="n"/>
      <ns0:c r="D9" s="5" t="n"/>
      <ns0:c r="E9" s="5" t="n"/>
      <ns0:c r="F9" s="5" t="n"/>
      <ns0:c r="G9" s="5" t="n"/>
      <ns0:c r="H9" s="6" t="n"/>
      <ns0:c r="I9" s="7" t="n"/>
      <ns0:c r="J9" s="7" t="n"/>
      <ns0:c r="K9" s="8" t="n"/>
      <ns0:c r="L9" s="5" t="n"/>
    </ns0:row>
    <ns0:row r="10" ht="60" customHeight="1">
      <ns0:c r="A10" s="9" t="n"/>
      <ns0:c r="B10" s="10" t="n"/>
      <ns0:c r="C10" s="10" t="n"/>
      <ns0:c r="D10" s="10" t="n"/>
      <ns0:c r="E10" s="10" t="n"/>
      <ns0:c r="F10" s="10" t="n"/>
      <ns0:c r="G10" s="10" t="n"/>
      <ns0:c r="H10" s="6" t="n"/>
      <ns0:c r="I10" s="7" t="n"/>
      <ns0:c r="J10" s="7" t="n"/>
      <ns0:c r="K10" s="8" t="n"/>
      <ns0:c r="L10" s="10" t="n"/>
    </ns0:row>
    <ns0:row r="11" ht="60" customHeight="1">
      <ns0:c r="A11" s="4" t="n"/>
      <ns0:c r="B11" s="5" t="n"/>
      <ns0:c r="C11" s="5" t="n"/>
      <ns0:c r="D11" s="5" t="n"/>
      <ns0:c r="E11" s="5" t="n"/>
      <ns0:c r="F11" s="5" t="n"/>
      <ns0:c r="G11" s="5" t="n"/>
      <ns0:c r="H11" s="6" t="n"/>
      <ns0:c r="I11" s="7" t="n"/>
      <ns0:c r="J11" s="7" t="n"/>
      <ns0:c r="K11" s="8" t="n"/>
      <ns0:c r="L11" s="5" t="n"/>
    </ns0:row>
    <ns0:row r="12" ht="60" customHeight="1">
      <ns0:c r="A12" s="9" t="n"/>
      <ns0:c r="B12" s="10" t="n"/>
      <ns0:c r="C12" s="10" t="n"/>
      <ns0:c r="D12" s="10" t="n"/>
      <ns0:c r="E12" s="10" t="n"/>
      <ns0:c r="F12" s="10" t="n"/>
      <ns0:c r="G12" s="10" t="n"/>
      <ns0:c r="H12" s="6" t="n"/>
      <ns0:c r="I12" s="7" t="n"/>
      <ns0:c r="J12" s="7" t="n"/>
      <ns0:c r="K12" s="8" t="n"/>
      <ns0:c r="L12" s="10" t="n"/>
    </ns0:row>
    <ns0:row r="13" ht="60" customHeight="1">
      <ns0:c r="A13" s="4" t="n"/>
      <ns0:c r="B13" s="5" t="n"/>
      <ns0:c r="C13" s="5" t="n"/>
      <ns0:c r="D13" s="5" t="n"/>
      <ns0:c r="E13" s="5" t="n"/>
      <ns0:c r="F13" s="5" t="n"/>
      <ns0:c r="G13" s="5" t="n"/>
      <ns0:c r="H13" s="6" t="n"/>
      <ns0:c r="I13" s="7" t="n"/>
      <ns0:c r="J13" s="7" t="n"/>
      <ns0:c r="K13" s="8" t="n"/>
      <ns0:c r="L13" s="5" t="n"/>
    </ns0:row>
    <ns0:row r="14" ht="60" customHeight="1">
      <ns0:c r="A14" s="9" t="n"/>
      <ns0:c r="B14" s="10" t="n"/>
      <ns0:c r="C14" s="10" t="n"/>
      <ns0:c r="D14" s="10" t="n"/>
      <ns0:c r="E14" s="10" t="n"/>
      <ns0:c r="F14" s="10" t="n"/>
      <ns0:c r="G14" s="10" t="n"/>
      <ns0:c r="H14" s="6" t="n"/>
      <ns0:c r="I14" s="7" t="n"/>
      <ns0:c r="J14" s="7" t="n"/>
      <ns0:c r="K14" s="8" t="n"/>
      <ns0:c r="L14" s="10" t="n"/>
    </ns0:row>
    <ns0:row r="15" ht="60" customHeight="1">
      <ns0:c r="A15" s="4" t="n"/>
      <ns0:c r="B15" s="5" t="n"/>
      <ns0:c r="C15" s="5" t="n"/>
      <ns0:c r="D15" s="5" t="n"/>
      <ns0:c r="E15" s="5" t="n"/>
      <ns0:c r="F15" s="5" t="n"/>
      <ns0:c r="G15" s="5" t="n"/>
      <ns0:c r="H15" s="6" t="n"/>
      <ns0:c r="I15" s="7" t="n"/>
      <ns0:c r="J15" s="7" t="n"/>
      <ns0:c r="K15" s="8" t="n"/>
      <ns0:c r="L15" s="5" t="n"/>
    </ns0:row>
    <ns0:row r="16" ht="60" customHeight="1">
      <ns0:c r="A16" s="9" t="n"/>
      <ns0:c r="B16" s="10" t="n"/>
      <ns0:c r="C16" s="10" t="n"/>
      <ns0:c r="D16" s="10" t="n"/>
      <ns0:c r="E16" s="10" t="n"/>
      <ns0:c r="F16" s="10" t="n"/>
      <ns0:c r="G16" s="10" t="n"/>
      <ns0:c r="H16" s="6" t="n"/>
      <ns0:c r="I16" s="7" t="n"/>
      <ns0:c r="J16" s="7" t="n"/>
      <ns0:c r="K16" s="8" t="n"/>
      <ns0:c r="L16" s="10" t="n"/>
    </ns0:row>
    <ns0:row r="17" ht="60" customHeight="1">
      <ns0:c r="A17" s="4" t="n"/>
      <ns0:c r="B17" s="5" t="n"/>
      <ns0:c r="C17" s="5" t="n"/>
      <ns0:c r="D17" s="5" t="n"/>
      <ns0:c r="E17" s="5" t="n"/>
      <ns0:c r="F17" s="5" t="n"/>
      <ns0:c r="G17" s="5" t="n"/>
      <ns0:c r="H17" s="6" t="n"/>
      <ns0:c r="I17" s="7" t="n"/>
      <ns0:c r="J17" s="7" t="n"/>
      <ns0:c r="K17" s="8" t="n"/>
      <ns0:c r="L17" s="5" t="n"/>
    </ns0:row>
    <ns0:row r="18" ht="60" customHeight="1">
      <ns0:c r="A18" s="9" t="n"/>
      <ns0:c r="B18" s="10" t="n"/>
      <ns0:c r="C18" s="10" t="n"/>
      <ns0:c r="D18" s="10" t="n"/>
      <ns0:c r="E18" s="10" t="n"/>
      <ns0:c r="F18" s="10" t="n"/>
      <ns0:c r="G18" s="10" t="n"/>
      <ns0:c r="H18" s="6" t="n"/>
      <ns0:c r="I18" s="7" t="n"/>
      <ns0:c r="J18" s="7" t="n"/>
      <ns0:c r="K18" s="8" t="n"/>
      <ns0:c r="L18" s="10" t="n"/>
    </ns0:row>
    <ns0:row r="19" ht="60" customHeight="1">
      <ns0:c r="A19" s="4" t="n"/>
      <ns0:c r="B19" s="5" t="n"/>
      <ns0:c r="C19" s="5" t="n"/>
      <ns0:c r="D19" s="5" t="n"/>
      <ns0:c r="E19" s="5" t="n"/>
      <ns0:c r="F19" s="5" t="n"/>
      <ns0:c r="G19" s="5" t="n"/>
      <ns0:c r="H19" s="6" t="n"/>
      <ns0:c r="I19" s="7" t="n"/>
      <ns0:c r="J19" s="7" t="n"/>
      <ns0:c r="K19" s="8" t="n"/>
      <ns0:c r="L19" s="5" t="n"/>
    </ns0:row>
    <ns0:row r="20" ht="60" customHeight="1">
      <ns0:c r="A20" s="9" t="n"/>
      <ns0:c r="B20" s="10" t="n"/>
      <ns0:c r="C20" s="10" t="n"/>
      <ns0:c r="D20" s="10" t="n"/>
      <ns0:c r="E20" s="10" t="n"/>
      <ns0:c r="F20" s="10" t="n"/>
      <ns0:c r="G20" s="10" t="n"/>
      <ns0:c r="H20" s="6" t="n"/>
      <ns0:c r="I20" s="7" t="n"/>
      <ns0:c r="J20" s="7" t="n"/>
      <ns0:c r="K20" s="8" t="n"/>
      <ns0:c r="L20" s="10" t="n"/>
    </ns0:row>
    <ns0:row r="21" ht="60" customHeight="1">
      <ns0:c r="A21" s="4" t="n"/>
      <ns0:c r="B21" s="5" t="n"/>
      <ns0:c r="C21" s="5" t="n"/>
      <ns0:c r="D21" s="5" t="n"/>
      <ns0:c r="E21" s="5" t="n"/>
      <ns0:c r="F21" s="5" t="n"/>
      <ns0:c r="G21" s="5" t="n"/>
      <ns0:c r="H21" s="6" t="n"/>
      <ns0:c r="I21" s="7" t="n"/>
      <ns0:c r="J21" s="7" t="n"/>
      <ns0:c r="K21" s="8" t="n"/>
      <ns0:c r="L21" s="5" t="n"/>
    </ns0:row>
    <ns0:row r="22" ht="60" customHeight="1">
      <ns0:c r="A22" s="9" t="n"/>
      <ns0:c r="B22" s="10" t="n"/>
      <ns0:c r="C22" s="10" t="n"/>
      <ns0:c r="D22" s="10" t="n"/>
      <ns0:c r="E22" s="10" t="n"/>
      <ns0:c r="F22" s="10" t="n"/>
      <ns0:c r="G22" s="10" t="n"/>
      <ns0:c r="H22" s="6" t="n"/>
      <ns0:c r="I22" s="7" t="n"/>
      <ns0:c r="J22" s="7" t="n"/>
      <ns0:c r="K22" s="8" t="n"/>
      <ns0:c r="L22" s="10" t="n"/>
    </ns0:row>
    <ns0:row r="23" ht="60" customHeight="1">
      <ns0:c r="A23" s="4" t="n"/>
      <ns0:c r="B23" s="5" t="n"/>
      <ns0:c r="C23" s="5" t="n"/>
      <ns0:c r="D23" s="5" t="n"/>
      <ns0:c r="E23" s="5" t="n"/>
      <ns0:c r="F23" s="5" t="n"/>
      <ns0:c r="G23" s="5" t="n"/>
      <ns0:c r="H23" s="6" t="n"/>
      <ns0:c r="I23" s="7" t="n"/>
      <ns0:c r="J23" s="7" t="n"/>
      <ns0:c r="K23" s="8" t="n"/>
      <ns0:c r="L23" s="5" t="n"/>
    </ns0:row>
    <ns0:row r="24" ht="60" customHeight="1">
      <ns0:c r="A24" s="9" t="n"/>
      <ns0:c r="B24" s="10" t="n"/>
      <ns0:c r="C24" s="10" t="n"/>
      <ns0:c r="D24" s="10" t="n"/>
      <ns0:c r="E24" s="10" t="n"/>
      <ns0:c r="F24" s="10" t="n"/>
      <ns0:c r="G24" s="10" t="n"/>
      <ns0:c r="H24" s="6" t="n"/>
      <ns0:c r="I24" s="7" t="n"/>
      <ns0:c r="J24" s="7" t="n"/>
      <ns0:c r="K24" s="8" t="n"/>
      <ns0:c r="L24" s="10" t="n"/>
    </ns0:row>
  </ns0:sheetData>
  <ns0:mergeCells>
    <ns0:mergeCell ref="A2:L2"/>
    <ns0:mergeCell ref="A1:L1"/>
  </ns0:mergeCells>
  <ns0:conditionalFormatting sqref="J5:J24">
    <ns0:cfRule type="cellIs" dxfId="2" priority="1" operator="equal">
      <ns0:formula>"Correct"</ns0:formula>
    </ns0:cfRule>
    <ns0:cfRule type="cellIs" dxfId="3" priority="2" operator="equal">
      <ns0:formula>"Faux"</ns0:formula>
    </ns0:cfRule>
  </ns0:conditionalFormatting>
  <ns0:conditionalFormatting sqref="K5:K24">
    <ns0:cfRule type="cellIs" dxfId="2" priority="3" operator="greaterThan">
      <ns0:formula>0</ns0:formula>
    </ns0:cfRule>
  </ns0:conditionalFormatting>
  <ns0:conditionalFormatting sqref="H5:H24">
    <ns0:cfRule type="cellIs" dxfId="4" priority="4" operator="equal">
      <ns0:formula>""</ns0:formula>
    </ns0:cfRule>
  </ns0:conditionalFormatting>
  <ns0:pageMargins left="0.7" right="0.7" top="0.75" bottom="0.75" header="0.3" footer="0.3"/>
</ns0:worksheet>
</file>

<file path=xl/worksheets/sheet1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customWidth="1"/>
    <x:col min="2" max="2" width="18" customWidth="1"/>
    <x:col min="3" max="3" width="12" customWidth="1"/>
    <x:col min="4" max="4" width="12" customWidth="1"/>
    <x:col min="5" max="5" width="12" customWidth="1"/>
  </x:cols>
  <x:sheetData>
    <x:row r="1">
      <x:c r="A1" s="1" t="inlineStr">
        <x:is>
          <x:t xml:space="preserve">Résultats – QCM BTS Professions Immobilières</x:t>
        </x:is>
      </x:c>
    </x:row>
    <x:row r="2">
      <x:c r="A2" s="2" t="inlineStr">
        <x:is>
          <x:t xml:space="preserve">Les scores se mettent à jour au fur et à mesure de vos réponses.</x:t>
        </x:is>
      </x:c>
    </x:row>
    <x:row r="3"/>
    <x:row r="4">
      <x:c r="A4" s="15" t="inlineStr">
        <x:is>
          <x:t xml:space="preserve">Synthèse</x:t>
        </x:is>
      </x:c>
      <x:c r="B4" s="19" t="n"/>
      <x:c r="C4" s="19" t="n"/>
      <x:c r="D4" s="19" t="n"/>
      <x:c r="E4" s="19" t="n"/>
      <x:c r="F4" s="19" t="n"/>
      <x:c r="G4" s="19" t="n"/>
      <x:c r="H4" s="20" t="n"/>
    </x:row>
    <x:row r="5">
      <x:c r="A5" s="3" t="inlineStr">
        <x:is>
          <x:t xml:space="preserve">Indicateur</x:t>
        </x:is>
      </x:c>
      <x:c r="B5" s="3" t="inlineStr">
        <x:is>
          <x:t xml:space="preserve">Valeur</x:t>
        </x:is>
      </x:c>
    </x:row>
    <x:row r="6">
      <x:c r="A6" s="5" t="inlineStr">
        <x:is>
          <x:t xml:space="preserve">Nombre total de questions</x:t>
        </x:is>
      </x:c>
      <x:c r="B6" s="7">
        <x:f>COUNTA(QCM_GestionLocative!$A$5:$A$200)+COUNTA(QCM_DroitBail!$A$5:$A$200)+COUNTA(QCM_Transaction!$A$5:$A$200)+COUNTA(QCM_Copropriete!$A$5:$A$200)+COUNTA(QCM_Fiscalite!$A$5:$A$200)+COUNTA(QCM_Urbanisme!$A$5:$A$200)+COUNTA(QCM_Bati!$A$5:$A$200)+COUNTA(QCM_Gestion!$A$5:$A$200)+COUNTA(QCM_RelationClient!$A$5:$A$200)+COUNTA(QCM_Deontologie!$A$5:$A$200)</x:f>
        <x:v>60</x:v>
      </x:c>
    </x:row>
    <x:row r="7">
      <x:c r="A7" s="10" t="inlineStr">
        <x:is>
          <x:t xml:space="preserve">Nombre de réponses saisies</x:t>
        </x:is>
      </x:c>
      <x:c r="B7" s="7">
        <x:f>COUNTIF(QCM_GestionLocative!$H$5:$H$200,"&lt;&gt;")+COUNTIF(QCM_DroitBail!$H$5:$H$200,"&lt;&gt;")+COUNTIF(QCM_Transaction!$H$5:$H$200,"&lt;&gt;")+COUNTIF(QCM_Copropriete!$H$5:$H$200,"&lt;&gt;")+COUNTIF(QCM_Fiscalite!$H$5:$H$200,"&lt;&gt;")+COUNTIF(QCM_Urbanisme!$H$5:$H$200,"&lt;&gt;")+COUNTIF(QCM_Bati!$H$5:$H$200,"&lt;&gt;")+COUNTIF(QCM_Gestion!$H$5:$H$200,"&lt;&gt;")+COUNTIF(QCM_RelationClient!$H$5:$H$200,"&lt;&gt;")+COUNTIF(QCM_Deontologie!$H$5:$H$200,"&lt;&gt;")</x:f>
        <x:v>0</x:v>
      </x:c>
    </x:row>
    <x:row r="8">
      <x:c r="A8" s="5" t="inlineStr">
        <x:is>
          <x:t xml:space="preserve">Points obtenus</x:t>
        </x:is>
      </x:c>
      <x:c r="B8" s="7">
        <x:f>SUM(QCM_GestionLocative!$K$5:$K$200)+SUM(QCM_DroitBail!$K$5:$K$200)+SUM(QCM_Transaction!$K$5:$K$200)+SUM(QCM_Copropriete!$K$5:$K$200)+SUM(QCM_Fiscalite!$K$5:$K$200)+SUM(QCM_Urbanisme!$K$5:$K$200)+SUM(QCM_Bati!$K$5:$K$200)+SUM(QCM_Gestion!$K$5:$K$200)+SUM(QCM_RelationClient!$K$5:$K$200)+SUM(QCM_Deontologie!$K$5:$K$200)</x:f>
        <x:v>0</x:v>
      </x:c>
    </x:row>
    <x:row r="9">
      <x:c r="A9" s="10" t="inlineStr">
        <x:is>
          <x:t xml:space="preserve">Points maximum</x:t>
        </x:is>
      </x:c>
      <x:c r="B9" s="7">
        <x:f>Paramètres!$B$5*B6</x:f>
        <x:v>60</x:v>
      </x:c>
    </x:row>
    <x:row r="10">
      <x:c r="A10" s="5" t="inlineStr">
        <x:is>
          <x:t xml:space="preserve">Score (%)</x:t>
        </x:is>
      </x:c>
      <x:c r="B10" s="16">
        <x:f>IF(B9=0,"",B8/B9)</x:f>
        <x:v>0</x:v>
      </x:c>
    </x:row>
    <x:row r="11">
      <x:c r="A11" s="15" t="inlineStr">
        <x:is>
          <x:t xml:space="preserve">Score par domaine</x:t>
        </x:is>
      </x:c>
      <x:c r="B11" s="19" t="n"/>
      <x:c r="C11" s="19" t="n"/>
      <x:c r="D11" s="19" t="n"/>
      <x:c r="E11" s="19" t="n"/>
      <x:c r="F11" s="19" t="n"/>
      <x:c r="G11" s="19" t="n"/>
      <x:c r="H11" s="20" t="n"/>
    </x:row>
    <x:row r="12">
      <x:c r="A12" s="3" t="inlineStr">
        <x:is>
          <x:t xml:space="preserve">Domaine</x:t>
        </x:is>
      </x:c>
      <x:c r="B12" s="3" t="inlineStr">
        <x:is>
          <x:t xml:space="preserve">Questions</x:t>
        </x:is>
      </x:c>
      <x:c r="C12" s="3" t="inlineStr">
        <x:is>
          <x:t xml:space="preserve">Réponses</x:t>
        </x:is>
      </x:c>
      <x:c r="D12" s="3" t="inlineStr">
        <x:is>
          <x:t xml:space="preserve">Points</x:t>
        </x:is>
      </x:c>
      <x:c r="E12" s="3" t="inlineStr">
        <x:is>
          <x:t xml:space="preserve">Score (%)</x:t>
        </x:is>
      </x:c>
    </x:row>
    <x:row r="13">
      <x:c r="A13" s="10" t="inlineStr">
        <x:is>
          <x:t xml:space="preserve">Gestion locative</x:t>
        </x:is>
      </x:c>
      <x:c r="B13" s="9">
        <x:f>COUNTA(QCM_GestionLocative!$A$5:$A$200)</x:f>
        <x:v>10</x:v>
      </x:c>
      <x:c r="C13" s="9">
        <x:f>COUNTIF(QCM_GestionLocative!$H$5:$H$200,"&lt;&gt;")</x:f>
        <x:v>0</x:v>
      </x:c>
      <x:c r="D13" s="9">
        <x:f>SUM(QCM_GestionLocative!$K$5:$K$200)</x:f>
        <x:v>0</x:v>
      </x:c>
      <x:c r="E13" s="17">
        <x:f>IF($B13=0,"",$D13/(Paramètres!$B$5*$B13))</x:f>
        <x:v>0</x:v>
      </x:c>
    </x:row>
    <x:row r="14">
      <x:c r="A14" s="5" t="inlineStr">
        <x:is>
          <x:t xml:space="preserve">Droit du bail</x:t>
        </x:is>
      </x:c>
      <x:c r="B14" s="4">
        <x:f>COUNTA(QCM_DroitBail!$A$5:$A$200)</x:f>
        <x:v>10</x:v>
      </x:c>
      <x:c r="C14" s="4">
        <x:f>COUNTIF(QCM_DroitBail!$H$5:$H$200,"&lt;&gt;")</x:f>
        <x:v>0</x:v>
      </x:c>
      <x:c r="D14" s="4">
        <x:f>SUM(QCM_DroitBail!$K$5:$K$200)</x:f>
        <x:v>0</x:v>
      </x:c>
      <x:c r="E14" s="18">
        <x:f>IF($B14=0,"",$D14/(Paramètres!$B$5*$B14))</x:f>
        <x:v>0</x:v>
      </x:c>
    </x:row>
    <x:row r="15">
      <x:c r="A15" s="10" t="inlineStr">
        <x:is>
          <x:t xml:space="preserve">Transaction</x:t>
        </x:is>
      </x:c>
      <x:c r="B15" s="9">
        <x:f>COUNTA(QCM_Transaction!$A$5:$A$200)</x:f>
        <x:v>10</x:v>
      </x:c>
      <x:c r="C15" s="9">
        <x:f>COUNTIF(QCM_Transaction!$H$5:$H$200,"&lt;&gt;")</x:f>
        <x:v>0</x:v>
      </x:c>
      <x:c r="D15" s="9">
        <x:f>SUM(QCM_Transaction!$K$5:$K$200)</x:f>
        <x:v>0</x:v>
      </x:c>
      <x:c r="E15" s="17">
        <x:f>IF($B15=0,"",$D15/(Paramètres!$B$5*$B15))</x:f>
        <x:v>0</x:v>
      </x:c>
    </x:row>
    <x:row r="16">
      <x:c r="A16" s="5" t="inlineStr">
        <x:is>
          <x:t xml:space="preserve">Copropriété</x:t>
        </x:is>
      </x:c>
      <x:c r="B16" s="4">
        <x:f>COUNTA(QCM_Copropriete!$A$5:$A$200)</x:f>
        <x:v>7</x:v>
      </x:c>
      <x:c r="C16" s="4">
        <x:f>COUNTIF(QCM_Copropriete!$H$5:$H$200,"&lt;&gt;")</x:f>
        <x:v>0</x:v>
      </x:c>
      <x:c r="D16" s="4">
        <x:f>SUM(QCM_Copropriete!$K$5:$K$200)</x:f>
        <x:v>0</x:v>
      </x:c>
      <x:c r="E16" s="18">
        <x:f>IF($B16=0,"",$D16/(Paramètres!$B$5*$B16))</x:f>
        <x:v>0</x:v>
      </x:c>
    </x:row>
    <x:row r="17">
      <x:c r="A17" s="10" t="inlineStr">
        <x:is>
          <x:t xml:space="preserve">Fiscalité</x:t>
        </x:is>
      </x:c>
      <x:c r="B17" s="9">
        <x:f>COUNTA(QCM_Fiscalite!$A$5:$A$200)</x:f>
        <x:v>6</x:v>
      </x:c>
      <x:c r="C17" s="9">
        <x:f>COUNTIF(QCM_Fiscalite!$H$5:$H$200,"&lt;&gt;")</x:f>
        <x:v>0</x:v>
      </x:c>
      <x:c r="D17" s="9">
        <x:f>SUM(QCM_Fiscalite!$K$5:$K$200)</x:f>
        <x:v>0</x:v>
      </x:c>
      <x:c r="E17" s="17">
        <x:f>IF($B17=0,"",$D17/(Paramètres!$B$5*$B17))</x:f>
        <x:v>0</x:v>
      </x:c>
    </x:row>
    <x:row r="18">
      <x:c r="A18" s="5" t="inlineStr">
        <x:is>
          <x:t xml:space="preserve">Urbanisme</x:t>
        </x:is>
      </x:c>
      <x:c r="B18" s="4">
        <x:f>COUNTA(QCM_Urbanisme!$A$5:$A$200)</x:f>
        <x:v>2</x:v>
      </x:c>
      <x:c r="C18" s="4">
        <x:f>COUNTIF(QCM_Urbanisme!$H$5:$H$200,"&lt;&gt;")</x:f>
        <x:v>0</x:v>
      </x:c>
      <x:c r="D18" s="4">
        <x:f>SUM(QCM_Urbanisme!$K$5:$K$200)</x:f>
        <x:v>0</x:v>
      </x:c>
      <x:c r="E18" s="18">
        <x:f>IF($B18=0,"",$D18/(Paramètres!$B$5*$B18))</x:f>
        <x:v>0</x:v>
      </x:c>
    </x:row>
    <x:row r="19">
      <x:c r="A19" s="10" t="inlineStr">
        <x:is>
          <x:t xml:space="preserve">Bâti</x:t>
        </x:is>
      </x:c>
      <x:c r="B19" s="9">
        <x:f>COUNTA(QCM_Bati!$A$5:$A$200)</x:f>
        <x:v>3</x:v>
      </x:c>
      <x:c r="C19" s="9">
        <x:f>COUNTIF(QCM_Bati!$H$5:$H$200,"&lt;&gt;")</x:f>
        <x:v>0</x:v>
      </x:c>
      <x:c r="D19" s="9">
        <x:f>SUM(QCM_Bati!$K$5:$K$200)</x:f>
        <x:v>0</x:v>
      </x:c>
      <x:c r="E19" s="17">
        <x:f>IF($B19=0,"",$D19/(Paramètres!$B$5*$B19))</x:f>
        <x:v>0</x:v>
      </x:c>
    </x:row>
    <x:row r="20">
      <x:c r="A20" s="5" t="inlineStr">
        <x:is>
          <x:t xml:space="preserve">Gestion</x:t>
        </x:is>
      </x:c>
      <x:c r="B20" s="4">
        <x:f>COUNTA(QCM_Gestion!$A$5:$A$200)</x:f>
        <x:v>7</x:v>
      </x:c>
      <x:c r="C20" s="4">
        <x:f>COUNTIF(QCM_Gestion!$H$5:$H$200,"&lt;&gt;")</x:f>
        <x:v>0</x:v>
      </x:c>
      <x:c r="D20" s="4">
        <x:f>SUM(QCM_Gestion!$K$5:$K$200)</x:f>
        <x:v>0</x:v>
      </x:c>
      <x:c r="E20" s="18">
        <x:f>IF($B20=0,"",$D20/(Paramètres!$B$5*$B20))</x:f>
        <x:v>0</x:v>
      </x:c>
    </x:row>
    <x:row r="21">
      <x:c r="A21" s="10" t="inlineStr">
        <x:is>
          <x:t xml:space="preserve">Relation client</x:t>
        </x:is>
      </x:c>
      <x:c r="B21" s="9">
        <x:f>COUNTA(QCM_RelationClient!$A$5:$A$200)</x:f>
        <x:v>3</x:v>
      </x:c>
      <x:c r="C21" s="9">
        <x:f>COUNTIF(QCM_RelationClient!$H$5:$H$200,"&lt;&gt;")</x:f>
        <x:v>0</x:v>
      </x:c>
      <x:c r="D21" s="9">
        <x:f>SUM(QCM_RelationClient!$K$5:$K$200)</x:f>
        <x:v>0</x:v>
      </x:c>
      <x:c r="E21" s="17">
        <x:f>IF($B21=0,"",$D21/(Paramètres!$B$5*$B21))</x:f>
        <x:v>0</x:v>
      </x:c>
    </x:row>
    <x:row r="22">
      <x:c r="A22" s="5" t="inlineStr">
        <x:is>
          <x:t xml:space="preserve">Déontologie</x:t>
        </x:is>
      </x:c>
      <x:c r="B22" s="4">
        <x:f>COUNTA(QCM_Deontologie!$A$5:$A$200)</x:f>
        <x:v>2</x:v>
      </x:c>
      <x:c r="C22" s="4">
        <x:f>COUNTIF(QCM_Deontologie!$H$5:$H$200,"&lt;&gt;")</x:f>
        <x:v>0</x:v>
      </x:c>
      <x:c r="D22" s="4">
        <x:f>SUM(QCM_Deontologie!$K$5:$K$200)</x:f>
        <x:v>0</x:v>
      </x:c>
      <x:c r="E22" s="18">
        <x:f>IF($B22=0,"",$D22/(Paramètres!$B$5*$B22))</x:f>
        <x:v>0</x:v>
      </x:c>
    </x:row>
  </x:sheetData>
  <x:mergeCells>
    <x:mergeCell ref="A4:H4"/>
    <x:mergeCell ref="A11:H11"/>
    <x:mergeCell ref="A2:H2"/>
    <x:mergeCell ref="A1:H1"/>
  </x:mergeCells>
  <x:pageMargins left="0.7" right="0.7" top="0.75" bottom="0.75" header="0.3" footer="0.3"/>
  <x:drawing xmlns:r="http://schemas.openxmlformats.org/officeDocument/2006/relationships" r:id="R420dbce48f0e4de3"/>
</x:worksheet>
</file>

<file path=xl/worksheets/sheet1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22" customWidth="1"/>
    <x:col min="3" max="3" width="14" customWidth="1"/>
    <x:col min="4" max="4" width="90" customWidth="1"/>
    <x:col min="6" max="6" width="22" customWidth="1"/>
    <x:col min="7" max="7" width="60" customWidth="1"/>
  </x:cols>
  <x:sheetData>
    <x:row r="1">
      <x:c r="A1" s="3" t="inlineStr">
        <x:is>
          <x:t xml:space="preserve">N°</x:t>
        </x:is>
      </x:c>
      <x:c r="B1" s="3" t="inlineStr">
        <x:is>
          <x:t xml:space="preserve">Domaine</x:t>
        </x:is>
      </x:c>
      <x:c r="C1" s="3" t="inlineStr">
        <x:is>
          <x:t xml:space="preserve">Bonne réponse</x:t>
        </x:is>
      </x:c>
      <x:c r="D1" s="3" t="inlineStr">
        <x:is>
          <x:t xml:space="preserve">Explication</x:t>
        </x:is>
      </x:c>
      <x:c r="F1" t="inlineStr">
        <x:is>
          <x:t xml:space="preserve">Astuce</x:t>
        </x:is>
      </x:c>
    </x:row>
    <x:row r="2">
      <x:c r="A2" s="4" t="n">
        <x:v>1</x:v>
      </x:c>
      <x:c r="B2" s="5" t="inlineStr">
        <x:is>
          <x:t xml:space="preserve">Gestion locative</x:t>
        </x:is>
      </x:c>
      <x:c r="C2" s="4" t="inlineStr">
        <x:is>
          <x:t xml:space="preserve">A</x:t>
        </x:is>
      </x:c>
      <x:c r="D2" s="5" t="inlineStr">
        <x:is>
          <x:t xml:space="preserve">La quittance atteste le paiement du loyer (et des charges).</x:t>
        </x:is>
      </x:c>
      <x:c r="F2" s="14" t="inlineStr">
        <x:is>
          <x:t xml:space="preserve">Pour un entraînement 'à blanc', répondez dans QCM sans ouvrir cette feuille.</x:t>
        </x:is>
      </x:c>
    </x:row>
    <x:row r="3">
      <x:c r="A3" s="9" t="n">
        <x:v>2</x:v>
      </x:c>
      <x:c r="B3" s="10" t="inlineStr">
        <x:is>
          <x:t xml:space="preserve">Gestion locative</x:t>
        </x:is>
      </x:c>
      <x:c r="C3" s="9" t="inlineStr">
        <x:is>
          <x:t xml:space="preserve">B</x:t>
        </x:is>
      </x:c>
      <x:c r="D3" s="10" t="inlineStr">
        <x:is>
          <x:t xml:space="preserve">On compare provisions versées et charges réelles, puis on ajuste.</x:t>
        </x:is>
      </x:c>
    </x:row>
    <x:row r="4">
      <x:c r="A4" s="4" t="n">
        <x:v>3</x:v>
      </x:c>
      <x:c r="B4" s="5" t="inlineStr">
        <x:is>
          <x:t xml:space="preserve">Gestion locative</x:t>
        </x:is>
      </x:c>
      <x:c r="C4" s="4" t="inlineStr">
        <x:is>
          <x:t xml:space="preserve">C</x:t>
        </x:is>
      </x:c>
      <x:c r="D4" s="5" t="inlineStr">
        <x:is>
          <x:t xml:space="preserve">Un identifiant unique évite les doublons et ambiguïtés.</x:t>
        </x:is>
      </x:c>
    </x:row>
    <x:row r="5">
      <x:c r="A5" s="9" t="n">
        <x:v>4</x:v>
      </x:c>
      <x:c r="B5" s="10" t="inlineStr">
        <x:is>
          <x:t xml:space="preserve">Gestion locative</x:t>
        </x:is>
      </x:c>
      <x:c r="C5" s="9" t="inlineStr">
        <x:is>
          <x:t xml:space="preserve">D</x:t>
        </x:is>
      </x:c>
      <x:c r="D5" s="10" t="inlineStr">
        <x:is>
          <x:t xml:space="preserve">Partiel = encaissé &lt; dû, mais encaissé &gt; 0.</x:t>
        </x:is>
      </x:c>
    </x:row>
    <x:row r="6">
      <x:c r="A6" s="4" t="n">
        <x:v>5</x:v>
      </x:c>
      <x:c r="B6" s="5" t="inlineStr">
        <x:is>
          <x:t xml:space="preserve">Gestion locative</x:t>
        </x:is>
      </x:c>
      <x:c r="C6" s="4" t="inlineStr">
        <x:is>
          <x:t xml:space="preserve">A</x:t>
        </x:is>
      </x:c>
      <x:c r="D6" s="5" t="inlineStr">
        <x:is>
          <x:t xml:space="preserve">Il compare le dû et le reçu pour repérer retards, erreurs, virements manquants.</x:t>
        </x:is>
      </x:c>
    </x:row>
    <x:row r="7">
      <x:c r="A7" s="9" t="n">
        <x:v>6</x:v>
      </x:c>
      <x:c r="B7" s="10" t="inlineStr">
        <x:is>
          <x:t xml:space="preserve">Droit du bail</x:t>
        </x:is>
      </x:c>
      <x:c r="C7" s="9" t="inlineStr">
        <x:is>
          <x:t xml:space="preserve">D</x:t>
        </x:is>
      </x:c>
      <x:c r="D7" s="10" t="inlineStr">
        <x:is>
          <x:t xml:space="preserve">Indexation = clause + indice de référence + méthode d’application.</x:t>
        </x:is>
      </x:c>
    </x:row>
    <x:row r="8">
      <x:c r="A8" s="4" t="n">
        <x:v>7</x:v>
      </x:c>
      <x:c r="B8" s="5" t="inlineStr">
        <x:is>
          <x:t xml:space="preserve">Droit du bail</x:t>
        </x:is>
      </x:c>
      <x:c r="C8" s="4" t="inlineStr">
        <x:is>
          <x:t xml:space="preserve">B</x:t>
        </x:is>
      </x:c>
      <x:c r="D8" s="5" t="inlineStr">
        <x:is>
          <x:t xml:space="preserve">Il sert de référence pour apprécier d’éventuelles dégradations.</x:t>
        </x:is>
      </x:c>
    </x:row>
    <x:row r="9">
      <x:c r="A9" s="9" t="n">
        <x:v>8</x:v>
      </x:c>
      <x:c r="B9" s="10" t="inlineStr">
        <x:is>
          <x:t xml:space="preserve">Droit du bail</x:t>
        </x:is>
      </x:c>
      <x:c r="C9" s="9" t="inlineStr">
        <x:is>
          <x:t xml:space="preserve">C</x:t>
        </x:is>
      </x:c>
      <x:c r="D9" s="10" t="inlineStr">
        <x:is>
          <x:t xml:space="preserve">Il sécurise certaines obligations locatives au moment de la restitution.</x:t>
        </x:is>
      </x:c>
    </x:row>
    <x:row r="10">
      <x:c r="A10" s="4" t="n">
        <x:v>9</x:v>
      </x:c>
      <x:c r="B10" s="5" t="inlineStr">
        <x:is>
          <x:t xml:space="preserve">Droit du bail</x:t>
        </x:is>
      </x:c>
      <x:c r="C10" s="4" t="inlineStr">
        <x:is>
          <x:t xml:space="preserve">A</x:t>
        </x:is>
      </x:c>
      <x:c r="D10" s="5" t="inlineStr">
        <x:is>
          <x:t xml:space="preserve">Échéance = à payer ; quittance = payé.</x:t>
        </x:is>
      </x:c>
    </x:row>
    <x:row r="11">
      <x:c r="A11" s="9" t="n">
        <x:v>10</x:v>
      </x:c>
      <x:c r="B11" s="10" t="inlineStr">
        <x:is>
          <x:t xml:space="preserve">Droit du bail</x:t>
        </x:is>
      </x:c>
      <x:c r="C11" s="9" t="inlineStr">
        <x:is>
          <x:t xml:space="preserve">C</x:t>
        </x:is>
      </x:c>
      <x:c r="D11" s="10" t="inlineStr">
        <x:is>
          <x:t xml:space="preserve">Le prorata gère les périodes partielles sans fausser le suivi.</x:t>
        </x:is>
      </x:c>
    </x:row>
    <x:row r="12">
      <x:c r="A12" s="4" t="n">
        <x:v>11</x:v>
      </x:c>
      <x:c r="B12" s="5" t="inlineStr">
        <x:is>
          <x:t xml:space="preserve">Transaction</x:t>
        </x:is>
      </x:c>
      <x:c r="C12" s="4" t="inlineStr">
        <x:is>
          <x:t xml:space="preserve">B</x:t>
        </x:is>
      </x:c>
      <x:c r="D12" s="5" t="inlineStr">
        <x:is>
          <x:t xml:space="preserve">Le mandat encadre légalement l’action de l’intermédiaire.</x:t>
        </x:is>
      </x:c>
    </x:row>
    <x:row r="13">
      <x:c r="A13" s="9" t="n">
        <x:v>12</x:v>
      </x:c>
      <x:c r="B13" s="10" t="inlineStr">
        <x:is>
          <x:t xml:space="preserve">Transaction</x:t>
        </x:is>
      </x:c>
      <x:c r="C13" s="9" t="inlineStr">
        <x:is>
          <x:t xml:space="preserve">D</x:t>
        </x:is>
      </x:c>
      <x:c r="D13" s="10" t="inlineStr">
        <x:is>
          <x:t xml:space="preserve">Elle s’appuie sur comparables, état, localisation, demande.</x:t>
        </x:is>
      </x:c>
    </x:row>
    <x:row r="14">
      <x:c r="A14" s="4" t="n">
        <x:v>13</x:v>
      </x:c>
      <x:c r="B14" s="5" t="inlineStr">
        <x:is>
          <x:t xml:space="preserve">Transaction</x:t>
        </x:is>
      </x:c>
      <x:c r="C14" s="4" t="inlineStr">
        <x:is>
          <x:t xml:space="preserve">C</x:t>
        </x:is>
      </x:c>
      <x:c r="D14" s="5" t="inlineStr">
        <x:is>
          <x:t xml:space="preserve">Elle structure la négociation et trace les conditions proposées.</x:t>
        </x:is>
      </x:c>
    </x:row>
    <x:row r="15">
      <x:c r="A15" s="9" t="n">
        <x:v>14</x:v>
      </x:c>
      <x:c r="B15" s="10" t="inlineStr">
        <x:is>
          <x:t xml:space="preserve">Transaction</x:t>
        </x:is>
      </x:c>
      <x:c r="C15" s="9" t="inlineStr">
        <x:is>
          <x:t xml:space="preserve">A</x:t>
        </x:is>
      </x:c>
      <x:c r="D15" s="10" t="inlineStr">
        <x:is>
          <x:t xml:space="preserve">Le compromis engage les deux parties (sous conditions).</x:t>
        </x:is>
      </x:c>
    </x:row>
    <x:row r="16">
      <x:c r="A16" s="4" t="n">
        <x:v>15</x:v>
      </x:c>
      <x:c r="B16" s="5" t="inlineStr">
        <x:is>
          <x:t xml:space="preserve">Transaction</x:t>
        </x:is>
      </x:c>
      <x:c r="C16" s="4" t="inlineStr">
        <x:is>
          <x:t xml:space="preserve">B</x:t>
        </x:is>
      </x:c>
      <x:c r="D16" s="5" t="inlineStr">
        <x:is>
          <x:t xml:space="preserve">Le DPE informe sur consommation/émissions (étiquette).</x:t>
        </x:is>
      </x:c>
    </x:row>
    <x:row r="17">
      <x:c r="A17" s="9" t="n">
        <x:v>16</x:v>
      </x:c>
      <x:c r="B17" s="10" t="inlineStr">
        <x:is>
          <x:t xml:space="preserve">Copropriété</x:t>
        </x:is>
      </x:c>
      <x:c r="C17" s="9" t="inlineStr">
        <x:is>
          <x:t xml:space="preserve">D</x:t>
        </x:is>
      </x:c>
      <x:c r="D17" s="10" t="inlineStr">
        <x:is>
          <x:t xml:space="preserve">Il décrit lots, tantièmes, usages, parties communes/privatives.</x:t>
        </x:is>
      </x:c>
    </x:row>
    <x:row r="18">
      <x:c r="A18" s="4" t="n">
        <x:v>17</x:v>
      </x:c>
      <x:c r="B18" s="5" t="inlineStr">
        <x:is>
          <x:t xml:space="preserve">Copropriété</x:t>
        </x:is>
      </x:c>
      <x:c r="C18" s="4" t="inlineStr">
        <x:is>
          <x:t xml:space="preserve">B</x:t>
        </x:is>
      </x:c>
      <x:c r="D18" s="5" t="inlineStr">
        <x:is>
          <x:t xml:space="preserve">Ils déterminent clés de répartition et droits en AG.</x:t>
        </x:is>
      </x:c>
    </x:row>
    <x:row r="19">
      <x:c r="A19" s="9" t="n">
        <x:v>18</x:v>
      </x:c>
      <x:c r="B19" s="10" t="inlineStr">
        <x:is>
          <x:t xml:space="preserve">Copropriété</x:t>
        </x:is>
      </x:c>
      <x:c r="C19" s="9" t="inlineStr">
        <x:is>
          <x:t xml:space="preserve">A</x:t>
        </x:is>
      </x:c>
      <x:c r="D19" s="10" t="inlineStr">
        <x:is>
          <x:t xml:space="preserve">Il couvre entretien, administration, contrats, etc.</x:t>
        </x:is>
      </x:c>
    </x:row>
    <x:row r="20">
      <x:c r="A20" s="4" t="n">
        <x:v>19</x:v>
      </x:c>
      <x:c r="B20" s="5" t="inlineStr">
        <x:is>
          <x:t xml:space="preserve">Copropriété</x:t>
        </x:is>
      </x:c>
      <x:c r="C20" s="4" t="inlineStr">
        <x:is>
          <x:t xml:space="preserve">D</x:t>
        </x:is>
      </x:c>
      <x:c r="D20" s="5" t="inlineStr">
        <x:is>
          <x:t xml:space="preserve">Gestion de l’immeuble, compta, exécution des décisions.</x:t>
        </x:is>
      </x:c>
    </x:row>
    <x:row r="21">
      <x:c r="A21" s="9" t="n">
        <x:v>20</x:v>
      </x:c>
      <x:c r="B21" s="10" t="inlineStr">
        <x:is>
          <x:t xml:space="preserve">Copropriété</x:t>
        </x:is>
      </x:c>
      <x:c r="C21" s="9" t="inlineStr">
        <x:is>
          <x:t xml:space="preserve">C</x:t>
        </x:is>
      </x:c>
      <x:c r="D21" s="10" t="inlineStr">
        <x:is>
          <x:t xml:space="preserve">L’AG vote les décisions selon majorités prévues.</x:t>
        </x:is>
      </x:c>
    </x:row>
    <x:row r="22">
      <x:c r="A22" s="4" t="n">
        <x:v>21</x:v>
      </x:c>
      <x:c r="B22" s="5" t="inlineStr">
        <x:is>
          <x:t xml:space="preserve">Fiscalité</x:t>
        </x:is>
      </x:c>
      <x:c r="C22" s="4" t="inlineStr">
        <x:is>
          <x:t xml:space="preserve">D</x:t>
        </x:is>
      </x:c>
      <x:c r="D22" s="5" t="inlineStr">
        <x:is>
          <x:t xml:space="preserve">Elle est en pratique récupérable (hors frais de gestion).</x:t>
        </x:is>
      </x:c>
    </x:row>
    <x:row r="23">
      <x:c r="A23" s="9" t="n">
        <x:v>22</x:v>
      </x:c>
      <x:c r="B23" s="10" t="inlineStr">
        <x:is>
          <x:t xml:space="preserve">Fiscalité</x:t>
        </x:is>
      </x:c>
      <x:c r="C23" s="9" t="inlineStr">
        <x:is>
          <x:t xml:space="preserve">A</x:t>
        </x:is>
      </x:c>
      <x:c r="D23" s="10" t="inlineStr">
        <x:is>
          <x:t xml:space="preserve">La taxe foncière est généralement à la charge du propriétaire.</x:t>
        </x:is>
      </x:c>
    </x:row>
    <x:row r="24">
      <x:c r="A24" s="4" t="n">
        <x:v>23</x:v>
      </x:c>
      <x:c r="B24" s="5" t="inlineStr">
        <x:is>
          <x:t xml:space="preserve">Fiscalité</x:t>
        </x:is>
      </x:c>
      <x:c r="C24" s="4" t="inlineStr">
        <x:is>
          <x:t xml:space="preserve">B</x:t>
        </x:is>
      </x:c>
      <x:c r="D24" s="5" t="inlineStr">
        <x:is>
          <x:t xml:space="preserve">Il organise le rattrapage de l’impayé dans le temps.</x:t>
        </x:is>
      </x:c>
    </x:row>
    <x:row r="25">
      <x:c r="A25" s="9" t="n">
        <x:v>24</x:v>
      </x:c>
      <x:c r="B25" s="10" t="inlineStr">
        <x:is>
          <x:t xml:space="preserve">Fiscalité</x:t>
        </x:is>
      </x:c>
      <x:c r="C25" s="9" t="inlineStr">
        <x:is>
          <x:t xml:space="preserve">C</x:t>
        </x:is>
      </x:c>
      <x:c r="D25" s="10" t="inlineStr">
        <x:is>
          <x:t xml:space="preserve">On contrôle que tout encaissement/décaissement est bien enregistré.</x:t>
        </x:is>
      </x:c>
    </x:row>
    <x:row r="26">
      <x:c r="A26" s="4" t="n">
        <x:v>25</x:v>
      </x:c>
      <x:c r="B26" s="5" t="inlineStr">
        <x:is>
          <x:t xml:space="preserve">Fiscalité</x:t>
        </x:is>
      </x:c>
      <x:c r="C26" s="4" t="inlineStr">
        <x:is>
          <x:t xml:space="preserve">B</x:t>
        </x:is>
      </x:c>
      <x:c r="D26" s="5" t="inlineStr">
        <x:is>
          <x:t xml:space="preserve">C’est un indicateur direct de risque et de cashflow.</x:t>
        </x:is>
      </x:c>
    </x:row>
    <x:row r="27">
      <x:c r="A27" s="9" t="n">
        <x:v>26</x:v>
      </x:c>
      <x:c r="B27" s="10" t="inlineStr">
        <x:is>
          <x:t xml:space="preserve">Urbanisme</x:t>
        </x:is>
      </x:c>
      <x:c r="C27" s="9" t="inlineStr">
        <x:is>
          <x:t xml:space="preserve">C</x:t>
        </x:is>
      </x:c>
      <x:c r="D27" s="10" t="inlineStr">
        <x:is>
          <x:t xml:space="preserve">Le PLU encadre usages, gabarits, zones, etc.</x:t>
        </x:is>
      </x:c>
    </x:row>
    <x:row r="28">
      <x:c r="A28" s="4" t="n">
        <x:v>27</x:v>
      </x:c>
      <x:c r="B28" s="5" t="inlineStr">
        <x:is>
          <x:t xml:space="preserve">Urbanisme</x:t>
        </x:is>
      </x:c>
      <x:c r="C28" s="4" t="inlineStr">
        <x:is>
          <x:t xml:space="preserve">D</x:t>
        </x:is>
      </x:c>
      <x:c r="D28" s="5" t="inlineStr">
        <x:is>
          <x:t xml:space="preserve">Selon l’ampleur des travaux, une autorisation est nécessaire.</x:t>
        </x:is>
      </x:c>
    </x:row>
    <x:row r="29">
      <x:c r="A29" s="9" t="n">
        <x:v>28</x:v>
      </x:c>
      <x:c r="B29" s="10" t="inlineStr">
        <x:is>
          <x:t xml:space="preserve">Bâti</x:t>
        </x:is>
      </x:c>
      <x:c r="C29" s="9" t="inlineStr">
        <x:is>
          <x:t xml:space="preserve">A</x:t>
        </x:is>
      </x:c>
      <x:c r="D29" s="10" t="inlineStr">
        <x:is>
          <x:t xml:space="preserve">Le risque dépend de l’époque de construction et matériaux.</x:t>
        </x:is>
      </x:c>
    </x:row>
    <x:row r="30">
      <x:c r="A30" s="4" t="n">
        <x:v>29</x:v>
      </x:c>
      <x:c r="B30" s="5" t="inlineStr">
        <x:is>
          <x:t xml:space="preserve">Bâti</x:t>
        </x:is>
      </x:c>
      <x:c r="C30" s="4" t="inlineStr">
        <x:is>
          <x:t xml:space="preserve">C</x:t>
        </x:is>
      </x:c>
      <x:c r="D30" s="5" t="inlineStr">
        <x:is>
          <x:t xml:space="preserve">Il centralise informations techniques d’entretien.</x:t>
        </x:is>
      </x:c>
    </x:row>
    <x:row r="31">
      <x:c r="A31" s="9" t="n">
        <x:v>30</x:v>
      </x:c>
      <x:c r="B31" s="10" t="inlineStr">
        <x:is>
          <x:t xml:space="preserve">Bâti</x:t>
        </x:is>
      </x:c>
      <x:c r="C31" s="9" t="inlineStr">
        <x:is>
          <x:t xml:space="preserve">D</x:t>
        </x:is>
      </x:c>
      <x:c r="D31" s="10" t="inlineStr">
        <x:is>
          <x:t xml:space="preserve">On trace, déclare, et coordonne les interventions.</x:t>
        </x:is>
      </x:c>
    </x:row>
    <x:row r="32">
      <x:c r="A32" s="4" t="n">
        <x:v>31</x:v>
      </x:c>
      <x:c r="B32" s="5" t="inlineStr">
        <x:is>
          <x:t xml:space="preserve">Gestion</x:t>
        </x:is>
      </x:c>
      <x:c r="C32" s="4" t="inlineStr">
        <x:is>
          <x:t xml:space="preserve">A</x:t>
        </x:is>
      </x:c>
      <x:c r="D32" s="5" t="inlineStr">
        <x:is>
          <x:t xml:space="preserve">On distingue saisie (input) et calcul (formules).</x:t>
        </x:is>
      </x:c>
    </x:row>
    <x:row r="33">
      <x:c r="A33" s="9" t="n">
        <x:v>32</x:v>
      </x:c>
      <x:c r="B33" s="10" t="inlineStr">
        <x:is>
          <x:t xml:space="preserve">Gestion</x:t>
        </x:is>
      </x:c>
      <x:c r="C33" s="9" t="inlineStr">
        <x:is>
          <x:t xml:space="preserve">B</x:t>
        </x:is>
      </x:c>
      <x:c r="D33" s="10" t="inlineStr">
        <x:is>
          <x:t xml:space="preserve">Écart = Dû - Reçu : positif = reste à encaisser.</x:t>
        </x:is>
      </x:c>
    </x:row>
    <x:row r="34">
      <x:c r="A34" s="4" t="n">
        <x:v>33</x:v>
      </x:c>
      <x:c r="B34" s="5" t="inlineStr">
        <x:is>
          <x:t xml:space="preserve">Gestion</x:t>
        </x:is>
      </x:c>
      <x:c r="C34" s="4" t="inlineStr">
        <x:is>
          <x:t xml:space="preserve">B</x:t>
        </x:is>
      </x:c>
      <x:c r="D34" s="5" t="inlineStr">
        <x:is>
          <x:t xml:space="preserve">Solde &lt;= 0 =&gt; payé ; reçu=0 =&gt; impayé ; sinon partiel.</x:t>
        </x:is>
      </x:c>
    </x:row>
    <x:row r="35">
      <x:c r="A35" s="9" t="n">
        <x:v>34</x:v>
      </x:c>
      <x:c r="B35" s="10" t="inlineStr">
        <x:is>
          <x:t xml:space="preserve">Gestion</x:t>
        </x:is>
      </x:c>
      <x:c r="C35" s="9" t="inlineStr">
        <x:is>
          <x:t xml:space="preserve">A</x:t>
        </x:is>
      </x:c>
      <x:c r="D35" s="10" t="inlineStr">
        <x:is>
          <x:t xml:space="preserve">Des IDs stables garantissent la cohérence des formules.</x:t>
        </x:is>
      </x:c>
    </x:row>
    <x:row r="36">
      <x:c r="A36" s="4" t="n">
        <x:v>35</x:v>
      </x:c>
      <x:c r="B36" s="5" t="inlineStr">
        <x:is>
          <x:t xml:space="preserve">Gestion</x:t>
        </x:is>
      </x:c>
      <x:c r="C36" s="4" t="inlineStr">
        <x:is>
          <x:t xml:space="preserve">D</x:t>
        </x:is>
      </x:c>
      <x:c r="D36" s="5" t="inlineStr">
        <x:is>
          <x:t xml:space="preserve">Il doit être actionnable : montant + timing + actions.</x:t>
        </x:is>
      </x:c>
    </x:row>
    <x:row r="37">
      <x:c r="A37" s="9" t="n">
        <x:v>36</x:v>
      </x:c>
      <x:c r="B37" s="10" t="inlineStr">
        <x:is>
          <x:t xml:space="preserve">Relation client</x:t>
        </x:is>
      </x:c>
      <x:c r="C37" s="9" t="inlineStr">
        <x:is>
          <x:t xml:space="preserve">C</x:t>
        </x:is>
      </x:c>
      <x:c r="D37" s="10" t="inlineStr">
        <x:is>
          <x:t xml:space="preserve">On commence par vérifier (virement en transit) puis relancer.</x:t>
        </x:is>
      </x:c>
    </x:row>
    <x:row r="38">
      <x:c r="A38" s="4" t="n">
        <x:v>37</x:v>
      </x:c>
      <x:c r="B38" s="5" t="inlineStr">
        <x:is>
          <x:t xml:space="preserve">Relation client</x:t>
        </x:is>
      </x:c>
      <x:c r="C38" s="4" t="inlineStr">
        <x:is>
          <x:t xml:space="preserve">D</x:t>
        </x:is>
      </x:c>
      <x:c r="D38" s="5" t="inlineStr">
        <x:is>
          <x:t xml:space="preserve">Elle sécurise la preuve et structure la suite du dossier.</x:t>
        </x:is>
      </x:c>
    </x:row>
    <x:row r="39">
      <x:c r="A39" s="9" t="n">
        <x:v>38</x:v>
      </x:c>
      <x:c r="B39" s="10" t="inlineStr">
        <x:is>
          <x:t xml:space="preserve">Relation client</x:t>
        </x:is>
      </x:c>
      <x:c r="C39" s="9" t="inlineStr">
        <x:is>
          <x:t xml:space="preserve">A</x:t>
        </x:is>
      </x:c>
      <x:c r="D39" s="10" t="inlineStr">
        <x:is>
          <x:t xml:space="preserve">La traçabilité est indispensable pour suivre et justifier.</x:t>
        </x:is>
      </x:c>
    </x:row>
    <x:row r="40">
      <x:c r="A40" s="4" t="n">
        <x:v>39</x:v>
      </x:c>
      <x:c r="B40" s="5" t="inlineStr">
        <x:is>
          <x:t xml:space="preserve">Déontologie</x:t>
        </x:is>
      </x:c>
      <x:c r="C40" s="4" t="inlineStr">
        <x:is>
          <x:t xml:space="preserve">C</x:t>
        </x:is>
      </x:c>
      <x:c r="D40" s="5" t="inlineStr">
        <x:is>
          <x:t xml:space="preserve">Clarté, preuve, régularité et neutralité.</x:t>
        </x:is>
      </x:c>
    </x:row>
    <x:row r="41">
      <x:c r="A41" s="9" t="n">
        <x:v>40</x:v>
      </x:c>
      <x:c r="B41" s="10" t="inlineStr">
        <x:is>
          <x:t xml:space="preserve">Déontologie</x:t>
        </x:is>
      </x:c>
      <x:c r="C41" s="9" t="inlineStr">
        <x:is>
          <x:t xml:space="preserve">B</x:t>
        </x:is>
      </x:c>
      <x:c r="D41" s="10" t="inlineStr">
        <x:is>
          <x:t xml:space="preserve">On protège les calculs pour éviter des erreurs involontaires.</x:t>
        </x:is>
      </x:c>
    </x:row>
    <x:row r="42">
      <x:c r="A42" s="4" t="n">
        <x:v>41</x:v>
      </x:c>
      <x:c r="B42" s="5" t="inlineStr">
        <x:is>
          <x:t xml:space="preserve">Gestion locative</x:t>
        </x:is>
      </x:c>
      <x:c r="C42" s="4" t="inlineStr">
        <x:is>
          <x:t xml:space="preserve">C</x:t>
        </x:is>
      </x:c>
      <x:c r="D42" s="5" t="inlineStr">
        <x:is>
          <x:t xml:space="preserve">CC = loyer hors charges + charges (provisions) facturées.</x:t>
        </x:is>
      </x:c>
    </x:row>
    <x:row r="43">
      <x:c r="A43" s="9" t="n">
        <x:v>42</x:v>
      </x:c>
      <x:c r="B43" s="10" t="inlineStr">
        <x:is>
          <x:t xml:space="preserve">Gestion locative</x:t>
        </x:is>
      </x:c>
      <x:c r="C43" s="9" t="inlineStr">
        <x:is>
          <x:t xml:space="preserve">D</x:t>
        </x:is>
      </x:c>
      <x:c r="D43" s="10" t="inlineStr">
        <x:is>
          <x:t xml:space="preserve">On suit la date définie au contrat (ex : 5 du mois).</x:t>
        </x:is>
      </x:c>
    </x:row>
    <x:row r="44">
      <x:c r="A44" s="4" t="n">
        <x:v>43</x:v>
      </x:c>
      <x:c r="B44" s="5" t="inlineStr">
        <x:is>
          <x:t xml:space="preserve">Gestion locative</x:t>
        </x:is>
      </x:c>
      <x:c r="C44" s="4" t="inlineStr">
        <x:is>
          <x:t xml:space="preserve">B</x:t>
        </x:is>
      </x:c>
      <x:c r="D44" s="5" t="inlineStr">
        <x:is>
          <x:t xml:space="preserve">On additionne les encaissements rattachés au même bail et mois.</x:t>
        </x:is>
      </x:c>
    </x:row>
    <x:row r="45">
      <x:c r="A45" s="9" t="n">
        <x:v>44</x:v>
      </x:c>
      <x:c r="B45" s="10" t="inlineStr">
        <x:is>
          <x:t xml:space="preserve">Gestion locative</x:t>
        </x:is>
      </x:c>
      <x:c r="C45" s="9" t="inlineStr">
        <x:is>
          <x:t xml:space="preserve">A</x:t>
        </x:is>
      </x:c>
      <x:c r="D45" s="10" t="inlineStr">
        <x:is>
          <x:t xml:space="preserve">Elle sécurise le rapprochement et évite les oublis.</x:t>
        </x:is>
      </x:c>
    </x:row>
    <x:row r="46">
      <x:c r="A46" s="4" t="n">
        <x:v>45</x:v>
      </x:c>
      <x:c r="B46" s="5" t="inlineStr">
        <x:is>
          <x:t xml:space="preserve">Gestion locative</x:t>
        </x:is>
      </x:c>
      <x:c r="C46" s="4" t="inlineStr">
        <x:is>
          <x:t xml:space="preserve">B</x:t>
        </x:is>
      </x:c>
      <x:c r="D46" s="5" t="inlineStr">
        <x:is>
          <x:t xml:space="preserve">Ces éléments permettent d’exploiter les calculs et le suivi.</x:t>
        </x:is>
      </x:c>
    </x:row>
    <x:row r="47">
      <x:c r="A47" s="9" t="n">
        <x:v>46</x:v>
      </x:c>
      <x:c r="B47" s="10" t="inlineStr">
        <x:is>
          <x:t xml:space="preserve">Droit du bail</x:t>
        </x:is>
      </x:c>
      <x:c r="C47" s="9" t="inlineStr">
        <x:is>
          <x:t xml:space="preserve">D</x:t>
        </x:is>
      </x:c>
      <x:c r="D47" s="10" t="inlineStr">
        <x:is>
          <x:t xml:space="preserve">Elle encadre les conséquences de certains manquements.</x:t>
        </x:is>
      </x:c>
    </x:row>
    <x:row r="48">
      <x:c r="A48" s="4" t="n">
        <x:v>47</x:v>
      </x:c>
      <x:c r="B48" s="5" t="inlineStr">
        <x:is>
          <x:t xml:space="preserve">Droit du bail</x:t>
        </x:is>
      </x:c>
      <x:c r="C48" s="4" t="inlineStr">
        <x:is>
          <x:t xml:space="preserve">A</x:t>
        </x:is>
      </x:c>
      <x:c r="D48" s="5" t="inlineStr">
        <x:is>
          <x:t xml:space="preserve">Le garant peut être sollicité si le locataire ne paie pas.</x:t>
        </x:is>
      </x:c>
    </x:row>
    <x:row r="49">
      <x:c r="A49" s="9" t="n">
        <x:v>48</x:v>
      </x:c>
      <x:c r="B49" s="10" t="inlineStr">
        <x:is>
          <x:t xml:space="preserve">Droit du bail</x:t>
        </x:is>
      </x:c>
      <x:c r="C49" s="9" t="inlineStr">
        <x:is>
          <x:t xml:space="preserve">C</x:t>
        </x:is>
      </x:c>
      <x:c r="D49" s="10" t="inlineStr">
        <x:is>
          <x:t xml:space="preserve">Un écrit daté facilite la preuve et le suivi.</x:t>
        </x:is>
      </x:c>
    </x:row>
    <x:row r="50">
      <x:c r="A50" s="4" t="n">
        <x:v>49</x:v>
      </x:c>
      <x:c r="B50" s="5" t="inlineStr">
        <x:is>
          <x:t xml:space="preserve">Droit du bail</x:t>
        </x:is>
      </x:c>
      <x:c r="C50" s="4" t="inlineStr">
        <x:is>
          <x:t xml:space="preserve">B</x:t>
        </x:is>
      </x:c>
      <x:c r="D50" s="5" t="inlineStr">
        <x:is>
          <x:t xml:space="preserve">On met à jour les dates et on calcule au prorata si besoin.</x:t>
        </x:is>
      </x:c>
    </x:row>
    <x:row r="51">
      <x:c r="A51" s="9" t="n">
        <x:v>50</x:v>
      </x:c>
      <x:c r="B51" s="10" t="inlineStr">
        <x:is>
          <x:t xml:space="preserve">Droit du bail</x:t>
        </x:is>
      </x:c>
      <x:c r="C51" s="9" t="inlineStr">
        <x:is>
          <x:t xml:space="preserve">D</x:t>
        </x:is>
      </x:c>
      <x:c r="D51" s="10" t="inlineStr">
        <x:is>
          <x:t xml:space="preserve">Il sert de base objective à la restitution du dépôt.</x:t>
        </x:is>
      </x:c>
    </x:row>
    <x:row r="52">
      <x:c r="A52" s="4" t="n">
        <x:v>51</x:v>
      </x:c>
      <x:c r="B52" s="5" t="inlineStr">
        <x:is>
          <x:t xml:space="preserve">Transaction</x:t>
        </x:is>
      </x:c>
      <x:c r="C52" s="4" t="inlineStr">
        <x:is>
          <x:t xml:space="preserve">C</x:t>
        </x:is>
      </x:c>
      <x:c r="D52" s="5" t="inlineStr">
        <x:is>
          <x:t xml:space="preserve">Qualification = projet + financement + timing.</x:t>
        </x:is>
      </x:c>
    </x:row>
    <x:row r="53">
      <x:c r="A53" s="9" t="n">
        <x:v>52</x:v>
      </x:c>
      <x:c r="B53" s="10" t="inlineStr">
        <x:is>
          <x:t xml:space="preserve">Transaction</x:t>
        </x:is>
      </x:c>
      <x:c r="C53" s="9" t="inlineStr">
        <x:is>
          <x:t xml:space="preserve">A</x:t>
        </x:is>
      </x:c>
      <x:c r="D53" s="10" t="inlineStr">
        <x:is>
          <x:t xml:space="preserve">Pièces complètes = délais réduits et risques maîtrisés.</x:t>
        </x:is>
      </x:c>
    </x:row>
    <x:row r="54">
      <x:c r="A54" s="4" t="n">
        <x:v>53</x:v>
      </x:c>
      <x:c r="B54" s="5" t="inlineStr">
        <x:is>
          <x:t xml:space="preserve">Transaction</x:t>
        </x:is>
      </x:c>
      <x:c r="C54" s="4" t="inlineStr">
        <x:is>
          <x:t xml:space="preserve">B</x:t>
        </x:is>
      </x:c>
      <x:c r="D54" s="5" t="inlineStr">
        <x:is>
          <x:t xml:space="preserve">C’est une offre nouvelle sur d’autres conditions.</x:t>
        </x:is>
      </x:c>
    </x:row>
    <x:row r="55">
      <x:c r="A55" s="9" t="n">
        <x:v>54</x:v>
      </x:c>
      <x:c r="B55" s="10" t="inlineStr">
        <x:is>
          <x:t xml:space="preserve">Transaction</x:t>
        </x:is>
      </x:c>
      <x:c r="C55" s="9" t="inlineStr">
        <x:is>
          <x:t xml:space="preserve">D</x:t>
        </x:is>
      </x:c>
      <x:c r="D55" s="10" t="inlineStr">
        <x:is>
          <x:t xml:space="preserve">La préparation améliore conversion et confiance.</x:t>
        </x:is>
      </x:c>
    </x:row>
    <x:row r="56">
      <x:c r="A56" s="4" t="n">
        <x:v>55</x:v>
      </x:c>
      <x:c r="B56" s="5" t="inlineStr">
        <x:is>
          <x:t xml:space="preserve">Transaction</x:t>
        </x:is>
      </x:c>
      <x:c r="C56" s="4" t="inlineStr">
        <x:is>
          <x:t xml:space="preserve">C</x:t>
        </x:is>
      </x:c>
      <x:c r="D56" s="5" t="inlineStr">
        <x:is>
          <x:t xml:space="preserve">C’est un outil de pilotage commercial.</x:t>
        </x:is>
      </x:c>
    </x:row>
    <x:row r="57">
      <x:c r="A57" s="9" t="n">
        <x:v>56</x:v>
      </x:c>
      <x:c r="B57" s="10" t="inlineStr">
        <x:is>
          <x:t xml:space="preserve">Copropriété</x:t>
        </x:is>
      </x:c>
      <x:c r="C57" s="9" t="inlineStr">
        <x:is>
          <x:t xml:space="preserve">A</x:t>
        </x:is>
      </x:c>
      <x:c r="D57" s="10" t="inlineStr">
        <x:is>
          <x:t xml:space="preserve">La répartition suit les clés prévues (utilité/tantièmes).</x:t>
        </x:is>
      </x:c>
    </x:row>
    <x:row r="58">
      <x:c r="A58" s="4" t="n">
        <x:v>57</x:v>
      </x:c>
      <x:c r="B58" s="5" t="inlineStr">
        <x:is>
          <x:t xml:space="preserve">Copropriété</x:t>
        </x:is>
      </x:c>
      <x:c r="C58" s="4" t="inlineStr">
        <x:is>
          <x:t xml:space="preserve">B</x:t>
        </x:is>
      </x:c>
      <x:c r="D58" s="5" t="inlineStr">
        <x:is>
          <x:t xml:space="preserve">Il formalise les décisions et leur opposabilité.</x:t>
        </x:is>
      </x:c>
    </x:row>
    <x:row r="59">
      <x:c r="A59" s="9" t="n">
        <x:v>58</x:v>
      </x:c>
      <x:c r="B59" s="10" t="inlineStr">
        <x:is>
          <x:t xml:space="preserve">Fiscalité</x:t>
        </x:is>
      </x:c>
      <x:c r="C59" s="9" t="inlineStr">
        <x:is>
          <x:t xml:space="preserve">A</x:t>
        </x:is>
      </x:c>
      <x:c r="D59" s="10" t="inlineStr">
        <x:is>
          <x:t xml:space="preserve">Clarté + trace + calendrier = relance utile.</x:t>
        </x:is>
      </x:c>
    </x:row>
    <x:row r="60">
      <x:c r="A60" s="4" t="n">
        <x:v>59</x:v>
      </x:c>
      <x:c r="B60" s="5" t="inlineStr">
        <x:is>
          <x:t xml:space="preserve">Gestion</x:t>
        </x:is>
      </x:c>
      <x:c r="C60" s="4" t="inlineStr">
        <x:is>
          <x:t xml:space="preserve">D</x:t>
        </x:is>
      </x:c>
      <x:c r="D60" s="5" t="inlineStr">
        <x:is>
          <x:t xml:space="preserve">Peu d’indicateurs mais actionnables.</x:t>
        </x:is>
      </x:c>
    </x:row>
    <x:row r="61">
      <x:c r="A61" s="9" t="n">
        <x:v>60</x:v>
      </x:c>
      <x:c r="B61" s="10" t="inlineStr">
        <x:is>
          <x:t xml:space="preserve">Gestion</x:t>
        </x:is>
      </x:c>
      <x:c r="C61" s="9" t="inlineStr">
        <x:is>
          <x:t xml:space="preserve">C</x:t>
        </x:is>
      </x:c>
      <x:c r="D61" s="10" t="inlineStr">
        <x:is>
          <x:t xml:space="preserve">La validation limite incohérences (statuts, IDs, etc.).</x:t>
        </x:is>
      </x:c>
    </x:row>
  </x:sheetData>
  <x:mergeCells>
    <x:mergeCell ref="F2:G2"/>
  </x:mergeCells>
  <x:pageMargins left="0.7" right="0.7" top="0.75" bottom="0.75" header="0.3" footer="0.3"/>
  <x:tableParts count="1">
    <x:tablePart xmlns:r="http://schemas.openxmlformats.org/officeDocument/2006/relationships" r:id="R4f6a5ad3ba02455f"/>
  </x:tableParts>
</x:worksheet>
</file>