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39d52cdd4740a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arametres" sheetId="1" r:id="R2affc6d83d104376"/>
    <x:sheet xmlns:r="http://schemas.openxmlformats.org/officeDocument/2006/relationships" name="Criteres" sheetId="2" r:id="R7e534616444b4ceb"/>
    <x:sheet xmlns:r="http://schemas.openxmlformats.org/officeDocument/2006/relationships" name="Offres" sheetId="3" r:id="R552501b08f9c4401"/>
    <x:sheet xmlns:r="http://schemas.openxmlformats.org/officeDocument/2006/relationships" name="Grille" sheetId="4" r:id="Ref6d2ff71dec4a31"/>
    <x:sheet xmlns:r="http://schemas.openxmlformats.org/officeDocument/2006/relationships" name="Synthese" sheetId="5" r:id="R3726988914174e3d"/>
    <x:sheet xmlns:r="http://schemas.openxmlformats.org/officeDocument/2006/relationships" name="Aide" sheetId="6" r:id="Rcfeec13a16114fe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dd/mm/yyyy"/>
    <x:numFmt numFmtId="165" formatCode="0.0"/>
    <x:numFmt numFmtId="166" formatCode="#,##0.00&quot; €&quot;"/>
  </x:numFmts>
  <x:fonts count="11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sz val="12"/>
      <x:color rgb="00FFFFFF"/>
    </x:font>
    <x:font>
      <x:b/>
      <x:sz val="10"/>
      <x:color rgb="00000000"/>
    </x:font>
    <x:font>
      <x:color rgb="000000FF"/>
    </x:font>
    <x:font>
      <x:sz val="10"/>
    </x:font>
    <x:font>
      <x:b/>
      <x:sz val="11"/>
      <x:color rgb="00FFFFFF"/>
    </x:font>
    <x:font>
      <x:b/>
    </x:font>
    <x:font>
      <x:color rgb="00666666"/>
    </x:font>
    <x:font>
      <x:color rgb="00000000"/>
    </x:font>
    <x:font>
      <x:color rgb="00006100"/>
    </x:font>
  </x:fonts>
  <x:fills count="9">
    <x:fill>
      <x:patternFill patternType="none"/>
    </x:fill>
    <x:fill>
      <x:patternFill patternType="gray125"/>
    </x:fill>
    <x:fill>
      <x:patternFill patternType="solid">
        <x:fgColor rgb="001F4E79"/>
      </x:patternFill>
    </x:fill>
    <x:fill>
      <x:patternFill patternType="solid">
        <x:fgColor rgb="002F5597"/>
      </x:patternFill>
    </x:fill>
    <x:fill>
      <x:patternFill patternType="solid">
        <x:fgColor rgb="00FFF2CC"/>
      </x:patternFill>
    </x:fill>
    <x:fill>
      <x:patternFill patternType="solid">
        <x:fgColor rgb="00305496"/>
      </x:patternFill>
    </x:fill>
    <x:fill>
      <x:patternFill patternType="solid">
        <x:fgColor rgb="00D9E1F2"/>
      </x:patternFill>
    </x:fill>
    <x:fill>
      <x:patternFill patternType="solid">
        <x:fgColor rgb="00F2F2F2"/>
      </x:patternFill>
    </x:fill>
    <x:fill>
      <x:patternFill patternType="solid">
        <x:fgColor rgb="00E8F5E9"/>
      </x:patternFill>
    </x:fill>
  </x:fills>
  <x:borders count="6">
    <x:border>
      <x:left/>
      <x:right/>
      <x:top/>
      <x:bottom/>
      <x:diagonal/>
    </x:border>
    <x:border>
      <x:left style="thin">
        <x:color rgb="009E9E9E"/>
      </x:left>
      <x:right style="thin">
        <x:color rgb="009E9E9E"/>
      </x:right>
      <x:top style="thin">
        <x:color rgb="009E9E9E"/>
      </x:top>
      <x:bottom style="thin">
        <x:color rgb="009E9E9E"/>
      </x:bottom>
    </x:border>
    <x:border>
      <x:left/>
      <x:right/>
      <x:top style="thin">
        <x:color rgb="009E9E9E"/>
      </x:top>
      <x:bottom/>
      <x:diagonal/>
    </x:border>
    <x:border>
      <x:left/>
      <x:right style="thin">
        <x:color rgb="009E9E9E"/>
      </x:right>
      <x:top style="thin">
        <x:color rgb="009E9E9E"/>
      </x:top>
      <x:bottom/>
      <x:diagonal/>
    </x:border>
    <x:border>
      <x:left/>
      <x:right style="thin">
        <x:color rgb="009E9E9E"/>
      </x:right>
      <x:top style="thin">
        <x:color rgb="009E9E9E"/>
      </x:top>
      <x:bottom style="thin">
        <x:color rgb="009E9E9E"/>
      </x:bottom>
      <x:diagonal/>
    </x:border>
    <x:border>
      <x:left/>
      <x:right/>
      <x:top style="thin">
        <x:color rgb="009E9E9E"/>
      </x:top>
      <x:bottom style="thin">
        <x:color rgb="009E9E9E"/>
      </x:bottom>
      <x:diagonal/>
    </x:border>
  </x:borders>
  <x:cellStyleXfs count="1">
    <x:xf numFmtId="0" fontId="0" fillId="0" borderId="0"/>
  </x:cellStyleXfs>
  <x:cellXfs count="42">
    <x:xf numFmtId="0" fontId="0" fillId="0" borderId="0" xfId="0"/>
    <x:xf numFmtId="0" fontId="1" fillId="2" borderId="0" xfId="0" applyAlignment="1">
      <x:alignment horizontal="left" vertical="center" wrapText="1"/>
    </x:xf>
    <x:xf numFmtId="0" fontId="2" fillId="3" borderId="0" xfId="0" applyAlignment="1">
      <x:alignment horizontal="left" vertical="center" wrapText="1"/>
    </x:xf>
    <x:xf numFmtId="0" fontId="3" fillId="0" borderId="1" xfId="0" applyAlignment="1">
      <x:alignment horizontal="left" vertical="center" wrapText="1"/>
    </x:xf>
    <x:xf numFmtId="0" fontId="4" fillId="4" borderId="1" xfId="0" applyAlignment="1">
      <x:alignment horizontal="left" vertical="center" wrapText="1"/>
    </x:xf>
    <x:xf numFmtId="0" fontId="0" fillId="0" borderId="1" xfId="0"/>
    <x:xf numFmtId="164" fontId="4" fillId="4" borderId="1" xfId="0" applyAlignment="1">
      <x:alignment horizontal="left" vertical="center" wrapText="1"/>
    </x:xf>
    <x:xf numFmtId="1" fontId="4" fillId="4" borderId="1" xfId="0" applyAlignment="1">
      <x:alignment horizontal="left" vertical="center" wrapText="1"/>
    </x:xf>
    <x:xf numFmtId="165" fontId="4" fillId="4" borderId="1" xfId="0" applyAlignment="1">
      <x:alignment horizontal="left" vertical="center" wrapText="1"/>
    </x:xf>
    <x:xf numFmtId="0" fontId="5" fillId="0" borderId="0" xfId="0" applyAlignment="1">
      <x:alignment horizontal="left" vertical="top" wrapText="1"/>
    </x:xf>
    <x:xf numFmtId="0" fontId="6" fillId="5" borderId="1" xfId="0" applyAlignment="1">
      <x:alignment horizontal="center" vertical="center" wrapText="1"/>
    </x:xf>
    <x:xf numFmtId="0" fontId="0" fillId="0" borderId="1" xfId="0" applyAlignment="1">
      <x:alignment horizontal="center" vertical="center" wrapText="1"/>
    </x:xf>
    <x:xf numFmtId="0" fontId="0" fillId="0" borderId="1" xfId="0" applyAlignment="1">
      <x:alignment horizontal="left" vertical="center" wrapText="1"/>
    </x:xf>
    <x:xf numFmtId="1" fontId="0" fillId="0" borderId="1" xfId="0" applyAlignment="1">
      <x:alignment horizontal="center" vertical="center" wrapText="1"/>
    </x:xf>
    <x:xf numFmtId="0" fontId="3" fillId="0" borderId="1" xfId="0" applyAlignment="1">
      <x:alignment horizontal="right" vertical="center" wrapText="1"/>
    </x:xf>
    <x:xf numFmtId="165" fontId="7" fillId="6" borderId="1" xfId="0" applyAlignment="1">
      <x:alignment horizontal="center" vertical="center" wrapText="1"/>
    </x:xf>
    <x:xf numFmtId="0" fontId="7" fillId="6" borderId="1" xfId="0" applyAlignment="1">
      <x:alignment horizontal="center" vertical="center" wrapText="1"/>
    </x:xf>
    <x:xf numFmtId="4" fontId="0" fillId="0" borderId="1" xfId="0" applyAlignment="1">
      <x:alignment horizontal="center" vertical="center" wrapText="1"/>
    </x:xf>
    <x:xf numFmtId="0" fontId="6" fillId="7" borderId="1" xfId="0" applyAlignment="1">
      <x:alignment horizontal="center" vertical="center" wrapText="1"/>
    </x:xf>
    <x:xf numFmtId="0" fontId="8" fillId="0" borderId="1" xfId="0" applyAlignment="1">
      <x:alignment horizontal="center" vertical="center" wrapText="1"/>
    </x:xf>
    <x:xf numFmtId="166" fontId="4" fillId="4" borderId="1" xfId="0" applyAlignment="1">
      <x:alignment horizontal="center" vertical="center" wrapText="1"/>
    </x:xf>
    <x:xf numFmtId="1" fontId="4" fillId="4" borderId="1" xfId="0" applyAlignment="1">
      <x:alignment horizontal="center" vertical="center" wrapText="1"/>
    </x:xf>
    <x:xf numFmtId="0" fontId="4" fillId="4" borderId="1" xfId="0" applyAlignment="1">
      <x:alignment horizontal="center" vertical="center" wrapText="1"/>
    </x:xf>
    <x:xf numFmtId="0" fontId="0" fillId="5" borderId="1" xfId="0" applyAlignment="1">
      <x:alignment horizontal="center" vertical="center" wrapText="1"/>
    </x:xf>
    <x:xf numFmtId="165" fontId="10" fillId="8" borderId="1" xfId="0" applyAlignment="1">
      <x:alignment horizontal="center" vertical="center" wrapText="1"/>
    </x:xf>
    <x:xf numFmtId="165" fontId="9" fillId="0" borderId="1" xfId="0" applyAlignment="1">
      <x:alignment horizontal="center" vertical="center" wrapText="1"/>
    </x:xf>
    <x:xf numFmtId="165" fontId="4" fillId="4" borderId="1" xfId="0" applyAlignment="1">
      <x:alignment horizontal="center" vertical="center" wrapText="1"/>
    </x:xf>
    <x:xf numFmtId="165" fontId="7" fillId="0" borderId="1" xfId="0" applyAlignment="1">
      <x:alignment horizontal="center" vertical="center" wrapText="1"/>
    </x:xf>
    <x:xf numFmtId="165" fontId="0" fillId="0" borderId="1" xfId="0" applyAlignment="1">
      <x:alignment horizontal="center" vertical="center" wrapText="1"/>
    </x:xf>
    <x:xf numFmtId="166" fontId="0" fillId="0" borderId="1" xfId="0" applyAlignment="1">
      <x:alignment horizontal="center" vertical="center" wrapText="1"/>
    </x:xf>
    <x:xf numFmtId="0" fontId="0" fillId="0" borderId="5" xfId="0"/>
    <x:xf numFmtId="0" fontId="0" fillId="0" borderId="4" xfId="0"/>
    <x:xf numFmtId="164" fontId="4" fillId="4" borderId="1" xfId="0" applyAlignment="1">
      <x:alignment horizontal="left" vertical="center" wrapText="1"/>
    </x:xf>
    <x:xf numFmtId="165" fontId="4" fillId="4" borderId="1" xfId="0" applyAlignment="1">
      <x:alignment horizontal="left" vertical="center" wrapText="1"/>
    </x:xf>
    <x:xf numFmtId="165" fontId="7" fillId="6" borderId="1" xfId="0" applyAlignment="1">
      <x:alignment horizontal="center" vertical="center" wrapText="1"/>
    </x:xf>
    <x:xf numFmtId="166" fontId="4" fillId="4" borderId="1" xfId="0" applyAlignment="1">
      <x:alignment horizontal="center" vertical="center" wrapText="1"/>
    </x:xf>
    <x:xf numFmtId="165" fontId="10" fillId="8" borderId="1" xfId="0" applyAlignment="1">
      <x:alignment horizontal="center" vertical="center" wrapText="1"/>
    </x:xf>
    <x:xf numFmtId="165" fontId="9" fillId="0" borderId="1" xfId="0" applyAlignment="1">
      <x:alignment horizontal="center" vertical="center" wrapText="1"/>
    </x:xf>
    <x:xf numFmtId="165" fontId="4" fillId="4" borderId="1" xfId="0" applyAlignment="1">
      <x:alignment horizontal="center" vertical="center" wrapText="1"/>
    </x:xf>
    <x:xf numFmtId="165" fontId="7" fillId="0" borderId="1" xfId="0" applyAlignment="1">
      <x:alignment horizontal="center" vertical="center" wrapText="1"/>
    </x:xf>
    <x:xf numFmtId="165" fontId="0" fillId="0" borderId="1" xfId="0" applyAlignment="1">
      <x:alignment horizontal="center" vertical="center" wrapText="1"/>
    </x:xf>
    <x:xf numFmtId="166" fontId="0" fillId="0" borderId="1" xfId="0" applyAlignment="1">
      <x:alignment horizontal="center" vertical="center" wrapText="1"/>
    </x:xf>
  </x:cellXfs>
  <x:cellStyles count="1">
    <x:cellStyle name="Normal" xfId="0"/>
  </x:cellStyles>
  <x:dxfs count="4">
    <x:dxf>
      <x:fill>
        <x:patternFill>
          <x:bgColor rgb="00F8CBAD"/>
        </x:patternFill>
      </x:fill>
    </x:dxf>
    <x:dxf>
      <x:fill>
        <x:patternFill>
          <x:bgColor rgb="00E7E6E6"/>
        </x:patternFill>
      </x:fill>
    </x:dxf>
    <x:dxf>
      <x:fill>
        <x:patternFill>
          <x:bgColor rgb="00C6EFCE"/>
        </x:patternFill>
      </x:fill>
    </x:dxf>
    <x:dxf>
      <x:fill>
        <x:patternFill>
          <x:bgColor rgb="00FFF2C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e60cc9009ba449f" /><Relationship Type="http://schemas.openxmlformats.org/officeDocument/2006/relationships/theme" Target="/xl/theme/theme1.xml" Id="R9aaaa9daa9de4163" /><Relationship Type="http://schemas.openxmlformats.org/officeDocument/2006/relationships/sharedStrings" Target="/xl/sharedStrings.xml" Id="Rc42f5359ae584d59" /><Relationship Type="http://schemas.openxmlformats.org/officeDocument/2006/relationships/worksheet" Target="/xl/worksheets/sheet1.xml" Id="R2affc6d83d104376" /><Relationship Type="http://schemas.openxmlformats.org/officeDocument/2006/relationships/worksheet" Target="/xl/worksheets/sheet2.xml" Id="R7e534616444b4ceb" /><Relationship Type="http://schemas.openxmlformats.org/officeDocument/2006/relationships/worksheet" Target="/xl/worksheets/sheet3.xml" Id="R552501b08f9c4401" /><Relationship Type="http://schemas.openxmlformats.org/officeDocument/2006/relationships/worksheet" Target="/xl/worksheets/sheet4.xml" Id="Ref6d2ff71dec4a31" /><Relationship Type="http://schemas.openxmlformats.org/officeDocument/2006/relationships/worksheet" Target="/xl/worksheets/sheet5.xml" Id="R3726988914174e3d" /><Relationship Type="http://schemas.openxmlformats.org/officeDocument/2006/relationships/worksheet" Target="/xl/worksheets/sheet6.xml" Id="Rcfeec13a16114fee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6" customWidth="1"/>
    <x:col min="2" max="2" width="30" customWidth="1"/>
    <x:col min="3" max="3" width="4" customWidth="1"/>
    <x:col min="4" max="4" width="10" customWidth="1"/>
    <x:col min="5" max="5" width="10" customWidth="1"/>
    <x:col min="6" max="6" width="10" customWidth="1"/>
  </x:cols>
  <x:sheetData>
    <x:row r="1" ht="28" customHeight="1">
      <x:c r="A1" s="1" t="inlineStr">
        <x:is>
          <x:t xml:space="preserve">Modèle – Grille d’analyse des offres (Marchés publics)</x:t>
        </x:is>
      </x:c>
    </x:row>
    <x:row r="3" ht="20" customHeight="1">
      <x:c r="A3" s="2" t="inlineStr">
        <x:is>
          <x:t xml:space="preserve">1) Informations de la consultation</x:t>
        </x:is>
      </x:c>
    </x:row>
    <x:row r="4">
      <x:c r="A4" s="3" t="inlineStr">
        <x:is>
          <x:t xml:space="preserve">Référence consultation</x:t>
        </x:is>
      </x:c>
      <x:c r="B4" s="4" t="n"/>
      <x:c r="C4" s="30" t="n"/>
      <x:c r="D4" s="30" t="n"/>
      <x:c r="E4" s="30" t="n"/>
      <x:c r="F4" s="31" t="n"/>
    </x:row>
    <x:row r="5">
      <x:c r="A5" s="3" t="inlineStr">
        <x:is>
          <x:t xml:space="preserve">Objet du marché</x:t>
        </x:is>
      </x:c>
      <x:c r="B5" s="4" t="n"/>
      <x:c r="C5" s="30" t="n"/>
      <x:c r="D5" s="30" t="n"/>
      <x:c r="E5" s="30" t="n"/>
      <x:c r="F5" s="31" t="n"/>
    </x:row>
    <x:row r="6">
      <x:c r="A6" s="3" t="inlineStr">
        <x:is>
          <x:t xml:space="preserve">Acheteur / Pouvoir adjudicateur</x:t>
        </x:is>
      </x:c>
      <x:c r="B6" s="4" t="n"/>
      <x:c r="C6" s="30" t="n"/>
      <x:c r="D6" s="30" t="n"/>
      <x:c r="E6" s="30" t="n"/>
      <x:c r="F6" s="31" t="n"/>
    </x:row>
    <x:row r="7">
      <x:c r="A7" s="3" t="inlineStr">
        <x:is>
          <x:t xml:space="preserve">Date d’analyse</x:t>
        </x:is>
      </x:c>
      <x:c r="B7" s="32" t="n">
        <x:v>46006</x:v>
      </x:c>
      <x:c r="C7" s="30" t="n"/>
      <x:c r="D7" s="30" t="n"/>
      <x:c r="E7" s="30" t="n"/>
      <x:c r="F7" s="31" t="n"/>
    </x:row>
    <x:row r="8">
      <x:c r="A8" s="3" t="inlineStr">
        <x:is>
          <x:t xml:space="preserve">Analyste / Commission</x:t>
        </x:is>
      </x:c>
      <x:c r="B8" s="4" t="n"/>
      <x:c r="C8" s="30" t="n"/>
      <x:c r="D8" s="30" t="n"/>
      <x:c r="E8" s="30" t="n"/>
      <x:c r="F8" s="31" t="n"/>
    </x:row>
    <x:row r="10" ht="20" customHeight="1">
      <x:c r="A10" s="2" t="inlineStr">
        <x:is>
          <x:t xml:space="preserve">2) Paramètres de notation</x:t>
        </x:is>
      </x:c>
    </x:row>
    <x:row r="11">
      <x:c r="A11" s="3" t="inlineStr">
        <x:is>
          <x:t xml:space="preserve">Note maximale par critère (par défaut)</x:t>
        </x:is>
      </x:c>
      <x:c r="B11" s="7" t="n">
        <x:v>10</x:v>
      </x:c>
      <x:c r="C11" s="30" t="n"/>
      <x:c r="D11" s="30" t="n"/>
      <x:c r="E11" s="30" t="n"/>
      <x:c r="F11" s="31" t="n"/>
    </x:row>
    <x:row r="12">
      <x:c r="A12" s="3" t="inlineStr">
        <x:is>
          <x:t xml:space="preserve">Total des pondérations (doit faire 100%)</x:t>
        </x:is>
      </x:c>
      <x:c r="B12" s="33">
        <x:f>SUM(Criteres!D3:D22)</x:f>
        <x:v>100</x:v>
      </x:c>
      <x:c r="C12" s="30" t="n"/>
      <x:c r="D12" s="30" t="n"/>
      <x:c r="E12" s="30" t="n"/>
      <x:c r="F12" s="31" t="n"/>
    </x:row>
    <x:row r="13">
      <x:c r="A13" s="3" t="inlineStr">
        <x:is>
          <x:t xml:space="preserve">Seuil éliminatoire (note globale minimale, optionnel)</x:t>
        </x:is>
      </x:c>
      <x:c r="B13" s="33" t="inlineStr">
        <x:is>
          <x:t xml:space="preserve"/>
        </x:is>
      </x:c>
      <x:c r="C13" s="30" t="n"/>
      <x:c r="D13" s="30" t="n"/>
      <x:c r="E13" s="30" t="n"/>
      <x:c r="F13" s="31" t="n"/>
    </x:row>
    <x:row r="15" ht="85" customHeight="1">
      <x:c r="A15" s="9" t="inlineStr">
        <x:is>
          <x:t xml:space="preserve">Mode d’emploi (résumé) :
1) Renseignez les critères et pondérations dans l’onglet « Criteres » (la somme doit faire 100%).
2) Saisissez les offres (montant, délais, conformité) dans l’onglet « Offres ».
3) Complétez les notes manuelles dans l’onglet « Grille ». Les critères « Prix » et/ou « Délai » peuvent être calculés automatiquement.
4) Consultez le classement dans l’onglet « Synthese ».</x:t>
        </x:is>
      </x:c>
    </x:row>
    <x:row r="16"/>
    <x:row r="17"/>
    <x:row r="18"/>
    <x:row r="19"/>
  </x:sheetData>
  <x:mergeCells>
    <x:mergeCell ref="B4:F4"/>
    <x:mergeCell ref="B12:F12"/>
    <x:mergeCell ref="B7:F7"/>
    <x:mergeCell ref="A10:F10"/>
    <x:mergeCell ref="B6:F6"/>
    <x:mergeCell ref="A15:F19"/>
    <x:mergeCell ref="A1:F1"/>
    <x:mergeCell ref="B11:F11"/>
    <x:mergeCell ref="B5:F5"/>
    <x:mergeCell ref="B8:F8"/>
    <x:mergeCell ref="A3:F3"/>
    <x:mergeCell ref="B13:F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8" customWidth="1"/>
    <x:col min="2" max="2" width="36" customWidth="1"/>
    <x:col min="3" max="3" width="14" customWidth="1"/>
    <x:col min="4" max="4" width="16" customWidth="1"/>
    <x:col min="5" max="5" width="10" customWidth="1"/>
    <x:col min="6" max="6" width="16" customWidth="1"/>
    <x:col min="7" max="7" width="45" customWidth="1"/>
    <x:col min="8" max="8" width="22" customWidth="1"/>
    <x:col min="9" max="9" width="12" customWidth="1"/>
  </x:cols>
  <x:sheetData>
    <x:row r="1" ht="28" customHeight="1">
      <x:c r="A1" s="1" t="inlineStr">
        <x:is>
          <x:t xml:space="preserve">Critères de jugement des offres</x:t>
        </x:is>
      </x:c>
    </x:row>
    <x:row r="2">
      <x:c r="A2" t="inlineStr">
        <x:is>
          <x:t xml:space="preserve"/>
        </x:is>
      </x:c>
      <x:c r="B2" t="inlineStr">
        <x:is>
          <x:t xml:space="preserve"/>
        </x:is>
      </x:c>
      <x:c r="C2" t="inlineStr">
        <x:is>
          <x:t xml:space="preserve"/>
        </x:is>
      </x:c>
      <x:c r="D2" t="inlineStr">
        <x:is>
          <x:t xml:space="preserve"/>
        </x:is>
      </x:c>
      <x:c r="E2" t="inlineStr">
        <x:is>
          <x:t xml:space="preserve"/>
        </x:is>
      </x:c>
      <x:c r="F2" t="inlineStr">
        <x:is>
          <x:t xml:space="preserve"/>
        </x:is>
      </x:c>
      <x:c r="G2" t="inlineStr">
        <x:is>
          <x:t xml:space="preserve"/>
        </x:is>
      </x:c>
      <x:c r="H2" t="inlineStr">
        <x:is>
          <x:t xml:space="preserve"/>
        </x:is>
      </x:c>
      <x:c r="I2" t="inlineStr">
        <x:is>
          <x:t xml:space="preserve"/>
        </x:is>
      </x:c>
    </x:row>
    <x:row r="3" ht="24" customHeight="1">
      <x:c r="A3" s="10" t="inlineStr">
        <x:is>
          <x:t xml:space="preserve">Code</x:t>
        </x:is>
      </x:c>
      <x:c r="B3" s="10" t="inlineStr">
        <x:is>
          <x:t xml:space="preserve">Critère</x:t>
        </x:is>
      </x:c>
      <x:c r="C3" s="10" t="inlineStr">
        <x:is>
          <x:t xml:space="preserve">Type</x:t>
        </x:is>
      </x:c>
      <x:c r="D3" s="10" t="inlineStr">
        <x:is>
          <x:t xml:space="preserve">Pondération (%)</x:t>
        </x:is>
      </x:c>
      <x:c r="E3" s="10" t="inlineStr">
        <x:is>
          <x:t xml:space="preserve">Note max</x:t>
        </x:is>
      </x:c>
      <x:c r="F3" s="10" t="inlineStr">
        <x:is>
          <x:t xml:space="preserve">Mode (Auto/Manuel)</x:t>
        </x:is>
      </x:c>
      <x:c r="G3" s="10" t="inlineStr">
        <x:is>
          <x:t xml:space="preserve">Méthode / Description</x:t>
        </x:is>
      </x:c>
      <x:c r="H3" s="10" t="inlineStr">
        <x:is>
          <x:t xml:space="preserve">Seuil éliminatoire (Oui/Non)</x:t>
        </x:is>
      </x:c>
      <x:c r="I3" s="10" t="inlineStr">
        <x:is>
          <x:t xml:space="preserve">Seuil (note)</x:t>
        </x:is>
      </x:c>
    </x:row>
    <x:row r="4">
      <x:c r="A4" s="11" t="inlineStr">
        <x:is>
          <x:t xml:space="preserve">C1</x:t>
        </x:is>
      </x:c>
      <x:c r="B4" s="12" t="inlineStr">
        <x:is>
          <x:t xml:space="preserve">Prix</x:t>
        </x:is>
      </x:c>
      <x:c r="C4" s="11" t="inlineStr">
        <x:is>
          <x:t xml:space="preserve">Prix</x:t>
        </x:is>
      </x:c>
      <x:c r="D4" s="13" t="n">
        <x:v>40</x:v>
      </x:c>
      <x:c r="E4" s="13" t="n">
        <x:v>10</x:v>
      </x:c>
      <x:c r="F4" s="11" t="inlineStr">
        <x:is>
          <x:t xml:space="preserve">Auto</x:t>
        </x:is>
      </x:c>
      <x:c r="G4" s="12" t="inlineStr">
        <x:is>
          <x:t xml:space="preserve">Note = (Prix min / Prix offre) × note max</x:t>
        </x:is>
      </x:c>
      <x:c r="H4" s="11" t="inlineStr">
        <x:is>
          <x:t xml:space="preserve">Non</x:t>
        </x:is>
      </x:c>
      <x:c r="I4" s="11" t="inlineStr">
        <x:is>
          <x:t xml:space="preserve"/>
        </x:is>
      </x:c>
    </x:row>
    <x:row r="5">
      <x:c r="A5" s="11" t="inlineStr">
        <x:is>
          <x:t xml:space="preserve">C2</x:t>
        </x:is>
      </x:c>
      <x:c r="B5" s="12" t="inlineStr">
        <x:is>
          <x:t xml:space="preserve">Valeur technique</x:t>
        </x:is>
      </x:c>
      <x:c r="C5" s="11" t="inlineStr">
        <x:is>
          <x:t xml:space="preserve">Technique</x:t>
        </x:is>
      </x:c>
      <x:c r="D5" s="13" t="n">
        <x:v>40</x:v>
      </x:c>
      <x:c r="E5" s="13" t="n">
        <x:v>10</x:v>
      </x:c>
      <x:c r="F5" s="11" t="inlineStr">
        <x:is>
          <x:t xml:space="preserve">Manuel</x:t>
        </x:is>
      </x:c>
      <x:c r="G5" s="12" t="inlineStr">
        <x:is>
          <x:t xml:space="preserve">Note attribuée par la commission selon sous-critères</x:t>
        </x:is>
      </x:c>
      <x:c r="H5" s="11" t="inlineStr">
        <x:is>
          <x:t xml:space="preserve">Non</x:t>
        </x:is>
      </x:c>
      <x:c r="I5" s="11" t="inlineStr">
        <x:is>
          <x:t xml:space="preserve"/>
        </x:is>
      </x:c>
    </x:row>
    <x:row r="6">
      <x:c r="A6" s="11" t="inlineStr">
        <x:is>
          <x:t xml:space="preserve">C3</x:t>
        </x:is>
      </x:c>
      <x:c r="B6" s="12" t="inlineStr">
        <x:is>
          <x:t xml:space="preserve">Délais d’exécution</x:t>
        </x:is>
      </x:c>
      <x:c r="C6" s="11" t="inlineStr">
        <x:is>
          <x:t xml:space="preserve">Délai</x:t>
        </x:is>
      </x:c>
      <x:c r="D6" s="13" t="n">
        <x:v>10</x:v>
      </x:c>
      <x:c r="E6" s="13" t="n">
        <x:v>10</x:v>
      </x:c>
      <x:c r="F6" s="11" t="inlineStr">
        <x:is>
          <x:t xml:space="preserve">Auto</x:t>
        </x:is>
      </x:c>
      <x:c r="G6" s="12" t="inlineStr">
        <x:is>
          <x:t xml:space="preserve">Note = (Délai min / Délai offre) × note max</x:t>
        </x:is>
      </x:c>
      <x:c r="H6" s="11" t="inlineStr">
        <x:is>
          <x:t xml:space="preserve">Non</x:t>
        </x:is>
      </x:c>
      <x:c r="I6" s="11" t="inlineStr">
        <x:is>
          <x:t xml:space="preserve"/>
        </x:is>
      </x:c>
    </x:row>
    <x:row r="7">
      <x:c r="A7" s="11" t="inlineStr">
        <x:is>
          <x:t xml:space="preserve">C4</x:t>
        </x:is>
      </x:c>
      <x:c r="B7" s="12" t="inlineStr">
        <x:is>
          <x:t xml:space="preserve">Performance environnementale</x:t>
        </x:is>
      </x:c>
      <x:c r="C7" s="11" t="inlineStr">
        <x:is>
          <x:t xml:space="preserve">Environnement</x:t>
        </x:is>
      </x:c>
      <x:c r="D7" s="13" t="n">
        <x:v>10</x:v>
      </x:c>
      <x:c r="E7" s="13" t="n">
        <x:v>10</x:v>
      </x:c>
      <x:c r="F7" s="11" t="inlineStr">
        <x:is>
          <x:t xml:space="preserve">Manuel</x:t>
        </x:is>
      </x:c>
      <x:c r="G7" s="12" t="inlineStr">
        <x:is>
          <x:t xml:space="preserve">Note attribuée selon mémoire environnemental</x:t>
        </x:is>
      </x:c>
      <x:c r="H7" s="11" t="inlineStr">
        <x:is>
          <x:t xml:space="preserve">Non</x:t>
        </x:is>
      </x:c>
      <x:c r="I7" s="11" t="inlineStr">
        <x:is>
          <x:t xml:space="preserve"/>
        </x:is>
      </x:c>
    </x:row>
    <x:row r="8">
      <x:c r="A8" s="11" t="inlineStr">
        <x:is>
          <x:t xml:space="preserve"/>
        </x:is>
      </x:c>
      <x:c r="B8" s="12" t="inlineStr">
        <x:is>
          <x:t xml:space="preserve"/>
        </x:is>
      </x:c>
      <x:c r="C8" s="11" t="inlineStr">
        <x:is>
          <x:t xml:space="preserve"/>
        </x:is>
      </x:c>
      <x:c r="D8" s="11" t="inlineStr">
        <x:is>
          <x:t xml:space="preserve"/>
        </x:is>
      </x:c>
      <x:c r="E8" s="13">
        <x:f>Parametres!$B$11</x:f>
        <x:v>10</x:v>
      </x:c>
      <x:c r="F8" s="11" t="inlineStr">
        <x:is>
          <x:t xml:space="preserve"/>
        </x:is>
      </x:c>
      <x:c r="G8" s="12" t="inlineStr">
        <x:is>
          <x:t xml:space="preserve"/>
        </x:is>
      </x:c>
      <x:c r="H8" s="11" t="inlineStr">
        <x:is>
          <x:t xml:space="preserve"/>
        </x:is>
      </x:c>
      <x:c r="I8" s="11" t="inlineStr">
        <x:is>
          <x:t xml:space="preserve"/>
        </x:is>
      </x:c>
    </x:row>
    <x:row r="9">
      <x:c r="A9" s="11" t="inlineStr">
        <x:is>
          <x:t xml:space="preserve"/>
        </x:is>
      </x:c>
      <x:c r="B9" s="12" t="inlineStr">
        <x:is>
          <x:t xml:space="preserve"/>
        </x:is>
      </x:c>
      <x:c r="C9" s="11" t="inlineStr">
        <x:is>
          <x:t xml:space="preserve"/>
        </x:is>
      </x:c>
      <x:c r="D9" s="11" t="inlineStr">
        <x:is>
          <x:t xml:space="preserve"/>
        </x:is>
      </x:c>
      <x:c r="E9" s="13">
        <x:f>Parametres!$B$11</x:f>
        <x:v>10</x:v>
      </x:c>
      <x:c r="F9" s="11" t="inlineStr">
        <x:is>
          <x:t xml:space="preserve"/>
        </x:is>
      </x:c>
      <x:c r="G9" s="12" t="inlineStr">
        <x:is>
          <x:t xml:space="preserve"/>
        </x:is>
      </x:c>
      <x:c r="H9" s="11" t="inlineStr">
        <x:is>
          <x:t xml:space="preserve"/>
        </x:is>
      </x:c>
      <x:c r="I9" s="11" t="inlineStr">
        <x:is>
          <x:t xml:space="preserve"/>
        </x:is>
      </x:c>
    </x:row>
    <x:row r="10">
      <x:c r="A10" s="11" t="inlineStr">
        <x:is>
          <x:t xml:space="preserve"/>
        </x:is>
      </x:c>
      <x:c r="B10" s="12" t="inlineStr">
        <x:is>
          <x:t xml:space="preserve"/>
        </x:is>
      </x:c>
      <x:c r="C10" s="11" t="inlineStr">
        <x:is>
          <x:t xml:space="preserve"/>
        </x:is>
      </x:c>
      <x:c r="D10" s="11" t="inlineStr">
        <x:is>
          <x:t xml:space="preserve"/>
        </x:is>
      </x:c>
      <x:c r="E10" s="13">
        <x:f>Parametres!$B$11</x:f>
        <x:v>10</x:v>
      </x:c>
      <x:c r="F10" s="11" t="inlineStr">
        <x:is>
          <x:t xml:space="preserve"/>
        </x:is>
      </x:c>
      <x:c r="G10" s="12" t="inlineStr">
        <x:is>
          <x:t xml:space="preserve"/>
        </x:is>
      </x:c>
      <x:c r="H10" s="11" t="inlineStr">
        <x:is>
          <x:t xml:space="preserve"/>
        </x:is>
      </x:c>
      <x:c r="I10" s="11" t="inlineStr">
        <x:is>
          <x:t xml:space="preserve"/>
        </x:is>
      </x:c>
    </x:row>
    <x:row r="11">
      <x:c r="A11" s="11" t="inlineStr">
        <x:is>
          <x:t xml:space="preserve"/>
        </x:is>
      </x:c>
      <x:c r="B11" s="12" t="inlineStr">
        <x:is>
          <x:t xml:space="preserve"/>
        </x:is>
      </x:c>
      <x:c r="C11" s="11" t="inlineStr">
        <x:is>
          <x:t xml:space="preserve"/>
        </x:is>
      </x:c>
      <x:c r="D11" s="11" t="inlineStr">
        <x:is>
          <x:t xml:space="preserve"/>
        </x:is>
      </x:c>
      <x:c r="E11" s="13">
        <x:f>Parametres!$B$11</x:f>
        <x:v>10</x:v>
      </x:c>
      <x:c r="F11" s="11" t="inlineStr">
        <x:is>
          <x:t xml:space="preserve"/>
        </x:is>
      </x:c>
      <x:c r="G11" s="12" t="inlineStr">
        <x:is>
          <x:t xml:space="preserve"/>
        </x:is>
      </x:c>
      <x:c r="H11" s="11" t="inlineStr">
        <x:is>
          <x:t xml:space="preserve"/>
        </x:is>
      </x:c>
      <x:c r="I11" s="11" t="inlineStr">
        <x:is>
          <x:t xml:space="preserve"/>
        </x:is>
      </x:c>
    </x:row>
    <x:row r="12">
      <x:c r="A12" s="11" t="inlineStr">
        <x:is>
          <x:t xml:space="preserve"/>
        </x:is>
      </x:c>
      <x:c r="B12" s="12" t="inlineStr">
        <x:is>
          <x:t xml:space="preserve"/>
        </x:is>
      </x:c>
      <x:c r="C12" s="11" t="inlineStr">
        <x:is>
          <x:t xml:space="preserve"/>
        </x:is>
      </x:c>
      <x:c r="D12" s="11" t="inlineStr">
        <x:is>
          <x:t xml:space="preserve"/>
        </x:is>
      </x:c>
      <x:c r="E12" s="13">
        <x:f>Parametres!$B$11</x:f>
        <x:v>10</x:v>
      </x:c>
      <x:c r="F12" s="11" t="inlineStr">
        <x:is>
          <x:t xml:space="preserve"/>
        </x:is>
      </x:c>
      <x:c r="G12" s="12" t="inlineStr">
        <x:is>
          <x:t xml:space="preserve"/>
        </x:is>
      </x:c>
      <x:c r="H12" s="11" t="inlineStr">
        <x:is>
          <x:t xml:space="preserve"/>
        </x:is>
      </x:c>
      <x:c r="I12" s="11" t="inlineStr">
        <x:is>
          <x:t xml:space="preserve"/>
        </x:is>
      </x:c>
    </x:row>
    <x:row r="13">
      <x:c r="A13" s="11" t="inlineStr">
        <x:is>
          <x:t xml:space="preserve"/>
        </x:is>
      </x:c>
      <x:c r="B13" s="12" t="inlineStr">
        <x:is>
          <x:t xml:space="preserve"/>
        </x:is>
      </x:c>
      <x:c r="C13" s="11" t="inlineStr">
        <x:is>
          <x:t xml:space="preserve"/>
        </x:is>
      </x:c>
      <x:c r="D13" s="11" t="inlineStr">
        <x:is>
          <x:t xml:space="preserve"/>
        </x:is>
      </x:c>
      <x:c r="E13" s="13">
        <x:f>Parametres!$B$11</x:f>
        <x:v>10</x:v>
      </x:c>
      <x:c r="F13" s="11" t="inlineStr">
        <x:is>
          <x:t xml:space="preserve"/>
        </x:is>
      </x:c>
      <x:c r="G13" s="12" t="inlineStr">
        <x:is>
          <x:t xml:space="preserve"/>
        </x:is>
      </x:c>
      <x:c r="H13" s="11" t="inlineStr">
        <x:is>
          <x:t xml:space="preserve"/>
        </x:is>
      </x:c>
      <x:c r="I13" s="11" t="inlineStr">
        <x:is>
          <x:t xml:space="preserve"/>
        </x:is>
      </x:c>
    </x:row>
    <x:row r="14">
      <x:c r="A14" s="11" t="inlineStr">
        <x:is>
          <x:t xml:space="preserve"/>
        </x:is>
      </x:c>
      <x:c r="B14" s="12" t="inlineStr">
        <x:is>
          <x:t xml:space="preserve"/>
        </x:is>
      </x:c>
      <x:c r="C14" s="11" t="inlineStr">
        <x:is>
          <x:t xml:space="preserve"/>
        </x:is>
      </x:c>
      <x:c r="D14" s="11" t="inlineStr">
        <x:is>
          <x:t xml:space="preserve"/>
        </x:is>
      </x:c>
      <x:c r="E14" s="13">
        <x:f>Parametres!$B$11</x:f>
        <x:v>10</x:v>
      </x:c>
      <x:c r="F14" s="11" t="inlineStr">
        <x:is>
          <x:t xml:space="preserve"/>
        </x:is>
      </x:c>
      <x:c r="G14" s="12" t="inlineStr">
        <x:is>
          <x:t xml:space="preserve"/>
        </x:is>
      </x:c>
      <x:c r="H14" s="11" t="inlineStr">
        <x:is>
          <x:t xml:space="preserve"/>
        </x:is>
      </x:c>
      <x:c r="I14" s="11" t="inlineStr">
        <x:is>
          <x:t xml:space="preserve"/>
        </x:is>
      </x:c>
    </x:row>
    <x:row r="15">
      <x:c r="A15" s="11" t="inlineStr">
        <x:is>
          <x:t xml:space="preserve"/>
        </x:is>
      </x:c>
      <x:c r="B15" s="12" t="inlineStr">
        <x:is>
          <x:t xml:space="preserve"/>
        </x:is>
      </x:c>
      <x:c r="C15" s="11" t="inlineStr">
        <x:is>
          <x:t xml:space="preserve"/>
        </x:is>
      </x:c>
      <x:c r="D15" s="11" t="inlineStr">
        <x:is>
          <x:t xml:space="preserve"/>
        </x:is>
      </x:c>
      <x:c r="E15" s="13">
        <x:f>Parametres!$B$11</x:f>
        <x:v>10</x:v>
      </x:c>
      <x:c r="F15" s="11" t="inlineStr">
        <x:is>
          <x:t xml:space="preserve"/>
        </x:is>
      </x:c>
      <x:c r="G15" s="12" t="inlineStr">
        <x:is>
          <x:t xml:space="preserve"/>
        </x:is>
      </x:c>
      <x:c r="H15" s="11" t="inlineStr">
        <x:is>
          <x:t xml:space="preserve"/>
        </x:is>
      </x:c>
      <x:c r="I15" s="11" t="inlineStr">
        <x:is>
          <x:t xml:space="preserve"/>
        </x:is>
      </x:c>
    </x:row>
    <x:row r="16">
      <x:c r="A16" s="11" t="inlineStr">
        <x:is>
          <x:t xml:space="preserve"/>
        </x:is>
      </x:c>
      <x:c r="B16" s="12" t="inlineStr">
        <x:is>
          <x:t xml:space="preserve"/>
        </x:is>
      </x:c>
      <x:c r="C16" s="11" t="inlineStr">
        <x:is>
          <x:t xml:space="preserve"/>
        </x:is>
      </x:c>
      <x:c r="D16" s="11" t="inlineStr">
        <x:is>
          <x:t xml:space="preserve"/>
        </x:is>
      </x:c>
      <x:c r="E16" s="13">
        <x:f>Parametres!$B$11</x:f>
        <x:v>10</x:v>
      </x:c>
      <x:c r="F16" s="11" t="inlineStr">
        <x:is>
          <x:t xml:space="preserve"/>
        </x:is>
      </x:c>
      <x:c r="G16" s="12" t="inlineStr">
        <x:is>
          <x:t xml:space="preserve"/>
        </x:is>
      </x:c>
      <x:c r="H16" s="11" t="inlineStr">
        <x:is>
          <x:t xml:space="preserve"/>
        </x:is>
      </x:c>
      <x:c r="I16" s="11" t="inlineStr">
        <x:is>
          <x:t xml:space="preserve"/>
        </x:is>
      </x:c>
    </x:row>
    <x:row r="17">
      <x:c r="A17" s="11" t="inlineStr">
        <x:is>
          <x:t xml:space="preserve"/>
        </x:is>
      </x:c>
      <x:c r="B17" s="12" t="inlineStr">
        <x:is>
          <x:t xml:space="preserve"/>
        </x:is>
      </x:c>
      <x:c r="C17" s="11" t="inlineStr">
        <x:is>
          <x:t xml:space="preserve"/>
        </x:is>
      </x:c>
      <x:c r="D17" s="11" t="inlineStr">
        <x:is>
          <x:t xml:space="preserve"/>
        </x:is>
      </x:c>
      <x:c r="E17" s="13">
        <x:f>Parametres!$B$11</x:f>
        <x:v>10</x:v>
      </x:c>
      <x:c r="F17" s="11" t="inlineStr">
        <x:is>
          <x:t xml:space="preserve"/>
        </x:is>
      </x:c>
      <x:c r="G17" s="12" t="inlineStr">
        <x:is>
          <x:t xml:space="preserve"/>
        </x:is>
      </x:c>
      <x:c r="H17" s="11" t="inlineStr">
        <x:is>
          <x:t xml:space="preserve"/>
        </x:is>
      </x:c>
      <x:c r="I17" s="11" t="inlineStr">
        <x:is>
          <x:t xml:space="preserve"/>
        </x:is>
      </x:c>
    </x:row>
    <x:row r="18">
      <x:c r="A18" s="11" t="inlineStr">
        <x:is>
          <x:t xml:space="preserve"/>
        </x:is>
      </x:c>
      <x:c r="B18" s="12" t="inlineStr">
        <x:is>
          <x:t xml:space="preserve"/>
        </x:is>
      </x:c>
      <x:c r="C18" s="11" t="inlineStr">
        <x:is>
          <x:t xml:space="preserve"/>
        </x:is>
      </x:c>
      <x:c r="D18" s="11" t="inlineStr">
        <x:is>
          <x:t xml:space="preserve"/>
        </x:is>
      </x:c>
      <x:c r="E18" s="13">
        <x:f>Parametres!$B$11</x:f>
        <x:v>10</x:v>
      </x:c>
      <x:c r="F18" s="11" t="inlineStr">
        <x:is>
          <x:t xml:space="preserve"/>
        </x:is>
      </x:c>
      <x:c r="G18" s="12" t="inlineStr">
        <x:is>
          <x:t xml:space="preserve"/>
        </x:is>
      </x:c>
      <x:c r="H18" s="11" t="inlineStr">
        <x:is>
          <x:t xml:space="preserve"/>
        </x:is>
      </x:c>
      <x:c r="I18" s="11" t="inlineStr">
        <x:is>
          <x:t xml:space="preserve"/>
        </x:is>
      </x:c>
    </x:row>
    <x:row r="19">
      <x:c r="A19" s="11" t="inlineStr">
        <x:is>
          <x:t xml:space="preserve"/>
        </x:is>
      </x:c>
      <x:c r="B19" s="12" t="inlineStr">
        <x:is>
          <x:t xml:space="preserve"/>
        </x:is>
      </x:c>
      <x:c r="C19" s="11" t="inlineStr">
        <x:is>
          <x:t xml:space="preserve"/>
        </x:is>
      </x:c>
      <x:c r="D19" s="11" t="inlineStr">
        <x:is>
          <x:t xml:space="preserve"/>
        </x:is>
      </x:c>
      <x:c r="E19" s="13">
        <x:f>Parametres!$B$11</x:f>
        <x:v>10</x:v>
      </x:c>
      <x:c r="F19" s="11" t="inlineStr">
        <x:is>
          <x:t xml:space="preserve"/>
        </x:is>
      </x:c>
      <x:c r="G19" s="12" t="inlineStr">
        <x:is>
          <x:t xml:space="preserve"/>
        </x:is>
      </x:c>
      <x:c r="H19" s="11" t="inlineStr">
        <x:is>
          <x:t xml:space="preserve"/>
        </x:is>
      </x:c>
      <x:c r="I19" s="11" t="inlineStr">
        <x:is>
          <x:t xml:space="preserve"/>
        </x:is>
      </x:c>
    </x:row>
    <x:row r="20">
      <x:c r="A20" s="11" t="inlineStr">
        <x:is>
          <x:t xml:space="preserve"/>
        </x:is>
      </x:c>
      <x:c r="B20" s="12" t="inlineStr">
        <x:is>
          <x:t xml:space="preserve"/>
        </x:is>
      </x:c>
      <x:c r="C20" s="11" t="inlineStr">
        <x:is>
          <x:t xml:space="preserve"/>
        </x:is>
      </x:c>
      <x:c r="D20" s="11" t="inlineStr">
        <x:is>
          <x:t xml:space="preserve"/>
        </x:is>
      </x:c>
      <x:c r="E20" s="13">
        <x:f>Parametres!$B$11</x:f>
        <x:v>10</x:v>
      </x:c>
      <x:c r="F20" s="11" t="inlineStr">
        <x:is>
          <x:t xml:space="preserve"/>
        </x:is>
      </x:c>
      <x:c r="G20" s="12" t="inlineStr">
        <x:is>
          <x:t xml:space="preserve"/>
        </x:is>
      </x:c>
      <x:c r="H20" s="11" t="inlineStr">
        <x:is>
          <x:t xml:space="preserve"/>
        </x:is>
      </x:c>
      <x:c r="I20" s="11" t="inlineStr">
        <x:is>
          <x:t xml:space="preserve"/>
        </x:is>
      </x:c>
    </x:row>
    <x:row r="21">
      <x:c r="A21" s="11" t="inlineStr">
        <x:is>
          <x:t xml:space="preserve"/>
        </x:is>
      </x:c>
      <x:c r="B21" s="12" t="inlineStr">
        <x:is>
          <x:t xml:space="preserve"/>
        </x:is>
      </x:c>
      <x:c r="C21" s="11" t="inlineStr">
        <x:is>
          <x:t xml:space="preserve"/>
        </x:is>
      </x:c>
      <x:c r="D21" s="11" t="inlineStr">
        <x:is>
          <x:t xml:space="preserve"/>
        </x:is>
      </x:c>
      <x:c r="E21" s="13">
        <x:f>Parametres!$B$11</x:f>
        <x:v>10</x:v>
      </x:c>
      <x:c r="F21" s="11" t="inlineStr">
        <x:is>
          <x:t xml:space="preserve"/>
        </x:is>
      </x:c>
      <x:c r="G21" s="12" t="inlineStr">
        <x:is>
          <x:t xml:space="preserve"/>
        </x:is>
      </x:c>
      <x:c r="H21" s="11" t="inlineStr">
        <x:is>
          <x:t xml:space="preserve"/>
        </x:is>
      </x:c>
      <x:c r="I21" s="11" t="inlineStr">
        <x:is>
          <x:t xml:space="preserve"/>
        </x:is>
      </x:c>
    </x:row>
    <x:row r="22">
      <x:c r="A22" s="11" t="inlineStr">
        <x:is>
          <x:t xml:space="preserve"/>
        </x:is>
      </x:c>
      <x:c r="B22" s="12" t="inlineStr">
        <x:is>
          <x:t xml:space="preserve"/>
        </x:is>
      </x:c>
      <x:c r="C22" s="11" t="inlineStr">
        <x:is>
          <x:t xml:space="preserve"/>
        </x:is>
      </x:c>
      <x:c r="D22" s="11" t="inlineStr">
        <x:is>
          <x:t xml:space="preserve"/>
        </x:is>
      </x:c>
      <x:c r="E22" s="13">
        <x:f>Parametres!$B$11</x:f>
        <x:v>10</x:v>
      </x:c>
      <x:c r="F22" s="11" t="inlineStr">
        <x:is>
          <x:t xml:space="preserve"/>
        </x:is>
      </x:c>
      <x:c r="G22" s="12" t="inlineStr">
        <x:is>
          <x:t xml:space="preserve"/>
        </x:is>
      </x:c>
      <x:c r="H22" s="11" t="inlineStr">
        <x:is>
          <x:t xml:space="preserve"/>
        </x:is>
      </x:c>
      <x:c r="I22" s="11" t="inlineStr">
        <x:is>
          <x:t xml:space="preserve"/>
        </x:is>
      </x:c>
    </x:row>
    <x:row r="24">
      <x:c r="A24" s="5" t="n"/>
      <x:c r="B24" s="5" t="n"/>
      <x:c r="C24" s="14" t="inlineStr">
        <x:is>
          <x:t xml:space="preserve">Total pondération</x:t>
        </x:is>
      </x:c>
      <x:c r="D24" s="34">
        <x:f>SUM(D4:D22)</x:f>
        <x:v>100</x:v>
      </x:c>
      <x:c r="E24" s="5" t="n"/>
      <x:c r="F24" s="5" t="n"/>
      <x:c r="G24" s="5" t="n"/>
      <x:c r="H24" s="5" t="n"/>
      <x:c r="I24" s="5" t="n"/>
    </x:row>
  </x:sheetData>
  <x:mergeCells>
    <x:mergeCell ref="A1:I1"/>
  </x:mergeCells>
  <x:conditionalFormatting sqref="D24:D24">
    <x:cfRule type="expression" dxfId="0" priority="1">
      <x:formula>=ABS($D$24-100)&gt;0.01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8" customWidth="1"/>
    <x:col min="2" max="2" width="28" customWidth="1"/>
    <x:col min="3" max="3" width="18" customWidth="1"/>
    <x:col min="4" max="4" width="14" customWidth="1"/>
    <x:col min="5" max="5" width="24" customWidth="1"/>
    <x:col min="6" max="6" width="26" customWidth="1"/>
    <x:col min="7" max="7" width="26" customWidth="1"/>
    <x:col min="8" max="8" width="26" customWidth="1"/>
    <x:col min="9" max="9" width="13" customWidth="1"/>
    <x:col min="10" max="10" width="13" customWidth="1"/>
  </x:cols>
  <x:sheetData>
    <x:row r="1" ht="28" customHeight="1">
      <x:c r="A1" s="1" t="inlineStr">
        <x:is>
          <x:t xml:space="preserve">Saisie des offres</x:t>
        </x:is>
      </x:c>
      <x:c r="I1" s="16" t="inlineStr">
        <x:is>
          <x:t xml:space="preserve">Prix min (auto)</x:t>
        </x:is>
      </x:c>
      <x:c r="J1" s="16" t="inlineStr">
        <x:is>
          <x:t xml:space="preserve">Délai min (auto)</x:t>
        </x:is>
      </x:c>
    </x:row>
    <x:row r="2">
      <x:c r="I2" s="17">
        <x:f>MIN(I4:I18)</x:f>
      </x:c>
      <x:c r="J2" s="13">
        <x:f>MIN(J4:J18)</x:f>
      </x:c>
    </x:row>
    <x:row r="3" ht="24" customHeight="1">
      <x:c r="A3" s="10" t="inlineStr">
        <x:is>
          <x:t xml:space="preserve">ID</x:t>
        </x:is>
      </x:c>
      <x:c r="B3" s="10" t="inlineStr">
        <x:is>
          <x:t xml:space="preserve">Soumissionnaire</x:t>
        </x:is>
      </x:c>
      <x:c r="C3" s="10" t="inlineStr">
        <x:is>
          <x:t xml:space="preserve">Montant offre HT</x:t>
        </x:is>
      </x:c>
      <x:c r="D3" s="10" t="inlineStr">
        <x:is>
          <x:t xml:space="preserve">Délai (jours)</x:t>
        </x:is>
      </x:c>
      <x:c r="E3" s="10" t="inlineStr">
        <x:is>
          <x:t xml:space="preserve">Conformité admin (Oui/Non)</x:t>
        </x:is>
      </x:c>
      <x:c r="F3" s="10" t="inlineStr">
        <x:is>
          <x:t xml:space="preserve">Conformité technique (Oui/Non)</x:t>
        </x:is>
      </x:c>
      <x:c r="G3" s="10" t="inlineStr">
        <x:is>
          <x:t xml:space="preserve">Observations</x:t>
        </x:is>
      </x:c>
      <x:c r="H3" s="10" t="inlineStr">
        <x:is>
          <x:t xml:space="preserve">Pièces manquantes / réserves</x:t>
        </x:is>
      </x:c>
      <x:c r="I3" s="18" t="inlineStr">
        <x:is>
          <x:t xml:space="preserve">Prix valide</x:t>
        </x:is>
      </x:c>
      <x:c r="J3" s="18" t="inlineStr">
        <x:is>
          <x:t xml:space="preserve">Délai valide</x:t>
        </x:is>
      </x:c>
    </x:row>
    <x:row r="4">
      <x:c r="A4" s="19" t="inlineStr">
        <x:is>
          <x:t xml:space="preserve">S01</x:t>
        </x:is>
      </x:c>
      <x:c r="B4" s="4" t="n"/>
      <x:c r="C4" s="35" t="n"/>
      <x:c r="D4" s="21" t="n"/>
      <x:c r="E4" s="22" t="n"/>
      <x:c r="F4" s="22" t="n"/>
      <x:c r="G4" s="4" t="n"/>
      <x:c r="H4" s="4" t="n"/>
      <x:c r="I4" s="17">
        <x:f>IF(C4&gt;0,C4,"")</x:f>
      </x:c>
      <x:c r="J4" s="13">
        <x:f>IF(D4&gt;0,D4,"")</x:f>
      </x:c>
    </x:row>
    <x:row r="5">
      <x:c r="A5" s="19" t="inlineStr">
        <x:is>
          <x:t xml:space="preserve">S02</x:t>
        </x:is>
      </x:c>
      <x:c r="B5" s="4" t="n"/>
      <x:c r="C5" s="35" t="n"/>
      <x:c r="D5" s="21" t="n"/>
      <x:c r="E5" s="22" t="n"/>
      <x:c r="F5" s="22" t="n"/>
      <x:c r="G5" s="4" t="n"/>
      <x:c r="H5" s="4" t="n"/>
      <x:c r="I5" s="17">
        <x:f>IF(C5&gt;0,C5,"")</x:f>
      </x:c>
      <x:c r="J5" s="13">
        <x:f>IF(D5&gt;0,D5,"")</x:f>
      </x:c>
    </x:row>
    <x:row r="6">
      <x:c r="A6" s="19" t="inlineStr">
        <x:is>
          <x:t xml:space="preserve">S03</x:t>
        </x:is>
      </x:c>
      <x:c r="B6" s="4" t="n"/>
      <x:c r="C6" s="35" t="n"/>
      <x:c r="D6" s="21" t="n"/>
      <x:c r="E6" s="22" t="n"/>
      <x:c r="F6" s="22" t="n"/>
      <x:c r="G6" s="4" t="n"/>
      <x:c r="H6" s="4" t="n"/>
      <x:c r="I6" s="17">
        <x:f>IF(C6&gt;0,C6,"")</x:f>
      </x:c>
      <x:c r="J6" s="13">
        <x:f>IF(D6&gt;0,D6,"")</x:f>
      </x:c>
    </x:row>
    <x:row r="7">
      <x:c r="A7" s="19" t="inlineStr">
        <x:is>
          <x:t xml:space="preserve">S04</x:t>
        </x:is>
      </x:c>
      <x:c r="B7" s="4" t="n"/>
      <x:c r="C7" s="35" t="n"/>
      <x:c r="D7" s="21" t="n"/>
      <x:c r="E7" s="22" t="n"/>
      <x:c r="F7" s="22" t="n"/>
      <x:c r="G7" s="4" t="n"/>
      <x:c r="H7" s="4" t="n"/>
      <x:c r="I7" s="17">
        <x:f>IF(C7&gt;0,C7,"")</x:f>
      </x:c>
      <x:c r="J7" s="13">
        <x:f>IF(D7&gt;0,D7,"")</x:f>
      </x:c>
    </x:row>
    <x:row r="8">
      <x:c r="A8" s="19" t="inlineStr">
        <x:is>
          <x:t xml:space="preserve">S05</x:t>
        </x:is>
      </x:c>
      <x:c r="B8" s="4" t="n"/>
      <x:c r="C8" s="35" t="n"/>
      <x:c r="D8" s="21" t="n"/>
      <x:c r="E8" s="22" t="n"/>
      <x:c r="F8" s="22" t="n"/>
      <x:c r="G8" s="4" t="n"/>
      <x:c r="H8" s="4" t="n"/>
      <x:c r="I8" s="17">
        <x:f>IF(C8&gt;0,C8,"")</x:f>
      </x:c>
      <x:c r="J8" s="13">
        <x:f>IF(D8&gt;0,D8,"")</x:f>
      </x:c>
    </x:row>
    <x:row r="9">
      <x:c r="A9" s="19" t="inlineStr">
        <x:is>
          <x:t xml:space="preserve">S06</x:t>
        </x:is>
      </x:c>
      <x:c r="B9" s="4" t="n"/>
      <x:c r="C9" s="35" t="n"/>
      <x:c r="D9" s="21" t="n"/>
      <x:c r="E9" s="22" t="n"/>
      <x:c r="F9" s="22" t="n"/>
      <x:c r="G9" s="4" t="n"/>
      <x:c r="H9" s="4" t="n"/>
      <x:c r="I9" s="17">
        <x:f>IF(C9&gt;0,C9,"")</x:f>
      </x:c>
      <x:c r="J9" s="13">
        <x:f>IF(D9&gt;0,D9,"")</x:f>
      </x:c>
    </x:row>
    <x:row r="10">
      <x:c r="A10" s="19" t="inlineStr">
        <x:is>
          <x:t xml:space="preserve">S07</x:t>
        </x:is>
      </x:c>
      <x:c r="B10" s="4" t="n"/>
      <x:c r="C10" s="35" t="n"/>
      <x:c r="D10" s="21" t="n"/>
      <x:c r="E10" s="22" t="n"/>
      <x:c r="F10" s="22" t="n"/>
      <x:c r="G10" s="4" t="n"/>
      <x:c r="H10" s="4" t="n"/>
      <x:c r="I10" s="17">
        <x:f>IF(C10&gt;0,C10,"")</x:f>
      </x:c>
      <x:c r="J10" s="13">
        <x:f>IF(D10&gt;0,D10,"")</x:f>
      </x:c>
    </x:row>
    <x:row r="11">
      <x:c r="A11" s="19" t="inlineStr">
        <x:is>
          <x:t xml:space="preserve">S08</x:t>
        </x:is>
      </x:c>
      <x:c r="B11" s="4" t="n"/>
      <x:c r="C11" s="35" t="n"/>
      <x:c r="D11" s="21" t="n"/>
      <x:c r="E11" s="22" t="n"/>
      <x:c r="F11" s="22" t="n"/>
      <x:c r="G11" s="4" t="n"/>
      <x:c r="H11" s="4" t="n"/>
      <x:c r="I11" s="17">
        <x:f>IF(C11&gt;0,C11,"")</x:f>
      </x:c>
      <x:c r="J11" s="13">
        <x:f>IF(D11&gt;0,D11,"")</x:f>
      </x:c>
    </x:row>
    <x:row r="12">
      <x:c r="A12" s="19" t="inlineStr">
        <x:is>
          <x:t xml:space="preserve">S09</x:t>
        </x:is>
      </x:c>
      <x:c r="B12" s="4" t="n"/>
      <x:c r="C12" s="35" t="n"/>
      <x:c r="D12" s="21" t="n"/>
      <x:c r="E12" s="22" t="n"/>
      <x:c r="F12" s="22" t="n"/>
      <x:c r="G12" s="4" t="n"/>
      <x:c r="H12" s="4" t="n"/>
      <x:c r="I12" s="17">
        <x:f>IF(C12&gt;0,C12,"")</x:f>
      </x:c>
      <x:c r="J12" s="13">
        <x:f>IF(D12&gt;0,D12,"")</x:f>
      </x:c>
    </x:row>
    <x:row r="13">
      <x:c r="A13" s="19" t="inlineStr">
        <x:is>
          <x:t xml:space="preserve">S10</x:t>
        </x:is>
      </x:c>
      <x:c r="B13" s="4" t="n"/>
      <x:c r="C13" s="35" t="n"/>
      <x:c r="D13" s="21" t="n"/>
      <x:c r="E13" s="22" t="n"/>
      <x:c r="F13" s="22" t="n"/>
      <x:c r="G13" s="4" t="n"/>
      <x:c r="H13" s="4" t="n"/>
      <x:c r="I13" s="17">
        <x:f>IF(C13&gt;0,C13,"")</x:f>
      </x:c>
      <x:c r="J13" s="13">
        <x:f>IF(D13&gt;0,D13,"")</x:f>
      </x:c>
    </x:row>
    <x:row r="14">
      <x:c r="A14" s="19" t="inlineStr">
        <x:is>
          <x:t xml:space="preserve">S11</x:t>
        </x:is>
      </x:c>
      <x:c r="B14" s="4" t="n"/>
      <x:c r="C14" s="35" t="n"/>
      <x:c r="D14" s="21" t="n"/>
      <x:c r="E14" s="22" t="n"/>
      <x:c r="F14" s="22" t="n"/>
      <x:c r="G14" s="4" t="n"/>
      <x:c r="H14" s="4" t="n"/>
      <x:c r="I14" s="17">
        <x:f>IF(C14&gt;0,C14,"")</x:f>
      </x:c>
      <x:c r="J14" s="13">
        <x:f>IF(D14&gt;0,D14,"")</x:f>
      </x:c>
    </x:row>
    <x:row r="15">
      <x:c r="A15" s="19" t="inlineStr">
        <x:is>
          <x:t xml:space="preserve">S12</x:t>
        </x:is>
      </x:c>
      <x:c r="B15" s="4" t="n"/>
      <x:c r="C15" s="35" t="n"/>
      <x:c r="D15" s="21" t="n"/>
      <x:c r="E15" s="22" t="n"/>
      <x:c r="F15" s="22" t="n"/>
      <x:c r="G15" s="4" t="n"/>
      <x:c r="H15" s="4" t="n"/>
      <x:c r="I15" s="17">
        <x:f>IF(C15&gt;0,C15,"")</x:f>
      </x:c>
      <x:c r="J15" s="13">
        <x:f>IF(D15&gt;0,D15,"")</x:f>
      </x:c>
    </x:row>
    <x:row r="16">
      <x:c r="A16" s="19" t="inlineStr">
        <x:is>
          <x:t xml:space="preserve">S13</x:t>
        </x:is>
      </x:c>
      <x:c r="B16" s="4" t="n"/>
      <x:c r="C16" s="35" t="n"/>
      <x:c r="D16" s="21" t="n"/>
      <x:c r="E16" s="22" t="n"/>
      <x:c r="F16" s="22" t="n"/>
      <x:c r="G16" s="4" t="n"/>
      <x:c r="H16" s="4" t="n"/>
      <x:c r="I16" s="17">
        <x:f>IF(C16&gt;0,C16,"")</x:f>
      </x:c>
      <x:c r="J16" s="13">
        <x:f>IF(D16&gt;0,D16,"")</x:f>
      </x:c>
    </x:row>
    <x:row r="17">
      <x:c r="A17" s="19" t="inlineStr">
        <x:is>
          <x:t xml:space="preserve">S14</x:t>
        </x:is>
      </x:c>
      <x:c r="B17" s="4" t="n"/>
      <x:c r="C17" s="35" t="n"/>
      <x:c r="D17" s="21" t="n"/>
      <x:c r="E17" s="22" t="n"/>
      <x:c r="F17" s="22" t="n"/>
      <x:c r="G17" s="4" t="n"/>
      <x:c r="H17" s="4" t="n"/>
      <x:c r="I17" s="17">
        <x:f>IF(C17&gt;0,C17,"")</x:f>
      </x:c>
      <x:c r="J17" s="13">
        <x:f>IF(D17&gt;0,D17,"")</x:f>
      </x:c>
    </x:row>
    <x:row r="18">
      <x:c r="A18" s="19" t="inlineStr">
        <x:is>
          <x:t xml:space="preserve">S15</x:t>
        </x:is>
      </x:c>
      <x:c r="B18" s="4" t="n"/>
      <x:c r="C18" s="35" t="n"/>
      <x:c r="D18" s="21" t="n"/>
      <x:c r="E18" s="22" t="n"/>
      <x:c r="F18" s="22" t="n"/>
      <x:c r="G18" s="4" t="n"/>
      <x:c r="H18" s="4" t="n"/>
      <x:c r="I18" s="17">
        <x:f>IF(C18&gt;0,C18,"")</x:f>
      </x:c>
      <x:c r="J18" s="13">
        <x:f>IF(D18&gt;0,D18,"")</x:f>
      </x:c>
    </x:row>
  </x:sheetData>
  <x:mergeCells>
    <x:mergeCell ref="A1:H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8" customWidth="1"/>
    <x:col min="2" max="2" width="28" customWidth="1"/>
    <x:col min="3" max="3" width="10" customWidth="1"/>
    <x:col min="4" max="4" width="10" customWidth="1"/>
    <x:col min="5" max="5" width="10" customWidth="1"/>
    <x:col min="6" max="6" width="8" customWidth="1"/>
    <x:col min="7" max="7" width="7" customWidth="1"/>
    <x:col min="8" max="8" width="8" customWidth="1"/>
    <x:col min="9" max="9" width="7" customWidth="1"/>
    <x:col min="10" max="10" width="8" customWidth="1"/>
    <x:col min="11" max="11" width="7" customWidth="1"/>
    <x:col min="12" max="12" width="8" customWidth="1"/>
    <x:col min="13" max="13" width="7" customWidth="1"/>
    <x:col min="14" max="14" width="8" customWidth="1"/>
    <x:col min="15" max="15" width="7" customWidth="1"/>
    <x:col min="16" max="16" width="8" customWidth="1"/>
    <x:col min="17" max="17" width="7" customWidth="1"/>
    <x:col min="18" max="18" width="8" customWidth="1"/>
    <x:col min="19" max="19" width="7" customWidth="1"/>
    <x:col min="20" max="20" width="8" customWidth="1"/>
    <x:col min="21" max="21" width="7" customWidth="1"/>
    <x:col min="22" max="22" width="8" customWidth="1"/>
    <x:col min="23" max="23" width="7" customWidth="1"/>
    <x:col min="24" max="24" width="8" customWidth="1"/>
    <x:col min="25" max="25" width="7" customWidth="1"/>
    <x:col min="26" max="26" width="12" customWidth="1"/>
    <x:col min="27" max="27" width="8" customWidth="1"/>
    <x:col min="28" max="28" width="14" customWidth="1"/>
  </x:cols>
  <x:sheetData>
    <x:row r="1" ht="28" customHeight="1">
      <x:c r="A1" s="1" t="inlineStr">
        <x:is>
          <x:t xml:space="preserve">Grille de notation (notes / points pondérés)</x:t>
        </x:is>
      </x:c>
    </x:row>
    <x:row r="2">
      <x:c r="A2" s="10" t="inlineStr">
        <x:is>
          <x:t xml:space="preserve">Soumissionnaire</x:t>
        </x:is>
      </x:c>
      <x:c r="B2" s="30" t="n"/>
      <x:c r="C2" s="30" t="n"/>
      <x:c r="D2" s="30" t="n"/>
      <x:c r="E2" s="31" t="n"/>
      <x:c r="F2" s="10" t="str">
        <x:f>IF(Criteres!B4="","",Criteres!B4&amp;" ("&amp;TEXT(Criteres!D4,"0")&amp;"%)")</x:f>
        <x:v>Prix (40%)</x:v>
      </x:c>
      <x:c r="G2" s="31" t="n"/>
      <x:c r="H2" s="10" t="str">
        <x:f>IF(Criteres!B5="","",Criteres!B5&amp;" ("&amp;TEXT(Criteres!D5,"0")&amp;"%)")</x:f>
        <x:v>Valeur technique (40%)</x:v>
      </x:c>
      <x:c r="I2" s="31" t="n"/>
      <x:c r="J2" s="10" t="str">
        <x:f>IF(Criteres!B6="","",Criteres!B6&amp;" ("&amp;TEXT(Criteres!D6,"0")&amp;"%)")</x:f>
        <x:v>Délais d’exécution (10%)</x:v>
      </x:c>
      <x:c r="K2" s="31" t="n"/>
      <x:c r="L2" s="10" t="str">
        <x:f>IF(Criteres!B7="","",Criteres!B7&amp;" ("&amp;TEXT(Criteres!D7,"0")&amp;"%)")</x:f>
        <x:v>Performance environnementale (10%)</x:v>
      </x:c>
      <x:c r="M2" s="31" t="n"/>
      <x:c r="N2" s="10">
        <x:f>IF(Criteres!B8="","",Criteres!B8&amp;" ("&amp;TEXT(Criteres!D8,"0")&amp;"%)")</x:f>
      </x:c>
      <x:c r="O2" s="31" t="n"/>
      <x:c r="P2" s="10">
        <x:f>IF(Criteres!B9="","",Criteres!B9&amp;" ("&amp;TEXT(Criteres!D9,"0")&amp;"%)")</x:f>
      </x:c>
      <x:c r="Q2" s="31" t="n"/>
      <x:c r="R2" s="10">
        <x:f>IF(Criteres!B10="","",Criteres!B10&amp;" ("&amp;TEXT(Criteres!D10,"0")&amp;"%)")</x:f>
      </x:c>
      <x:c r="S2" s="31" t="n"/>
      <x:c r="T2" s="10">
        <x:f>IF(Criteres!B11="","",Criteres!B11&amp;" ("&amp;TEXT(Criteres!D11,"0")&amp;"%)")</x:f>
      </x:c>
      <x:c r="U2" s="31" t="n"/>
      <x:c r="V2" s="10">
        <x:f>IF(Criteres!B12="","",Criteres!B12&amp;" ("&amp;TEXT(Criteres!D12,"0")&amp;"%)")</x:f>
      </x:c>
      <x:c r="W2" s="31" t="n"/>
      <x:c r="X2" s="10">
        <x:f>IF(Criteres!B13="","",Criteres!B13&amp;" ("&amp;TEXT(Criteres!D13,"0")&amp;"%)")</x:f>
      </x:c>
      <x:c r="Y2" s="31" t="n"/>
      <x:c r="Z2" s="23" t="n"/>
      <x:c r="AA2" s="23" t="n"/>
      <x:c r="AB2" s="23" t="n"/>
    </x:row>
    <x:row r="3" ht="24" customHeight="1">
      <x:c r="A3" s="10" t="inlineStr">
        <x:is>
          <x:t xml:space="preserve">ID</x:t>
        </x:is>
      </x:c>
      <x:c r="B3" s="10" t="inlineStr">
        <x:is>
          <x:t xml:space="preserve">Soumissionnaire</x:t>
        </x:is>
      </x:c>
      <x:c r="C3" s="10" t="inlineStr">
        <x:is>
          <x:t xml:space="preserve">Admin</x:t>
        </x:is>
      </x:c>
      <x:c r="D3" s="10" t="inlineStr">
        <x:is>
          <x:t xml:space="preserve">Tech</x:t>
        </x:is>
      </x:c>
      <x:c r="E3" s="10" t="inlineStr">
        <x:is>
          <x:t xml:space="preserve">Statut</x:t>
        </x:is>
      </x:c>
      <x:c r="F3" s="10" t="inlineStr">
        <x:is>
          <x:t xml:space="preserve">Note</x:t>
        </x:is>
      </x:c>
      <x:c r="G3" s="10" t="inlineStr">
        <x:is>
          <x:t xml:space="preserve">Pts</x:t>
        </x:is>
      </x:c>
      <x:c r="H3" s="10" t="inlineStr">
        <x:is>
          <x:t xml:space="preserve">Note</x:t>
        </x:is>
      </x:c>
      <x:c r="I3" s="10" t="inlineStr">
        <x:is>
          <x:t xml:space="preserve">Pts</x:t>
        </x:is>
      </x:c>
      <x:c r="J3" s="10" t="inlineStr">
        <x:is>
          <x:t xml:space="preserve">Note</x:t>
        </x:is>
      </x:c>
      <x:c r="K3" s="10" t="inlineStr">
        <x:is>
          <x:t xml:space="preserve">Pts</x:t>
        </x:is>
      </x:c>
      <x:c r="L3" s="10" t="inlineStr">
        <x:is>
          <x:t xml:space="preserve">Note</x:t>
        </x:is>
      </x:c>
      <x:c r="M3" s="10" t="inlineStr">
        <x:is>
          <x:t xml:space="preserve">Pts</x:t>
        </x:is>
      </x:c>
      <x:c r="N3" s="10" t="inlineStr">
        <x:is>
          <x:t xml:space="preserve">Note</x:t>
        </x:is>
      </x:c>
      <x:c r="O3" s="10" t="inlineStr">
        <x:is>
          <x:t xml:space="preserve">Pts</x:t>
        </x:is>
      </x:c>
      <x:c r="P3" s="10" t="inlineStr">
        <x:is>
          <x:t xml:space="preserve">Note</x:t>
        </x:is>
      </x:c>
      <x:c r="Q3" s="10" t="inlineStr">
        <x:is>
          <x:t xml:space="preserve">Pts</x:t>
        </x:is>
      </x:c>
      <x:c r="R3" s="10" t="inlineStr">
        <x:is>
          <x:t xml:space="preserve">Note</x:t>
        </x:is>
      </x:c>
      <x:c r="S3" s="10" t="inlineStr">
        <x:is>
          <x:t xml:space="preserve">Pts</x:t>
        </x:is>
      </x:c>
      <x:c r="T3" s="10" t="inlineStr">
        <x:is>
          <x:t xml:space="preserve">Note</x:t>
        </x:is>
      </x:c>
      <x:c r="U3" s="10" t="inlineStr">
        <x:is>
          <x:t xml:space="preserve">Pts</x:t>
        </x:is>
      </x:c>
      <x:c r="V3" s="10" t="inlineStr">
        <x:is>
          <x:t xml:space="preserve">Note</x:t>
        </x:is>
      </x:c>
      <x:c r="W3" s="10" t="inlineStr">
        <x:is>
          <x:t xml:space="preserve">Pts</x:t>
        </x:is>
      </x:c>
      <x:c r="X3" s="10" t="inlineStr">
        <x:is>
          <x:t xml:space="preserve">Note</x:t>
        </x:is>
      </x:c>
      <x:c r="Y3" s="10" t="inlineStr">
        <x:is>
          <x:t xml:space="preserve">Pts</x:t>
        </x:is>
      </x:c>
      <x:c r="Z3" s="10" t="inlineStr">
        <x:is>
          <x:t xml:space="preserve">Total (/100)</x:t>
        </x:is>
      </x:c>
      <x:c r="AA3" s="10" t="inlineStr">
        <x:is>
          <x:t xml:space="preserve">Rang</x:t>
        </x:is>
      </x:c>
      <x:c r="AB3" s="10" t="inlineStr">
        <x:is>
          <x:t xml:space="preserve">Décision</x:t>
        </x:is>
      </x:c>
    </x:row>
    <x:row r="4">
      <x:c r="A4" s="19" t="inlineStr">
        <x:is>
          <x:t xml:space="preserve">S01</x:t>
        </x:is>
      </x:c>
      <x:c r="B4" s="12">
        <x:f>IF(Offres!B4="","",Offres!B4)</x:f>
      </x:c>
      <x:c r="C4" s="11">
        <x:f>IF(Offres!E4="","",Offres!E4)</x:f>
      </x:c>
      <x:c r="D4" s="11">
        <x:f>IF(Offres!F4="","",Offres!F4)</x:f>
      </x:c>
      <x:c r="E4" s="11">
        <x:f>IF(OR($C4="Non",$D4="Non"),"Éliminé",IF($B4="","", "OK"))</x:f>
      </x:c>
      <x:c r="F4" s="36">
        <x:f>IF($E4="Éliminé","",IFERROR(Offres!$I$2 / Offres!C4 * Criteres!$E$4,""))</x:f>
      </x:c>
      <x:c r="G4" s="37">
        <x:f>IF($E4="Éliminé","",IF(F4="","",F4/Criteres!$E$4*Criteres!$D$4))</x:f>
      </x:c>
      <x:c r="H4" s="38" t="n"/>
      <x:c r="I4" s="37">
        <x:f>IF($E4="Éliminé","",IF(H4="","",H4/Criteres!$E$5*Criteres!$D$5))</x:f>
      </x:c>
      <x:c r="J4" s="36">
        <x:f>IF($E4="Éliminé","",IFERROR(Offres!$J$2 / Offres!D4 * Criteres!$E$6,""))</x:f>
      </x:c>
      <x:c r="K4" s="37">
        <x:f>IF($E4="Éliminé","",IF(J4="","",J4/Criteres!$E$6*Criteres!$D$6))</x:f>
      </x:c>
      <x:c r="L4" s="38" t="n"/>
      <x:c r="M4" s="37">
        <x:f>IF($E4="Éliminé","",IF(L4="","",L4/Criteres!$E$7*Criteres!$D$7))</x:f>
      </x:c>
      <x:c r="N4" s="38" t="n"/>
      <x:c r="O4" s="37">
        <x:f>IF($E4="Éliminé","",IF(N4="","",N4/Criteres!$E$8*Criteres!$D$8))</x:f>
      </x:c>
      <x:c r="P4" s="38" t="n"/>
      <x:c r="Q4" s="37">
        <x:f>IF($E4="Éliminé","",IF(P4="","",P4/Criteres!$E$9*Criteres!$D$9))</x:f>
      </x:c>
      <x:c r="R4" s="38" t="n"/>
      <x:c r="S4" s="37">
        <x:f>IF($E4="Éliminé","",IF(R4="","",R4/Criteres!$E$10*Criteres!$D$10))</x:f>
      </x:c>
      <x:c r="T4" s="38" t="n"/>
      <x:c r="U4" s="37">
        <x:f>IF($E4="Éliminé","",IF(T4="","",T4/Criteres!$E$11*Criteres!$D$11))</x:f>
      </x:c>
      <x:c r="V4" s="38" t="n"/>
      <x:c r="W4" s="37">
        <x:f>IF($E4="Éliminé","",IF(V4="","",V4/Criteres!$E$12*Criteres!$D$12))</x:f>
      </x:c>
      <x:c r="X4" s="38" t="n"/>
      <x:c r="Y4" s="37">
        <x:f>IF($E4="Éliminé","",IF(X4="","",X4/Criteres!$E$13*Criteres!$D$13))</x:f>
      </x:c>
      <x:c r="Z4" s="39">
        <x:f>IF($E4="Éliminé","",IF(SUM(G4:Y4)=0,"",SUM(G4:Y4)))</x:f>
      </x:c>
      <x:c r="AA4" s="11">
        <x:f>IF(Z4="","",RANK.EQ(Z4,$Z$4:$Z$18,0))</x:f>
      </x:c>
      <x:c r="AB4" s="11">
        <x:f>IF($B4="","",IF($E4="Éliminé","Éliminé",IF(AND(Parametres!$B$13&lt;&gt;"",Z4&lt;Parametres!$B$13),"Sous seuil","Admissible")))</x:f>
      </x:c>
    </x:row>
    <x:row r="5">
      <x:c r="A5" s="19" t="inlineStr">
        <x:is>
          <x:t xml:space="preserve">S02</x:t>
        </x:is>
      </x:c>
      <x:c r="B5" s="12">
        <x:f>IF(Offres!B5="","",Offres!B5)</x:f>
      </x:c>
      <x:c r="C5" s="11">
        <x:f>IF(Offres!E5="","",Offres!E5)</x:f>
      </x:c>
      <x:c r="D5" s="11">
        <x:f>IF(Offres!F5="","",Offres!F5)</x:f>
      </x:c>
      <x:c r="E5" s="11">
        <x:f>IF(OR($C5="Non",$D5="Non"),"Éliminé",IF($B5="","", "OK"))</x:f>
      </x:c>
      <x:c r="F5" s="36">
        <x:f>IF($E5="Éliminé","",IFERROR(Offres!$I$2 / Offres!C5 * Criteres!$E$4,""))</x:f>
      </x:c>
      <x:c r="G5" s="37">
        <x:f>IF($E5="Éliminé","",IF(F5="","",F5/Criteres!$E$4*Criteres!$D$4))</x:f>
      </x:c>
      <x:c r="H5" s="38" t="n"/>
      <x:c r="I5" s="37">
        <x:f>IF($E5="Éliminé","",IF(H5="","",H5/Criteres!$E$5*Criteres!$D$5))</x:f>
      </x:c>
      <x:c r="J5" s="36">
        <x:f>IF($E5="Éliminé","",IFERROR(Offres!$J$2 / Offres!D5 * Criteres!$E$6,""))</x:f>
      </x:c>
      <x:c r="K5" s="37">
        <x:f>IF($E5="Éliminé","",IF(J5="","",J5/Criteres!$E$6*Criteres!$D$6))</x:f>
      </x:c>
      <x:c r="L5" s="38" t="n"/>
      <x:c r="M5" s="37">
        <x:f>IF($E5="Éliminé","",IF(L5="","",L5/Criteres!$E$7*Criteres!$D$7))</x:f>
      </x:c>
      <x:c r="N5" s="38" t="n"/>
      <x:c r="O5" s="37">
        <x:f>IF($E5="Éliminé","",IF(N5="","",N5/Criteres!$E$8*Criteres!$D$8))</x:f>
      </x:c>
      <x:c r="P5" s="38" t="n"/>
      <x:c r="Q5" s="37">
        <x:f>IF($E5="Éliminé","",IF(P5="","",P5/Criteres!$E$9*Criteres!$D$9))</x:f>
      </x:c>
      <x:c r="R5" s="38" t="n"/>
      <x:c r="S5" s="37">
        <x:f>IF($E5="Éliminé","",IF(R5="","",R5/Criteres!$E$10*Criteres!$D$10))</x:f>
      </x:c>
      <x:c r="T5" s="38" t="n"/>
      <x:c r="U5" s="37">
        <x:f>IF($E5="Éliminé","",IF(T5="","",T5/Criteres!$E$11*Criteres!$D$11))</x:f>
      </x:c>
      <x:c r="V5" s="38" t="n"/>
      <x:c r="W5" s="37">
        <x:f>IF($E5="Éliminé","",IF(V5="","",V5/Criteres!$E$12*Criteres!$D$12))</x:f>
      </x:c>
      <x:c r="X5" s="38" t="n"/>
      <x:c r="Y5" s="37">
        <x:f>IF($E5="Éliminé","",IF(X5="","",X5/Criteres!$E$13*Criteres!$D$13))</x:f>
      </x:c>
      <x:c r="Z5" s="39">
        <x:f>IF($E5="Éliminé","",IF(SUM(G5:Y5)=0,"",SUM(G5:Y5)))</x:f>
      </x:c>
      <x:c r="AA5" s="11">
        <x:f>IF(Z5="","",RANK.EQ(Z5,$Z$4:$Z$18,0))</x:f>
      </x:c>
      <x:c r="AB5" s="11">
        <x:f>IF($B5="","",IF($E5="Éliminé","Éliminé",IF(AND(Parametres!$B$13&lt;&gt;"",Z5&lt;Parametres!$B$13),"Sous seuil","Admissible")))</x:f>
      </x:c>
    </x:row>
    <x:row r="6">
      <x:c r="A6" s="19" t="inlineStr">
        <x:is>
          <x:t xml:space="preserve">S03</x:t>
        </x:is>
      </x:c>
      <x:c r="B6" s="12">
        <x:f>IF(Offres!B6="","",Offres!B6)</x:f>
      </x:c>
      <x:c r="C6" s="11">
        <x:f>IF(Offres!E6="","",Offres!E6)</x:f>
      </x:c>
      <x:c r="D6" s="11">
        <x:f>IF(Offres!F6="","",Offres!F6)</x:f>
      </x:c>
      <x:c r="E6" s="11">
        <x:f>IF(OR($C6="Non",$D6="Non"),"Éliminé",IF($B6="","", "OK"))</x:f>
      </x:c>
      <x:c r="F6" s="36">
        <x:f>IF($E6="Éliminé","",IFERROR(Offres!$I$2 / Offres!C6 * Criteres!$E$4,""))</x:f>
      </x:c>
      <x:c r="G6" s="37">
        <x:f>IF($E6="Éliminé","",IF(F6="","",F6/Criteres!$E$4*Criteres!$D$4))</x:f>
      </x:c>
      <x:c r="H6" s="38" t="n"/>
      <x:c r="I6" s="37">
        <x:f>IF($E6="Éliminé","",IF(H6="","",H6/Criteres!$E$5*Criteres!$D$5))</x:f>
      </x:c>
      <x:c r="J6" s="36">
        <x:f>IF($E6="Éliminé","",IFERROR(Offres!$J$2 / Offres!D6 * Criteres!$E$6,""))</x:f>
      </x:c>
      <x:c r="K6" s="37">
        <x:f>IF($E6="Éliminé","",IF(J6="","",J6/Criteres!$E$6*Criteres!$D$6))</x:f>
      </x:c>
      <x:c r="L6" s="38" t="n"/>
      <x:c r="M6" s="37">
        <x:f>IF($E6="Éliminé","",IF(L6="","",L6/Criteres!$E$7*Criteres!$D$7))</x:f>
      </x:c>
      <x:c r="N6" s="38" t="n"/>
      <x:c r="O6" s="37">
        <x:f>IF($E6="Éliminé","",IF(N6="","",N6/Criteres!$E$8*Criteres!$D$8))</x:f>
      </x:c>
      <x:c r="P6" s="38" t="n"/>
      <x:c r="Q6" s="37">
        <x:f>IF($E6="Éliminé","",IF(P6="","",P6/Criteres!$E$9*Criteres!$D$9))</x:f>
      </x:c>
      <x:c r="R6" s="38" t="n"/>
      <x:c r="S6" s="37">
        <x:f>IF($E6="Éliminé","",IF(R6="","",R6/Criteres!$E$10*Criteres!$D$10))</x:f>
      </x:c>
      <x:c r="T6" s="38" t="n"/>
      <x:c r="U6" s="37">
        <x:f>IF($E6="Éliminé","",IF(T6="","",T6/Criteres!$E$11*Criteres!$D$11))</x:f>
      </x:c>
      <x:c r="V6" s="38" t="n"/>
      <x:c r="W6" s="37">
        <x:f>IF($E6="Éliminé","",IF(V6="","",V6/Criteres!$E$12*Criteres!$D$12))</x:f>
      </x:c>
      <x:c r="X6" s="38" t="n"/>
      <x:c r="Y6" s="37">
        <x:f>IF($E6="Éliminé","",IF(X6="","",X6/Criteres!$E$13*Criteres!$D$13))</x:f>
      </x:c>
      <x:c r="Z6" s="39">
        <x:f>IF($E6="Éliminé","",IF(SUM(G6:Y6)=0,"",SUM(G6:Y6)))</x:f>
      </x:c>
      <x:c r="AA6" s="11">
        <x:f>IF(Z6="","",RANK.EQ(Z6,$Z$4:$Z$18,0))</x:f>
      </x:c>
      <x:c r="AB6" s="11">
        <x:f>IF($B6="","",IF($E6="Éliminé","Éliminé",IF(AND(Parametres!$B$13&lt;&gt;"",Z6&lt;Parametres!$B$13),"Sous seuil","Admissible")))</x:f>
      </x:c>
    </x:row>
    <x:row r="7">
      <x:c r="A7" s="19" t="inlineStr">
        <x:is>
          <x:t xml:space="preserve">S04</x:t>
        </x:is>
      </x:c>
      <x:c r="B7" s="12">
        <x:f>IF(Offres!B7="","",Offres!B7)</x:f>
      </x:c>
      <x:c r="C7" s="11">
        <x:f>IF(Offres!E7="","",Offres!E7)</x:f>
      </x:c>
      <x:c r="D7" s="11">
        <x:f>IF(Offres!F7="","",Offres!F7)</x:f>
      </x:c>
      <x:c r="E7" s="11">
        <x:f>IF(OR($C7="Non",$D7="Non"),"Éliminé",IF($B7="","", "OK"))</x:f>
      </x:c>
      <x:c r="F7" s="36">
        <x:f>IF($E7="Éliminé","",IFERROR(Offres!$I$2 / Offres!C7 * Criteres!$E$4,""))</x:f>
      </x:c>
      <x:c r="G7" s="37">
        <x:f>IF($E7="Éliminé","",IF(F7="","",F7/Criteres!$E$4*Criteres!$D$4))</x:f>
      </x:c>
      <x:c r="H7" s="38" t="n"/>
      <x:c r="I7" s="37">
        <x:f>IF($E7="Éliminé","",IF(H7="","",H7/Criteres!$E$5*Criteres!$D$5))</x:f>
      </x:c>
      <x:c r="J7" s="36">
        <x:f>IF($E7="Éliminé","",IFERROR(Offres!$J$2 / Offres!D7 * Criteres!$E$6,""))</x:f>
      </x:c>
      <x:c r="K7" s="37">
        <x:f>IF($E7="Éliminé","",IF(J7="","",J7/Criteres!$E$6*Criteres!$D$6))</x:f>
      </x:c>
      <x:c r="L7" s="38" t="n"/>
      <x:c r="M7" s="37">
        <x:f>IF($E7="Éliminé","",IF(L7="","",L7/Criteres!$E$7*Criteres!$D$7))</x:f>
      </x:c>
      <x:c r="N7" s="38" t="n"/>
      <x:c r="O7" s="37">
        <x:f>IF($E7="Éliminé","",IF(N7="","",N7/Criteres!$E$8*Criteres!$D$8))</x:f>
      </x:c>
      <x:c r="P7" s="38" t="n"/>
      <x:c r="Q7" s="37">
        <x:f>IF($E7="Éliminé","",IF(P7="","",P7/Criteres!$E$9*Criteres!$D$9))</x:f>
      </x:c>
      <x:c r="R7" s="38" t="n"/>
      <x:c r="S7" s="37">
        <x:f>IF($E7="Éliminé","",IF(R7="","",R7/Criteres!$E$10*Criteres!$D$10))</x:f>
      </x:c>
      <x:c r="T7" s="38" t="n"/>
      <x:c r="U7" s="37">
        <x:f>IF($E7="Éliminé","",IF(T7="","",T7/Criteres!$E$11*Criteres!$D$11))</x:f>
      </x:c>
      <x:c r="V7" s="38" t="n"/>
      <x:c r="W7" s="37">
        <x:f>IF($E7="Éliminé","",IF(V7="","",V7/Criteres!$E$12*Criteres!$D$12))</x:f>
      </x:c>
      <x:c r="X7" s="38" t="n"/>
      <x:c r="Y7" s="37">
        <x:f>IF($E7="Éliminé","",IF(X7="","",X7/Criteres!$E$13*Criteres!$D$13))</x:f>
      </x:c>
      <x:c r="Z7" s="39">
        <x:f>IF($E7="Éliminé","",IF(SUM(G7:Y7)=0,"",SUM(G7:Y7)))</x:f>
      </x:c>
      <x:c r="AA7" s="11">
        <x:f>IF(Z7="","",RANK.EQ(Z7,$Z$4:$Z$18,0))</x:f>
      </x:c>
      <x:c r="AB7" s="11">
        <x:f>IF($B7="","",IF($E7="Éliminé","Éliminé",IF(AND(Parametres!$B$13&lt;&gt;"",Z7&lt;Parametres!$B$13),"Sous seuil","Admissible")))</x:f>
      </x:c>
    </x:row>
    <x:row r="8">
      <x:c r="A8" s="19" t="inlineStr">
        <x:is>
          <x:t xml:space="preserve">S05</x:t>
        </x:is>
      </x:c>
      <x:c r="B8" s="12">
        <x:f>IF(Offres!B8="","",Offres!B8)</x:f>
      </x:c>
      <x:c r="C8" s="11">
        <x:f>IF(Offres!E8="","",Offres!E8)</x:f>
      </x:c>
      <x:c r="D8" s="11">
        <x:f>IF(Offres!F8="","",Offres!F8)</x:f>
      </x:c>
      <x:c r="E8" s="11">
        <x:f>IF(OR($C8="Non",$D8="Non"),"Éliminé",IF($B8="","", "OK"))</x:f>
      </x:c>
      <x:c r="F8" s="36">
        <x:f>IF($E8="Éliminé","",IFERROR(Offres!$I$2 / Offres!C8 * Criteres!$E$4,""))</x:f>
      </x:c>
      <x:c r="G8" s="37">
        <x:f>IF($E8="Éliminé","",IF(F8="","",F8/Criteres!$E$4*Criteres!$D$4))</x:f>
      </x:c>
      <x:c r="H8" s="38" t="n"/>
      <x:c r="I8" s="37">
        <x:f>IF($E8="Éliminé","",IF(H8="","",H8/Criteres!$E$5*Criteres!$D$5))</x:f>
      </x:c>
      <x:c r="J8" s="36">
        <x:f>IF($E8="Éliminé","",IFERROR(Offres!$J$2 / Offres!D8 * Criteres!$E$6,""))</x:f>
      </x:c>
      <x:c r="K8" s="37">
        <x:f>IF($E8="Éliminé","",IF(J8="","",J8/Criteres!$E$6*Criteres!$D$6))</x:f>
      </x:c>
      <x:c r="L8" s="38" t="n"/>
      <x:c r="M8" s="37">
        <x:f>IF($E8="Éliminé","",IF(L8="","",L8/Criteres!$E$7*Criteres!$D$7))</x:f>
      </x:c>
      <x:c r="N8" s="38" t="n"/>
      <x:c r="O8" s="37">
        <x:f>IF($E8="Éliminé","",IF(N8="","",N8/Criteres!$E$8*Criteres!$D$8))</x:f>
      </x:c>
      <x:c r="P8" s="38" t="n"/>
      <x:c r="Q8" s="37">
        <x:f>IF($E8="Éliminé","",IF(P8="","",P8/Criteres!$E$9*Criteres!$D$9))</x:f>
      </x:c>
      <x:c r="R8" s="38" t="n"/>
      <x:c r="S8" s="37">
        <x:f>IF($E8="Éliminé","",IF(R8="","",R8/Criteres!$E$10*Criteres!$D$10))</x:f>
      </x:c>
      <x:c r="T8" s="38" t="n"/>
      <x:c r="U8" s="37">
        <x:f>IF($E8="Éliminé","",IF(T8="","",T8/Criteres!$E$11*Criteres!$D$11))</x:f>
      </x:c>
      <x:c r="V8" s="38" t="n"/>
      <x:c r="W8" s="37">
        <x:f>IF($E8="Éliminé","",IF(V8="","",V8/Criteres!$E$12*Criteres!$D$12))</x:f>
      </x:c>
      <x:c r="X8" s="38" t="n"/>
      <x:c r="Y8" s="37">
        <x:f>IF($E8="Éliminé","",IF(X8="","",X8/Criteres!$E$13*Criteres!$D$13))</x:f>
      </x:c>
      <x:c r="Z8" s="39">
        <x:f>IF($E8="Éliminé","",IF(SUM(G8:Y8)=0,"",SUM(G8:Y8)))</x:f>
      </x:c>
      <x:c r="AA8" s="11">
        <x:f>IF(Z8="","",RANK.EQ(Z8,$Z$4:$Z$18,0))</x:f>
      </x:c>
      <x:c r="AB8" s="11">
        <x:f>IF($B8="","",IF($E8="Éliminé","Éliminé",IF(AND(Parametres!$B$13&lt;&gt;"",Z8&lt;Parametres!$B$13),"Sous seuil","Admissible")))</x:f>
      </x:c>
    </x:row>
    <x:row r="9">
      <x:c r="A9" s="19" t="inlineStr">
        <x:is>
          <x:t xml:space="preserve">S06</x:t>
        </x:is>
      </x:c>
      <x:c r="B9" s="12">
        <x:f>IF(Offres!B9="","",Offres!B9)</x:f>
      </x:c>
      <x:c r="C9" s="11">
        <x:f>IF(Offres!E9="","",Offres!E9)</x:f>
      </x:c>
      <x:c r="D9" s="11">
        <x:f>IF(Offres!F9="","",Offres!F9)</x:f>
      </x:c>
      <x:c r="E9" s="11">
        <x:f>IF(OR($C9="Non",$D9="Non"),"Éliminé",IF($B9="","", "OK"))</x:f>
      </x:c>
      <x:c r="F9" s="36">
        <x:f>IF($E9="Éliminé","",IFERROR(Offres!$I$2 / Offres!C9 * Criteres!$E$4,""))</x:f>
      </x:c>
      <x:c r="G9" s="37">
        <x:f>IF($E9="Éliminé","",IF(F9="","",F9/Criteres!$E$4*Criteres!$D$4))</x:f>
      </x:c>
      <x:c r="H9" s="38" t="n"/>
      <x:c r="I9" s="37">
        <x:f>IF($E9="Éliminé","",IF(H9="","",H9/Criteres!$E$5*Criteres!$D$5))</x:f>
      </x:c>
      <x:c r="J9" s="36">
        <x:f>IF($E9="Éliminé","",IFERROR(Offres!$J$2 / Offres!D9 * Criteres!$E$6,""))</x:f>
      </x:c>
      <x:c r="K9" s="37">
        <x:f>IF($E9="Éliminé","",IF(J9="","",J9/Criteres!$E$6*Criteres!$D$6))</x:f>
      </x:c>
      <x:c r="L9" s="38" t="n"/>
      <x:c r="M9" s="37">
        <x:f>IF($E9="Éliminé","",IF(L9="","",L9/Criteres!$E$7*Criteres!$D$7))</x:f>
      </x:c>
      <x:c r="N9" s="38" t="n"/>
      <x:c r="O9" s="37">
        <x:f>IF($E9="Éliminé","",IF(N9="","",N9/Criteres!$E$8*Criteres!$D$8))</x:f>
      </x:c>
      <x:c r="P9" s="38" t="n"/>
      <x:c r="Q9" s="37">
        <x:f>IF($E9="Éliminé","",IF(P9="","",P9/Criteres!$E$9*Criteres!$D$9))</x:f>
      </x:c>
      <x:c r="R9" s="38" t="n"/>
      <x:c r="S9" s="37">
        <x:f>IF($E9="Éliminé","",IF(R9="","",R9/Criteres!$E$10*Criteres!$D$10))</x:f>
      </x:c>
      <x:c r="T9" s="38" t="n"/>
      <x:c r="U9" s="37">
        <x:f>IF($E9="Éliminé","",IF(T9="","",T9/Criteres!$E$11*Criteres!$D$11))</x:f>
      </x:c>
      <x:c r="V9" s="38" t="n"/>
      <x:c r="W9" s="37">
        <x:f>IF($E9="Éliminé","",IF(V9="","",V9/Criteres!$E$12*Criteres!$D$12))</x:f>
      </x:c>
      <x:c r="X9" s="38" t="n"/>
      <x:c r="Y9" s="37">
        <x:f>IF($E9="Éliminé","",IF(X9="","",X9/Criteres!$E$13*Criteres!$D$13))</x:f>
      </x:c>
      <x:c r="Z9" s="39">
        <x:f>IF($E9="Éliminé","",IF(SUM(G9:Y9)=0,"",SUM(G9:Y9)))</x:f>
      </x:c>
      <x:c r="AA9" s="11">
        <x:f>IF(Z9="","",RANK.EQ(Z9,$Z$4:$Z$18,0))</x:f>
      </x:c>
      <x:c r="AB9" s="11">
        <x:f>IF($B9="","",IF($E9="Éliminé","Éliminé",IF(AND(Parametres!$B$13&lt;&gt;"",Z9&lt;Parametres!$B$13),"Sous seuil","Admissible")))</x:f>
      </x:c>
    </x:row>
    <x:row r="10">
      <x:c r="A10" s="19" t="inlineStr">
        <x:is>
          <x:t xml:space="preserve">S07</x:t>
        </x:is>
      </x:c>
      <x:c r="B10" s="12">
        <x:f>IF(Offres!B10="","",Offres!B10)</x:f>
      </x:c>
      <x:c r="C10" s="11">
        <x:f>IF(Offres!E10="","",Offres!E10)</x:f>
      </x:c>
      <x:c r="D10" s="11">
        <x:f>IF(Offres!F10="","",Offres!F10)</x:f>
      </x:c>
      <x:c r="E10" s="11">
        <x:f>IF(OR($C10="Non",$D10="Non"),"Éliminé",IF($B10="","", "OK"))</x:f>
      </x:c>
      <x:c r="F10" s="36">
        <x:f>IF($E10="Éliminé","",IFERROR(Offres!$I$2 / Offres!C10 * Criteres!$E$4,""))</x:f>
      </x:c>
      <x:c r="G10" s="37">
        <x:f>IF($E10="Éliminé","",IF(F10="","",F10/Criteres!$E$4*Criteres!$D$4))</x:f>
      </x:c>
      <x:c r="H10" s="38" t="n"/>
      <x:c r="I10" s="37">
        <x:f>IF($E10="Éliminé","",IF(H10="","",H10/Criteres!$E$5*Criteres!$D$5))</x:f>
      </x:c>
      <x:c r="J10" s="36">
        <x:f>IF($E10="Éliminé","",IFERROR(Offres!$J$2 / Offres!D10 * Criteres!$E$6,""))</x:f>
      </x:c>
      <x:c r="K10" s="37">
        <x:f>IF($E10="Éliminé","",IF(J10="","",J10/Criteres!$E$6*Criteres!$D$6))</x:f>
      </x:c>
      <x:c r="L10" s="38" t="n"/>
      <x:c r="M10" s="37">
        <x:f>IF($E10="Éliminé","",IF(L10="","",L10/Criteres!$E$7*Criteres!$D$7))</x:f>
      </x:c>
      <x:c r="N10" s="38" t="n"/>
      <x:c r="O10" s="37">
        <x:f>IF($E10="Éliminé","",IF(N10="","",N10/Criteres!$E$8*Criteres!$D$8))</x:f>
      </x:c>
      <x:c r="P10" s="38" t="n"/>
      <x:c r="Q10" s="37">
        <x:f>IF($E10="Éliminé","",IF(P10="","",P10/Criteres!$E$9*Criteres!$D$9))</x:f>
      </x:c>
      <x:c r="R10" s="38" t="n"/>
      <x:c r="S10" s="37">
        <x:f>IF($E10="Éliminé","",IF(R10="","",R10/Criteres!$E$10*Criteres!$D$10))</x:f>
      </x:c>
      <x:c r="T10" s="38" t="n"/>
      <x:c r="U10" s="37">
        <x:f>IF($E10="Éliminé","",IF(T10="","",T10/Criteres!$E$11*Criteres!$D$11))</x:f>
      </x:c>
      <x:c r="V10" s="38" t="n"/>
      <x:c r="W10" s="37">
        <x:f>IF($E10="Éliminé","",IF(V10="","",V10/Criteres!$E$12*Criteres!$D$12))</x:f>
      </x:c>
      <x:c r="X10" s="38" t="n"/>
      <x:c r="Y10" s="37">
        <x:f>IF($E10="Éliminé","",IF(X10="","",X10/Criteres!$E$13*Criteres!$D$13))</x:f>
      </x:c>
      <x:c r="Z10" s="39">
        <x:f>IF($E10="Éliminé","",IF(SUM(G10:Y10)=0,"",SUM(G10:Y10)))</x:f>
      </x:c>
      <x:c r="AA10" s="11">
        <x:f>IF(Z10="","",RANK.EQ(Z10,$Z$4:$Z$18,0))</x:f>
      </x:c>
      <x:c r="AB10" s="11">
        <x:f>IF($B10="","",IF($E10="Éliminé","Éliminé",IF(AND(Parametres!$B$13&lt;&gt;"",Z10&lt;Parametres!$B$13),"Sous seuil","Admissible")))</x:f>
      </x:c>
    </x:row>
    <x:row r="11">
      <x:c r="A11" s="19" t="inlineStr">
        <x:is>
          <x:t xml:space="preserve">S08</x:t>
        </x:is>
      </x:c>
      <x:c r="B11" s="12">
        <x:f>IF(Offres!B11="","",Offres!B11)</x:f>
      </x:c>
      <x:c r="C11" s="11">
        <x:f>IF(Offres!E11="","",Offres!E11)</x:f>
      </x:c>
      <x:c r="D11" s="11">
        <x:f>IF(Offres!F11="","",Offres!F11)</x:f>
      </x:c>
      <x:c r="E11" s="11">
        <x:f>IF(OR($C11="Non",$D11="Non"),"Éliminé",IF($B11="","", "OK"))</x:f>
      </x:c>
      <x:c r="F11" s="36">
        <x:f>IF($E11="Éliminé","",IFERROR(Offres!$I$2 / Offres!C11 * Criteres!$E$4,""))</x:f>
      </x:c>
      <x:c r="G11" s="37">
        <x:f>IF($E11="Éliminé","",IF(F11="","",F11/Criteres!$E$4*Criteres!$D$4))</x:f>
      </x:c>
      <x:c r="H11" s="38" t="n"/>
      <x:c r="I11" s="37">
        <x:f>IF($E11="Éliminé","",IF(H11="","",H11/Criteres!$E$5*Criteres!$D$5))</x:f>
      </x:c>
      <x:c r="J11" s="36">
        <x:f>IF($E11="Éliminé","",IFERROR(Offres!$J$2 / Offres!D11 * Criteres!$E$6,""))</x:f>
      </x:c>
      <x:c r="K11" s="37">
        <x:f>IF($E11="Éliminé","",IF(J11="","",J11/Criteres!$E$6*Criteres!$D$6))</x:f>
      </x:c>
      <x:c r="L11" s="38" t="n"/>
      <x:c r="M11" s="37">
        <x:f>IF($E11="Éliminé","",IF(L11="","",L11/Criteres!$E$7*Criteres!$D$7))</x:f>
      </x:c>
      <x:c r="N11" s="38" t="n"/>
      <x:c r="O11" s="37">
        <x:f>IF($E11="Éliminé","",IF(N11="","",N11/Criteres!$E$8*Criteres!$D$8))</x:f>
      </x:c>
      <x:c r="P11" s="38" t="n"/>
      <x:c r="Q11" s="37">
        <x:f>IF($E11="Éliminé","",IF(P11="","",P11/Criteres!$E$9*Criteres!$D$9))</x:f>
      </x:c>
      <x:c r="R11" s="38" t="n"/>
      <x:c r="S11" s="37">
        <x:f>IF($E11="Éliminé","",IF(R11="","",R11/Criteres!$E$10*Criteres!$D$10))</x:f>
      </x:c>
      <x:c r="T11" s="38" t="n"/>
      <x:c r="U11" s="37">
        <x:f>IF($E11="Éliminé","",IF(T11="","",T11/Criteres!$E$11*Criteres!$D$11))</x:f>
      </x:c>
      <x:c r="V11" s="38" t="n"/>
      <x:c r="W11" s="37">
        <x:f>IF($E11="Éliminé","",IF(V11="","",V11/Criteres!$E$12*Criteres!$D$12))</x:f>
      </x:c>
      <x:c r="X11" s="38" t="n"/>
      <x:c r="Y11" s="37">
        <x:f>IF($E11="Éliminé","",IF(X11="","",X11/Criteres!$E$13*Criteres!$D$13))</x:f>
      </x:c>
      <x:c r="Z11" s="39">
        <x:f>IF($E11="Éliminé","",IF(SUM(G11:Y11)=0,"",SUM(G11:Y11)))</x:f>
      </x:c>
      <x:c r="AA11" s="11">
        <x:f>IF(Z11="","",RANK.EQ(Z11,$Z$4:$Z$18,0))</x:f>
      </x:c>
      <x:c r="AB11" s="11">
        <x:f>IF($B11="","",IF($E11="Éliminé","Éliminé",IF(AND(Parametres!$B$13&lt;&gt;"",Z11&lt;Parametres!$B$13),"Sous seuil","Admissible")))</x:f>
      </x:c>
    </x:row>
    <x:row r="12">
      <x:c r="A12" s="19" t="inlineStr">
        <x:is>
          <x:t xml:space="preserve">S09</x:t>
        </x:is>
      </x:c>
      <x:c r="B12" s="12">
        <x:f>IF(Offres!B12="","",Offres!B12)</x:f>
      </x:c>
      <x:c r="C12" s="11">
        <x:f>IF(Offres!E12="","",Offres!E12)</x:f>
      </x:c>
      <x:c r="D12" s="11">
        <x:f>IF(Offres!F12="","",Offres!F12)</x:f>
      </x:c>
      <x:c r="E12" s="11">
        <x:f>IF(OR($C12="Non",$D12="Non"),"Éliminé",IF($B12="","", "OK"))</x:f>
      </x:c>
      <x:c r="F12" s="36">
        <x:f>IF($E12="Éliminé","",IFERROR(Offres!$I$2 / Offres!C12 * Criteres!$E$4,""))</x:f>
      </x:c>
      <x:c r="G12" s="37">
        <x:f>IF($E12="Éliminé","",IF(F12="","",F12/Criteres!$E$4*Criteres!$D$4))</x:f>
      </x:c>
      <x:c r="H12" s="38" t="n"/>
      <x:c r="I12" s="37">
        <x:f>IF($E12="Éliminé","",IF(H12="","",H12/Criteres!$E$5*Criteres!$D$5))</x:f>
      </x:c>
      <x:c r="J12" s="36">
        <x:f>IF($E12="Éliminé","",IFERROR(Offres!$J$2 / Offres!D12 * Criteres!$E$6,""))</x:f>
      </x:c>
      <x:c r="K12" s="37">
        <x:f>IF($E12="Éliminé","",IF(J12="","",J12/Criteres!$E$6*Criteres!$D$6))</x:f>
      </x:c>
      <x:c r="L12" s="38" t="n"/>
      <x:c r="M12" s="37">
        <x:f>IF($E12="Éliminé","",IF(L12="","",L12/Criteres!$E$7*Criteres!$D$7))</x:f>
      </x:c>
      <x:c r="N12" s="38" t="n"/>
      <x:c r="O12" s="37">
        <x:f>IF($E12="Éliminé","",IF(N12="","",N12/Criteres!$E$8*Criteres!$D$8))</x:f>
      </x:c>
      <x:c r="P12" s="38" t="n"/>
      <x:c r="Q12" s="37">
        <x:f>IF($E12="Éliminé","",IF(P12="","",P12/Criteres!$E$9*Criteres!$D$9))</x:f>
      </x:c>
      <x:c r="R12" s="38" t="n"/>
      <x:c r="S12" s="37">
        <x:f>IF($E12="Éliminé","",IF(R12="","",R12/Criteres!$E$10*Criteres!$D$10))</x:f>
      </x:c>
      <x:c r="T12" s="38" t="n"/>
      <x:c r="U12" s="37">
        <x:f>IF($E12="Éliminé","",IF(T12="","",T12/Criteres!$E$11*Criteres!$D$11))</x:f>
      </x:c>
      <x:c r="V12" s="38" t="n"/>
      <x:c r="W12" s="37">
        <x:f>IF($E12="Éliminé","",IF(V12="","",V12/Criteres!$E$12*Criteres!$D$12))</x:f>
      </x:c>
      <x:c r="X12" s="38" t="n"/>
      <x:c r="Y12" s="37">
        <x:f>IF($E12="Éliminé","",IF(X12="","",X12/Criteres!$E$13*Criteres!$D$13))</x:f>
      </x:c>
      <x:c r="Z12" s="39">
        <x:f>IF($E12="Éliminé","",IF(SUM(G12:Y12)=0,"",SUM(G12:Y12)))</x:f>
      </x:c>
      <x:c r="AA12" s="11">
        <x:f>IF(Z12="","",RANK.EQ(Z12,$Z$4:$Z$18,0))</x:f>
      </x:c>
      <x:c r="AB12" s="11">
        <x:f>IF($B12="","",IF($E12="Éliminé","Éliminé",IF(AND(Parametres!$B$13&lt;&gt;"",Z12&lt;Parametres!$B$13),"Sous seuil","Admissible")))</x:f>
      </x:c>
    </x:row>
    <x:row r="13">
      <x:c r="A13" s="19" t="inlineStr">
        <x:is>
          <x:t xml:space="preserve">S10</x:t>
        </x:is>
      </x:c>
      <x:c r="B13" s="12">
        <x:f>IF(Offres!B13="","",Offres!B13)</x:f>
      </x:c>
      <x:c r="C13" s="11">
        <x:f>IF(Offres!E13="","",Offres!E13)</x:f>
      </x:c>
      <x:c r="D13" s="11">
        <x:f>IF(Offres!F13="","",Offres!F13)</x:f>
      </x:c>
      <x:c r="E13" s="11">
        <x:f>IF(OR($C13="Non",$D13="Non"),"Éliminé",IF($B13="","", "OK"))</x:f>
      </x:c>
      <x:c r="F13" s="36">
        <x:f>IF($E13="Éliminé","",IFERROR(Offres!$I$2 / Offres!C13 * Criteres!$E$4,""))</x:f>
      </x:c>
      <x:c r="G13" s="37">
        <x:f>IF($E13="Éliminé","",IF(F13="","",F13/Criteres!$E$4*Criteres!$D$4))</x:f>
      </x:c>
      <x:c r="H13" s="38" t="n"/>
      <x:c r="I13" s="37">
        <x:f>IF($E13="Éliminé","",IF(H13="","",H13/Criteres!$E$5*Criteres!$D$5))</x:f>
      </x:c>
      <x:c r="J13" s="36">
        <x:f>IF($E13="Éliminé","",IFERROR(Offres!$J$2 / Offres!D13 * Criteres!$E$6,""))</x:f>
      </x:c>
      <x:c r="K13" s="37">
        <x:f>IF($E13="Éliminé","",IF(J13="","",J13/Criteres!$E$6*Criteres!$D$6))</x:f>
      </x:c>
      <x:c r="L13" s="38" t="n"/>
      <x:c r="M13" s="37">
        <x:f>IF($E13="Éliminé","",IF(L13="","",L13/Criteres!$E$7*Criteres!$D$7))</x:f>
      </x:c>
      <x:c r="N13" s="38" t="n"/>
      <x:c r="O13" s="37">
        <x:f>IF($E13="Éliminé","",IF(N13="","",N13/Criteres!$E$8*Criteres!$D$8))</x:f>
      </x:c>
      <x:c r="P13" s="38" t="n"/>
      <x:c r="Q13" s="37">
        <x:f>IF($E13="Éliminé","",IF(P13="","",P13/Criteres!$E$9*Criteres!$D$9))</x:f>
      </x:c>
      <x:c r="R13" s="38" t="n"/>
      <x:c r="S13" s="37">
        <x:f>IF($E13="Éliminé","",IF(R13="","",R13/Criteres!$E$10*Criteres!$D$10))</x:f>
      </x:c>
      <x:c r="T13" s="38" t="n"/>
      <x:c r="U13" s="37">
        <x:f>IF($E13="Éliminé","",IF(T13="","",T13/Criteres!$E$11*Criteres!$D$11))</x:f>
      </x:c>
      <x:c r="V13" s="38" t="n"/>
      <x:c r="W13" s="37">
        <x:f>IF($E13="Éliminé","",IF(V13="","",V13/Criteres!$E$12*Criteres!$D$12))</x:f>
      </x:c>
      <x:c r="X13" s="38" t="n"/>
      <x:c r="Y13" s="37">
        <x:f>IF($E13="Éliminé","",IF(X13="","",X13/Criteres!$E$13*Criteres!$D$13))</x:f>
      </x:c>
      <x:c r="Z13" s="39">
        <x:f>IF($E13="Éliminé","",IF(SUM(G13:Y13)=0,"",SUM(G13:Y13)))</x:f>
      </x:c>
      <x:c r="AA13" s="11">
        <x:f>IF(Z13="","",RANK.EQ(Z13,$Z$4:$Z$18,0))</x:f>
      </x:c>
      <x:c r="AB13" s="11">
        <x:f>IF($B13="","",IF($E13="Éliminé","Éliminé",IF(AND(Parametres!$B$13&lt;&gt;"",Z13&lt;Parametres!$B$13),"Sous seuil","Admissible")))</x:f>
      </x:c>
    </x:row>
    <x:row r="14">
      <x:c r="A14" s="19" t="inlineStr">
        <x:is>
          <x:t xml:space="preserve">S11</x:t>
        </x:is>
      </x:c>
      <x:c r="B14" s="12">
        <x:f>IF(Offres!B14="","",Offres!B14)</x:f>
      </x:c>
      <x:c r="C14" s="11">
        <x:f>IF(Offres!E14="","",Offres!E14)</x:f>
      </x:c>
      <x:c r="D14" s="11">
        <x:f>IF(Offres!F14="","",Offres!F14)</x:f>
      </x:c>
      <x:c r="E14" s="11">
        <x:f>IF(OR($C14="Non",$D14="Non"),"Éliminé",IF($B14="","", "OK"))</x:f>
      </x:c>
      <x:c r="F14" s="36">
        <x:f>IF($E14="Éliminé","",IFERROR(Offres!$I$2 / Offres!C14 * Criteres!$E$4,""))</x:f>
      </x:c>
      <x:c r="G14" s="37">
        <x:f>IF($E14="Éliminé","",IF(F14="","",F14/Criteres!$E$4*Criteres!$D$4))</x:f>
      </x:c>
      <x:c r="H14" s="38" t="n"/>
      <x:c r="I14" s="37">
        <x:f>IF($E14="Éliminé","",IF(H14="","",H14/Criteres!$E$5*Criteres!$D$5))</x:f>
      </x:c>
      <x:c r="J14" s="36">
        <x:f>IF($E14="Éliminé","",IFERROR(Offres!$J$2 / Offres!D14 * Criteres!$E$6,""))</x:f>
      </x:c>
      <x:c r="K14" s="37">
        <x:f>IF($E14="Éliminé","",IF(J14="","",J14/Criteres!$E$6*Criteres!$D$6))</x:f>
      </x:c>
      <x:c r="L14" s="38" t="n"/>
      <x:c r="M14" s="37">
        <x:f>IF($E14="Éliminé","",IF(L14="","",L14/Criteres!$E$7*Criteres!$D$7))</x:f>
      </x:c>
      <x:c r="N14" s="38" t="n"/>
      <x:c r="O14" s="37">
        <x:f>IF($E14="Éliminé","",IF(N14="","",N14/Criteres!$E$8*Criteres!$D$8))</x:f>
      </x:c>
      <x:c r="P14" s="38" t="n"/>
      <x:c r="Q14" s="37">
        <x:f>IF($E14="Éliminé","",IF(P14="","",P14/Criteres!$E$9*Criteres!$D$9))</x:f>
      </x:c>
      <x:c r="R14" s="38" t="n"/>
      <x:c r="S14" s="37">
        <x:f>IF($E14="Éliminé","",IF(R14="","",R14/Criteres!$E$10*Criteres!$D$10))</x:f>
      </x:c>
      <x:c r="T14" s="38" t="n"/>
      <x:c r="U14" s="37">
        <x:f>IF($E14="Éliminé","",IF(T14="","",T14/Criteres!$E$11*Criteres!$D$11))</x:f>
      </x:c>
      <x:c r="V14" s="38" t="n"/>
      <x:c r="W14" s="37">
        <x:f>IF($E14="Éliminé","",IF(V14="","",V14/Criteres!$E$12*Criteres!$D$12))</x:f>
      </x:c>
      <x:c r="X14" s="38" t="n"/>
      <x:c r="Y14" s="37">
        <x:f>IF($E14="Éliminé","",IF(X14="","",X14/Criteres!$E$13*Criteres!$D$13))</x:f>
      </x:c>
      <x:c r="Z14" s="39">
        <x:f>IF($E14="Éliminé","",IF(SUM(G14:Y14)=0,"",SUM(G14:Y14)))</x:f>
      </x:c>
      <x:c r="AA14" s="11">
        <x:f>IF(Z14="","",RANK.EQ(Z14,$Z$4:$Z$18,0))</x:f>
      </x:c>
      <x:c r="AB14" s="11">
        <x:f>IF($B14="","",IF($E14="Éliminé","Éliminé",IF(AND(Parametres!$B$13&lt;&gt;"",Z14&lt;Parametres!$B$13),"Sous seuil","Admissible")))</x:f>
      </x:c>
    </x:row>
    <x:row r="15">
      <x:c r="A15" s="19" t="inlineStr">
        <x:is>
          <x:t xml:space="preserve">S12</x:t>
        </x:is>
      </x:c>
      <x:c r="B15" s="12">
        <x:f>IF(Offres!B15="","",Offres!B15)</x:f>
      </x:c>
      <x:c r="C15" s="11">
        <x:f>IF(Offres!E15="","",Offres!E15)</x:f>
      </x:c>
      <x:c r="D15" s="11">
        <x:f>IF(Offres!F15="","",Offres!F15)</x:f>
      </x:c>
      <x:c r="E15" s="11">
        <x:f>IF(OR($C15="Non",$D15="Non"),"Éliminé",IF($B15="","", "OK"))</x:f>
      </x:c>
      <x:c r="F15" s="36">
        <x:f>IF($E15="Éliminé","",IFERROR(Offres!$I$2 / Offres!C15 * Criteres!$E$4,""))</x:f>
      </x:c>
      <x:c r="G15" s="37">
        <x:f>IF($E15="Éliminé","",IF(F15="","",F15/Criteres!$E$4*Criteres!$D$4))</x:f>
      </x:c>
      <x:c r="H15" s="38" t="n"/>
      <x:c r="I15" s="37">
        <x:f>IF($E15="Éliminé","",IF(H15="","",H15/Criteres!$E$5*Criteres!$D$5))</x:f>
      </x:c>
      <x:c r="J15" s="36">
        <x:f>IF($E15="Éliminé","",IFERROR(Offres!$J$2 / Offres!D15 * Criteres!$E$6,""))</x:f>
      </x:c>
      <x:c r="K15" s="37">
        <x:f>IF($E15="Éliminé","",IF(J15="","",J15/Criteres!$E$6*Criteres!$D$6))</x:f>
      </x:c>
      <x:c r="L15" s="38" t="n"/>
      <x:c r="M15" s="37">
        <x:f>IF($E15="Éliminé","",IF(L15="","",L15/Criteres!$E$7*Criteres!$D$7))</x:f>
      </x:c>
      <x:c r="N15" s="38" t="n"/>
      <x:c r="O15" s="37">
        <x:f>IF($E15="Éliminé","",IF(N15="","",N15/Criteres!$E$8*Criteres!$D$8))</x:f>
      </x:c>
      <x:c r="P15" s="38" t="n"/>
      <x:c r="Q15" s="37">
        <x:f>IF($E15="Éliminé","",IF(P15="","",P15/Criteres!$E$9*Criteres!$D$9))</x:f>
      </x:c>
      <x:c r="R15" s="38" t="n"/>
      <x:c r="S15" s="37">
        <x:f>IF($E15="Éliminé","",IF(R15="","",R15/Criteres!$E$10*Criteres!$D$10))</x:f>
      </x:c>
      <x:c r="T15" s="38" t="n"/>
      <x:c r="U15" s="37">
        <x:f>IF($E15="Éliminé","",IF(T15="","",T15/Criteres!$E$11*Criteres!$D$11))</x:f>
      </x:c>
      <x:c r="V15" s="38" t="n"/>
      <x:c r="W15" s="37">
        <x:f>IF($E15="Éliminé","",IF(V15="","",V15/Criteres!$E$12*Criteres!$D$12))</x:f>
      </x:c>
      <x:c r="X15" s="38" t="n"/>
      <x:c r="Y15" s="37">
        <x:f>IF($E15="Éliminé","",IF(X15="","",X15/Criteres!$E$13*Criteres!$D$13))</x:f>
      </x:c>
      <x:c r="Z15" s="39">
        <x:f>IF($E15="Éliminé","",IF(SUM(G15:Y15)=0,"",SUM(G15:Y15)))</x:f>
      </x:c>
      <x:c r="AA15" s="11">
        <x:f>IF(Z15="","",RANK.EQ(Z15,$Z$4:$Z$18,0))</x:f>
      </x:c>
      <x:c r="AB15" s="11">
        <x:f>IF($B15="","",IF($E15="Éliminé","Éliminé",IF(AND(Parametres!$B$13&lt;&gt;"",Z15&lt;Parametres!$B$13),"Sous seuil","Admissible")))</x:f>
      </x:c>
    </x:row>
    <x:row r="16">
      <x:c r="A16" s="19" t="inlineStr">
        <x:is>
          <x:t xml:space="preserve">S13</x:t>
        </x:is>
      </x:c>
      <x:c r="B16" s="12">
        <x:f>IF(Offres!B16="","",Offres!B16)</x:f>
      </x:c>
      <x:c r="C16" s="11">
        <x:f>IF(Offres!E16="","",Offres!E16)</x:f>
      </x:c>
      <x:c r="D16" s="11">
        <x:f>IF(Offres!F16="","",Offres!F16)</x:f>
      </x:c>
      <x:c r="E16" s="11">
        <x:f>IF(OR($C16="Non",$D16="Non"),"Éliminé",IF($B16="","", "OK"))</x:f>
      </x:c>
      <x:c r="F16" s="36">
        <x:f>IF($E16="Éliminé","",IFERROR(Offres!$I$2 / Offres!C16 * Criteres!$E$4,""))</x:f>
      </x:c>
      <x:c r="G16" s="37">
        <x:f>IF($E16="Éliminé","",IF(F16="","",F16/Criteres!$E$4*Criteres!$D$4))</x:f>
      </x:c>
      <x:c r="H16" s="38" t="n"/>
      <x:c r="I16" s="37">
        <x:f>IF($E16="Éliminé","",IF(H16="","",H16/Criteres!$E$5*Criteres!$D$5))</x:f>
      </x:c>
      <x:c r="J16" s="36">
        <x:f>IF($E16="Éliminé","",IFERROR(Offres!$J$2 / Offres!D16 * Criteres!$E$6,""))</x:f>
      </x:c>
      <x:c r="K16" s="37">
        <x:f>IF($E16="Éliminé","",IF(J16="","",J16/Criteres!$E$6*Criteres!$D$6))</x:f>
      </x:c>
      <x:c r="L16" s="38" t="n"/>
      <x:c r="M16" s="37">
        <x:f>IF($E16="Éliminé","",IF(L16="","",L16/Criteres!$E$7*Criteres!$D$7))</x:f>
      </x:c>
      <x:c r="N16" s="38" t="n"/>
      <x:c r="O16" s="37">
        <x:f>IF($E16="Éliminé","",IF(N16="","",N16/Criteres!$E$8*Criteres!$D$8))</x:f>
      </x:c>
      <x:c r="P16" s="38" t="n"/>
      <x:c r="Q16" s="37">
        <x:f>IF($E16="Éliminé","",IF(P16="","",P16/Criteres!$E$9*Criteres!$D$9))</x:f>
      </x:c>
      <x:c r="R16" s="38" t="n"/>
      <x:c r="S16" s="37">
        <x:f>IF($E16="Éliminé","",IF(R16="","",R16/Criteres!$E$10*Criteres!$D$10))</x:f>
      </x:c>
      <x:c r="T16" s="38" t="n"/>
      <x:c r="U16" s="37">
        <x:f>IF($E16="Éliminé","",IF(T16="","",T16/Criteres!$E$11*Criteres!$D$11))</x:f>
      </x:c>
      <x:c r="V16" s="38" t="n"/>
      <x:c r="W16" s="37">
        <x:f>IF($E16="Éliminé","",IF(V16="","",V16/Criteres!$E$12*Criteres!$D$12))</x:f>
      </x:c>
      <x:c r="X16" s="38" t="n"/>
      <x:c r="Y16" s="37">
        <x:f>IF($E16="Éliminé","",IF(X16="","",X16/Criteres!$E$13*Criteres!$D$13))</x:f>
      </x:c>
      <x:c r="Z16" s="39">
        <x:f>IF($E16="Éliminé","",IF(SUM(G16:Y16)=0,"",SUM(G16:Y16)))</x:f>
      </x:c>
      <x:c r="AA16" s="11">
        <x:f>IF(Z16="","",RANK.EQ(Z16,$Z$4:$Z$18,0))</x:f>
      </x:c>
      <x:c r="AB16" s="11">
        <x:f>IF($B16="","",IF($E16="Éliminé","Éliminé",IF(AND(Parametres!$B$13&lt;&gt;"",Z16&lt;Parametres!$B$13),"Sous seuil","Admissible")))</x:f>
      </x:c>
    </x:row>
    <x:row r="17">
      <x:c r="A17" s="19" t="inlineStr">
        <x:is>
          <x:t xml:space="preserve">S14</x:t>
        </x:is>
      </x:c>
      <x:c r="B17" s="12">
        <x:f>IF(Offres!B17="","",Offres!B17)</x:f>
      </x:c>
      <x:c r="C17" s="11">
        <x:f>IF(Offres!E17="","",Offres!E17)</x:f>
      </x:c>
      <x:c r="D17" s="11">
        <x:f>IF(Offres!F17="","",Offres!F17)</x:f>
      </x:c>
      <x:c r="E17" s="11">
        <x:f>IF(OR($C17="Non",$D17="Non"),"Éliminé",IF($B17="","", "OK"))</x:f>
      </x:c>
      <x:c r="F17" s="36">
        <x:f>IF($E17="Éliminé","",IFERROR(Offres!$I$2 / Offres!C17 * Criteres!$E$4,""))</x:f>
      </x:c>
      <x:c r="G17" s="37">
        <x:f>IF($E17="Éliminé","",IF(F17="","",F17/Criteres!$E$4*Criteres!$D$4))</x:f>
      </x:c>
      <x:c r="H17" s="38" t="n"/>
      <x:c r="I17" s="37">
        <x:f>IF($E17="Éliminé","",IF(H17="","",H17/Criteres!$E$5*Criteres!$D$5))</x:f>
      </x:c>
      <x:c r="J17" s="36">
        <x:f>IF($E17="Éliminé","",IFERROR(Offres!$J$2 / Offres!D17 * Criteres!$E$6,""))</x:f>
      </x:c>
      <x:c r="K17" s="37">
        <x:f>IF($E17="Éliminé","",IF(J17="","",J17/Criteres!$E$6*Criteres!$D$6))</x:f>
      </x:c>
      <x:c r="L17" s="38" t="n"/>
      <x:c r="M17" s="37">
        <x:f>IF($E17="Éliminé","",IF(L17="","",L17/Criteres!$E$7*Criteres!$D$7))</x:f>
      </x:c>
      <x:c r="N17" s="38" t="n"/>
      <x:c r="O17" s="37">
        <x:f>IF($E17="Éliminé","",IF(N17="","",N17/Criteres!$E$8*Criteres!$D$8))</x:f>
      </x:c>
      <x:c r="P17" s="38" t="n"/>
      <x:c r="Q17" s="37">
        <x:f>IF($E17="Éliminé","",IF(P17="","",P17/Criteres!$E$9*Criteres!$D$9))</x:f>
      </x:c>
      <x:c r="R17" s="38" t="n"/>
      <x:c r="S17" s="37">
        <x:f>IF($E17="Éliminé","",IF(R17="","",R17/Criteres!$E$10*Criteres!$D$10))</x:f>
      </x:c>
      <x:c r="T17" s="38" t="n"/>
      <x:c r="U17" s="37">
        <x:f>IF($E17="Éliminé","",IF(T17="","",T17/Criteres!$E$11*Criteres!$D$11))</x:f>
      </x:c>
      <x:c r="V17" s="38" t="n"/>
      <x:c r="W17" s="37">
        <x:f>IF($E17="Éliminé","",IF(V17="","",V17/Criteres!$E$12*Criteres!$D$12))</x:f>
      </x:c>
      <x:c r="X17" s="38" t="n"/>
      <x:c r="Y17" s="37">
        <x:f>IF($E17="Éliminé","",IF(X17="","",X17/Criteres!$E$13*Criteres!$D$13))</x:f>
      </x:c>
      <x:c r="Z17" s="39">
        <x:f>IF($E17="Éliminé","",IF(SUM(G17:Y17)=0,"",SUM(G17:Y17)))</x:f>
      </x:c>
      <x:c r="AA17" s="11">
        <x:f>IF(Z17="","",RANK.EQ(Z17,$Z$4:$Z$18,0))</x:f>
      </x:c>
      <x:c r="AB17" s="11">
        <x:f>IF($B17="","",IF($E17="Éliminé","Éliminé",IF(AND(Parametres!$B$13&lt;&gt;"",Z17&lt;Parametres!$B$13),"Sous seuil","Admissible")))</x:f>
      </x:c>
    </x:row>
    <x:row r="18">
      <x:c r="A18" s="19" t="inlineStr">
        <x:is>
          <x:t xml:space="preserve">S15</x:t>
        </x:is>
      </x:c>
      <x:c r="B18" s="12">
        <x:f>IF(Offres!B18="","",Offres!B18)</x:f>
      </x:c>
      <x:c r="C18" s="11">
        <x:f>IF(Offres!E18="","",Offres!E18)</x:f>
      </x:c>
      <x:c r="D18" s="11">
        <x:f>IF(Offres!F18="","",Offres!F18)</x:f>
      </x:c>
      <x:c r="E18" s="11">
        <x:f>IF(OR($C18="Non",$D18="Non"),"Éliminé",IF($B18="","", "OK"))</x:f>
      </x:c>
      <x:c r="F18" s="36">
        <x:f>IF($E18="Éliminé","",IFERROR(Offres!$I$2 / Offres!C18 * Criteres!$E$4,""))</x:f>
      </x:c>
      <x:c r="G18" s="37">
        <x:f>IF($E18="Éliminé","",IF(F18="","",F18/Criteres!$E$4*Criteres!$D$4))</x:f>
      </x:c>
      <x:c r="H18" s="38" t="n"/>
      <x:c r="I18" s="37">
        <x:f>IF($E18="Éliminé","",IF(H18="","",H18/Criteres!$E$5*Criteres!$D$5))</x:f>
      </x:c>
      <x:c r="J18" s="36">
        <x:f>IF($E18="Éliminé","",IFERROR(Offres!$J$2 / Offres!D18 * Criteres!$E$6,""))</x:f>
      </x:c>
      <x:c r="K18" s="37">
        <x:f>IF($E18="Éliminé","",IF(J18="","",J18/Criteres!$E$6*Criteres!$D$6))</x:f>
      </x:c>
      <x:c r="L18" s="38" t="n"/>
      <x:c r="M18" s="37">
        <x:f>IF($E18="Éliminé","",IF(L18="","",L18/Criteres!$E$7*Criteres!$D$7))</x:f>
      </x:c>
      <x:c r="N18" s="38" t="n"/>
      <x:c r="O18" s="37">
        <x:f>IF($E18="Éliminé","",IF(N18="","",N18/Criteres!$E$8*Criteres!$D$8))</x:f>
      </x:c>
      <x:c r="P18" s="38" t="n"/>
      <x:c r="Q18" s="37">
        <x:f>IF($E18="Éliminé","",IF(P18="","",P18/Criteres!$E$9*Criteres!$D$9))</x:f>
      </x:c>
      <x:c r="R18" s="38" t="n"/>
      <x:c r="S18" s="37">
        <x:f>IF($E18="Éliminé","",IF(R18="","",R18/Criteres!$E$10*Criteres!$D$10))</x:f>
      </x:c>
      <x:c r="T18" s="38" t="n"/>
      <x:c r="U18" s="37">
        <x:f>IF($E18="Éliminé","",IF(T18="","",T18/Criteres!$E$11*Criteres!$D$11))</x:f>
      </x:c>
      <x:c r="V18" s="38" t="n"/>
      <x:c r="W18" s="37">
        <x:f>IF($E18="Éliminé","",IF(V18="","",V18/Criteres!$E$12*Criteres!$D$12))</x:f>
      </x:c>
      <x:c r="X18" s="38" t="n"/>
      <x:c r="Y18" s="37">
        <x:f>IF($E18="Éliminé","",IF(X18="","",X18/Criteres!$E$13*Criteres!$D$13))</x:f>
      </x:c>
      <x:c r="Z18" s="39">
        <x:f>IF($E18="Éliminé","",IF(SUM(G18:Y18)=0,"",SUM(G18:Y18)))</x:f>
      </x:c>
      <x:c r="AA18" s="11">
        <x:f>IF(Z18="","",RANK.EQ(Z18,$Z$4:$Z$18,0))</x:f>
      </x:c>
      <x:c r="AB18" s="11">
        <x:f>IF($B18="","",IF($E18="Éliminé","Éliminé",IF(AND(Parametres!$B$13&lt;&gt;"",Z18&lt;Parametres!$B$13),"Sous seuil","Admissible")))</x:f>
      </x:c>
    </x:row>
  </x:sheetData>
  <x:mergeCells>
    <x:mergeCell ref="L2:M2"/>
    <x:mergeCell ref="A1:AG1"/>
    <x:mergeCell ref="F2:G2"/>
    <x:mergeCell ref="H2:I2"/>
    <x:mergeCell ref="V2:W2"/>
    <x:mergeCell ref="T2:U2"/>
    <x:mergeCell ref="A2:E2"/>
    <x:mergeCell ref="X2:Y2"/>
    <x:mergeCell ref="J2:K2"/>
    <x:mergeCell ref="N2:O2"/>
    <x:mergeCell ref="R2:S2"/>
    <x:mergeCell ref="P2:Q2"/>
  </x:mergeCells>
  <x:conditionalFormatting sqref="A4:AB18">
    <x:cfRule type="expression" dxfId="1" priority="1">
      <x:formula>=$E4="Éliminé"</x:formula>
    </x:cfRule>
    <x:cfRule type="expression" dxfId="2" priority="2">
      <x:formula>=$AA4=1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8" customWidth="1"/>
    <x:col min="2" max="2" width="30" customWidth="1"/>
    <x:col min="3" max="3" width="12" customWidth="1"/>
    <x:col min="4" max="4" width="14" customWidth="1"/>
    <x:col min="5" max="5" width="18" customWidth="1"/>
    <x:col min="6" max="6" width="14" customWidth="1"/>
  </x:cols>
  <x:sheetData>
    <x:row r="1" ht="28" customHeight="1">
      <x:c r="A1" s="1" t="inlineStr">
        <x:is>
          <x:t xml:space="preserve">Synthèse &amp; classement</x:t>
        </x:is>
      </x:c>
    </x:row>
    <x:row r="3" ht="24" customHeight="1">
      <x:c r="A3" s="10" t="inlineStr">
        <x:is>
          <x:t xml:space="preserve">Rang</x:t>
        </x:is>
      </x:c>
      <x:c r="B3" s="10" t="inlineStr">
        <x:is>
          <x:t xml:space="preserve">Soumissionnaire</x:t>
        </x:is>
      </x:c>
      <x:c r="C3" s="10" t="inlineStr">
        <x:is>
          <x:t xml:space="preserve">Total (/100)</x:t>
        </x:is>
      </x:c>
      <x:c r="D3" s="10" t="inlineStr">
        <x:is>
          <x:t xml:space="preserve">Décision</x:t>
        </x:is>
      </x:c>
      <x:c r="E3" s="10" t="inlineStr">
        <x:is>
          <x:t xml:space="preserve">Montant HT</x:t>
        </x:is>
      </x:c>
      <x:c r="F3" s="10" t="inlineStr">
        <x:is>
          <x:t xml:space="preserve">Délai (jours)</x:t>
        </x:is>
      </x:c>
    </x:row>
    <x:row r="4">
      <x:c r="A4" s="11">
        <x:f>Grille!AA4</x:f>
      </x:c>
      <x:c r="B4" s="12">
        <x:f>Grille!B4</x:f>
      </x:c>
      <x:c r="C4" s="40">
        <x:f>Grille!Z4</x:f>
      </x:c>
      <x:c r="D4" s="11">
        <x:f>Grille!AB4</x:f>
      </x:c>
      <x:c r="E4" s="41">
        <x:f>IF(Offres!C4="","",Offres!C4)</x:f>
      </x:c>
      <x:c r="F4" s="13">
        <x:f>IF(Offres!D4="","",Offres!D4)</x:f>
      </x:c>
    </x:row>
    <x:row r="5">
      <x:c r="A5" s="11">
        <x:f>Grille!AA5</x:f>
      </x:c>
      <x:c r="B5" s="12">
        <x:f>Grille!B5</x:f>
      </x:c>
      <x:c r="C5" s="40">
        <x:f>Grille!Z5</x:f>
      </x:c>
      <x:c r="D5" s="11">
        <x:f>Grille!AB5</x:f>
      </x:c>
      <x:c r="E5" s="41">
        <x:f>IF(Offres!C5="","",Offres!C5)</x:f>
      </x:c>
      <x:c r="F5" s="13">
        <x:f>IF(Offres!D5="","",Offres!D5)</x:f>
      </x:c>
    </x:row>
    <x:row r="6">
      <x:c r="A6" s="11">
        <x:f>Grille!AA6</x:f>
      </x:c>
      <x:c r="B6" s="12">
        <x:f>Grille!B6</x:f>
      </x:c>
      <x:c r="C6" s="40">
        <x:f>Grille!Z6</x:f>
      </x:c>
      <x:c r="D6" s="11">
        <x:f>Grille!AB6</x:f>
      </x:c>
      <x:c r="E6" s="41">
        <x:f>IF(Offres!C6="","",Offres!C6)</x:f>
      </x:c>
      <x:c r="F6" s="13">
        <x:f>IF(Offres!D6="","",Offres!D6)</x:f>
      </x:c>
    </x:row>
    <x:row r="7">
      <x:c r="A7" s="11">
        <x:f>Grille!AA7</x:f>
      </x:c>
      <x:c r="B7" s="12">
        <x:f>Grille!B7</x:f>
      </x:c>
      <x:c r="C7" s="40">
        <x:f>Grille!Z7</x:f>
      </x:c>
      <x:c r="D7" s="11">
        <x:f>Grille!AB7</x:f>
      </x:c>
      <x:c r="E7" s="41">
        <x:f>IF(Offres!C7="","",Offres!C7)</x:f>
      </x:c>
      <x:c r="F7" s="13">
        <x:f>IF(Offres!D7="","",Offres!D7)</x:f>
      </x:c>
    </x:row>
    <x:row r="8">
      <x:c r="A8" s="11">
        <x:f>Grille!AA8</x:f>
      </x:c>
      <x:c r="B8" s="12">
        <x:f>Grille!B8</x:f>
      </x:c>
      <x:c r="C8" s="40">
        <x:f>Grille!Z8</x:f>
      </x:c>
      <x:c r="D8" s="11">
        <x:f>Grille!AB8</x:f>
      </x:c>
      <x:c r="E8" s="41">
        <x:f>IF(Offres!C8="","",Offres!C8)</x:f>
      </x:c>
      <x:c r="F8" s="13">
        <x:f>IF(Offres!D8="","",Offres!D8)</x:f>
      </x:c>
    </x:row>
    <x:row r="9">
      <x:c r="A9" s="11">
        <x:f>Grille!AA9</x:f>
      </x:c>
      <x:c r="B9" s="12">
        <x:f>Grille!B9</x:f>
      </x:c>
      <x:c r="C9" s="40">
        <x:f>Grille!Z9</x:f>
      </x:c>
      <x:c r="D9" s="11">
        <x:f>Grille!AB9</x:f>
      </x:c>
      <x:c r="E9" s="41">
        <x:f>IF(Offres!C9="","",Offres!C9)</x:f>
      </x:c>
      <x:c r="F9" s="13">
        <x:f>IF(Offres!D9="","",Offres!D9)</x:f>
      </x:c>
    </x:row>
    <x:row r="10">
      <x:c r="A10" s="11">
        <x:f>Grille!AA10</x:f>
      </x:c>
      <x:c r="B10" s="12">
        <x:f>Grille!B10</x:f>
      </x:c>
      <x:c r="C10" s="40">
        <x:f>Grille!Z10</x:f>
      </x:c>
      <x:c r="D10" s="11">
        <x:f>Grille!AB10</x:f>
      </x:c>
      <x:c r="E10" s="41">
        <x:f>IF(Offres!C10="","",Offres!C10)</x:f>
      </x:c>
      <x:c r="F10" s="13">
        <x:f>IF(Offres!D10="","",Offres!D10)</x:f>
      </x:c>
    </x:row>
    <x:row r="11">
      <x:c r="A11" s="11">
        <x:f>Grille!AA11</x:f>
      </x:c>
      <x:c r="B11" s="12">
        <x:f>Grille!B11</x:f>
      </x:c>
      <x:c r="C11" s="40">
        <x:f>Grille!Z11</x:f>
      </x:c>
      <x:c r="D11" s="11">
        <x:f>Grille!AB11</x:f>
      </x:c>
      <x:c r="E11" s="41">
        <x:f>IF(Offres!C11="","",Offres!C11)</x:f>
      </x:c>
      <x:c r="F11" s="13">
        <x:f>IF(Offres!D11="","",Offres!D11)</x:f>
      </x:c>
    </x:row>
    <x:row r="12">
      <x:c r="A12" s="11">
        <x:f>Grille!AA12</x:f>
      </x:c>
      <x:c r="B12" s="12">
        <x:f>Grille!B12</x:f>
      </x:c>
      <x:c r="C12" s="40">
        <x:f>Grille!Z12</x:f>
      </x:c>
      <x:c r="D12" s="11">
        <x:f>Grille!AB12</x:f>
      </x:c>
      <x:c r="E12" s="41">
        <x:f>IF(Offres!C12="","",Offres!C12)</x:f>
      </x:c>
      <x:c r="F12" s="13">
        <x:f>IF(Offres!D12="","",Offres!D12)</x:f>
      </x:c>
    </x:row>
    <x:row r="13">
      <x:c r="A13" s="11">
        <x:f>Grille!AA13</x:f>
      </x:c>
      <x:c r="B13" s="12">
        <x:f>Grille!B13</x:f>
      </x:c>
      <x:c r="C13" s="40">
        <x:f>Grille!Z13</x:f>
      </x:c>
      <x:c r="D13" s="11">
        <x:f>Grille!AB13</x:f>
      </x:c>
      <x:c r="E13" s="41">
        <x:f>IF(Offres!C13="","",Offres!C13)</x:f>
      </x:c>
      <x:c r="F13" s="13">
        <x:f>IF(Offres!D13="","",Offres!D13)</x:f>
      </x:c>
    </x:row>
    <x:row r="14">
      <x:c r="A14" s="11">
        <x:f>Grille!AA14</x:f>
      </x:c>
      <x:c r="B14" s="12">
        <x:f>Grille!B14</x:f>
      </x:c>
      <x:c r="C14" s="40">
        <x:f>Grille!Z14</x:f>
      </x:c>
      <x:c r="D14" s="11">
        <x:f>Grille!AB14</x:f>
      </x:c>
      <x:c r="E14" s="41">
        <x:f>IF(Offres!C14="","",Offres!C14)</x:f>
      </x:c>
      <x:c r="F14" s="13">
        <x:f>IF(Offres!D14="","",Offres!D14)</x:f>
      </x:c>
    </x:row>
    <x:row r="15">
      <x:c r="A15" s="11">
        <x:f>Grille!AA15</x:f>
      </x:c>
      <x:c r="B15" s="12">
        <x:f>Grille!B15</x:f>
      </x:c>
      <x:c r="C15" s="40">
        <x:f>Grille!Z15</x:f>
      </x:c>
      <x:c r="D15" s="11">
        <x:f>Grille!AB15</x:f>
      </x:c>
      <x:c r="E15" s="41">
        <x:f>IF(Offres!C15="","",Offres!C15)</x:f>
      </x:c>
      <x:c r="F15" s="13">
        <x:f>IF(Offres!D15="","",Offres!D15)</x:f>
      </x:c>
    </x:row>
    <x:row r="16">
      <x:c r="A16" s="11">
        <x:f>Grille!AA16</x:f>
      </x:c>
      <x:c r="B16" s="12">
        <x:f>Grille!B16</x:f>
      </x:c>
      <x:c r="C16" s="40">
        <x:f>Grille!Z16</x:f>
      </x:c>
      <x:c r="D16" s="11">
        <x:f>Grille!AB16</x:f>
      </x:c>
      <x:c r="E16" s="41">
        <x:f>IF(Offres!C16="","",Offres!C16)</x:f>
      </x:c>
      <x:c r="F16" s="13">
        <x:f>IF(Offres!D16="","",Offres!D16)</x:f>
      </x:c>
    </x:row>
    <x:row r="17">
      <x:c r="A17" s="11">
        <x:f>Grille!AA17</x:f>
      </x:c>
      <x:c r="B17" s="12">
        <x:f>Grille!B17</x:f>
      </x:c>
      <x:c r="C17" s="40">
        <x:f>Grille!Z17</x:f>
      </x:c>
      <x:c r="D17" s="11">
        <x:f>Grille!AB17</x:f>
      </x:c>
      <x:c r="E17" s="41">
        <x:f>IF(Offres!C17="","",Offres!C17)</x:f>
      </x:c>
      <x:c r="F17" s="13">
        <x:f>IF(Offres!D17="","",Offres!D17)</x:f>
      </x:c>
    </x:row>
    <x:row r="18">
      <x:c r="A18" s="11">
        <x:f>Grille!AA18</x:f>
      </x:c>
      <x:c r="B18" s="12">
        <x:f>Grille!B18</x:f>
      </x:c>
      <x:c r="C18" s="40">
        <x:f>Grille!Z18</x:f>
      </x:c>
      <x:c r="D18" s="11">
        <x:f>Grille!AB18</x:f>
      </x:c>
      <x:c r="E18" s="41">
        <x:f>IF(Offres!C18="","",Offres!C18)</x:f>
      </x:c>
      <x:c r="F18" s="13">
        <x:f>IF(Offres!D18="","",Offres!D18)</x:f>
      </x:c>
    </x:row>
    <x:row r="20">
      <x:c r="A20" s="9" t="inlineStr">
        <x:is>
          <x:t xml:space="preserve">Astuce : pour présenter les résultats, filtrez les lignes où « Décision » = Admissible et triez par « Rang ». Les rangs sont recalculés automatiquement à partir des totaux.</x:t>
        </x:is>
      </x:c>
    </x:row>
    <x:row r="21"/>
    <x:row r="22"/>
  </x:sheetData>
  <x:mergeCells>
    <x:mergeCell ref="A1:F1"/>
    <x:mergeCell ref="A20:F22"/>
  </x:mergeCells>
  <x:conditionalFormatting sqref="A4:F18">
    <x:cfRule type="expression" dxfId="3" priority="1">
      <x:formula>=$A4&lt;=3</x:formula>
    </x:cfRule>
    <x:cfRule type="expression" dxfId="1" priority="2">
      <x:formula>=$D4="Éliminé"</x:formula>
    </x:cfRule>
  </x:conditionalFormatting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18" customWidth="1"/>
    <x:col min="3" max="3" width="18" customWidth="1"/>
    <x:col min="4" max="4" width="18" customWidth="1"/>
    <x:col min="5" max="5" width="18" customWidth="1"/>
    <x:col min="6" max="6" width="18" customWidth="1"/>
    <x:col min="7" max="7" width="18" customWidth="1"/>
    <x:col min="8" max="8" width="18" customWidth="1"/>
  </x:cols>
  <x:sheetData>
    <x:row r="1" ht="28" customHeight="1">
      <x:c r="A1" s="1" t="inlineStr">
        <x:is>
          <x:t xml:space="preserve">Aide &amp; personnalisation</x:t>
        </x:is>
      </x:c>
    </x:row>
    <x:row r="3" ht="360" customHeight="1">
      <x:c r="A3" s="9" t="inlineStr">
        <x:is>
          <x:t xml:space="preserve">Ce classeur est un modèle.
• Critères : renseignez les lignes 4 à 22 de l’onglet « Criteres ». La somme des pondérations doit faire 100.
• Offres : saisissez le montant HT, le délai et les conformités (Oui/Non).
• Grille :
   - Les critères Prix (C1) et Délai (C3) sont calculés automatiquement, sur la base du minimum (prix/délai) saisi.
   - Pour les autres critères, saisissez une note entre 0 et la note max du critère.
   - Les points pondérés sont calculés ainsi : (note / note max) × pondération.
Pour ajouter un critère automatique supplémentaire :
1) Indiquez « Auto » dans la colonne Mode (onglet Critères).
2) Dans l’onglet Grille, copiez une formule d’exemple (Prix ou Délai) dans la colonne « Note » du critère.
   Exemple Prix : Offres!$I$2 / Prix_offre × NoteMax_critère
   Exemple Délai : Offres!$J$2 / Délai_offre × NoteMax_critère
Bonnes pratiques : conservez la traçabilité (commentaires, références au mémoire technique) dans les colonnes « Observations ».</x:t>
        </x:is>
      </x:c>
    </x:row>
    <x:row r="4"/>
    <x:row r="5"/>
    <x:row r="6"/>
    <x:row r="7"/>
    <x:row r="8"/>
    <x:row r="9"/>
    <x:row r="10"/>
    <x:row r="11"/>
    <x:row r="12"/>
    <x:row r="13"/>
    <x:row r="14"/>
    <x:row r="15"/>
    <x:row r="16"/>
    <x:row r="17"/>
    <x:row r="18"/>
    <x:row r="19"/>
    <x:row r="20"/>
    <x:row r="21"/>
    <x:row r="22"/>
    <x:row r="23"/>
    <x:row r="24"/>
    <x:row r="25"/>
  </x:sheetData>
  <x:mergeCells>
    <x:mergeCell ref="A3:H25"/>
    <x:mergeCell ref="A1:H1"/>
  </x:mergeCells>
  <x:pageMargins left="0.7" right="0.7" top="0.75" bottom="0.75" header="0.3" footer="0.3"/>
</x:worksheet>
</file>