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_Simulateur" sheetId="1" state="visible" r:id="rId1"/>
    <sheet xmlns:r="http://schemas.openxmlformats.org/officeDocument/2006/relationships" name="Cas_01" sheetId="2" state="visible" r:id="rId2"/>
    <sheet xmlns:r="http://schemas.openxmlformats.org/officeDocument/2006/relationships" name="Cas_02" sheetId="3" state="visible" r:id="rId3"/>
    <sheet xmlns:r="http://schemas.openxmlformats.org/officeDocument/2006/relationships" name="Cas_03" sheetId="4" state="visible" r:id="rId4"/>
    <sheet xmlns:r="http://schemas.openxmlformats.org/officeDocument/2006/relationships" name="Cas_04" sheetId="5" state="visible" r:id="rId5"/>
    <sheet xmlns:r="http://schemas.openxmlformats.org/officeDocument/2006/relationships" name="Cas_05" sheetId="6" state="visible" r:id="rId6"/>
    <sheet xmlns:r="http://schemas.openxmlformats.org/officeDocument/2006/relationships" name="Cas_06" sheetId="7" state="visible" r:id="rId7"/>
    <sheet xmlns:r="http://schemas.openxmlformats.org/officeDocument/2006/relationships" name="Cas_07" sheetId="8" state="visible" r:id="rId8"/>
    <sheet xmlns:r="http://schemas.openxmlformats.org/officeDocument/2006/relationships" name="Cas_08" sheetId="9" state="visible" r:id="rId9"/>
    <sheet xmlns:r="http://schemas.openxmlformats.org/officeDocument/2006/relationships" name="Cas_09" sheetId="10" state="visible" r:id="rId10"/>
    <sheet xmlns:r="http://schemas.openxmlformats.org/officeDocument/2006/relationships" name="Cas_10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name val="Calibri"/>
      <family val="2"/>
      <color theme="10"/>
      <sz val="12"/>
      <scheme val="minor"/>
    </font>
  </fonts>
  <fills count="3">
    <fill>
      <patternFill/>
    </fill>
    <fill>
      <patternFill patternType="gray125"/>
    </fill>
    <fill>
      <patternFill patternType="solid">
        <fgColor rgb="00CCE5FF"/>
        <bgColor rgb="00CCE5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0" fillId="0" borderId="0"/>
    <xf numFmtId="0" fontId="3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0" applyAlignment="1" pivotButton="0" quotePrefix="0" xfId="0">
      <alignment wrapText="1"/>
    </xf>
    <xf numFmtId="0" fontId="2" fillId="2" borderId="1" applyAlignment="1" pivotButton="0" quotePrefix="0" xfId="0">
      <alignment horizontal="center" vertical="center" wrapText="1"/>
    </xf>
    <xf numFmtId="0" fontId="3" fillId="0" borderId="0" pivotButton="0" quotePrefix="0" xfId="1"/>
    <xf numFmtId="0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2">
    <cellStyle name="Normal" xfId="0" builtinId="0" hidden="0"/>
    <cellStyle name="Hyperlink" xfId="1" builtinId="8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'Cas_01'!A1" TargetMode="External" Id="rId1"/><Relationship Type="http://schemas.openxmlformats.org/officeDocument/2006/relationships/hyperlink" Target="#'Cas_02'!A1" TargetMode="External" Id="rId2"/><Relationship Type="http://schemas.openxmlformats.org/officeDocument/2006/relationships/hyperlink" Target="#'Cas_03'!A1" TargetMode="External" Id="rId3"/><Relationship Type="http://schemas.openxmlformats.org/officeDocument/2006/relationships/hyperlink" Target="#'Cas_04'!A1" TargetMode="External" Id="rId4"/><Relationship Type="http://schemas.openxmlformats.org/officeDocument/2006/relationships/hyperlink" Target="#'Cas_05'!A1" TargetMode="External" Id="rId5"/><Relationship Type="http://schemas.openxmlformats.org/officeDocument/2006/relationships/hyperlink" Target="#'Cas_06'!A1" TargetMode="External" Id="rId6"/><Relationship Type="http://schemas.openxmlformats.org/officeDocument/2006/relationships/hyperlink" Target="#'Cas_07'!A1" TargetMode="External" Id="rId7"/><Relationship Type="http://schemas.openxmlformats.org/officeDocument/2006/relationships/hyperlink" Target="#'Cas_08'!A1" TargetMode="External" Id="rId8"/><Relationship Type="http://schemas.openxmlformats.org/officeDocument/2006/relationships/hyperlink" Target="#'Cas_09'!A1" TargetMode="External" Id="rId9"/><Relationship Type="http://schemas.openxmlformats.org/officeDocument/2006/relationships/hyperlink" Target="#'Cas_10'!A1" TargetMode="External" Id="rId10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14" customWidth="1" min="1" max="1"/>
    <col width="40" customWidth="1" min="2" max="2"/>
    <col width="18" customWidth="1" min="3" max="3"/>
    <col width="12" customWidth="1" min="4" max="4"/>
  </cols>
  <sheetData>
    <row r="1">
      <c r="A1" s="1" t="inlineStr">
        <is>
          <t>Simulateur Certiphyto – 10 cas d'entraînement (30 questions par cas)</t>
        </is>
      </c>
    </row>
    <row r="3">
      <c r="A3" s="2" t="inlineStr">
        <is>
          <t>Mode d'emploi</t>
        </is>
      </c>
    </row>
    <row r="4">
      <c r="A4" s="3" t="inlineStr">
        <is>
          <t>Ce fichier Excel propose 10 cas d'entraînement. Chaque cas contient 30 questions à choix multiple. Pour chaque cas :
1. Rendez-vous sur l'onglet Cas_01, Cas_02, … Cas_10.
2. Complétez ou adaptez les questions et les propositions de réponses.
3. Indiquez la bonne réponse (A/B/C/D).
4. Saisissez les réponses du candidat dans la colonne prévue.
Le score et le pourcentage de réussite sont calculés automatiquement.</t>
        </is>
      </c>
    </row>
    <row r="5"/>
    <row r="6"/>
    <row r="7"/>
    <row r="8"/>
    <row r="10">
      <c r="A10" s="2" t="inlineStr">
        <is>
          <t>Liste des cas d'entraînement</t>
        </is>
      </c>
    </row>
    <row r="11">
      <c r="A11" s="4" t="inlineStr">
        <is>
          <t>Cas</t>
        </is>
      </c>
      <c r="B11" s="4" t="inlineStr">
        <is>
          <t>Description</t>
        </is>
      </c>
      <c r="C11" s="4" t="inlineStr">
        <is>
          <t>Dernier score (sur 30)</t>
        </is>
      </c>
      <c r="D11" s="4" t="inlineStr">
        <is>
          <t>Dernier %</t>
        </is>
      </c>
    </row>
    <row r="12">
      <c r="A12" s="5" t="inlineStr">
        <is>
          <t>Cas_01</t>
        </is>
      </c>
      <c r="B12" s="6" t="inlineStr">
        <is>
          <t>Examen blanc n°1 (30 questions)</t>
        </is>
      </c>
      <c r="C12" s="6">
        <f>'Cas_01'!H35</f>
        <v/>
      </c>
      <c r="D12" s="6">
        <f>'Cas_01'!H36</f>
        <v/>
      </c>
    </row>
    <row r="13">
      <c r="A13" s="5" t="inlineStr">
        <is>
          <t>Cas_02</t>
        </is>
      </c>
      <c r="B13" s="6" t="inlineStr">
        <is>
          <t>Examen blanc n°2 (30 questions)</t>
        </is>
      </c>
      <c r="C13" s="6">
        <f>'Cas_02'!H35</f>
        <v/>
      </c>
      <c r="D13" s="6">
        <f>'Cas_02'!H36</f>
        <v/>
      </c>
    </row>
    <row r="14">
      <c r="A14" s="5" t="inlineStr">
        <is>
          <t>Cas_03</t>
        </is>
      </c>
      <c r="B14" s="6" t="inlineStr">
        <is>
          <t>Examen blanc n°3 (30 questions)</t>
        </is>
      </c>
      <c r="C14" s="6">
        <f>'Cas_03'!H35</f>
        <v/>
      </c>
      <c r="D14" s="6">
        <f>'Cas_03'!H36</f>
        <v/>
      </c>
    </row>
    <row r="15">
      <c r="A15" s="5" t="inlineStr">
        <is>
          <t>Cas_04</t>
        </is>
      </c>
      <c r="B15" s="6" t="inlineStr">
        <is>
          <t>Examen blanc n°4 (30 questions)</t>
        </is>
      </c>
      <c r="C15" s="6">
        <f>'Cas_04'!H35</f>
        <v/>
      </c>
      <c r="D15" s="6">
        <f>'Cas_04'!H36</f>
        <v/>
      </c>
    </row>
    <row r="16">
      <c r="A16" s="5" t="inlineStr">
        <is>
          <t>Cas_05</t>
        </is>
      </c>
      <c r="B16" s="6" t="inlineStr">
        <is>
          <t>Examen blanc n°5 (30 questions)</t>
        </is>
      </c>
      <c r="C16" s="6">
        <f>'Cas_05'!H35</f>
        <v/>
      </c>
      <c r="D16" s="6">
        <f>'Cas_05'!H36</f>
        <v/>
      </c>
    </row>
    <row r="17">
      <c r="A17" s="5" t="inlineStr">
        <is>
          <t>Cas_06</t>
        </is>
      </c>
      <c r="B17" s="6" t="inlineStr">
        <is>
          <t>Examen blanc n°6 (30 questions)</t>
        </is>
      </c>
      <c r="C17" s="6">
        <f>'Cas_06'!H35</f>
        <v/>
      </c>
      <c r="D17" s="6">
        <f>'Cas_06'!H36</f>
        <v/>
      </c>
    </row>
    <row r="18">
      <c r="A18" s="5" t="inlineStr">
        <is>
          <t>Cas_07</t>
        </is>
      </c>
      <c r="B18" s="6" t="inlineStr">
        <is>
          <t>Examen blanc n°7 (30 questions)</t>
        </is>
      </c>
      <c r="C18" s="6">
        <f>'Cas_07'!H35</f>
        <v/>
      </c>
      <c r="D18" s="6">
        <f>'Cas_07'!H36</f>
        <v/>
      </c>
    </row>
    <row r="19">
      <c r="A19" s="5" t="inlineStr">
        <is>
          <t>Cas_08</t>
        </is>
      </c>
      <c r="B19" s="6" t="inlineStr">
        <is>
          <t>Examen blanc n°8 (30 questions)</t>
        </is>
      </c>
      <c r="C19" s="6">
        <f>'Cas_08'!H35</f>
        <v/>
      </c>
      <c r="D19" s="6">
        <f>'Cas_08'!H36</f>
        <v/>
      </c>
    </row>
    <row r="20">
      <c r="A20" s="5" t="inlineStr">
        <is>
          <t>Cas_09</t>
        </is>
      </c>
      <c r="B20" s="6" t="inlineStr">
        <is>
          <t>Examen blanc n°9 (30 questions)</t>
        </is>
      </c>
      <c r="C20" s="6">
        <f>'Cas_09'!H35</f>
        <v/>
      </c>
      <c r="D20" s="6">
        <f>'Cas_09'!H36</f>
        <v/>
      </c>
    </row>
    <row r="21">
      <c r="A21" s="5" t="inlineStr">
        <is>
          <t>Cas_10</t>
        </is>
      </c>
      <c r="B21" s="6" t="inlineStr">
        <is>
          <t>Examen blanc n°10 (30 questions)</t>
        </is>
      </c>
      <c r="C21" s="6">
        <f>'Cas_10'!H35</f>
        <v/>
      </c>
      <c r="D21" s="6">
        <f>'Cas_10'!H36</f>
        <v/>
      </c>
    </row>
  </sheetData>
  <mergeCells count="2">
    <mergeCell ref="A1:D1"/>
    <mergeCell ref="A4:D8"/>
  </mergeCells>
  <hyperlinks>
    <hyperlink xmlns:r="http://schemas.openxmlformats.org/officeDocument/2006/relationships" ref="A12" r:id="rId1"/>
    <hyperlink xmlns:r="http://schemas.openxmlformats.org/officeDocument/2006/relationships" ref="A13" r:id="rId2"/>
    <hyperlink xmlns:r="http://schemas.openxmlformats.org/officeDocument/2006/relationships" ref="A14" r:id="rId3"/>
    <hyperlink xmlns:r="http://schemas.openxmlformats.org/officeDocument/2006/relationships" ref="A15" r:id="rId4"/>
    <hyperlink xmlns:r="http://schemas.openxmlformats.org/officeDocument/2006/relationships" ref="A16" r:id="rId5"/>
    <hyperlink xmlns:r="http://schemas.openxmlformats.org/officeDocument/2006/relationships" ref="A17" r:id="rId6"/>
    <hyperlink xmlns:r="http://schemas.openxmlformats.org/officeDocument/2006/relationships" ref="A18" r:id="rId7"/>
    <hyperlink xmlns:r="http://schemas.openxmlformats.org/officeDocument/2006/relationships" ref="A19" r:id="rId8"/>
    <hyperlink xmlns:r="http://schemas.openxmlformats.org/officeDocument/2006/relationships" ref="A20" r:id="rId9"/>
    <hyperlink xmlns:r="http://schemas.openxmlformats.org/officeDocument/2006/relationships" ref="A21" r:id="rId10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Avant d'utiliser un produit phytopharmaceutique, quel document fait légalement référence pour connaître les doses, les usages autorisés et les restrictions ?</t>
        </is>
      </c>
      <c r="D2" s="8" t="inlineStr">
        <is>
          <t>La plaquette commerciale du fournisseur</t>
        </is>
      </c>
      <c r="E2" s="8" t="inlineStr">
        <is>
          <t>L'étiquette officielle et la notice du produit</t>
        </is>
      </c>
      <c r="F2" s="8" t="inlineStr">
        <is>
          <t>Une fiche trouvée sur Internet</t>
        </is>
      </c>
      <c r="G2" s="8" t="inlineStr">
        <is>
          <t>Les conseils d'un voisin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L'étiquette et la notice ont valeur réglementaire : elles décrivent les conditions d'emploi autorisées.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Lors d'un traitement, qui est responsable en premier lieu du respect des conditions d'emploi du produit (doses, ZNT, météo, EPI) ?</t>
        </is>
      </c>
      <c r="D3" s="8" t="inlineStr">
        <is>
          <t>Le fabricant de la machine</t>
        </is>
      </c>
      <c r="E3" s="8" t="inlineStr">
        <is>
          <t>L'opérateur et le responsable de l'exploitation</t>
        </is>
      </c>
      <c r="F3" s="8" t="inlineStr">
        <is>
          <t>Le conseiller qui a recommandé le produit</t>
        </is>
      </c>
      <c r="G3" s="8" t="inlineStr">
        <is>
          <t>La mairie de la commune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L'utilisateur et le responsable de l'exploitation engagent leur responsabilité lors des applications.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Le registre des traitements phytosanitaires (cahier de traitements) sert principalement à :</t>
        </is>
      </c>
      <c r="D4" s="8" t="inlineStr">
        <is>
          <t>Retrouver rapidement les factures de produits</t>
        </is>
      </c>
      <c r="E4" s="8" t="inlineStr">
        <is>
          <t>Justifier, en cas de contrôle, les interventions réalisées (dates, produits, doses, parcelles)</t>
        </is>
      </c>
      <c r="F4" s="8" t="inlineStr">
        <is>
          <t>Remplacer l'étiquette du produit</t>
        </is>
      </c>
      <c r="G4" s="8" t="inlineStr">
        <is>
          <t>Calculer la consommation de carburant du tracteur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Ce registre trace les interventions et permet de prouver le respect de la réglementation.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Utiliser un produit sur une culture non mentionnée sur l'étiquette correspond à :</t>
        </is>
      </c>
      <c r="D5" s="8" t="inlineStr">
        <is>
          <t>Un usage toléré si la dose est réduite</t>
        </is>
      </c>
      <c r="E5" s="8" t="inlineStr">
        <is>
          <t>Une pratique possible si le voisin l'a déjà fait</t>
        </is>
      </c>
      <c r="F5" s="8" t="inlineStr">
        <is>
          <t>Un usage hors homologation, donc interdit</t>
        </is>
      </c>
      <c r="G5" s="8" t="inlineStr">
        <is>
          <t>Une pratique autorisée seulement la nuit</t>
        </is>
      </c>
      <c r="H5" s="7" t="inlineStr">
        <is>
          <t>C</t>
        </is>
      </c>
      <c r="I5" s="7" t="n"/>
      <c r="J5" s="7">
        <f>SI(I5="";"";SI(I5=H5;1;0))</f>
        <v/>
      </c>
      <c r="K5" s="8" t="inlineStr">
        <is>
          <t>L'emploi d'un produit est strictement limité aux usages homologués indiqués sur l'étiquette.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Le Certiphyto individuel permet principalement :</t>
        </is>
      </c>
      <c r="D6" s="8" t="inlineStr">
        <is>
          <t>D'acheter, utiliser ou conseiller certains produits phytopharmaceutiques dans le cadre professionnel</t>
        </is>
      </c>
      <c r="E6" s="8" t="inlineStr">
        <is>
          <t>De vendre uniquement des engrais</t>
        </is>
      </c>
      <c r="F6" s="8" t="inlineStr">
        <is>
          <t>De conduire un tracteur sur route</t>
        </is>
      </c>
      <c r="G6" s="8" t="inlineStr">
        <is>
          <t>D'obtenir automatiquement des subventions PAC</t>
        </is>
      </c>
      <c r="H6" s="7" t="inlineStr">
        <is>
          <t>A</t>
        </is>
      </c>
      <c r="I6" s="7" t="n"/>
      <c r="J6" s="7">
        <f>SI(I6="";"";SI(I6=H6;1;0))</f>
        <v/>
      </c>
      <c r="K6" s="8" t="inlineStr">
        <is>
          <t>Le Certiphyto atteste de compétences pour manipuler ou conseiller des produits phytopharmaceutiques.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Comment doivent être stockés les produits phytopharmaceutiques en dehors des périodes d'utilisation ?</t>
        </is>
      </c>
      <c r="D7" s="8" t="inlineStr">
        <is>
          <t>Dans le même local que les aliments du bétail</t>
        </is>
      </c>
      <c r="E7" s="8" t="inlineStr">
        <is>
          <t>Dans un local fermé, ventilé, dédié aux produits, hors gel et hors inondation</t>
        </is>
      </c>
      <c r="F7" s="8" t="inlineStr">
        <is>
          <t>Dehors sous un auvent, à l'air libre</t>
        </is>
      </c>
      <c r="G7" s="8" t="inlineStr">
        <is>
          <t>Dans la cabine du tracteur pour les avoir sous la main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local spécifique, sécurisé et adapté est indispensable pour limiter les risques.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Que signifie le « délai de rentrée » indiqué pour un produit ?</t>
        </is>
      </c>
      <c r="D8" s="8" t="inlineStr">
        <is>
          <t>La durée maximale de conservation du produit après ouverture</t>
        </is>
      </c>
      <c r="E8" s="8" t="inlineStr">
        <is>
          <t>Le temps minimum à respecter avant l'entrée de personnes non protégées sur une parcelle traitée</t>
        </is>
      </c>
      <c r="F8" s="8" t="inlineStr">
        <is>
          <t>Le délai entre deux commandes de produits</t>
        </is>
      </c>
      <c r="G8" s="8" t="inlineStr">
        <is>
          <t>Le temps nécessaire au remplissage de la cuve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 délai de rentrée protège les personnes qui entrent dans la parcelle après le traitement.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Le « délai avant récolte » (DAR) indiqué sur l'étiquette correspond :</t>
        </is>
      </c>
      <c r="D9" s="8" t="inlineStr">
        <is>
          <t>Au temps de séchage de la bouillie dans la cuve</t>
        </is>
      </c>
      <c r="E9" s="8" t="inlineStr">
        <is>
          <t>Au nombre de jours à respecter entre le traitement et la récolte</t>
        </is>
      </c>
      <c r="F9" s="8" t="inlineStr">
        <is>
          <t>Au délai minimal entre deux traitements successifs</t>
        </is>
      </c>
      <c r="G9" s="8" t="inlineStr">
        <is>
          <t>Au temps pendant lequel les EPI doivent être portés</t>
        </is>
      </c>
      <c r="H9" s="7" t="inlineStr">
        <is>
          <t>B</t>
        </is>
      </c>
      <c r="I9" s="7" t="n"/>
      <c r="J9" s="7">
        <f>SI(I9="";"";SI(I9=H9;1;0))</f>
        <v/>
      </c>
      <c r="K9" s="8" t="inlineStr">
        <is>
          <t>Le DAR garantit le respect des limites maximales de résidus sur la récolte.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Qui peut réaliser un contrôle du respect de la réglementation phytosanitaire sur une exploitation ?</t>
        </is>
      </c>
      <c r="D10" s="8" t="inlineStr">
        <is>
          <t>Uniquement la gendarmerie</t>
        </is>
      </c>
      <c r="E10" s="8" t="inlineStr">
        <is>
          <t>Les services de l'État compétents (DDPP, DREAL, etc.)</t>
        </is>
      </c>
      <c r="F10" s="8" t="inlineStr">
        <is>
          <t>Personne, sauf en cas de plainte</t>
        </is>
      </c>
      <c r="G10" s="8" t="inlineStr">
        <is>
          <t>Le fournisseur de produits uniquement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Plusieurs services de l'État peuvent intervenir pour vérifier le respect des règles.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En cas de retrait d'autorisation d'un produit, que doit faire l'utilisateur ?</t>
        </is>
      </c>
      <c r="D11" s="8" t="inlineStr">
        <is>
          <t>Continuer à l'utiliser jusqu'à épuisement complet du stock</t>
        </is>
      </c>
      <c r="E11" s="8" t="inlineStr">
        <is>
          <t>Respecter les délais d'écoulement éventuels et suivre les instructions officielles de reprise ou d'élimination</t>
        </is>
      </c>
      <c r="F11" s="8" t="inlineStr">
        <is>
          <t>Vider la cuve dans un fossé pour se débarrasser du produit</t>
        </is>
      </c>
      <c r="G11" s="8" t="inlineStr">
        <is>
          <t>Le donner gratuitement à des voisins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Les décisions officielles précisent les modalités d'écoulement ou de retrait des produits.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(dosage et mélange), quels EPI sont prioritaires ?</t>
        </is>
      </c>
      <c r="D12" s="8" t="inlineStr">
        <is>
          <t>Sandales et casquette</t>
        </is>
      </c>
      <c r="E12" s="8" t="inlineStr">
        <is>
          <t>Gants résistants aux produits, combinaison, lunettes ou visière, éventuellement protection respiratoire</t>
        </is>
      </c>
      <c r="F12" s="8" t="inlineStr">
        <is>
          <t>Aucun EPI si l'on travaille en extérieur</t>
        </is>
      </c>
      <c r="G12" s="8" t="inlineStr">
        <is>
          <t>Uniquement un masque en tissu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exposante, d'où l'importance d'EPI adaptés.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En cas de projection de produit sur la peau, quelle est la première action à réaliser ?</t>
        </is>
      </c>
      <c r="D13" s="8" t="inlineStr">
        <is>
          <t>Essuyer rapidement avec un chiffon</t>
        </is>
      </c>
      <c r="E13" s="8" t="inlineStr">
        <is>
          <t>Rincer abondamment à l'eau claire pendant plusieurs minutes</t>
        </is>
      </c>
      <c r="F13" s="8" t="inlineStr">
        <is>
          <t>Attendre la fin du chantier pour se changer</t>
        </is>
      </c>
      <c r="G13" s="8" t="inlineStr">
        <is>
          <t>Mettre une crème parfumée pour masquer l'odeur</t>
        </is>
      </c>
      <c r="H13" s="7" t="inlineStr">
        <is>
          <t>B</t>
        </is>
      </c>
      <c r="I13" s="7" t="n"/>
      <c r="J13" s="7">
        <f>SI(I13="";"";SI(I13=H13;1;0))</f>
        <v/>
      </c>
      <c r="K13" s="8" t="inlineStr">
        <is>
          <t>Le rinçage immédiat et prolongé limite fortement la pénétration du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Quelle pratique est recommandée juste après les traitements ?</t>
        </is>
      </c>
      <c r="D14" s="8" t="inlineStr">
        <is>
          <t>Garder la combinaison dans la maison</t>
        </is>
      </c>
      <c r="E14" s="8" t="inlineStr">
        <is>
          <t>Laver les mains et le visage, voire prendre une douche, et changer de vêtements</t>
        </is>
      </c>
      <c r="F14" s="8" t="inlineStr">
        <is>
          <t>Manger immédiatement sans se laver</t>
        </is>
      </c>
      <c r="G14" s="8" t="inlineStr">
        <is>
          <t>Nettoyer le matériel avant de retirer les gants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Une bonne hygiène personnelle après le travail réduit l'exposition résiduelle.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Comment gérer les EPI contaminés (combinaisons, gants réutilisables) ?</t>
        </is>
      </c>
      <c r="D15" s="8" t="inlineStr">
        <is>
          <t>Les laver avec le linge de la famille</t>
        </is>
      </c>
      <c r="E15" s="8" t="inlineStr">
        <is>
          <t>Les laisser sécher dans la cuisine</t>
        </is>
      </c>
      <c r="F15" s="8" t="inlineStr">
        <is>
          <t>Les laver séparément, selon les consignes, et les stocker dans un endroit propre, à part des produits</t>
        </is>
      </c>
      <c r="G15" s="8" t="inlineStr">
        <is>
          <t>Les jeter systématiquement après chaque traitement</t>
        </is>
      </c>
      <c r="H15" s="7" t="inlineStr">
        <is>
          <t>C</t>
        </is>
      </c>
      <c r="I15" s="7" t="n"/>
      <c r="J15" s="7">
        <f>SI(I15="";"";SI(I15=H15;1;0))</f>
        <v/>
      </c>
      <c r="K15" s="8" t="inlineStr">
        <is>
          <t>Les EPI doivent être entretenus et stockés à part pour rester efficaces et sûrs.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Le remplissage de la cuve se fait de préférence :</t>
        </is>
      </c>
      <c r="D16" s="8" t="inlineStr">
        <is>
          <t>Directement dans un fossé pour évacuer les débordements</t>
        </is>
      </c>
      <c r="E16" s="8" t="inlineStr">
        <is>
          <t>Sur une aire adaptée (béton, sol stabilisé) permettant de récupérer d'éventuelles fuites</t>
        </is>
      </c>
      <c r="F16" s="8" t="inlineStr">
        <is>
          <t>Dans un bâtiment d'élevage pour être à l'abri</t>
        </is>
      </c>
      <c r="G16" s="8" t="inlineStr">
        <is>
          <t>Sur une cour en pente vers un ruisseau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aire adaptée limite les risques de pollution en cas de débordement ou de fuite.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d'une protection respiratoire est-il particulièrement recommandé ?</t>
        </is>
      </c>
      <c r="D17" s="8" t="inlineStr">
        <is>
          <t>Uniquement en hiver</t>
        </is>
      </c>
      <c r="E17" s="8" t="inlineStr">
        <is>
          <t>Lors de manipulations de poudres ou concentrés, en local peu ventilé</t>
        </is>
      </c>
      <c r="F17" s="8" t="inlineStr">
        <is>
          <t>Jamais, si l'on porte des gants</t>
        </is>
      </c>
      <c r="G17" s="8" t="inlineStr">
        <is>
          <t>Seulement pour les produits certifiés "bio"</t>
        </is>
      </c>
      <c r="H17" s="7" t="inlineStr">
        <is>
          <t>B</t>
        </is>
      </c>
      <c r="I17" s="7" t="n"/>
      <c r="J17" s="7">
        <f>SI(I17="";"";SI(I17=H17;1;0))</f>
        <v/>
      </c>
      <c r="K17" s="8" t="inlineStr">
        <is>
          <t>Les poudres et vapeurs dans un local peu ventilé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Si l'on doit exceptionnellement entrer dans une parcelle traitée avant la fin du délai de rentrée, que faut-il faire ?</t>
        </is>
      </c>
      <c r="D18" s="8" t="inlineStr">
        <is>
          <t>Y aller sans précaution pour gagner du temps</t>
        </is>
      </c>
      <c r="E18" s="8" t="inlineStr">
        <is>
          <t>Porter les EPI adaptés comme lors de l'application</t>
        </is>
      </c>
      <c r="F18" s="8" t="inlineStr">
        <is>
          <t>Attendre qu'il pleuve</t>
        </is>
      </c>
      <c r="G18" s="8" t="inlineStr">
        <is>
          <t>Demander à un enfant de faire le travail</t>
        </is>
      </c>
      <c r="H18" s="7" t="inlineStr">
        <is>
          <t>B</t>
        </is>
      </c>
      <c r="I18" s="7" t="n"/>
      <c r="J18" s="7">
        <f>SI(I18="";"";SI(I18=H18;1;0))</f>
        <v/>
      </c>
      <c r="K18" s="8" t="inlineStr">
        <is>
          <t>Le port d'EPI limite l'exposition lors d'entrées anticipées dans la parcelle.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Que doit-on éviter absolument pendant la préparation et l'application des produits ?</t>
        </is>
      </c>
      <c r="D19" s="8" t="inlineStr">
        <is>
          <t>Porter des gants</t>
        </is>
      </c>
      <c r="E19" s="8" t="inlineStr">
        <is>
          <t>Contrôler les buses</t>
        </is>
      </c>
      <c r="F19" s="8" t="inlineStr">
        <is>
          <t>Boire, manger ou fumer pendant la manipulation</t>
        </is>
      </c>
      <c r="G19" s="8" t="inlineStr">
        <is>
          <t>Fermer les portes de la cabine</t>
        </is>
      </c>
      <c r="H19" s="7" t="inlineStr">
        <is>
          <t>C</t>
        </is>
      </c>
      <c r="I19" s="7" t="n"/>
      <c r="J19" s="7">
        <f>SI(I19="";"";SI(I19=H19;1;0))</f>
        <v/>
      </c>
      <c r="K19" s="8" t="inlineStr">
        <is>
          <t>Boire, manger ou fumer augmente le risque d'ingestion accidentelle de produit.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En cas d'ingestion accidentelle de produit, quelle est la bonne attitude ?</t>
        </is>
      </c>
      <c r="D20" s="8" t="inlineStr">
        <is>
          <t>Faire vomir la personne immédiatement soi-même</t>
        </is>
      </c>
      <c r="E20" s="8" t="inlineStr">
        <is>
          <t>Consulter sans délai un médecin ou un centre antipoison en se munissant de l'étiquette</t>
        </is>
      </c>
      <c r="F20" s="8" t="inlineStr">
        <is>
          <t>Donner du lait en grande quantité</t>
        </is>
      </c>
      <c r="G20" s="8" t="inlineStr">
        <is>
          <t>Attendre 24 heures pour voir si les symptômes apparaissent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Seul un avis médical ou d'un centre antipoison, avec les informations de l'étiquette, est adapté.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 équipement est recommandé pour réduire l'exposition de l'opérateur lors des traitements ?</t>
        </is>
      </c>
      <c r="D21" s="8" t="inlineStr">
        <is>
          <t>Un tracteur sans cabine pour mieux voir la rampe</t>
        </is>
      </c>
      <c r="E21" s="8" t="inlineStr">
        <is>
          <t>Une cabine fermée et entretenue, dotée d'une filtration adaptée</t>
        </is>
      </c>
      <c r="F21" s="8" t="inlineStr">
        <is>
          <t>Un quad découvert</t>
        </is>
      </c>
      <c r="G21" s="8" t="inlineStr">
        <is>
          <t>Un vélo pour limiter le bruit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filtrée, bien entretenue, réduit nettement l'exposition aux produits.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Pourquoi faut-il éviter de traiter par vent fort ?</t>
        </is>
      </c>
      <c r="D22" s="8" t="inlineStr">
        <is>
          <t>Parce que la bouillie mousse davantage</t>
        </is>
      </c>
      <c r="E22" s="8" t="inlineStr">
        <is>
          <t>Parce que le vent augmente la dérive vers les cultures voisines, les habitations et les points d'eau</t>
        </is>
      </c>
      <c r="F22" s="8" t="inlineStr">
        <is>
          <t>Parce que le tracteur consomme plus de carburant</t>
        </is>
      </c>
      <c r="G22" s="8" t="inlineStr">
        <is>
          <t>Pour ne pas déranger le voisin pendant sa sieste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gouttes vers des zones non ciblées, source de risques.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juste avant une forte pluie annoncée, c'est :</t>
        </is>
      </c>
      <c r="D23" s="8" t="inlineStr">
        <is>
          <t>Idéal pour rincer le matériel plus vite</t>
        </is>
      </c>
      <c r="E23" s="8" t="inlineStr">
        <is>
          <t>À éviter car le produit risque d'être lessivé et de polluer les eaux de ruissellement</t>
        </is>
      </c>
      <c r="F23" s="8" t="inlineStr">
        <is>
          <t>Obligatoire pour activer tous les produits</t>
        </is>
      </c>
      <c r="G23" s="8" t="inlineStr">
        <is>
          <t>Recommandé quelle que soit la culture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pluie importante peut entraîner le produit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ont pour objectif principal :</t>
        </is>
      </c>
      <c r="D24" s="8" t="inlineStr">
        <is>
          <t>De gagner du temps de travail</t>
        </is>
      </c>
      <c r="E24" s="8" t="inlineStr">
        <is>
          <t>De protéger les milieux sensibles comme les points d'eau, haies, habitations</t>
        </is>
      </c>
      <c r="F24" s="8" t="inlineStr">
        <is>
          <t>De faciliter le demi-tour du pulvérisateur</t>
        </is>
      </c>
      <c r="G24" s="8" t="inlineStr">
        <is>
          <t>De limiter la consommation de carburant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sont des zones de protection vis-à-vis des milieux sensibles.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l'eau de rinçage de la cuve et des bidons après triple rinçage ?</t>
        </is>
      </c>
      <c r="D25" s="8" t="inlineStr">
        <is>
          <t>La rejeter dans un fossé à proximité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vider dans la fosse à lisier</t>
        </is>
      </c>
      <c r="G25" s="8" t="inlineStr">
        <is>
          <t>La jeter dans un égout pluvial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 réglementaires.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faire des emballages vides de produits phytopharmaceutiques (EVPP) bien rincés ?</t>
        </is>
      </c>
      <c r="D26" s="8" t="inlineStr">
        <is>
          <t>Les brûler sur l'exploitation</t>
        </is>
      </c>
      <c r="E26" s="8" t="inlineStr">
        <is>
          <t>Les déposer dans une filière agréée de collecte dédiée</t>
        </is>
      </c>
      <c r="F26" s="8" t="inlineStr">
        <is>
          <t>Les stocker indéfiniment dans un coin du hangar</t>
        </is>
      </c>
      <c r="G26" s="8" t="inlineStr">
        <is>
          <t>Les jeter avec les ordures ménagères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doivent rejoindre une filière spécialisée (type Adivalor).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Pourquoi est-il intéressant de préserver les haies et les bandes enherbées le long des parcelles ?</t>
        </is>
      </c>
      <c r="D27" s="8" t="inlineStr">
        <is>
          <t>Uniquement pour l'esthétique du paysage</t>
        </is>
      </c>
      <c r="E27" s="8" t="inlineStr">
        <is>
          <t>Parce qu'elles abritent des auxiliaires utiles et limitent l'érosion et la dérive</t>
        </is>
      </c>
      <c r="F27" s="8" t="inlineStr">
        <is>
          <t>Pour cacher le matériel agricole</t>
        </is>
      </c>
      <c r="G27" s="8" t="inlineStr">
        <is>
          <t>Pour servir de zone de stationnement du pulvérisateur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agronomique et environnemental important.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Le choix de buses dites « anti-dérive » permet :</t>
        </is>
      </c>
      <c r="D28" s="8" t="inlineStr">
        <is>
          <t>D'augmenter la vitesse sans aucun risque</t>
        </is>
      </c>
      <c r="E28" s="8" t="inlineStr">
        <is>
          <t>De réduire la dérive vers les zones à protéger, sous réserve d'un réglage adapté</t>
        </is>
      </c>
      <c r="F28" s="8" t="inlineStr">
        <is>
          <t>De supprimer la nécessité de ZNT</t>
        </is>
      </c>
      <c r="G28" s="8" t="inlineStr">
        <is>
          <t>D'éviter le port d'EPI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réduisent la dérive mais ne dispensent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Une démarche de lutte intégrée contre les bioagresseurs consiste à :</t>
        </is>
      </c>
      <c r="D29" s="8" t="inlineStr">
        <is>
          <t>Augmenter le nombre de traitements systématiques chaque année</t>
        </is>
      </c>
      <c r="E29" s="8" t="inlineStr">
        <is>
          <t>Combiner observation, seuils d'intervention, méthodes agronomiques et produits chimiques en dernier recours</t>
        </is>
      </c>
      <c r="F29" s="8" t="inlineStr">
        <is>
          <t>Supprimer toutes les rotations de cultures</t>
        </is>
      </c>
      <c r="G29" s="8" t="inlineStr">
        <is>
          <t>Traiter à date fixe quel que soit le niveau de pression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réduit la dépendance aux produits chimiques en combinant plusieurs leviers.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permet de protéger un captage d'eau potable à proximité des parcelles ?</t>
        </is>
      </c>
      <c r="D30" s="8" t="inlineStr">
        <is>
          <t>Réduire un peu les doses sans autre mesure</t>
        </is>
      </c>
      <c r="E30" s="8" t="inlineStr">
        <is>
          <t>Mettre en place des bandes tampons enherbées, respecter strictement les ZNT et adapter les pratiques</t>
        </is>
      </c>
      <c r="F30" s="8" t="inlineStr">
        <is>
          <t>Faire les traitements uniquement de nuit</t>
        </is>
      </c>
      <c r="G30" s="8" t="inlineStr">
        <is>
          <t>Stocker les produits phytosanitaires dans le local technique du captage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 l'eau repose sur un ensemble de mesures préventives autour des captages.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d'une parcelle en bord de cours d'eau difficile à traiter correctement ?</t>
        </is>
      </c>
      <c r="D31" s="8" t="inlineStr">
        <is>
          <t>La traiter fortement pour qu'elle reste propre</t>
        </is>
      </c>
      <c r="E31" s="8" t="inlineStr">
        <is>
          <t>En faire une bande tampon permanente avec une gestion adaptée de la végétation</t>
        </is>
      </c>
      <c r="F31" s="8" t="inlineStr">
        <is>
          <t>La transformer en zone de stockage des produits</t>
        </is>
      </c>
      <c r="G31" s="8" t="inlineStr">
        <is>
          <t>Y vider les fonds de cuve pour éviter de les garder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01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parcelle de blé tendre d’hiver, quelle information doit impérativement figurer dans le registre des traitements ?</t>
        </is>
      </c>
      <c r="D2" s="8" t="inlineStr">
        <is>
          <t>Le nom du visiteur présent le jour du traitement</t>
        </is>
      </c>
      <c r="E2" s="8" t="inlineStr">
        <is>
          <t>La date, la parcelle concernée, le produit utilisé et la dose appliquée</t>
        </is>
      </c>
      <c r="F2" s="8" t="inlineStr">
        <is>
          <t>Le prix d’achat du tracteur</t>
        </is>
      </c>
      <c r="G2" s="8" t="inlineStr">
        <is>
          <t>Le nombre de sacs de semences achetés dans l’année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Le registre doit permettre de retrouver qui a été traité, quand, avec quel produit et à quelle dose.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parcelle de blé tendre d’hiver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parcelle de blé tendre d’hiver, utiliser un produit sur une culture non mentionnée sur l’étiquette correspond à :</t>
        </is>
      </c>
      <c r="D4" s="8" t="inlineStr">
        <is>
          <t>Une pratique tolérée si la dose est réduite de moitié</t>
        </is>
      </c>
      <c r="E4" s="8" t="inlineStr">
        <is>
          <t>Un usage hors homologation, donc interdit</t>
        </is>
      </c>
      <c r="F4" s="8" t="inlineStr">
        <is>
          <t>Une pratique possible si le produit est ancien</t>
        </is>
      </c>
      <c r="G4" s="8" t="inlineStr">
        <is>
          <t>Une pratique autorisée en cas de forte pression de maladies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Un produit ne peut être utilisé que pour les usages homologués figurant sur l’étiquette.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Pendant un traitement sur une parcelle de blé tendre d’hiver, le vent se renforce nettement. Quelle décision est la plus conforme aux bonnes pratiques ?</t>
        </is>
      </c>
      <c r="D5" s="8" t="inlineStr">
        <is>
          <t>Continuer le traitement au même régime pour terminer plus vite</t>
        </is>
      </c>
      <c r="E5" s="8" t="inlineStr">
        <is>
          <t>Augmenter la dose pour compenser la dérive</t>
        </is>
      </c>
      <c r="F5" s="8" t="inlineStr">
        <is>
          <t>Suspendre l’intervention et la reporter à des conditions météo plus favorables</t>
        </is>
      </c>
      <c r="G5" s="8" t="inlineStr">
        <is>
          <t>Poursuivre en orientant la rampe vers le sol sans autre précaution</t>
        </is>
      </c>
      <c r="H5" s="7" t="inlineStr">
        <is>
          <t>C</t>
        </is>
      </c>
      <c r="I5" s="7" t="n"/>
      <c r="J5" s="7">
        <f>SI(I5="";"";SI(I5=H5;1;0))</f>
        <v/>
      </c>
      <c r="K5" s="8" t="inlineStr">
        <is>
          <t>En cas de vent trop fort, l’intervention doit être reportée pour limiter la dérive et les risques pour les tiers.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Sur une parcelle de blé tendre d’hiver bordée par des habitations, quelle mesure concrète permet de garantir le respect des distances de sécurité ?</t>
        </is>
      </c>
      <c r="D6" s="8" t="inlineStr">
        <is>
          <t>Commencer systématiquement les traitements côté habitations</t>
        </is>
      </c>
      <c r="E6" s="8" t="inlineStr">
        <is>
          <t>Programmer un passage rapide à vitesse élevée près des maisons</t>
        </is>
      </c>
      <c r="F6" s="8" t="inlineStr">
        <is>
          <t>Mesurer et matérialiser en amont la zone à laisser non traitée</t>
        </is>
      </c>
      <c r="G6" s="8" t="inlineStr">
        <is>
          <t>Réduire un peu la dose dès que l’on passe près des habitations</t>
        </is>
      </c>
      <c r="H6" s="7" t="inlineStr">
        <is>
          <t>C</t>
        </is>
      </c>
      <c r="I6" s="7" t="n"/>
      <c r="J6" s="7">
        <f>SI(I6="";"";SI(I6=H6;1;0))</f>
        <v/>
      </c>
      <c r="K6" s="8" t="inlineStr">
        <is>
          <t>Le repérage et la matérialisation des bandes non traitées permettent de respecter les distances de sécurité.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parcelle de blé tendre d’hiver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parcelle de blé tendre d’hiver,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parcelle de blé tendre d’hiver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parcelle de blé tendre d’hiver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parcelle de blé tendre d’hiver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parcelle de blé tendre d’hiver,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parcelle de blé tendre d’hiver,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parcelle de blé tendre d’hiver,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parcelle de blé tendre d’hiver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parcelle de blé tendre d’hiver,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parcelle de blé tendre d’hiver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parcelle de blé tendre d’hiver,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parcelle de blé tendre d’hiver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parcelle de blé tendre d’hiver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parcelle de blé tendre d’hiver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parcelle de blé tendre d’hiver,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parcelle de blé tendre d’hiver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parcelle de blé tendre d’hiver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parcelle de blé tendre d’hiver,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parcelle de blé tendre d’hiver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parcelle de blé tendre d’hiver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parcelle de blé tendre d’hiver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parcelle de blé tendre d’hiver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parcelle de blé tendre d’hiver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parcelle de blé tendre d’hiver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02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 champ de maïs grain proche d’un village, à quoi sert principalement le registre des traitements en cas de contrôle officiel ?</t>
        </is>
      </c>
      <c r="D2" s="8" t="inlineStr">
        <is>
          <t>À prouver la date d’achat du pulvérisateur</t>
        </is>
      </c>
      <c r="E2" s="8" t="inlineStr">
        <is>
          <t>À justifier les interventions réalisées et le respect des conditions d’emploi des produits</t>
        </is>
      </c>
      <c r="F2" s="8" t="inlineStr">
        <is>
          <t>À comptabiliser le temps de travail des salariés</t>
        </is>
      </c>
      <c r="G2" s="8" t="inlineStr">
        <is>
          <t>À vérifier la puissance du tracteur utilisé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Le registre est un outil de traçabilité qui permet de démontrer le respect de la réglementation lors d’un contrôle.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 champ de maïs grain proche d’un village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 champ de maïs grain proche d’un village, comment vérifier qu’un produit est autorisé sur la culture à traiter ?</t>
        </is>
      </c>
      <c r="D4" s="8" t="inlineStr">
        <is>
          <t>En se fiant uniquement à la recommandation d’un voisin</t>
        </is>
      </c>
      <c r="E4" s="8" t="inlineStr">
        <is>
          <t>En lisant l’étiquette et la notice pour s’assurer que la culture est bien mentionnée</t>
        </is>
      </c>
      <c r="F4" s="8" t="inlineStr">
        <is>
          <t>En regardant la couleur du bidon</t>
        </is>
      </c>
      <c r="G4" s="8" t="inlineStr">
        <is>
          <t>En testant le produit sur quelques rangs sans vérification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La vérification de l’usage homologué passe par la lecture attentive de l’étiquette et de la notice.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Sur un champ de maïs grain proche d’un village, comment intégrer la météo dans la décision de traiter ou de reporter l’intervention ?</t>
        </is>
      </c>
      <c r="D5" s="8" t="inlineStr">
        <is>
          <t>Traiter systématiquement dès que la rampe est opérationnelle</t>
        </is>
      </c>
      <c r="E5" s="8" t="inlineStr">
        <is>
          <t>Consulter la météo locale, vérifier le vent et l’absence d’orage annoncé, puis décider</t>
        </is>
      </c>
      <c r="F5" s="8" t="inlineStr">
        <is>
          <t>Se fier uniquement à la couleur du ciel</t>
        </is>
      </c>
      <c r="G5" s="8" t="inlineStr">
        <is>
          <t>Ne tenir compte que de la température extérieure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La décision de traiter doit prendre en compte les prévisions météo, notamment le vent et les épisodes pluvieux.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 champ de maïs grain est limitrophe d’un lotissement. Quelle attitude réduit le risque de dérive vers les habitations ?</t>
        </is>
      </c>
      <c r="D6" s="8" t="inlineStr">
        <is>
          <t>Traiter en priorité le bord de champ au plus près des maisons</t>
        </is>
      </c>
      <c r="E6" s="8" t="inlineStr">
        <is>
          <t>Arrêter le traitement sur quelques mètres avant la limite et respecter la bande non traitée</t>
        </is>
      </c>
      <c r="F6" s="8" t="inlineStr">
        <is>
          <t>Augmenter la pression pour que les gouttes atteignent mieux les plantes</t>
        </is>
      </c>
      <c r="G6" s="8" t="inlineStr">
        <is>
          <t>Choisir volontairement un jour de vent pour disperser la bouillie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Respecter une bande non traitée en bordure des habitations limite la dérive vers les riverains.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 champ de maïs grain proche d’un village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 champ de maïs grain proche d’un village,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 champ de maïs grain proche d’un village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 champ de maïs grain proche d’un village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 champ de maïs grain proche d’un village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 champ de maïs grain proche d’un village,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 champ de maïs grain proche d’un village,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 champ de maïs grain proche d’un village,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 champ de maïs grain proche d’un village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 champ de maïs grain proche d’un village,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 champ de maïs grain proche d’un village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 champ de maïs grain proche d’un village,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 champ de maïs grain proche d’un village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 champ de maïs grain proche d’un village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 champ de maïs grain proche d’un village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 champ de maïs grain proche d’un village,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 champ de maïs grain proche d’un village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 champ de maïs grain proche d’un village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 champ de maïs grain proche d’un village,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 champ de maïs grain proche d’un village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 champ de maïs grain proche d’un village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 champ de maïs grain proche d’un village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 champ de maïs grain proche d’un village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 champ de maïs grain proche d’un village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 champ de maïs grain proche d’un village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03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vigne située en zone sensible, pendant combien de temps le registre des traitements doit-il être conservé au minimum ?</t>
        </is>
      </c>
      <c r="D2" s="8" t="inlineStr">
        <is>
          <t>Quelques semaines, le temps de la vendange</t>
        </is>
      </c>
      <c r="E2" s="8" t="inlineStr">
        <is>
          <t>Au moins plusieurs années pour pouvoir répondre à un contrôle ou une expertise</t>
        </is>
      </c>
      <c r="F2" s="8" t="inlineStr">
        <is>
          <t>Uniquement le temps de la campagne en cours</t>
        </is>
      </c>
      <c r="G2" s="8" t="inlineStr">
        <is>
          <t>Jusqu’au changement de tracteur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Le registre se conserve sur plusieurs années afin de retracer l’historique des interventions en cas de contrôle ou de litige.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vigne située en zone sensible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vigne située en zone sensible, que doit faire l’exploitant si la culture ou l’usage envisagé ne figurent pas sur l’étiquette du produit ?</t>
        </is>
      </c>
      <c r="D4" s="8" t="inlineStr">
        <is>
          <t>Utiliser quand même le produit en réduisant légèrement la dose</t>
        </is>
      </c>
      <c r="E4" s="8" t="inlineStr">
        <is>
          <t>Renoncer à l’utilisation et rechercher un produit homologué pour cet usage</t>
        </is>
      </c>
      <c r="F4" s="8" t="inlineStr">
        <is>
          <t>Demander à un voisin s’il l’a déjà fait</t>
        </is>
      </c>
      <c r="G4" s="8" t="inlineStr">
        <is>
          <t>Doubler la dose pour compenser l’absence d’indication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Un produit ne peut être utilisé que pour des usages homologués : en l’absence d’indication, il faut choisir un autre produit.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Dans une vigne située en zone sensible, quel indicateur météo doit être particulièrement surveillé avant de démarrer le traitement ?</t>
        </is>
      </c>
      <c r="D5" s="8" t="inlineStr">
        <is>
          <t>Uniquement l’heure de lever du soleil</t>
        </is>
      </c>
      <c r="E5" s="8" t="inlineStr">
        <is>
          <t>La vitesse et la direction du vent annoncées pendant la plage de traitement</t>
        </is>
      </c>
      <c r="F5" s="8" t="inlineStr">
        <is>
          <t>Le nombre de jours sans pluie depuis le dernier passage</t>
        </is>
      </c>
      <c r="G5" s="8" t="inlineStr">
        <is>
          <t>La phase de la lune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La vitesse et la direction du vent conditionnent fortement la dérive en zone sensible.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Une vigne jouxte une résidence. Comment organiser le chantier pour limiter l’exposition des riverains pendant le traitement ?</t>
        </is>
      </c>
      <c r="D6" s="8" t="inlineStr">
        <is>
          <t>Traitement en plein après‑midi avec un vent soutenu vers les maisons</t>
        </is>
      </c>
      <c r="E6" s="8" t="inlineStr">
        <is>
          <t>Traitement tôt le matin, par faible vent dirigé vers l’intérieur de la parcelle, en respectant les bandes non traitées</t>
        </is>
      </c>
      <c r="F6" s="8" t="inlineStr">
        <is>
          <t>Traitement de nuit sans se soucier du vent</t>
        </is>
      </c>
      <c r="G6" s="8" t="inlineStr">
        <is>
          <t>Traitement en doublant la dose sur les rangs proches des habitations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Un traitement par faible vent orienté vers l’intérieur de la parcelle et avec une bande non traitée protège les riverains.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vigne située en zone sensible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vigne située en zone sensible,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vigne située en zone sensible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vigne située en zone sensible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vigne située en zone sensible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vigne située en zone sensible,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vigne située en zone sensible,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vigne située en zone sensible,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vigne située en zone sensible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vigne située en zone sensible,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vigne située en zone sensible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vigne située en zone sensible,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vigne située en zone sensible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vigne située en zone sensible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vigne située en zone sensible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vigne située en zone sensible,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vigne située en zone sensible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vigne située en zone sensible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vigne située en zone sensible,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vigne située en zone sensible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vigne située en zone sensible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vigne située en zone sensible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vigne située en zone sensible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vigne située en zone sensible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vigne située en zone sensible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04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 verger de pommiers bordé par un ruisseau, qui peut demander à consulter le registre des traitements ?</t>
        </is>
      </c>
      <c r="D2" s="8" t="inlineStr">
        <is>
          <t>Uniquement les voisins riverains</t>
        </is>
      </c>
      <c r="E2" s="8" t="inlineStr">
        <is>
          <t>Les services de contrôle compétents et éventuellement les organismes de certification</t>
        </is>
      </c>
      <c r="F2" s="8" t="inlineStr">
        <is>
          <t>Toute personne de passage sur l’exploitation</t>
        </is>
      </c>
      <c r="G2" s="8" t="inlineStr">
        <is>
          <t>Personne, le registre est strictement personnel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Le registre doit pouvoir être présenté aux services de contrôle ou aux organismes qui auditent l’exploitation.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 verger de pommiers bordé par un ruisseau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 verger de pommiers bordé par un ruisseau, que révèle l’utilisation répétée d’un même produit sans vérification de l’étiquette ?</t>
        </is>
      </c>
      <c r="D4" s="8" t="inlineStr">
        <is>
          <t>Une bonne habitude qui évite de changer de produit</t>
        </is>
      </c>
      <c r="E4" s="8" t="inlineStr">
        <is>
          <t>Un risque de ne plus respecter les usages homologués ou les restrictions nouvelles</t>
        </is>
      </c>
      <c r="F4" s="8" t="inlineStr">
        <is>
          <t>La certitude de rester conforme à la réglementation</t>
        </is>
      </c>
      <c r="G4" s="8" t="inlineStr">
        <is>
          <t>Une simple préférence personnelle sans conséquence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Les autorisations évoluent : il est nécessaire de vérifier régulièrement l’étiquette et les usages homologués.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Avant de traiter un verger de pommiers bordé par un ruisseau, quel élément météo est déterminant pour éviter la pollution de l’eau ?</t>
        </is>
      </c>
      <c r="D5" s="8" t="inlineStr">
        <is>
          <t>L’heure de la pause déjeuner</t>
        </is>
      </c>
      <c r="E5" s="8" t="inlineStr">
        <is>
          <t>La probabilité de fortes pluies dans les heures qui suivent</t>
        </is>
      </c>
      <c r="F5" s="8" t="inlineStr">
        <is>
          <t>La température minimale nocturne</t>
        </is>
      </c>
      <c r="G5" s="8" t="inlineStr">
        <is>
          <t>La durée d’ensoleillement hebdomadaire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Une forte pluie après traitement peut entraîner les produits vers le ruisseau par ruissellement.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Sur un verger de pommiers bordé par un ruisseau, comment adapter la zone de traitement le long de l’eau ?</t>
        </is>
      </c>
      <c r="D6" s="8" t="inlineStr">
        <is>
          <t>Pulvériser jusqu’au bord du ruisseau pour éviter les adventices</t>
        </is>
      </c>
      <c r="E6" s="8" t="inlineStr">
        <is>
          <t>Arrêter la pulvérisation avant le ruisseau et conserver une bande enherbée non traitée</t>
        </is>
      </c>
      <c r="F6" s="8" t="inlineStr">
        <is>
          <t>Concentrer les traitements sur les arbres les plus proches de l’eau</t>
        </is>
      </c>
      <c r="G6" s="8" t="inlineStr">
        <is>
          <t>Vidanger les fonds de cuve dans le lit du ruisseau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La présence d’une bande enherbée non traitée en bord de cours d’eau est une mesure clé de protection.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 verger de pommiers bordé par un ruisseau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 verger de pommiers bordé par un ruisseau,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 verger de pommiers bordé par un ruisseau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 verger de pommiers bordé par un ruisseau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 verger de pommiers bordé par un ruisseau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 verger de pommiers bordé par un ruisseau,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 verger de pommiers bordé par un ruisseau,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 verger de pommiers bordé par un ruisseau,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 verger de pommiers bordé par un ruisseau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 verger de pommiers bordé par un ruisseau,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 verger de pommiers bordé par un ruisseau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 verger de pommiers bordé par un ruisseau,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 verger de pommiers bordé par un ruisseau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 verger de pommiers bordé par un ruisseau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 verger de pommiers bordé par un ruisseau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 verger de pommiers bordé par un ruisseau,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 verger de pommiers bordé par un ruisseau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 verger de pommiers bordé par un ruisseau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 verger de pommiers bordé par un ruisseau,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 verger de pommiers bordé par un ruisseau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 verger de pommiers bordé par un ruisseau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 verger de pommiers bordé par un ruisseau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 verger de pommiers bordé par un ruisseau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 verger de pommiers bordé par un ruisseau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 verger de pommiers bordé par un ruisseau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05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parcelle de colza en pente, comment le registre des traitements peut-il aider à analyser un problème constaté sur la culture ?</t>
        </is>
      </c>
      <c r="D2" s="8" t="inlineStr">
        <is>
          <t>En indiquant le modèle exact de tracteur utilisé</t>
        </is>
      </c>
      <c r="E2" s="8" t="inlineStr">
        <is>
          <t>En retraçant les produits appliqués, les dates et les doses pour comprendre l’historique des interventions</t>
        </is>
      </c>
      <c r="F2" s="8" t="inlineStr">
        <is>
          <t>En donnant la liste des salariés ayant travaillé sur la ferme</t>
        </is>
      </c>
      <c r="G2" s="8" t="inlineStr">
        <is>
          <t>En précisant le prix de vente des récoltes précédentes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L’historique des interventions permet d’investiguer les causes possibles d’un problème agronomique ou sanitaire.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parcelle de colza en pente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parcelle de colza en pente, quelle est la bonne attitude si l’étiquette d’un produit ne mentionne pas la culture colza ?</t>
        </is>
      </c>
      <c r="D4" s="8" t="inlineStr">
        <is>
          <t>Considérer que le colza est proche d’une autre culture citée et utiliser le produit</t>
        </is>
      </c>
      <c r="E4" s="8" t="inlineStr">
        <is>
          <t>Ne pas utiliser le produit sur le colza et rechercher une spécialité homologuée</t>
        </is>
      </c>
      <c r="F4" s="8" t="inlineStr">
        <is>
          <t>Tester le produit sur un coin de parcelle sans se poser de question</t>
        </is>
      </c>
      <c r="G4" s="8" t="inlineStr">
        <is>
          <t>Appliquer une demi-dose pour contourner l’absence d’indication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L’absence de mention de la culture sur l’étiquette signifie que l’usage n’est pas homologué.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Sur une parcelle de colza en pente, pourquoi est‑il essentiel de surveiller la pluie annoncée avant un traitement ?</t>
        </is>
      </c>
      <c r="D5" s="8" t="inlineStr">
        <is>
          <t>Parce que la pluie rend la parcelle moins accessible aux engins</t>
        </is>
      </c>
      <c r="E5" s="8" t="inlineStr">
        <is>
          <t>Parce qu’un orage peut entraîner les produits en bas de pente et vers les points d’eau</t>
        </is>
      </c>
      <c r="F5" s="8" t="inlineStr">
        <is>
          <t>Parce que le colza résiste mal à l’humidité</t>
        </is>
      </c>
      <c r="G5" s="8" t="inlineStr">
        <is>
          <t>Parce que la pluie diminue la visibilité de la rampe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En pente, le ruissellement est plus fort et peut transporter les produits vers les zones sensibles.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Sur une parcelle de colza en pente située au‑dessus d’un fossé, quelle mesure limite le risque de transfert de produits ?</t>
        </is>
      </c>
      <c r="D6" s="8" t="inlineStr">
        <is>
          <t>Traiter de préférence en conditions de sol saturé en eau</t>
        </is>
      </c>
      <c r="E6" s="8" t="inlineStr">
        <is>
          <t>Augmenter la dose dans la partie haute de la parcelle</t>
        </is>
      </c>
      <c r="F6" s="8" t="inlineStr">
        <is>
          <t>Mettre en place une bande enherbée ou un aménagement tampon en bas de pente</t>
        </is>
      </c>
      <c r="G6" s="8" t="inlineStr">
        <is>
          <t>Traiter en suivant le sens de la plus grande pente</t>
        </is>
      </c>
      <c r="H6" s="7" t="inlineStr">
        <is>
          <t>C</t>
        </is>
      </c>
      <c r="I6" s="7" t="n"/>
      <c r="J6" s="7">
        <f>SI(I6="";"";SI(I6=H6;1;0))</f>
        <v/>
      </c>
      <c r="K6" s="8" t="inlineStr">
        <is>
          <t>Les bandes enherbées et aménagements en bas de pente freinent le ruissellement chargé en produits.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parcelle de colza en pente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parcelle de colza en pente,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parcelle de colza en pente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parcelle de colza en pente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parcelle de colza en pente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parcelle de colza en pente,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parcelle de colza en pente,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parcelle de colza en pente,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parcelle de colza en pente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parcelle de colza en pente,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parcelle de colza en pente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parcelle de colza en pente,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parcelle de colza en pente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parcelle de colza en pente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parcelle de colza en pente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parcelle de colza en pente,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parcelle de colza en pente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parcelle de colza en pente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parcelle de colza en pente,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parcelle de colza en pente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parcelle de colza en pente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parcelle de colza en pente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parcelle de colza en pente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parcelle de colza en pente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parcelle de colza en pente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06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prairie temporaire à proximité d’un captage d’eau, que permet de démontrer un registre de traitements bien tenu ?</t>
        </is>
      </c>
      <c r="D2" s="8" t="inlineStr">
        <is>
          <t>La fréquentation touristique de la zone</t>
        </is>
      </c>
      <c r="E2" s="8" t="inlineStr">
        <is>
          <t>La réalité des pratiques de réduction des intrants et le respect des produits autorisés</t>
        </is>
      </c>
      <c r="F2" s="8" t="inlineStr">
        <is>
          <t>L’origine des matériaux du bâtiment d’élevage</t>
        </is>
      </c>
      <c r="G2" s="8" t="inlineStr">
        <is>
          <t>Le prix d’achat de la pompe du captage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Un registre précis contribue à montrer les efforts faits pour protéger la ressource en eau.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prairie temporaire à proximité d’un captage d’eau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prairie temporaire proche d’un captage, quelle démarche entreprendre avant d’utiliser un nouveau produit non encore connu sur l’exploitation ?</t>
        </is>
      </c>
      <c r="D4" s="8" t="inlineStr">
        <is>
          <t>Se limiter à demander conseil à un voisin</t>
        </is>
      </c>
      <c r="E4" s="8" t="inlineStr">
        <is>
          <t>Vérifier l’étiquette, les usages homologués, et demander conseil à un technicien ou distributeur compétent</t>
        </is>
      </c>
      <c r="F4" s="8" t="inlineStr">
        <is>
          <t>Tester le produit directement autour du captage</t>
        </is>
      </c>
      <c r="G4" s="8" t="inlineStr">
        <is>
          <t>Appliquer une dose très faible sans aucune autre vérification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Avant d’introduire un nouveau produit en zone sensible, il faut vérifier précisément ses conditions d’emploi et, si besoin, solliciter un conseil.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Sur une prairie temporaire à proximité d’un captage d’eau, quelle situation météo conduit à reporter un traitement ?</t>
        </is>
      </c>
      <c r="D5" s="8" t="inlineStr">
        <is>
          <t>Vent nul et temps sec</t>
        </is>
      </c>
      <c r="E5" s="8" t="inlineStr">
        <is>
          <t>Annonces de pluies importantes pouvant provoquer du ruissellement</t>
        </is>
      </c>
      <c r="F5" s="8" t="inlineStr">
        <is>
          <t>Ciel légèrement couvert sans vent</t>
        </is>
      </c>
      <c r="G5" s="8" t="inlineStr">
        <is>
          <t>Température fraîche et stable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De fortes pluies favorisent le transfert de produits vers le captage par ruissellement.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Une prairie temporaire se situe juste au‑dessus d’un captage d’eau. Quelle organisation du chantier réduit au mieux le risque pour la ressource ?</t>
        </is>
      </c>
      <c r="D6" s="8" t="inlineStr">
        <is>
          <t>Traiter en commençant au plus près du captage</t>
        </is>
      </c>
      <c r="E6" s="8" t="inlineStr">
        <is>
          <t>Préserver une zone non traitée autour du captage et adapter la trajectoire du pulvérisateur</t>
        </is>
      </c>
      <c r="F6" s="8" t="inlineStr">
        <is>
          <t>Traiter par vent fort pour disperser le brouillard</t>
        </is>
      </c>
      <c r="G6" s="8" t="inlineStr">
        <is>
          <t>Réaliser le traitement de nuit pour être discret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Autour d’un captage, il est essentiel de conserver une zone non traitée et d’adapter les trajectoires.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prairie temporaire à proximité d’un captage d’eau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prairie temporaire à proximité d’un captage d’eau,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prairie temporaire à proximité d’un captage d’eau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prairie temporaire à proximité d’un captage d’eau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prairie temporaire à proximité d’un captage d’eau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prairie temporaire à proximité d’un captage d’eau,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prairie temporaire à proximité d’un captage d’eau,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prairie temporaire à proximité d’un captage d’eau,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prairie temporaire à proximité d’un captage d’eau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prairie temporaire à proximité d’un captage d’eau,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prairie temporaire à proximité d’un captage d’eau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prairie temporaire à proximité d’un captage d’eau,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prairie temporaire à proximité d’un captage d’eau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prairie temporaire à proximité d’un captage d’eau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prairie temporaire à proximité d’un captage d’eau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prairie temporaire à proximité d’un captage d’eau,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prairie temporaire à proximité d’un captage d’eau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prairie temporaire à proximité d’un captage d’eau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prairie temporaire à proximité d’un captage d’eau,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prairie temporaire à proximité d’un captage d’eau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prairie temporaire à proximité d’un captage d’eau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prairie temporaire à proximité d’un captage d’eau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prairie temporaire à proximité d’un captage d’eau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prairie temporaire à proximité d’un captage d’eau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prairie temporaire à proximité d’un captage d’eau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07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 champ de tournesol voisin d’une habitation, comment le registre des traitements participe-t-il au dialogue avec les riverains ?</t>
        </is>
      </c>
      <c r="D2" s="8" t="inlineStr">
        <is>
          <t>En restant vide pour ne pas divulguer d’information</t>
        </is>
      </c>
      <c r="E2" s="8" t="inlineStr">
        <is>
          <t>En permettant d’expliquer quelles interventions ont été réalisées et à quelles dates</t>
        </is>
      </c>
      <c r="F2" s="8" t="inlineStr">
        <is>
          <t>En indiquant le montant des subventions perçues</t>
        </is>
      </c>
      <c r="G2" s="8" t="inlineStr">
        <is>
          <t>En listant les noms des voisins mécontents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Un registre clair facilite l’explication des pratiques auprès des riverains ou des élus en cas de question.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 champ de tournesol voisin d’une habitation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 champ de tournesol voisin d’une habitation, quelle erreur de raisonnement conduit à un usage non conforme d’un produit ?</t>
        </is>
      </c>
      <c r="D4" s="8" t="inlineStr">
        <is>
          <t>Penser que l’absence de mention de la culture sur l’étiquette autorise l’usage par défaut</t>
        </is>
      </c>
      <c r="E4" s="8" t="inlineStr">
        <is>
          <t>Relire l’étiquette avant chaque campagne</t>
        </is>
      </c>
      <c r="F4" s="8" t="inlineStr">
        <is>
          <t>Demander un conseil technique avant de changer de programme de traitement</t>
        </is>
      </c>
      <c r="G4" s="8" t="inlineStr">
        <is>
          <t>Adapter le programme en fonction de la pression réelle des bioagresseurs</t>
        </is>
      </c>
      <c r="H4" s="7" t="inlineStr">
        <is>
          <t>A</t>
        </is>
      </c>
      <c r="I4" s="7" t="n"/>
      <c r="J4" s="7">
        <f>SI(I4="";"";SI(I4=H4;1;0))</f>
        <v/>
      </c>
      <c r="K4" s="8" t="inlineStr">
        <is>
          <t>L’absence de mention de la culture signifie que l’usage n’est pas homologué : on ne peut pas en déduire une autorisation implicite.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Sur un champ de tournesol voisin d’une habitation, quel paramètre météo doit être vérifié juste avant le démarrage du traitement ?</t>
        </is>
      </c>
      <c r="D5" s="8" t="inlineStr">
        <is>
          <t>La quantité de carburant restante dans le tracteur</t>
        </is>
      </c>
      <c r="E5" s="8" t="inlineStr">
        <is>
          <t>La vitesse et la direction du vent par rapport aux maisons</t>
        </is>
      </c>
      <c r="F5" s="8" t="inlineStr">
        <is>
          <t>La température du sol</t>
        </is>
      </c>
      <c r="G5" s="8" t="inlineStr">
        <is>
          <t>L’humidité relative à l’intérieur de la maison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La vitesse et la direction du vent conditionnent le risque de dérive vers les habitations.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 champ de tournesol borde plusieurs jardins familiaux. Quelle précaution est prioritaire lors du passage du pulvérisateur ?</t>
        </is>
      </c>
      <c r="D6" s="8" t="inlineStr">
        <is>
          <t>Fermer les buses côté jardins et respecter une bande non traitée</t>
        </is>
      </c>
      <c r="E6" s="8" t="inlineStr">
        <is>
          <t>Augmenter la largeur de la rampe au‑dessus des jardins</t>
        </is>
      </c>
      <c r="F6" s="8" t="inlineStr">
        <is>
          <t>Doubler la dose pour compenser la zone non traitée</t>
        </is>
      </c>
      <c r="G6" s="8" t="inlineStr">
        <is>
          <t>Passer plus vite devant les jardins pour limiter l’exposition</t>
        </is>
      </c>
      <c r="H6" s="7" t="inlineStr">
        <is>
          <t>A</t>
        </is>
      </c>
      <c r="I6" s="7" t="n"/>
      <c r="J6" s="7">
        <f>SI(I6="";"";SI(I6=H6;1;0))</f>
        <v/>
      </c>
      <c r="K6" s="8" t="inlineStr">
        <is>
          <t>Couper les buses côté zone sensible et maintenir une bande non traitée réduit l’exposition des jardins.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 champ de tournesol voisin d’une habitation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 champ de tournesol voisin d’une habitation,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 champ de tournesol voisin d’une habitation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 champ de tournesol voisin d’une habitation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 champ de tournesol voisin d’une habitation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 champ de tournesol voisin d’une habitation,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 champ de tournesol voisin d’une habitation,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 champ de tournesol voisin d’une habitation,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 champ de tournesol voisin d’une habitation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 champ de tournesol voisin d’une habitation,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 champ de tournesol voisin d’une habitation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 champ de tournesol voisin d’une habitation,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 champ de tournesol voisin d’une habitation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 champ de tournesol voisin d’une habitation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 champ de tournesol voisin d’une habitation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 champ de tournesol voisin d’une habitation,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 champ de tournesol voisin d’une habitation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 champ de tournesol voisin d’une habitation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 champ de tournesol voisin d’une habitation,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 champ de tournesol voisin d’une habitation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 champ de tournesol voisin d’une habitation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 champ de tournesol voisin d’une habitation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 champ de tournesol voisin d’une habitation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 champ de tournesol voisin d’une habitation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 champ de tournesol voisin d’une habitation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08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parcelle de pommes de terre en zone de captage, que regarde en priorité un auditeur dans le registre des traitements ?</t>
        </is>
      </c>
      <c r="D2" s="8" t="inlineStr">
        <is>
          <t>La couleur utilisée pour écrire</t>
        </is>
      </c>
      <c r="E2" s="8" t="inlineStr">
        <is>
          <t>La cohérence entre les traitements déclarés, les usages autorisés et la protection de la ressource en eau</t>
        </is>
      </c>
      <c r="F2" s="8" t="inlineStr">
        <is>
          <t>Le nombre de fautes d’orthographe</t>
        </is>
      </c>
      <c r="G2" s="8" t="inlineStr">
        <is>
          <t>Le type de semences utilisé il y a dix ans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L’auditeur vérifie que les interventions respectent la réglementation et les engagements pris pour protéger l’eau.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parcelle de pommes de terre en zone de captage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parcelle de pommes de terre en zone de captage, que faire si l’on découvre qu’un traitement ancien a été réalisé avec un produit aujourd’hui retiré du marché ?</t>
        </is>
      </c>
      <c r="D4" s="8" t="inlineStr">
        <is>
          <t>Supprimer la ligne correspondante dans le registre</t>
        </is>
      </c>
      <c r="E4" s="8" t="inlineStr">
        <is>
          <t>Conserver l’information pour tracer l’historique et se renseigner sur les mesures à prendre</t>
        </is>
      </c>
      <c r="F4" s="8" t="inlineStr">
        <is>
          <t>Réutiliser le produit pour finir le bidon</t>
        </is>
      </c>
      <c r="G4" s="8" t="inlineStr">
        <is>
          <t>Ne rien noter pour éviter toute trace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Le registre doit refléter la réalité des interventions et servir de base à une éventuelle mise en conformité.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Avant de traiter une parcelle de pommes de terre en zone de captage, quel type de bulletin météo est le plus utile à consulter ?</t>
        </is>
      </c>
      <c r="D5" s="8" t="inlineStr">
        <is>
          <t>Un bulletin indiquant uniquement la température maximale</t>
        </is>
      </c>
      <c r="E5" s="8" t="inlineStr">
        <is>
          <t>Un bulletin détaillant vent, pluies prévues et risques d’orage</t>
        </is>
      </c>
      <c r="F5" s="8" t="inlineStr">
        <is>
          <t>Un bulletin consacré à l’ensoleillement de la semaine suivante</t>
        </is>
      </c>
      <c r="G5" s="8" t="inlineStr">
        <is>
          <t>Un bulletin sur le risque de gel en hiver prochain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Vent et pluies conditionnent la dérive et le transfert de produits vers le captage.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Une parcelle de pommes de terre est située en zone de captage et voisine de quelques habitations. Comment adapter la zone de traitement ?</t>
        </is>
      </c>
      <c r="D6" s="8" t="inlineStr">
        <is>
          <t>Traiter uniformément jusqu’aux limites des parcelles voisines</t>
        </is>
      </c>
      <c r="E6" s="8" t="inlineStr">
        <is>
          <t>Conserver une bande non traitée renforcée côté captage et côté habitations</t>
        </is>
      </c>
      <c r="F6" s="8" t="inlineStr">
        <is>
          <t>Concentrer le traitement sur les bordures pour limiter les maladies</t>
        </is>
      </c>
      <c r="G6" s="8" t="inlineStr">
        <is>
          <t>Traiter uniquement par vent fort pour disperser la bouillie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Des bandes non traitées élargies autour des zones sensibles protègent à la fois les habitants et la ressource en eau.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parcelle de pommes de terre en zone de captage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parcelle de pommes de terre en zone de captage,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parcelle de pommes de terre en zone de captage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parcelle de pommes de terre en zone de captage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parcelle de pommes de terre en zone de captage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parcelle de pommes de terre en zone de captage,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parcelle de pommes de terre en zone de captage,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parcelle de pommes de terre en zone de captage,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parcelle de pommes de terre en zone de captage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parcelle de pommes de terre en zone de captage,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parcelle de pommes de terre en zone de captage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parcelle de pommes de terre en zone de captage,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parcelle de pommes de terre en zone de captage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parcelle de pommes de terre en zone de captage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parcelle de pommes de terre en zone de captage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parcelle de pommes de terre en zone de captage,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parcelle de pommes de terre en zone de captage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parcelle de pommes de terre en zone de captage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parcelle de pommes de terre en zone de captage,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parcelle de pommes de terre en zone de captage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parcelle de pommes de terre en zone de captage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parcelle de pommes de terre en zone de captage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parcelle de pommes de terre en zone de captage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parcelle de pommes de terre en zone de captage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parcelle de pommes de terre en zone de captage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09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selection activeCell="A1" sqref="A1"/>
    </sheetView>
  </sheetViews>
  <sheetFormatPr baseColWidth="8" defaultRowHeight="15"/>
  <cols>
    <col width="5" customWidth="1" min="1" max="1"/>
    <col width="18" customWidth="1" min="2" max="2"/>
    <col width="45" customWidth="1" min="3" max="3"/>
    <col width="22" customWidth="1" min="4" max="4"/>
    <col width="22" customWidth="1" min="5" max="5"/>
    <col width="22" customWidth="1" min="6" max="6"/>
    <col width="22" customWidth="1" min="7" max="7"/>
    <col width="18" customWidth="1" min="8" max="8"/>
    <col width="25" customWidth="1" min="9" max="9"/>
    <col width="18" customWidth="1" min="10" max="10"/>
    <col width="30" customWidth="1" min="11" max="11"/>
  </cols>
  <sheetData>
    <row r="1">
      <c r="A1" s="4" t="inlineStr">
        <is>
          <t>N°</t>
        </is>
      </c>
      <c r="B1" s="4" t="inlineStr">
        <is>
          <t>Thème</t>
        </is>
      </c>
      <c r="C1" s="4" t="inlineStr">
        <is>
          <t>Question</t>
        </is>
      </c>
      <c r="D1" s="4" t="inlineStr">
        <is>
          <t>Réponse A</t>
        </is>
      </c>
      <c r="E1" s="4" t="inlineStr">
        <is>
          <t>Réponse B</t>
        </is>
      </c>
      <c r="F1" s="4" t="inlineStr">
        <is>
          <t>Réponse C</t>
        </is>
      </c>
      <c r="G1" s="4" t="inlineStr">
        <is>
          <t>Réponse D</t>
        </is>
      </c>
      <c r="H1" s="4" t="inlineStr">
        <is>
          <t>Bonne réponse (A/B/C/D)</t>
        </is>
      </c>
      <c r="I1" s="4" t="inlineStr">
        <is>
          <t>Réponse candidat (A/B/C/D)</t>
        </is>
      </c>
      <c r="J1" s="4" t="inlineStr">
        <is>
          <t>Résultat (1 = juste, 0 = faux)</t>
        </is>
      </c>
      <c r="K1" s="4" t="inlineStr">
        <is>
          <t>Commentaire / rappel</t>
        </is>
      </c>
    </row>
    <row r="2">
      <c r="A2" s="7" t="n">
        <v>1</v>
      </c>
      <c r="B2" s="7" t="inlineStr">
        <is>
          <t>Réglementation</t>
        </is>
      </c>
      <c r="C2" s="8" t="inlineStr">
        <is>
          <t>Sur une parcelle de légumes plein champ en bordure de haies, comment le registre des traitements peut-il aider à ajuster la stratégie de protection des cultures ?</t>
        </is>
      </c>
      <c r="D2" s="8" t="inlineStr">
        <is>
          <t>En indiquant uniquement la marque du tracteur</t>
        </is>
      </c>
      <c r="E2" s="8" t="inlineStr">
        <is>
          <t>En retraçant les produits utilisés, les dates et l’efficacité observée pour adapter les choix futurs</t>
        </is>
      </c>
      <c r="F2" s="8" t="inlineStr">
        <is>
          <t>En listant les heures de travail des saisonniers</t>
        </is>
      </c>
      <c r="G2" s="8" t="inlineStr">
        <is>
          <t>En recensant le nombre de haies présentes sur l’exploitation</t>
        </is>
      </c>
      <c r="H2" s="7" t="inlineStr">
        <is>
          <t>B</t>
        </is>
      </c>
      <c r="I2" s="7" t="n"/>
      <c r="J2" s="7">
        <f>SI(I2="";"";SI(I2=H2;1;0))</f>
        <v/>
      </c>
      <c r="K2" s="8" t="inlineStr">
        <is>
          <t>Analyser l’historique des interventions aide à faire évoluer la stratégie de protection des cultures.</t>
        </is>
      </c>
    </row>
    <row r="3">
      <c r="A3" s="7" t="n">
        <v>2</v>
      </c>
      <c r="B3" s="7" t="inlineStr">
        <is>
          <t>Réglementation</t>
        </is>
      </c>
      <c r="C3" s="8" t="inlineStr">
        <is>
          <t>Quel document fait juridiquement référence pour choisir un produit adapté à une parcelle de légumes plein champ en bordure de haies ?</t>
        </is>
      </c>
      <c r="D3" s="8" t="inlineStr">
        <is>
          <t>La plaquette promotionnelle du fabricant</t>
        </is>
      </c>
      <c r="E3" s="8" t="inlineStr">
        <is>
          <t>L’étiquette officielle et la notice d’emploi du produit</t>
        </is>
      </c>
      <c r="F3" s="8" t="inlineStr">
        <is>
          <t>Un article de blog non vérifié</t>
        </is>
      </c>
      <c r="G3" s="8" t="inlineStr">
        <is>
          <t>Une simple conversation avec un voisin</t>
        </is>
      </c>
      <c r="H3" s="7" t="inlineStr">
        <is>
          <t>B</t>
        </is>
      </c>
      <c r="I3" s="7" t="n"/>
      <c r="J3" s="7">
        <f>SI(I3="";"";SI(I3=H3;1;0))</f>
        <v/>
      </c>
      <c r="K3" s="8" t="inlineStr">
        <is>
          <t>L’étiquette et la notice sont les documents réglementaires décrivant les usages autorisés.</t>
        </is>
      </c>
    </row>
    <row r="4">
      <c r="A4" s="7" t="n">
        <v>3</v>
      </c>
      <c r="B4" s="7" t="inlineStr">
        <is>
          <t>Réglementation</t>
        </is>
      </c>
      <c r="C4" s="8" t="inlineStr">
        <is>
          <t>Sur une parcelle de légumes en bordure de haies, comment éviter d’utiliser un produit sur une culture non prévue par l’homologation ?</t>
        </is>
      </c>
      <c r="D4" s="8" t="inlineStr">
        <is>
          <t>Se fier uniquement aux habitudes des voisins</t>
        </is>
      </c>
      <c r="E4" s="8" t="inlineStr">
        <is>
          <t>Consulter systématiquement l’étiquette et, en cas de doute, vérifier auprès d’une source officielle ou d’un conseiller</t>
        </is>
      </c>
      <c r="F4" s="8" t="inlineStr">
        <is>
          <t>Tester d’abord le produit sur une petite surface sans aucune vérification</t>
        </is>
      </c>
      <c r="G4" s="8" t="inlineStr">
        <is>
          <t>Augmenter la dose pour compenser l’incertitude</t>
        </is>
      </c>
      <c r="H4" s="7" t="inlineStr">
        <is>
          <t>B</t>
        </is>
      </c>
      <c r="I4" s="7" t="n"/>
      <c r="J4" s="7">
        <f>SI(I4="";"";SI(I4=H4;1;0))</f>
        <v/>
      </c>
      <c r="K4" s="8" t="inlineStr">
        <is>
          <t>La vérification de l’homologation est indispensable avant tout usage sur une nouvelle culture.</t>
        </is>
      </c>
    </row>
    <row r="5">
      <c r="A5" s="7" t="n">
        <v>4</v>
      </c>
      <c r="B5" s="7" t="inlineStr">
        <is>
          <t>Réglementation</t>
        </is>
      </c>
      <c r="C5" s="8" t="inlineStr">
        <is>
          <t>Sur une parcelle de légumes plein champ en bordure de haies, quel risque météo doit être anticipé avant traitement ?</t>
        </is>
      </c>
      <c r="D5" s="8" t="inlineStr">
        <is>
          <t>Un risque de brouillard matinal</t>
        </is>
      </c>
      <c r="E5" s="8" t="inlineStr">
        <is>
          <t>Un risque de vent soutenu pouvant faire dériver le produit vers les haies ou cultures voisines</t>
        </is>
      </c>
      <c r="F5" s="8" t="inlineStr">
        <is>
          <t>Un risque de gel tardif</t>
        </is>
      </c>
      <c r="G5" s="8" t="inlineStr">
        <is>
          <t>Une baisse progressive des températures en fin de saison</t>
        </is>
      </c>
      <c r="H5" s="7" t="inlineStr">
        <is>
          <t>B</t>
        </is>
      </c>
      <c r="I5" s="7" t="n"/>
      <c r="J5" s="7">
        <f>SI(I5="";"";SI(I5=H5;1;0))</f>
        <v/>
      </c>
      <c r="K5" s="8" t="inlineStr">
        <is>
          <t>Le vent peut transporter les gouttelettes vers les haies et les parcelles voisines.</t>
        </is>
      </c>
    </row>
    <row r="6">
      <c r="A6" s="7" t="n">
        <v>5</v>
      </c>
      <c r="B6" s="7" t="inlineStr">
        <is>
          <t>Réglementation</t>
        </is>
      </c>
      <c r="C6" s="8" t="inlineStr">
        <is>
          <t>Une parcelle de légumes plein champ jouxte une haie abritant des auxiliaires. Quelle stratégie de traitement est la plus favorable à cette biodiversité ?</t>
        </is>
      </c>
      <c r="D6" s="8" t="inlineStr">
        <is>
          <t>Pulvériser la bordure de parcelle en priorité</t>
        </is>
      </c>
      <c r="E6" s="8" t="inlineStr">
        <is>
          <t>Réduire la largeur de travail et laisser une bande non traitée au pied de la haie</t>
        </is>
      </c>
      <c r="F6" s="8" t="inlineStr">
        <is>
          <t>Augmenter la dose sur le rang le plus proche de la haie</t>
        </is>
      </c>
      <c r="G6" s="8" t="inlineStr">
        <is>
          <t>Traiter en conditions de vent fort dirigé vers la haie</t>
        </is>
      </c>
      <c r="H6" s="7" t="inlineStr">
        <is>
          <t>B</t>
        </is>
      </c>
      <c r="I6" s="7" t="n"/>
      <c r="J6" s="7">
        <f>SI(I6="";"";SI(I6=H6;1;0))</f>
        <v/>
      </c>
      <c r="K6" s="8" t="inlineStr">
        <is>
          <t>Laisser une bande non traitée au pied de la haie contribue à préserver les auxiliaires.</t>
        </is>
      </c>
    </row>
    <row r="7">
      <c r="A7" s="7" t="n">
        <v>6</v>
      </c>
      <c r="B7" s="7" t="inlineStr">
        <is>
          <t>Réglementation</t>
        </is>
      </c>
      <c r="C7" s="8" t="inlineStr">
        <is>
          <t>Que faire si l’on retrouve dans le local de stockage un bidon sans étiquette lisible destiné à une parcelle de légumes plein champ en bordure de haies ?</t>
        </is>
      </c>
      <c r="D7" s="8" t="inlineStr">
        <is>
          <t>Utiliser le produit en petite dose par précaution</t>
        </is>
      </c>
      <c r="E7" s="8" t="inlineStr">
        <is>
          <t>Le considérer comme un déchet dangereux et l’orienter vers une filière adaptée</t>
        </is>
      </c>
      <c r="F7" s="8" t="inlineStr">
        <is>
          <t>Recoller une ancienne étiquette récupérée sur Internet</t>
        </is>
      </c>
      <c r="G7" s="8" t="inlineStr">
        <is>
          <t>Le mélanger à un autre produit pour le finir plus vite</t>
        </is>
      </c>
      <c r="H7" s="7" t="inlineStr">
        <is>
          <t>B</t>
        </is>
      </c>
      <c r="I7" s="7" t="n"/>
      <c r="J7" s="7">
        <f>SI(I7="";"";SI(I7=H7;1;0))</f>
        <v/>
      </c>
      <c r="K7" s="8" t="inlineStr">
        <is>
          <t>Un produit sans étiquette lisible doit être géré comme un déchet dangereux.</t>
        </is>
      </c>
    </row>
    <row r="8">
      <c r="A8" s="7" t="n">
        <v>7</v>
      </c>
      <c r="B8" s="7" t="inlineStr">
        <is>
          <t>Réglementation</t>
        </is>
      </c>
      <c r="C8" s="8" t="inlineStr">
        <is>
          <t>Sur une parcelle de légumes plein champ en bordure de haies, quel document permet de vérifier que les produits utilisés sont encore autorisés ?</t>
        </is>
      </c>
      <c r="D8" s="8" t="inlineStr">
        <is>
          <t>La simple mémoire de l’exploitant</t>
        </is>
      </c>
      <c r="E8" s="8" t="inlineStr">
        <is>
          <t>Les factures et l’étiquette en vigueur du produit</t>
        </is>
      </c>
      <c r="F8" s="8" t="inlineStr">
        <is>
          <t>Le carnet d’entretien du tracteur</t>
        </is>
      </c>
      <c r="G8" s="8" t="inlineStr">
        <is>
          <t>Le plan de fumure</t>
        </is>
      </c>
      <c r="H8" s="7" t="inlineStr">
        <is>
          <t>B</t>
        </is>
      </c>
      <c r="I8" s="7" t="n"/>
      <c r="J8" s="7">
        <f>SI(I8="";"";SI(I8=H8;1;0))</f>
        <v/>
      </c>
      <c r="K8" s="8" t="inlineStr">
        <is>
          <t>Les références des produits (étiquettes, lots, factures) permettent de vérifier leur statut.</t>
        </is>
      </c>
    </row>
    <row r="9">
      <c r="A9" s="7" t="n">
        <v>8</v>
      </c>
      <c r="B9" s="7" t="inlineStr">
        <is>
          <t>Réglementation</t>
        </is>
      </c>
      <c r="C9" s="8" t="inlineStr">
        <is>
          <t>Lorsque l’on réalise une prestation de traitement sur une parcelle de légumes plein champ en bordure de haies chez un tiers, l’opérateur doit notamment :</t>
        </is>
      </c>
      <c r="D9" s="8" t="inlineStr">
        <is>
          <t>Posséder un Certiphyto adapté et respecter les mêmes règles que sur sa propre exploitation</t>
        </is>
      </c>
      <c r="E9" s="8" t="inlineStr">
        <is>
          <t>Utiliser les produits qui l’arrangent sans vérifier les usages</t>
        </is>
      </c>
      <c r="F9" s="8" t="inlineStr">
        <is>
          <t>Se fier uniquement aux consignes orales du client</t>
        </is>
      </c>
      <c r="G9" s="8" t="inlineStr">
        <is>
          <t>Travailler sans protection pour gagner du temps</t>
        </is>
      </c>
      <c r="H9" s="7" t="inlineStr">
        <is>
          <t>A</t>
        </is>
      </c>
      <c r="I9" s="7" t="n"/>
      <c r="J9" s="7">
        <f>SI(I9="";"";SI(I9=H9;1;0))</f>
        <v/>
      </c>
      <c r="K9" s="8" t="inlineStr">
        <is>
          <t>Les prestations de service n’exonèrent pas du respect de la réglementation et du Certiphyto.</t>
        </is>
      </c>
    </row>
    <row r="10">
      <c r="A10" s="7" t="n">
        <v>9</v>
      </c>
      <c r="B10" s="7" t="inlineStr">
        <is>
          <t>Réglementation</t>
        </is>
      </c>
      <c r="C10" s="8" t="inlineStr">
        <is>
          <t>Quelle règle est prioritaire dans le local de produits destiné aux traitements de une parcelle de légumes plein champ en bordure de haies ?</t>
        </is>
      </c>
      <c r="D10" s="8" t="inlineStr">
        <is>
          <t>Entreposer les produits avec le matériel de bricolage</t>
        </is>
      </c>
      <c r="E10" s="8" t="inlineStr">
        <is>
          <t>Séparer les produits des aliments et accès limité aux personnes autorisées</t>
        </is>
      </c>
      <c r="F10" s="8" t="inlineStr">
        <is>
          <t>Laisser le local ouvert pour ventiler en permanence</t>
        </is>
      </c>
      <c r="G10" s="8" t="inlineStr">
        <is>
          <t>Stocker les produits dans des cartons non identifiés</t>
        </is>
      </c>
      <c r="H10" s="7" t="inlineStr">
        <is>
          <t>B</t>
        </is>
      </c>
      <c r="I10" s="7" t="n"/>
      <c r="J10" s="7">
        <f>SI(I10="";"";SI(I10=H10;1;0))</f>
        <v/>
      </c>
      <c r="K10" s="8" t="inlineStr">
        <is>
          <t>Le local doit être sécurisé, identifié et séparé des aliments et autres produits.</t>
        </is>
      </c>
    </row>
    <row r="11">
      <c r="A11" s="7" t="n">
        <v>10</v>
      </c>
      <c r="B11" s="7" t="inlineStr">
        <is>
          <t>Réglementation</t>
        </is>
      </c>
      <c r="C11" s="8" t="inlineStr">
        <is>
          <t>Pourquoi mettre à jour régulièrement les connaissances réglementaires lorsqu’on traite une parcelle de légumes plein champ en bordure de haies ?</t>
        </is>
      </c>
      <c r="D11" s="8" t="inlineStr">
        <is>
          <t>Parce que la météo change souvent</t>
        </is>
      </c>
      <c r="E11" s="8" t="inlineStr">
        <is>
          <t>Parce que les textes évoluent, avec des retraits et de nouvelles obligations</t>
        </is>
      </c>
      <c r="F11" s="8" t="inlineStr">
        <is>
          <t>Uniquement pour obtenir des primes</t>
        </is>
      </c>
      <c r="G11" s="8" t="inlineStr">
        <is>
          <t>Pour pouvoir utiliser les produits sans Certiphyto</t>
        </is>
      </c>
      <c r="H11" s="7" t="inlineStr">
        <is>
          <t>B</t>
        </is>
      </c>
      <c r="I11" s="7" t="n"/>
      <c r="J11" s="7">
        <f>SI(I11="";"";SI(I11=H11;1;0))</f>
        <v/>
      </c>
      <c r="K11" s="8" t="inlineStr">
        <is>
          <t>La réglementation et les autorisations de mise sur le marché évoluent régulièrement.</t>
        </is>
      </c>
    </row>
    <row r="12">
      <c r="A12" s="7" t="n">
        <v>11</v>
      </c>
      <c r="B12" s="7" t="inlineStr">
        <is>
          <t>Santé-Sécurité</t>
        </is>
      </c>
      <c r="C12" s="8" t="inlineStr">
        <is>
          <t>Lors de la préparation de la bouillie pour traiter une parcelle de légumes plein champ en bordure de haies, quelle attitude est la plus sûre ?</t>
        </is>
      </c>
      <c r="D12" s="8" t="inlineStr">
        <is>
          <t>Préparer sans gants pour mieux sentir les bidons</t>
        </is>
      </c>
      <c r="E12" s="8" t="inlineStr">
        <is>
          <t>Porter des gants adaptés, une combinaison et une protection des yeux</t>
        </is>
      </c>
      <c r="F12" s="8" t="inlineStr">
        <is>
          <t>Préparer en tongs pour éviter de salir les chaussures</t>
        </is>
      </c>
      <c r="G12" s="8" t="inlineStr">
        <is>
          <t>Préparer dans la cuisine de la maison</t>
        </is>
      </c>
      <c r="H12" s="7" t="inlineStr">
        <is>
          <t>B</t>
        </is>
      </c>
      <c r="I12" s="7" t="n"/>
      <c r="J12" s="7">
        <f>SI(I12="";"";SI(I12=H12;1;0))</f>
        <v/>
      </c>
      <c r="K12" s="8" t="inlineStr">
        <is>
          <t>La phase de préparation est très exposante : EPI complets indispensables.</t>
        </is>
      </c>
    </row>
    <row r="13">
      <c r="A13" s="7" t="n">
        <v>12</v>
      </c>
      <c r="B13" s="7" t="inlineStr">
        <is>
          <t>Santé-Sécurité</t>
        </is>
      </c>
      <c r="C13" s="8" t="inlineStr">
        <is>
          <t>Pendant l’application sur une parcelle de légumes plein champ en bordure de haies, quelle pratique est à proscrire absolument ?</t>
        </is>
      </c>
      <c r="D13" s="8" t="inlineStr">
        <is>
          <t>Boire, manger ou fumer pendant la manipulation</t>
        </is>
      </c>
      <c r="E13" s="8" t="inlineStr">
        <is>
          <t>Vérifier les buses de temps en temps</t>
        </is>
      </c>
      <c r="F13" s="8" t="inlineStr">
        <is>
          <t>Surveiller régulièrement la pression</t>
        </is>
      </c>
      <c r="G13" s="8" t="inlineStr">
        <is>
          <t>Adapter sa vitesse d’avancement</t>
        </is>
      </c>
      <c r="H13" s="7" t="inlineStr">
        <is>
          <t>A</t>
        </is>
      </c>
      <c r="I13" s="7" t="n"/>
      <c r="J13" s="7">
        <f>SI(I13="";"";SI(I13=H13;1;0))</f>
        <v/>
      </c>
      <c r="K13" s="8" t="inlineStr">
        <is>
          <t>Boire, manger ou fumer augmente fortement le risque d’ingestion de produit.</t>
        </is>
      </c>
    </row>
    <row r="14">
      <c r="A14" s="7" t="n">
        <v>13</v>
      </c>
      <c r="B14" s="7" t="inlineStr">
        <is>
          <t>Santé-Sécurité</t>
        </is>
      </c>
      <c r="C14" s="8" t="inlineStr">
        <is>
          <t>En cas de projection de produit sur le visage lors d’un traitement sur une parcelle de légumes plein champ en bordure de haies, que faire en premier ?</t>
        </is>
      </c>
      <c r="D14" s="8" t="inlineStr">
        <is>
          <t>Attendre la fin de la parcelle</t>
        </is>
      </c>
      <c r="E14" s="8" t="inlineStr">
        <is>
          <t>Rincer immédiatement et abondamment à l’eau claire</t>
        </is>
      </c>
      <c r="F14" s="8" t="inlineStr">
        <is>
          <t>Mettre une crème parfumée</t>
        </is>
      </c>
      <c r="G14" s="8" t="inlineStr">
        <is>
          <t>Continuer en baissant la dose</t>
        </is>
      </c>
      <c r="H14" s="7" t="inlineStr">
        <is>
          <t>B</t>
        </is>
      </c>
      <c r="I14" s="7" t="n"/>
      <c r="J14" s="7">
        <f>SI(I14="";"";SI(I14=H14;1;0))</f>
        <v/>
      </c>
      <c r="K14" s="8" t="inlineStr">
        <is>
          <t>Le rinçage immédiat et prolongé réduit la pénétration du produit.</t>
        </is>
      </c>
    </row>
    <row r="15">
      <c r="A15" s="7" t="n">
        <v>14</v>
      </c>
      <c r="B15" s="7" t="inlineStr">
        <is>
          <t>Santé-Sécurité</t>
        </is>
      </c>
      <c r="C15" s="8" t="inlineStr">
        <is>
          <t>Où laver les EPI réutilisables utilisés pour traiter une parcelle de légumes plein champ en bordure de haies ?</t>
        </is>
      </c>
      <c r="D15" s="8" t="inlineStr">
        <is>
          <t>Avec le linge de la famille dans la machine habituelle</t>
        </is>
      </c>
      <c r="E15" s="8" t="inlineStr">
        <is>
          <t>Séparément, selon les consignes, sans les mélanger au linge domestique</t>
        </is>
      </c>
      <c r="F15" s="8" t="inlineStr">
        <is>
          <t>Dans un ruisseau proche pour gagner du temps</t>
        </is>
      </c>
      <c r="G15" s="8" t="inlineStr">
        <is>
          <t>Ils ne doivent jamais être lavés</t>
        </is>
      </c>
      <c r="H15" s="7" t="inlineStr">
        <is>
          <t>B</t>
        </is>
      </c>
      <c r="I15" s="7" t="n"/>
      <c r="J15" s="7">
        <f>SI(I15="";"";SI(I15=H15;1;0))</f>
        <v/>
      </c>
      <c r="K15" s="8" t="inlineStr">
        <is>
          <t>Les EPI se lavent séparément pour protéger la famille et conserver leur efficacité.</t>
        </is>
      </c>
    </row>
    <row r="16">
      <c r="A16" s="7" t="n">
        <v>15</v>
      </c>
      <c r="B16" s="7" t="inlineStr">
        <is>
          <t>Santé-Sécurité</t>
        </is>
      </c>
      <c r="C16" s="8" t="inlineStr">
        <is>
          <t>Après un traitement sur une parcelle de légumes plein champ en bordure de haies, quel réflexe d’hygiène est le plus pertinent ?</t>
        </is>
      </c>
      <c r="D16" s="8" t="inlineStr">
        <is>
          <t>Manger un sandwich sur le marchepied</t>
        </is>
      </c>
      <c r="E16" s="8" t="inlineStr">
        <is>
          <t>Se laver les mains et le visage, voire prendre une douche, et changer de vêtements</t>
        </is>
      </c>
      <c r="F16" s="8" t="inlineStr">
        <is>
          <t>Garder la combinaison toute la journée</t>
        </is>
      </c>
      <c r="G16" s="8" t="inlineStr">
        <is>
          <t>Enlever seulement les gants</t>
        </is>
      </c>
      <c r="H16" s="7" t="inlineStr">
        <is>
          <t>B</t>
        </is>
      </c>
      <c r="I16" s="7" t="n"/>
      <c r="J16" s="7">
        <f>SI(I16="";"";SI(I16=H16;1;0))</f>
        <v/>
      </c>
      <c r="K16" s="8" t="inlineStr">
        <is>
          <t>Une bonne hygiène après les traitements limite l’exposition résiduelle.</t>
        </is>
      </c>
    </row>
    <row r="17">
      <c r="A17" s="7" t="n">
        <v>16</v>
      </c>
      <c r="B17" s="7" t="inlineStr">
        <is>
          <t>Santé-Sécurité</t>
        </is>
      </c>
      <c r="C17" s="8" t="inlineStr">
        <is>
          <t>À quel moment le port d’une protection respiratoire est-il particulièrement recommandé sur une parcelle de légumes plein champ en bordure de haies ?</t>
        </is>
      </c>
      <c r="D17" s="8" t="inlineStr">
        <is>
          <t>Lorsqu’on manipule des poudres ou concentrés en local peu ventilé</t>
        </is>
      </c>
      <c r="E17" s="8" t="inlineStr">
        <is>
          <t>Seulement en plein vent</t>
        </is>
      </c>
      <c r="F17" s="8" t="inlineStr">
        <is>
          <t>Uniquement pour les produits « bio »</t>
        </is>
      </c>
      <c r="G17" s="8" t="inlineStr">
        <is>
          <t>Jamais, si l’on porte des bottes</t>
        </is>
      </c>
      <c r="H17" s="7" t="inlineStr">
        <is>
          <t>A</t>
        </is>
      </c>
      <c r="I17" s="7" t="n"/>
      <c r="J17" s="7">
        <f>SI(I17="";"";SI(I17=H17;1;0))</f>
        <v/>
      </c>
      <c r="K17" s="8" t="inlineStr">
        <is>
          <t>Les poudres et vapeurs concentrées nécessitent une protection respiratoire adaptée.</t>
        </is>
      </c>
    </row>
    <row r="18">
      <c r="A18" s="7" t="n">
        <v>17</v>
      </c>
      <c r="B18" s="7" t="inlineStr">
        <is>
          <t>Santé-Sécurité</t>
        </is>
      </c>
      <c r="C18" s="8" t="inlineStr">
        <is>
          <t>En cas de malaise suspect après un traitement sur une parcelle de légumes plein champ en bordure de haies, quelle information est essentielle pour le médecin ou le centre antipoison ?</t>
        </is>
      </c>
      <c r="D18" s="8" t="inlineStr">
        <is>
          <t>La couleur du tracteur</t>
        </is>
      </c>
      <c r="E18" s="8" t="inlineStr">
        <is>
          <t>Le modèle de rampe</t>
        </is>
      </c>
      <c r="F18" s="8" t="inlineStr">
        <is>
          <t>Le nom commercial du produit et son étiquette</t>
        </is>
      </c>
      <c r="G18" s="8" t="inlineStr">
        <is>
          <t>La marque des bottes</t>
        </is>
      </c>
      <c r="H18" s="7" t="inlineStr">
        <is>
          <t>C</t>
        </is>
      </c>
      <c r="I18" s="7" t="n"/>
      <c r="J18" s="7">
        <f>SI(I18="";"";SI(I18=H18;1;0))</f>
        <v/>
      </c>
      <c r="K18" s="8" t="inlineStr">
        <is>
          <t>L’étiquette du produit fournit les informations indispensables pour la prise en charge.</t>
        </is>
      </c>
    </row>
    <row r="19">
      <c r="A19" s="7" t="n">
        <v>18</v>
      </c>
      <c r="B19" s="7" t="inlineStr">
        <is>
          <t>Santé-Sécurité</t>
        </is>
      </c>
      <c r="C19" s="8" t="inlineStr">
        <is>
          <t>Si l’on doit exceptionnellement entrer dans une parcelle de légumes plein champ en bordure de haies avant la fin du délai de rentrée, que faut-il faire ?</t>
        </is>
      </c>
      <c r="D19" s="8" t="inlineStr">
        <is>
          <t>Y aller en tenue de ville pour aller plus vite</t>
        </is>
      </c>
      <c r="E19" s="8" t="inlineStr">
        <is>
          <t>Porter des EPI adaptés, comme lors de l’application</t>
        </is>
      </c>
      <c r="F19" s="8" t="inlineStr">
        <is>
          <t>Envoyer un enfant à la place</t>
        </is>
      </c>
      <c r="G19" s="8" t="inlineStr">
        <is>
          <t>Arroser la parcelle pour diluer le produit</t>
        </is>
      </c>
      <c r="H19" s="7" t="inlineStr">
        <is>
          <t>B</t>
        </is>
      </c>
      <c r="I19" s="7" t="n"/>
      <c r="J19" s="7">
        <f>SI(I19="";"";SI(I19=H19;1;0))</f>
        <v/>
      </c>
      <c r="K19" s="8" t="inlineStr">
        <is>
          <t>Les EPI limitent l’exposition lors d’entrées anticipées dans la parcelle.</t>
        </is>
      </c>
    </row>
    <row r="20">
      <c r="A20" s="7" t="n">
        <v>19</v>
      </c>
      <c r="B20" s="7" t="inlineStr">
        <is>
          <t>Santé-Sécurité</t>
        </is>
      </c>
      <c r="C20" s="8" t="inlineStr">
        <is>
          <t>Pourquoi est-il important de vérifier régulièrement l’état des buses et des flexibles du pulvérisateur utilisé sur une parcelle de légumes plein champ en bordure de haies ?</t>
        </is>
      </c>
      <c r="D20" s="8" t="inlineStr">
        <is>
          <t>Uniquement pour l’esthétique de la rampe</t>
        </is>
      </c>
      <c r="E20" s="8" t="inlineStr">
        <is>
          <t>Pour éviter les fuites, surdosages et expositions inutiles</t>
        </is>
      </c>
      <c r="F20" s="8" t="inlineStr">
        <is>
          <t>Pour faire plus de bruit</t>
        </is>
      </c>
      <c r="G20" s="8" t="inlineStr">
        <is>
          <t>Pour augmenter la consommation de produit</t>
        </is>
      </c>
      <c r="H20" s="7" t="inlineStr">
        <is>
          <t>B</t>
        </is>
      </c>
      <c r="I20" s="7" t="n"/>
      <c r="J20" s="7">
        <f>SI(I20="";"";SI(I20=H20;1;0))</f>
        <v/>
      </c>
      <c r="K20" s="8" t="inlineStr">
        <is>
          <t>Un matériel en bon état limite les risques de fuites et de mauvaise répartition.</t>
        </is>
      </c>
    </row>
    <row r="21">
      <c r="A21" s="7" t="n">
        <v>20</v>
      </c>
      <c r="B21" s="7" t="inlineStr">
        <is>
          <t>Santé-Sécurité</t>
        </is>
      </c>
      <c r="C21" s="8" t="inlineStr">
        <is>
          <t>Quelle configuration de la cabine d’un tracteur utilisé pour traiter une parcelle de légumes plein champ en bordure de haies est la plus protectrice ?</t>
        </is>
      </c>
      <c r="D21" s="8" t="inlineStr">
        <is>
          <t>Cabine ouverte pour mieux sentir le produit</t>
        </is>
      </c>
      <c r="E21" s="8" t="inlineStr">
        <is>
          <t>Cabine fermée, filtrée et entretenue</t>
        </is>
      </c>
      <c r="F21" s="8" t="inlineStr">
        <is>
          <t>Tracteur sans cabine pour voir la rampe</t>
        </is>
      </c>
      <c r="G21" s="8" t="inlineStr">
        <is>
          <t>Quad sans protection</t>
        </is>
      </c>
      <c r="H21" s="7" t="inlineStr">
        <is>
          <t>B</t>
        </is>
      </c>
      <c r="I21" s="7" t="n"/>
      <c r="J21" s="7">
        <f>SI(I21="";"";SI(I21=H21;1;0))</f>
        <v/>
      </c>
      <c r="K21" s="8" t="inlineStr">
        <is>
          <t>Une cabine fermée avec filtration adaptée réduit nettement l’exposition de l’opérateur.</t>
        </is>
      </c>
    </row>
    <row r="22">
      <c r="A22" s="7" t="n">
        <v>21</v>
      </c>
      <c r="B22" s="7" t="inlineStr">
        <is>
          <t>Environnement</t>
        </is>
      </c>
      <c r="C22" s="8" t="inlineStr">
        <is>
          <t>Sur une parcelle de légumes plein champ en bordure de haies, pourquoi éviter de traiter par vent fort ?</t>
        </is>
      </c>
      <c r="D22" s="8" t="inlineStr">
        <is>
          <t>Parce que le tracteur consomme plus</t>
        </is>
      </c>
      <c r="E22" s="8" t="inlineStr">
        <is>
          <t>Parce que la dérive des gouttes augmente vers les zones à protéger</t>
        </is>
      </c>
      <c r="F22" s="8" t="inlineStr">
        <is>
          <t>Parce que le produit devient inefficace</t>
        </is>
      </c>
      <c r="G22" s="8" t="inlineStr">
        <is>
          <t>Parce que les pneus s’usent plus vite</t>
        </is>
      </c>
      <c r="H22" s="7" t="inlineStr">
        <is>
          <t>B</t>
        </is>
      </c>
      <c r="I22" s="7" t="n"/>
      <c r="J22" s="7">
        <f>SI(I22="";"";SI(I22=H22;1;0))</f>
        <v/>
      </c>
      <c r="K22" s="8" t="inlineStr">
        <is>
          <t>Le vent favorise la dérive des produits vers des zones non ciblées.</t>
        </is>
      </c>
    </row>
    <row r="23">
      <c r="A23" s="7" t="n">
        <v>22</v>
      </c>
      <c r="B23" s="7" t="inlineStr">
        <is>
          <t>Environnement</t>
        </is>
      </c>
      <c r="C23" s="8" t="inlineStr">
        <is>
          <t>Traiter une parcelle de légumes plein champ en bordure de haies juste avant une forte pluie annoncée est :</t>
        </is>
      </c>
      <c r="D23" s="8" t="inlineStr">
        <is>
          <t>Idéal pour rincer la culture</t>
        </is>
      </c>
      <c r="E23" s="8" t="inlineStr">
        <is>
          <t>À éviter, car le produit peut être lessivé et polluer les eaux de ruissellement</t>
        </is>
      </c>
      <c r="F23" s="8" t="inlineStr">
        <is>
          <t>Obligatoire pour activer tous les produits</t>
        </is>
      </c>
      <c r="G23" s="8" t="inlineStr">
        <is>
          <t>Sans conséquence particulière</t>
        </is>
      </c>
      <c r="H23" s="7" t="inlineStr">
        <is>
          <t>B</t>
        </is>
      </c>
      <c r="I23" s="7" t="n"/>
      <c r="J23" s="7">
        <f>SI(I23="";"";SI(I23=H23;1;0))</f>
        <v/>
      </c>
      <c r="K23" s="8" t="inlineStr">
        <is>
          <t>Une forte pluie peut entraîner les produits vers les eaux de surface ou souterraines.</t>
        </is>
      </c>
    </row>
    <row r="24">
      <c r="A24" s="7" t="n">
        <v>23</v>
      </c>
      <c r="B24" s="7" t="inlineStr">
        <is>
          <t>Environnement</t>
        </is>
      </c>
      <c r="C24" s="8" t="inlineStr">
        <is>
          <t>Les zones non traitées (ZNT) autour de une parcelle de légumes plein champ en bordure de haies ont pour but principal :</t>
        </is>
      </c>
      <c r="D24" s="8" t="inlineStr">
        <is>
          <t>De garder des bandes enherbées difficiles à entretenir</t>
        </is>
      </c>
      <c r="E24" s="8" t="inlineStr">
        <is>
          <t>De protéger les milieux sensibles (points d’eau, haies, habitations) de la dérive</t>
        </is>
      </c>
      <c r="F24" s="8" t="inlineStr">
        <is>
          <t>De faciliter les demi-tours du tracteur</t>
        </is>
      </c>
      <c r="G24" s="8" t="inlineStr">
        <is>
          <t>De marquer les limites de propriété</t>
        </is>
      </c>
      <c r="H24" s="7" t="inlineStr">
        <is>
          <t>B</t>
        </is>
      </c>
      <c r="I24" s="7" t="n"/>
      <c r="J24" s="7">
        <f>SI(I24="";"";SI(I24=H24;1;0))</f>
        <v/>
      </c>
      <c r="K24" s="8" t="inlineStr">
        <is>
          <t>Les ZNT protègent les zones sensibles des effets des traitements.</t>
        </is>
      </c>
    </row>
    <row r="25">
      <c r="A25" s="7" t="n">
        <v>24</v>
      </c>
      <c r="B25" s="7" t="inlineStr">
        <is>
          <t>Environnement</t>
        </is>
      </c>
      <c r="C25" s="8" t="inlineStr">
        <is>
          <t>Que faire de l’eau de rinçage de la cuve après traitement de une parcelle de légumes plein champ en bordure de haies, une fois le triple rinçage réalisé ?</t>
        </is>
      </c>
      <c r="D25" s="8" t="inlineStr">
        <is>
          <t>La rejeter dans un fossé</t>
        </is>
      </c>
      <c r="E25" s="8" t="inlineStr">
        <is>
          <t>La pulvériser sur la parcelle traitée, en respectant les doses maximales autorisées</t>
        </is>
      </c>
      <c r="F25" s="8" t="inlineStr">
        <is>
          <t>La verser dans un égout pluvial</t>
        </is>
      </c>
      <c r="G25" s="8" t="inlineStr">
        <is>
          <t>La stocker indéfiniment dans un bidon ouvert</t>
        </is>
      </c>
      <c r="H25" s="7" t="inlineStr">
        <is>
          <t>B</t>
        </is>
      </c>
      <c r="I25" s="7" t="n"/>
      <c r="J25" s="7">
        <f>SI(I25="";"";SI(I25=H25;1;0))</f>
        <v/>
      </c>
      <c r="K25" s="8" t="inlineStr">
        <is>
          <t>Les eaux de rinçage sont réutilisées sur la parcelle dans le respect des doses.</t>
        </is>
      </c>
    </row>
    <row r="26">
      <c r="A26" s="7" t="n">
        <v>25</v>
      </c>
      <c r="B26" s="7" t="inlineStr">
        <is>
          <t>Environnement</t>
        </is>
      </c>
      <c r="C26" s="8" t="inlineStr">
        <is>
          <t>Que devient l’emballage vide bien rincé d’un produit utilisé sur une parcelle de légumes plein champ en bordure de haies ?</t>
        </is>
      </c>
      <c r="D26" s="8" t="inlineStr">
        <is>
          <t>Il peut être brûlé sur place</t>
        </is>
      </c>
      <c r="E26" s="8" t="inlineStr">
        <is>
          <t>Il doit être apporté dans une filière agréée de collecte</t>
        </is>
      </c>
      <c r="F26" s="8" t="inlineStr">
        <is>
          <t>Il peut être jeté avec les ordures ménagères</t>
        </is>
      </c>
      <c r="G26" s="8" t="inlineStr">
        <is>
          <t>Il peut servir à stocker de l’eau pour les animaux</t>
        </is>
      </c>
      <c r="H26" s="7" t="inlineStr">
        <is>
          <t>B</t>
        </is>
      </c>
      <c r="I26" s="7" t="n"/>
      <c r="J26" s="7">
        <f>SI(I26="";"";SI(I26=H26;1;0))</f>
        <v/>
      </c>
      <c r="K26" s="8" t="inlineStr">
        <is>
          <t>Les emballages vides rejoignent une filière spécialisée de collecte et de traitement.</t>
        </is>
      </c>
    </row>
    <row r="27">
      <c r="A27" s="7" t="n">
        <v>26</v>
      </c>
      <c r="B27" s="7" t="inlineStr">
        <is>
          <t>Environnement</t>
        </is>
      </c>
      <c r="C27" s="8" t="inlineStr">
        <is>
          <t>Préserver les haies et bandes enherbées autour de une parcelle de légumes plein champ en bordure de haies permet notamment :</t>
        </is>
      </c>
      <c r="D27" s="8" t="inlineStr">
        <is>
          <t>De cacher le matériel agricole</t>
        </is>
      </c>
      <c r="E27" s="8" t="inlineStr">
        <is>
          <t>D’abriter des auxiliaires et de limiter l’érosion et la dérive</t>
        </is>
      </c>
      <c r="F27" s="8" t="inlineStr">
        <is>
          <t>D’augmenter le temps de travail</t>
        </is>
      </c>
      <c r="G27" s="8" t="inlineStr">
        <is>
          <t>De stocker les bidons vides</t>
        </is>
      </c>
      <c r="H27" s="7" t="inlineStr">
        <is>
          <t>B</t>
        </is>
      </c>
      <c r="I27" s="7" t="n"/>
      <c r="J27" s="7">
        <f>SI(I27="";"";SI(I27=H27;1;0))</f>
        <v/>
      </c>
      <c r="K27" s="8" t="inlineStr">
        <is>
          <t>Ces éléments paysagers jouent un rôle important pour la biodiversité et le sol.</t>
        </is>
      </c>
    </row>
    <row r="28">
      <c r="A28" s="7" t="n">
        <v>27</v>
      </c>
      <c r="B28" s="7" t="inlineStr">
        <is>
          <t>Environnement</t>
        </is>
      </c>
      <c r="C28" s="8" t="inlineStr">
        <is>
          <t>L’utilisation de buses « anti-dérive » sur le pulvérisateur de une parcelle de légumes plein champ en bordure de haies permet :</t>
        </is>
      </c>
      <c r="D28" s="8" t="inlineStr">
        <is>
          <t>De supprimer toute ZNT</t>
        </is>
      </c>
      <c r="E28" s="8" t="inlineStr">
        <is>
          <t>De réduire la dérive, sous réserve d’un réglage et d’une vitesse adaptés</t>
        </is>
      </c>
      <c r="F28" s="8" t="inlineStr">
        <is>
          <t>De se passer d’EPI</t>
        </is>
      </c>
      <c r="G28" s="8" t="inlineStr">
        <is>
          <t>De traiter par grand vent sans risque</t>
        </is>
      </c>
      <c r="H28" s="7" t="inlineStr">
        <is>
          <t>B</t>
        </is>
      </c>
      <c r="I28" s="7" t="n"/>
      <c r="J28" s="7">
        <f>SI(I28="";"";SI(I28=H28;1;0))</f>
        <v/>
      </c>
      <c r="K28" s="8" t="inlineStr">
        <is>
          <t>Les buses anti-dérive limitent la dérive mais n’exonèrent pas du respect des autres règles.</t>
        </is>
      </c>
    </row>
    <row r="29">
      <c r="A29" s="7" t="n">
        <v>28</v>
      </c>
      <c r="B29" s="7" t="inlineStr">
        <is>
          <t>Environnement</t>
        </is>
      </c>
      <c r="C29" s="8" t="inlineStr">
        <is>
          <t>Comment se positionne le recours aux produits phytopharmaceutiques dans une démarche de lutte intégrée sur une parcelle de légumes plein champ en bordure de haies ?</t>
        </is>
      </c>
      <c r="D29" s="8" t="inlineStr">
        <is>
          <t>Doit être systématique chaque année</t>
        </is>
      </c>
      <c r="E29" s="8" t="inlineStr">
        <is>
          <t>Intervient en dernier recours après observation, seuils et méthodes agronomiques</t>
        </is>
      </c>
      <c r="F29" s="8" t="inlineStr">
        <is>
          <t>Remplace la rotation des cultures</t>
        </is>
      </c>
      <c r="G29" s="8" t="inlineStr">
        <is>
          <t>Se fait à date fixe</t>
        </is>
      </c>
      <c r="H29" s="7" t="inlineStr">
        <is>
          <t>B</t>
        </is>
      </c>
      <c r="I29" s="7" t="n"/>
      <c r="J29" s="7">
        <f>SI(I29="";"";SI(I29=H29;1;0))</f>
        <v/>
      </c>
      <c r="K29" s="8" t="inlineStr">
        <is>
          <t>La lutte intégrée combine plusieurs leviers, les produits n’étant qu’un recours final.</t>
        </is>
      </c>
    </row>
    <row r="30">
      <c r="A30" s="7" t="n">
        <v>29</v>
      </c>
      <c r="B30" s="7" t="inlineStr">
        <is>
          <t>Environnement</t>
        </is>
      </c>
      <c r="C30" s="8" t="inlineStr">
        <is>
          <t>Quelle mesure est pertinente pour protéger un captage d’eau situé à proximité de une parcelle de légumes plein champ en bordure de haies ?</t>
        </is>
      </c>
      <c r="D30" s="8" t="inlineStr">
        <is>
          <t>Réduire un peu les doses sans autre mesure</t>
        </is>
      </c>
      <c r="E30" s="8" t="inlineStr">
        <is>
          <t>Mettre en place des bandes tampons, respecter strictement les ZNT et adapter les pratiques</t>
        </is>
      </c>
      <c r="F30" s="8" t="inlineStr">
        <is>
          <t>Stocker les produits dans le local du captage</t>
        </is>
      </c>
      <c r="G30" s="8" t="inlineStr">
        <is>
          <t>Traiter uniquement de nuit</t>
        </is>
      </c>
      <c r="H30" s="7" t="inlineStr">
        <is>
          <t>B</t>
        </is>
      </c>
      <c r="I30" s="7" t="n"/>
      <c r="J30" s="7">
        <f>SI(I30="";"";SI(I30=H30;1;0))</f>
        <v/>
      </c>
      <c r="K30" s="8" t="inlineStr">
        <is>
          <t>La protection des captages repose sur des aménagements et des pratiques adaptées.</t>
        </is>
      </c>
    </row>
    <row r="31">
      <c r="A31" s="7" t="n">
        <v>30</v>
      </c>
      <c r="B31" s="7" t="inlineStr">
        <is>
          <t>Environnement</t>
        </is>
      </c>
      <c r="C31" s="8" t="inlineStr">
        <is>
          <t>Que peut-on faire d’une zone difficile à traiter au bord d’un cours d’eau près de une parcelle de légumes plein champ en bordure de haies ?</t>
        </is>
      </c>
      <c r="D31" s="8" t="inlineStr">
        <is>
          <t>La traiter fortement pour qu’elle reste propre</t>
        </is>
      </c>
      <c r="E31" s="8" t="inlineStr">
        <is>
          <t>La gérer comme une bande tampon permanente avec une végétation maîtrisée</t>
        </is>
      </c>
      <c r="F31" s="8" t="inlineStr">
        <is>
          <t>Y vider les fonds de cuve</t>
        </is>
      </c>
      <c r="G31" s="8" t="inlineStr">
        <is>
          <t>La transformer en aire de lavage du pulvérisateur</t>
        </is>
      </c>
      <c r="H31" s="7" t="inlineStr">
        <is>
          <t>B</t>
        </is>
      </c>
      <c r="I31" s="7" t="n"/>
      <c r="J31" s="7">
        <f>SI(I31="";"";SI(I31=H31;1;0))</f>
        <v/>
      </c>
      <c r="K31" s="8" t="inlineStr">
        <is>
          <t>Les bandes tampons végétalisées protègent efficacement les milieux aquatiques.</t>
        </is>
      </c>
    </row>
    <row r="34">
      <c r="A34" s="2" t="inlineStr">
        <is>
          <t>Résumé des résultats – Cas 10</t>
        </is>
      </c>
    </row>
    <row r="35">
      <c r="G35" t="inlineStr">
        <is>
          <t>Score total (sur 30)</t>
        </is>
      </c>
      <c r="H35">
        <f>SOMME(J2:J31)</f>
        <v/>
      </c>
    </row>
    <row r="36">
      <c r="G36" t="inlineStr">
        <is>
          <t>Pourcentage de réussite</t>
        </is>
      </c>
      <c r="H36">
        <f>SI(SOMME(J2:J31)="";"";SOMME(J2:J31)/30)</f>
        <v/>
      </c>
    </row>
    <row r="38">
      <c r="G38" t="inlineStr">
        <is>
          <t>Réglementation – bonnes réponses</t>
        </is>
      </c>
      <c r="H38">
        <f>SOMMEPROD((B2:B31="Réglementation")*(J2:J31))</f>
        <v/>
      </c>
      <c r="I38" t="inlineStr">
        <is>
          <t>Nombre de questions</t>
        </is>
      </c>
      <c r="J38">
        <f>NB.SI(B2:B31;"Réglementation")</f>
        <v/>
      </c>
    </row>
    <row r="39">
      <c r="G39" t="inlineStr">
        <is>
          <t>Santé-Sécurité – bonnes réponses</t>
        </is>
      </c>
      <c r="H39">
        <f>SOMMEPROD((B2:B31="Santé-Sécurité")*(J2:J31))</f>
        <v/>
      </c>
      <c r="I39" t="inlineStr">
        <is>
          <t>Nombre de questions</t>
        </is>
      </c>
      <c r="J39">
        <f>NB.SI(B2:B31;"Santé-Sécurité")</f>
        <v/>
      </c>
    </row>
    <row r="40">
      <c r="G40" t="inlineStr">
        <is>
          <t>Environnement – bonnes réponses</t>
        </is>
      </c>
      <c r="H40">
        <f>SOMMEPROD((B2:B31="Environnement")*(J2:J31))</f>
        <v/>
      </c>
      <c r="I40" t="inlineStr">
        <is>
          <t>Nombre de questions</t>
        </is>
      </c>
      <c r="J40">
        <f>NB.SI(B2:B31;"Environnement")</f>
        <v/>
      </c>
    </row>
  </sheetData>
  <mergeCells count="1">
    <mergeCell ref="A34:E34"/>
  </mergeCells>
  <dataValidations count="2">
    <dataValidation sqref="B2 B3 B4 B5 B6 B7 B8 B9 B10 B11 B12 B13 B14 B15 B16 B17 B18 B19 B20 B21 B22 B23 B24 B25 B26 B27 B28 B29 B30 B31" showErrorMessage="1" showInputMessage="1" allowBlank="1" type="list">
      <formula1>"Réglementation,Santé-Sécurité,Environnement,Autre"</formula1>
    </dataValidation>
    <dataValidation sqref="I2 I3 I4 I5 I6 I7 I8 I9 I10 I11 I12 I13 I14 I15 I16 I17 I18 I19 I20 I21 I22 I23 I24 I25 I26 I27 I28 I29 I30 I31" showErrorMessage="1" showInputMessage="1" allowBlank="1" type="list">
      <formula1>"A,B,C,D"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2025-12-10T17:44:44Z</dcterms:created>
  <dcterms:modified xmlns:dcterms="http://purl.org/dc/terms/" xmlns:xsi="http://www.w3.org/2001/XMLSchema-instance" xsi:type="dcterms:W3CDTF">2025-12-10T17:44:44Z</dcterms:modified>
</cp:coreProperties>
</file>