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1.xml" ContentType="application/vnd.openxmlformats-officedocument.spreadsheetml.table+xml"/>
  <Override PartName="/xl/worksheets/sheet5.xml" ContentType="application/vnd.openxmlformats-officedocument.spreadsheetml.worksheet+xml"/>
  <Override PartName="/xl/tables/table2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ables/table3.xml" ContentType="application/vnd.openxmlformats-officedocument.spreadsheetml.table+xml"/>
  <Override PartName="/xl/worksheets/sheet8.xml" ContentType="application/vnd.openxmlformats-officedocument.spreadsheetml.worksheet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worksheets/sheet9.xml" ContentType="application/vnd.openxmlformats-officedocument.spreadsheetml.worksheet+xml"/>
  <Override PartName="/xl/tables/table6.xml" ContentType="application/vnd.openxmlformats-officedocument.spreadsheetml.table+xml"/>
  <Override PartName="/xl/worksheets/sheet10.xml" ContentType="application/vnd.openxmlformats-officedocument.spreadsheetml.worksheet+xml"/>
  <Override PartName="/xl/tables/table7.xml" ContentType="application/vnd.openxmlformats-officedocument.spreadsheetml.table+xml"/>
  <Override PartName="/xl/worksheets/sheet11.xml" ContentType="application/vnd.openxmlformats-officedocument.spreadsheetml.worksheet+xml"/>
  <Override PartName="/xl/drawings/drawing2.xml" ContentType="application/vnd.openxmlformats-officedocument.drawing+xml"/>
  <Override PartName="/xl/tables/table8.xml" ContentType="application/vnd.openxmlformats-officedocument.spreadsheetml.table+xml"/>
  <Override PartName="/xl/worksheets/sheet12.xml" ContentType="application/vnd.openxmlformats-officedocument.spreadsheetml.worksheet+xml"/>
  <Override PartName="/xl/tables/table9.xml" ContentType="application/vnd.openxmlformats-officedocument.spreadsheetml.table+xml"/>
  <Override PartName="/xl/worksheets/sheet13.xml" ContentType="application/vnd.openxmlformats-officedocument.spreadsheetml.worksheet+xml"/>
  <Override PartName="/xl/tables/table10.xml" ContentType="application/vnd.openxmlformats-officedocument.spreadsheetml.table+xml"/>
  <Override PartName="/xl/worksheets/sheet14.xml" ContentType="application/vnd.openxmlformats-officedocument.spreadsheetml.worksheet+xml"/>
  <Override PartName="/xl/tables/table11.xml" ContentType="application/vnd.openxmlformats-officedocument.spreadsheetml.table+xml"/>
  <Override PartName="/xl/worksheets/sheet15.xml" ContentType="application/vnd.openxmlformats-officedocument.spreadsheetml.worksheet+xml"/>
  <Override PartName="/xl/tables/table12.xml" ContentType="application/vnd.openxmlformats-officedocument.spreadsheetml.table+xml"/>
  <Override PartName="/xl/worksheets/sheet16.xml" ContentType="application/vnd.openxmlformats-officedocument.spreadsheetml.worksheet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Schéma" sheetId="1" state="visible" r:id="rId1"/>
    <sheet xmlns:r="http://schemas.openxmlformats.org/officeDocument/2006/relationships" name="Légende" sheetId="2" state="visible" r:id="rId2"/>
    <sheet xmlns:r="http://schemas.openxmlformats.org/officeDocument/2006/relationships" name="Paramètres" sheetId="3" state="visible" r:id="rId3"/>
    <sheet xmlns:r="http://schemas.openxmlformats.org/officeDocument/2006/relationships" name="Intervenants" sheetId="4" state="visible" r:id="rId4"/>
    <sheet xmlns:r="http://schemas.openxmlformats.org/officeDocument/2006/relationships" name="WBS_Tâches" sheetId="5" state="visible" r:id="rId5"/>
    <sheet xmlns:r="http://schemas.openxmlformats.org/officeDocument/2006/relationships" name="Planning_Gantt" sheetId="6" state="visible" r:id="rId6"/>
    <sheet xmlns:r="http://schemas.openxmlformats.org/officeDocument/2006/relationships" name="Journal_Journalier" sheetId="7" state="visible" r:id="rId7"/>
    <sheet xmlns:r="http://schemas.openxmlformats.org/officeDocument/2006/relationships" name="Ressources" sheetId="8" state="visible" r:id="rId8"/>
    <sheet xmlns:r="http://schemas.openxmlformats.org/officeDocument/2006/relationships" name="Achats" sheetId="9" state="visible" r:id="rId9"/>
    <sheet xmlns:r="http://schemas.openxmlformats.org/officeDocument/2006/relationships" name="Sous-traitants" sheetId="10" state="visible" r:id="rId10"/>
    <sheet xmlns:r="http://schemas.openxmlformats.org/officeDocument/2006/relationships" name="Coûts_EVM" sheetId="11" state="visible" r:id="rId11"/>
    <sheet xmlns:r="http://schemas.openxmlformats.org/officeDocument/2006/relationships" name="Risques" sheetId="12" state="visible" r:id="rId12"/>
    <sheet xmlns:r="http://schemas.openxmlformats.org/officeDocument/2006/relationships" name="QHSE" sheetId="13" state="visible" r:id="rId13"/>
    <sheet xmlns:r="http://schemas.openxmlformats.org/officeDocument/2006/relationships" name="Changements" sheetId="14" state="visible" r:id="rId14"/>
    <sheet xmlns:r="http://schemas.openxmlformats.org/officeDocument/2006/relationships" name="Documents" sheetId="15" state="visible" r:id="rId15"/>
    <sheet xmlns:r="http://schemas.openxmlformats.org/officeDocument/2006/relationships" name="Dashboard" sheetId="16" state="visible" r:id="rId16"/>
  </sheets>
  <definedNames>
    <definedName name="proj_start">'Paramètres'!$B$9</definedName>
    <definedName name="gantt_days">'Paramètres'!$B$10</definedName>
    <definedName name="budget_initial">'Paramètres'!$B$12</definedName>
    <definedName name="lst_statuts">'Paramètres'!$D$5:$D$10</definedName>
    <definedName name="lst_priorites">'Paramètres'!$E$5:$E$8</definedName>
    <definedName name="lst_categories_cout">'Paramètres'!$F$5:$F$12</definedName>
    <definedName name="lst_meteo">'Paramètres'!$G$5:$G$11</definedName>
    <definedName name="lst_types_qhse">'Paramètres'!$H$5:$H$7</definedName>
    <definedName name="lst_probabilite">'Paramètres'!$D$17:$D$21</definedName>
    <definedName name="lst_impact">'Paramètres'!$E$17:$E$21</definedName>
    <definedName name="lst_statut_risque">'Paramètres'!$F$17:$F$21</definedName>
    <definedName name="lst_statut_doc">'Paramètres'!$G$17:$G$21</definedName>
    <definedName name="lst_statut_achat">'Paramètres'!$H$17:$H$22</definedName>
    <definedName name="lst_statut_facture">'Paramètres'!$D$29:$D$32</definedName>
    <definedName name="lst_intervenants">'Intervenants'!$B$2:$B$200</definedName>
    <definedName name="lst_ressources">'Ressources'!$B$5:$B$123</definedName>
  </definedNames>
</workbook>
</file>

<file path=xl/styles.xml><?xml version="1.0" encoding="utf-8"?>
<styleSheet xmlns="http://schemas.openxmlformats.org/spreadsheetml/2006/main">
  <numFmts count="5">
    <numFmt numFmtId="164" formatCode="dd/mm/yyyy"/>
    <numFmt numFmtId="165" formatCode="0.0%"/>
    <numFmt numFmtId="166" formatCode="dd/mm"/>
    <numFmt numFmtId="167" formatCode="0.0"/>
    <numFmt numFmtId="168" formatCode="#,##0&quot; €&quot;"/>
  </numFmts>
  <fonts count="11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0B304F"/>
    </font>
    <font>
      <color rgb="001F4E79"/>
    </font>
    <font>
      <color rgb="00000000"/>
    </font>
    <font>
      <b val="1"/>
      <color rgb="00FFFFFF"/>
    </font>
    <font>
      <color rgb="000B304F"/>
      <sz val="11"/>
    </font>
    <font>
      <i val="1"/>
      <color rgb="000B304F"/>
    </font>
    <font>
      <b val="1"/>
      <color rgb="00FFFFFF"/>
      <sz val="12"/>
    </font>
    <font>
      <b val="1"/>
      <color rgb="00008000"/>
    </font>
    <font>
      <b val="1"/>
      <color rgb="000B304F"/>
      <sz val="18"/>
    </font>
  </fonts>
  <fills count="10">
    <fill>
      <patternFill/>
    </fill>
    <fill>
      <patternFill patternType="gray125"/>
    </fill>
    <fill>
      <patternFill patternType="solid">
        <fgColor rgb="000B304F"/>
      </patternFill>
    </fill>
    <fill>
      <patternFill patternType="solid">
        <fgColor rgb="00E8F1FB"/>
      </patternFill>
    </fill>
    <fill>
      <patternFill patternType="solid">
        <fgColor rgb="00FFFFFF"/>
      </patternFill>
    </fill>
    <fill>
      <patternFill patternType="solid">
        <fgColor rgb="001F4E79"/>
      </patternFill>
    </fill>
    <fill>
      <patternFill patternType="solid">
        <fgColor rgb="00C6EFCE"/>
      </patternFill>
    </fill>
    <fill>
      <patternFill patternType="solid">
        <fgColor rgb="00FCE4D6"/>
      </patternFill>
    </fill>
    <fill>
      <patternFill patternType="solid">
        <fgColor rgb="00F8CBAD"/>
      </patternFill>
    </fill>
    <fill>
      <patternFill patternType="solid">
        <fgColor rgb="006D6D6D"/>
      </patternFill>
    </fill>
  </fills>
  <borders count="1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  <border>
      <left style="thin">
        <color rgb="00D0D0D0"/>
      </left>
      <right style="thin">
        <color rgb="00D0D0D0"/>
      </right>
      <top style="thin">
        <color rgb="00D0D0D0"/>
      </top>
      <bottom style="thin">
        <color rgb="00D0D0D0"/>
      </bottom>
    </border>
    <border>
      <left/>
      <right/>
      <top style="thin">
        <color rgb="009E9E9E"/>
      </top>
      <bottom/>
      <diagonal/>
    </border>
    <border>
      <left/>
      <right style="thin">
        <color rgb="009E9E9E"/>
      </right>
      <top style="thin">
        <color rgb="009E9E9E"/>
      </top>
      <bottom/>
      <diagonal/>
    </border>
    <border>
      <left/>
      <right/>
      <top style="thin">
        <color rgb="009E9E9E"/>
      </top>
      <bottom style="thin">
        <color rgb="009E9E9E"/>
      </bottom>
      <diagonal/>
    </border>
    <border>
      <left/>
      <right style="thin">
        <color rgb="009E9E9E"/>
      </right>
      <top style="thin">
        <color rgb="009E9E9E"/>
      </top>
      <bottom style="thin">
        <color rgb="009E9E9E"/>
      </bottom>
      <diagonal/>
    </border>
    <border>
      <left style="thin">
        <color rgb="009E9E9E"/>
      </left>
      <right/>
      <top/>
      <bottom/>
      <diagonal/>
    </border>
    <border>
      <left/>
      <right style="thin">
        <color rgb="009E9E9E"/>
      </right>
      <top/>
      <bottom/>
      <diagonal/>
    </border>
    <border>
      <left style="thin">
        <color rgb="009E9E9E"/>
      </left>
      <right/>
      <top/>
      <bottom style="thin">
        <color rgb="009E9E9E"/>
      </bottom>
      <diagonal/>
    </border>
    <border>
      <left/>
      <right/>
      <top/>
      <bottom style="thin">
        <color rgb="009E9E9E"/>
      </bottom>
      <diagonal/>
    </border>
    <border>
      <left/>
      <right style="thin">
        <color rgb="009E9E9E"/>
      </right>
      <top/>
      <bottom style="thin">
        <color rgb="009E9E9E"/>
      </bottom>
      <diagonal/>
    </border>
  </borders>
  <cellStyleXfs count="1">
    <xf numFmtId="0" fontId="0" fillId="0" borderId="0"/>
  </cellStyleXfs>
  <cellXfs count="79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6" fillId="0" borderId="0" applyAlignment="1" pivotButton="0" quotePrefix="0" xfId="0">
      <alignment horizontal="left" vertical="top" wrapText="1"/>
    </xf>
    <xf numFmtId="0" fontId="1" fillId="2" borderId="1" applyAlignment="1" pivotButton="0" quotePrefix="0" xfId="0">
      <alignment horizontal="left"/>
    </xf>
    <xf numFmtId="0" fontId="5" fillId="5" borderId="1" applyAlignment="1" pivotButton="0" quotePrefix="0" xfId="0">
      <alignment horizontal="center" vertical="center"/>
    </xf>
    <xf numFmtId="0" fontId="0" fillId="3" borderId="1" pivotButton="0" quotePrefix="0" xfId="0"/>
    <xf numFmtId="0" fontId="0" fillId="0" borderId="1" applyAlignment="1" pivotButton="0" quotePrefix="0" xfId="0">
      <alignment wrapText="1"/>
    </xf>
    <xf numFmtId="0" fontId="0" fillId="6" borderId="1" pivotButton="0" quotePrefix="0" xfId="0"/>
    <xf numFmtId="0" fontId="0" fillId="7" borderId="1" pivotButton="0" quotePrefix="0" xfId="0"/>
    <xf numFmtId="0" fontId="0" fillId="8" borderId="1" pivotButton="0" quotePrefix="0" xfId="0"/>
    <xf numFmtId="0" fontId="0" fillId="0" borderId="1" pivotButton="0" quotePrefix="0" xfId="0"/>
    <xf numFmtId="0" fontId="2" fillId="0" borderId="1" applyAlignment="1" pivotButton="0" quotePrefix="0" xfId="0">
      <alignment horizontal="left" vertical="center"/>
    </xf>
    <xf numFmtId="0" fontId="3" fillId="3" borderId="1" pivotButton="0" quotePrefix="0" xfId="0"/>
    <xf numFmtId="0" fontId="1" fillId="2" borderId="1" applyAlignment="1" pivotButton="0" quotePrefix="0" xfId="0">
      <alignment horizontal="left" vertical="center"/>
    </xf>
    <xf numFmtId="0" fontId="0" fillId="0" borderId="1" applyAlignment="1" pivotButton="0" quotePrefix="0" xfId="0">
      <alignment horizontal="left" vertical="center"/>
    </xf>
    <xf numFmtId="164" fontId="3" fillId="3" borderId="1" pivotButton="0" quotePrefix="0" xfId="0"/>
    <xf numFmtId="1" fontId="3" fillId="3" borderId="1" pivotButton="0" quotePrefix="0" xfId="0"/>
    <xf numFmtId="3" fontId="3" fillId="3" borderId="1" pivotButton="0" quotePrefix="0" xfId="0"/>
    <xf numFmtId="165" fontId="3" fillId="3" borderId="1" pivotButton="0" quotePrefix="0" xfId="0"/>
    <xf numFmtId="0" fontId="2" fillId="0" borderId="1" pivotButton="0" quotePrefix="0" xfId="0"/>
    <xf numFmtId="164" fontId="4" fillId="4" borderId="1" pivotButton="0" quotePrefix="0" xfId="0"/>
    <xf numFmtId="0" fontId="5" fillId="5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vertical="center" wrapText="1"/>
    </xf>
    <xf numFmtId="0" fontId="3" fillId="3" borderId="1" applyAlignment="1" pivotButton="0" quotePrefix="0" xfId="0">
      <alignment vertical="center" wrapText="1"/>
    </xf>
    <xf numFmtId="0" fontId="5" fillId="9" borderId="1" applyAlignment="1" pivotButton="0" quotePrefix="0" xfId="0">
      <alignment horizontal="center" vertical="center" wrapText="1"/>
    </xf>
    <xf numFmtId="164" fontId="3" fillId="3" borderId="1" applyAlignment="1" pivotButton="0" quotePrefix="0" xfId="0">
      <alignment vertical="center" wrapText="1"/>
    </xf>
    <xf numFmtId="1" fontId="4" fillId="4" borderId="1" applyAlignment="1" pivotButton="0" quotePrefix="0" xfId="0">
      <alignment vertical="center" wrapText="1"/>
    </xf>
    <xf numFmtId="9" fontId="3" fillId="3" borderId="1" applyAlignment="1" pivotButton="0" quotePrefix="0" xfId="0">
      <alignment vertical="center" wrapText="1"/>
    </xf>
    <xf numFmtId="3" fontId="3" fillId="3" borderId="1" applyAlignment="1" pivotButton="0" quotePrefix="0" xfId="0">
      <alignment vertical="center" wrapText="1"/>
    </xf>
    <xf numFmtId="3" fontId="4" fillId="4" borderId="1" applyAlignment="1" pivotButton="0" quotePrefix="0" xfId="0">
      <alignment vertical="center" wrapText="1"/>
    </xf>
    <xf numFmtId="9" fontId="4" fillId="4" borderId="1" applyAlignment="1" pivotButton="0" quotePrefix="0" xfId="0">
      <alignment horizontal="right"/>
    </xf>
    <xf numFmtId="3" fontId="4" fillId="4" borderId="1" applyAlignment="1" pivotButton="0" quotePrefix="0" xfId="0">
      <alignment horizontal="right"/>
    </xf>
    <xf numFmtId="0" fontId="7" fillId="0" borderId="0" pivotButton="0" quotePrefix="0" xfId="0"/>
    <xf numFmtId="166" fontId="5" fillId="2" borderId="1" applyAlignment="1" pivotButton="0" quotePrefix="0" xfId="0">
      <alignment horizontal="center" vertical="center"/>
    </xf>
    <xf numFmtId="164" fontId="4" fillId="4" borderId="1" applyAlignment="1" pivotButton="0" quotePrefix="0" xfId="0">
      <alignment vertical="center" wrapText="1"/>
    </xf>
    <xf numFmtId="9" fontId="4" fillId="4" borderId="1" applyAlignment="1" pivotButton="0" quotePrefix="0" xfId="0">
      <alignment vertical="center" wrapText="1"/>
    </xf>
    <xf numFmtId="0" fontId="0" fillId="4" borderId="2" pivotButton="0" quotePrefix="0" xfId="0"/>
    <xf numFmtId="164" fontId="3" fillId="3" borderId="1" applyAlignment="1" pivotButton="0" quotePrefix="0" xfId="0">
      <alignment vertical="top" wrapText="1"/>
    </xf>
    <xf numFmtId="0" fontId="3" fillId="3" borderId="1" applyAlignment="1" pivotButton="0" quotePrefix="0" xfId="0">
      <alignment vertical="top" wrapText="1"/>
    </xf>
    <xf numFmtId="1" fontId="3" fillId="3" borderId="1" applyAlignment="1" pivotButton="0" quotePrefix="0" xfId="0">
      <alignment vertical="top" wrapText="1"/>
    </xf>
    <xf numFmtId="167" fontId="3" fillId="3" borderId="1" applyAlignment="1" pivotButton="0" quotePrefix="0" xfId="0">
      <alignment vertical="top" wrapText="1"/>
    </xf>
    <xf numFmtId="0" fontId="8" fillId="2" borderId="1" applyAlignment="1" pivotButton="0" quotePrefix="0" xfId="0">
      <alignment horizontal="left" vertical="center"/>
    </xf>
    <xf numFmtId="4" fontId="3" fillId="3" borderId="1" applyAlignment="1" pivotButton="0" quotePrefix="0" xfId="0">
      <alignment vertical="top" wrapText="1"/>
    </xf>
    <xf numFmtId="4" fontId="4" fillId="4" borderId="1" applyAlignment="1" pivotButton="0" quotePrefix="0" xfId="0">
      <alignment vertical="top" wrapText="1"/>
    </xf>
    <xf numFmtId="3" fontId="3" fillId="3" borderId="1" applyAlignment="1" pivotButton="0" quotePrefix="0" xfId="0">
      <alignment vertical="top" wrapText="1"/>
    </xf>
    <xf numFmtId="3" fontId="4" fillId="4" borderId="1" applyAlignment="1" pivotButton="0" quotePrefix="0" xfId="0">
      <alignment vertical="top" wrapText="1"/>
    </xf>
    <xf numFmtId="0" fontId="2" fillId="0" borderId="1" applyAlignment="1" pivotButton="0" quotePrefix="0" xfId="0">
      <alignment horizontal="left"/>
    </xf>
    <xf numFmtId="3" fontId="9" fillId="4" borderId="1" applyAlignment="1" pivotButton="0" quotePrefix="0" xfId="0">
      <alignment horizontal="right"/>
    </xf>
    <xf numFmtId="0" fontId="5" fillId="5" borderId="1" applyAlignment="1" pivotButton="0" quotePrefix="0" xfId="0">
      <alignment horizontal="center"/>
    </xf>
    <xf numFmtId="0" fontId="4" fillId="4" borderId="1" applyAlignment="1" pivotButton="0" quotePrefix="0" xfId="0">
      <alignment horizontal="left"/>
    </xf>
    <xf numFmtId="0" fontId="0" fillId="0" borderId="5" pivotButton="0" quotePrefix="0" xfId="0"/>
    <xf numFmtId="0" fontId="0" fillId="0" borderId="6" pivotButton="0" quotePrefix="0" xfId="0"/>
    <xf numFmtId="2" fontId="4" fillId="4" borderId="1" applyAlignment="1" pivotButton="0" quotePrefix="0" xfId="0">
      <alignment horizontal="right"/>
    </xf>
    <xf numFmtId="1" fontId="4" fillId="4" borderId="1" applyAlignment="1" pivotButton="0" quotePrefix="0" xfId="0">
      <alignment vertical="top" wrapText="1"/>
    </xf>
    <xf numFmtId="1" fontId="10" fillId="4" borderId="1" applyAlignment="1" pivotButton="0" quotePrefix="0" xfId="0">
      <alignment horizontal="center" vertical="center"/>
    </xf>
    <xf numFmtId="9" fontId="10" fillId="4" borderId="1" applyAlignment="1" pivotButton="0" quotePrefix="0" xfId="0">
      <alignment horizontal="center" vertical="center"/>
    </xf>
    <xf numFmtId="3" fontId="10" fillId="4" borderId="1" applyAlignment="1" pivotButton="0" quotePrefix="0" xfId="0">
      <alignment horizontal="center" vertical="center"/>
    </xf>
    <xf numFmtId="2" fontId="10" fillId="4" borderId="1" applyAlignment="1" pivotButton="0" quotePrefix="0" xfId="0">
      <alignment horizontal="center" vertical="center"/>
    </xf>
    <xf numFmtId="0" fontId="8" fillId="2" borderId="1" applyAlignment="1" pivotButton="0" quotePrefix="0" xfId="0">
      <alignment horizontal="left"/>
    </xf>
    <xf numFmtId="0" fontId="0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right"/>
    </xf>
    <xf numFmtId="3" fontId="0" fillId="0" borderId="1" pivotButton="0" quotePrefix="0" xfId="0"/>
    <xf numFmtId="164" fontId="3" fillId="3" borderId="1" pivotButton="0" quotePrefix="0" xfId="0"/>
    <xf numFmtId="165" fontId="3" fillId="3" borderId="1" pivotButton="0" quotePrefix="0" xfId="0"/>
    <xf numFmtId="164" fontId="4" fillId="4" borderId="1" pivotButton="0" quotePrefix="0" xfId="0"/>
    <xf numFmtId="164" fontId="3" fillId="3" borderId="1" applyAlignment="1" pivotButton="0" quotePrefix="0" xfId="0">
      <alignment vertical="center" wrapText="1"/>
    </xf>
    <xf numFmtId="166" fontId="5" fillId="2" borderId="1" applyAlignment="1" pivotButton="0" quotePrefix="0" xfId="0">
      <alignment horizontal="center" vertical="center"/>
    </xf>
    <xf numFmtId="164" fontId="4" fillId="4" borderId="1" applyAlignment="1" pivotButton="0" quotePrefix="0" xfId="0">
      <alignment vertical="center" wrapText="1"/>
    </xf>
    <xf numFmtId="164" fontId="3" fillId="3" borderId="1" applyAlignment="1" pivotButton="0" quotePrefix="0" xfId="0">
      <alignment vertical="top" wrapText="1"/>
    </xf>
    <xf numFmtId="167" fontId="3" fillId="3" borderId="1" applyAlignment="1" pivotButton="0" quotePrefix="0" xfId="0">
      <alignment vertical="top" wrapText="1"/>
    </xf>
    <xf numFmtId="0" fontId="0" fillId="0" borderId="3" pivotButton="0" quotePrefix="0" xfId="0"/>
    <xf numFmtId="0" fontId="0" fillId="0" borderId="4" pivotButton="0" quotePrefix="0" xfId="0"/>
    <xf numFmtId="0" fontId="0" fillId="0" borderId="9" pivotButton="0" quotePrefix="0" xfId="0"/>
    <xf numFmtId="0" fontId="0" fillId="0" borderId="10" pivotButton="0" quotePrefix="0" xfId="0"/>
    <xf numFmtId="0" fontId="0" fillId="0" borderId="11" pivotButton="0" quotePrefix="0" xfId="0"/>
    <xf numFmtId="168" fontId="3" fillId="3" borderId="1" applyAlignment="1" pivotButton="0" quotePrefix="0" xfId="0">
      <alignment vertical="center" wrapText="1"/>
    </xf>
    <xf numFmtId="168" fontId="4" fillId="4" borderId="1" applyAlignment="1" pivotButton="0" quotePrefix="0" xfId="0">
      <alignment vertical="center" wrapText="1"/>
    </xf>
    <xf numFmtId="168" fontId="4" fillId="4" borderId="1" applyAlignment="1" pivotButton="0" quotePrefix="0" xfId="0">
      <alignment horizontal="right"/>
    </xf>
    <xf numFmtId="168" fontId="3" fillId="3" borderId="1" applyAlignment="1" pivotButton="0" quotePrefix="0" xfId="0">
      <alignment vertical="top" wrapText="1"/>
    </xf>
  </cellXfs>
  <cellStyles count="1">
    <cellStyle name="Normal" xfId="0"/>
  </cellStyles>
  <dxfs count="5">
    <dxf>
      <fill>
        <patternFill>
          <bgColor rgb="00C6EFCE"/>
        </patternFill>
      </fill>
    </dxf>
    <dxf>
      <fill>
        <patternFill>
          <bgColor rgb="00F8CBAD"/>
        </patternFill>
      </fill>
    </dxf>
    <dxf>
      <fill>
        <patternFill>
          <bgColor rgb="00FCE4D6"/>
        </patternFill>
      </fill>
    </dxf>
    <dxf>
      <fill>
        <patternFill>
          <bgColor rgb="00EFEFEF"/>
        </patternFill>
      </fill>
    </dxf>
    <dxf>
      <fill>
        <patternFill>
          <bgColor rgb="009DC3E6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Courbe cumulée (Payé vs Budget)</a:t>
            </a:r>
          </a:p>
        </rich>
      </tx>
    </title>
    <plotArea>
      <lineChart>
        <grouping val="standard"/>
        <ser>
          <idx val="0"/>
          <order val="0"/>
          <tx>
            <strRef>
              <f>'Coûts_EVM'!O3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'Coûts_EVM'!$M$4:$M$17</f>
            </numRef>
          </cat>
          <val>
            <numRef>
              <f>'Coûts_EVM'!$O$4:$O$17</f>
            </numRef>
          </val>
        </ser>
        <ser>
          <idx val="1"/>
          <order val="1"/>
          <tx>
            <strRef>
              <f>'Coûts_EVM'!P3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'Coûts_EVM'!$M$4:$M$17</f>
            </numRef>
          </cat>
          <val>
            <numRef>
              <f>'Coûts_EVM'!$P$4:$P$17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Semaine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Tâches par statut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'Dashboard'!B15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'Dashboard'!$A$16:$A$21</f>
            </numRef>
          </cat>
          <val>
            <numRef>
              <f>'Dashboard'!$B$16:$B$21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style val="12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Coûts payés par catégorie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'Dashboard'!B25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'Dashboard'!$A$26:$A$33</f>
            </numRef>
          </cat>
          <val>
            <numRef>
              <f>'Dashboard'!$B$26:$B$33</f>
            </numRef>
          </val>
        </ser>
        <dLbls>
          <showVal val="0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Catégorie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_rels/drawing2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3.xml.rels><Relationships xmlns="http://schemas.openxmlformats.org/package/2006/relationships"><Relationship Type="http://schemas.openxmlformats.org/officeDocument/2006/relationships/chart" Target="/xl/charts/chart2.xml" Id="rId1"/><Relationship Type="http://schemas.openxmlformats.org/officeDocument/2006/relationships/chart" Target="/xl/charts/chart3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10</row>
      <rowOff>0</rowOff>
    </from>
    <ext cx="11204257" cy="5203507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0</col>
      <colOff>0</colOff>
      <row>32</row>
      <rowOff>0</rowOff>
    </from>
    <ext cx="23745825" cy="2914650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0</col>
      <colOff>0</colOff>
      <row>52</row>
      <rowOff>0</rowOff>
    </from>
    <ext cx="9841230" cy="3026092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0</col>
      <colOff>0</colOff>
      <row>72</row>
      <rowOff>0</rowOff>
    </from>
    <ext cx="13801725" cy="9858375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12</col>
      <colOff>0</colOff>
      <row>18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3.xml><?xml version="1.0" encoding="utf-8"?>
<wsDr xmlns="http://schemas.openxmlformats.org/drawingml/2006/spreadsheetDrawing">
  <oneCellAnchor>
    <from>
      <col>3</col>
      <colOff>0</colOff>
      <row>13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23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bl_intervenants" displayName="tbl_intervenants" ref="A1:H200" headerRowCount="1">
  <autoFilter ref="A1:H200"/>
  <tableColumns count="8">
    <tableColumn id="1" name="ID"/>
    <tableColumn id="2" name="Nom / Prénom"/>
    <tableColumn id="3" name="Rôle"/>
    <tableColumn id="4" name="Société"/>
    <tableColumn id="5" name="Téléphone"/>
    <tableColumn id="6" name="Email"/>
    <tableColumn id="7" name="Lot/Zone"/>
    <tableColumn id="8" name="Notes"/>
  </tableColumns>
  <tableStyleInfo name="TableStyleMedium9" showRowStripes="1"/>
</table>
</file>

<file path=xl/tables/table2.xml><?xml version="1.0" encoding="utf-8"?>
<table xmlns="http://schemas.openxmlformats.org/spreadsheetml/2006/main" id="2" name="tbl_taches" displayName="tbl_taches" ref="A1:V300" headerRowCount="1">
  <autoFilter ref="A1:V300"/>
  <tableColumns count="22">
    <tableColumn id="1" name="ID"/>
    <tableColumn id="2" name="Lot"/>
    <tableColumn id="3" name="Zone"/>
    <tableColumn id="4" name="Activité / Tâche"/>
    <tableColumn id="5" name="Responsable"/>
    <tableColumn id="6" name="Début plan"/>
    <tableColumn id="7" name="Fin plan"/>
    <tableColumn id="8" name="Durée plan (j)"/>
    <tableColumn id="9" name="Début réel"/>
    <tableColumn id="10" name="Fin réel"/>
    <tableColumn id="11" name="% avancement"/>
    <tableColumn id="12" name="Statut (saisie)"/>
    <tableColumn id="13" name="Statut calculé"/>
    <tableColumn id="14" name="Priorité"/>
    <tableColumn id="15" name="Jours restants"/>
    <tableColumn id="16" name="Retard (j)"/>
    <tableColumn id="17" name="Budget tâche"/>
    <tableColumn id="18" name="Coût réel"/>
    <tableColumn id="19" name="Écart coût"/>
    <tableColumn id="20" name="Dépendances"/>
    <tableColumn id="21" name="Observations / Blocages"/>
    <tableColumn id="22" name="Lien / Réf doc"/>
  </tableColumns>
  <tableStyleInfo name="TableStyleMedium9" showRowStripes="1"/>
</table>
</file>

<file path=xl/tables/table3.xml><?xml version="1.0" encoding="utf-8"?>
<table xmlns="http://schemas.openxmlformats.org/spreadsheetml/2006/main" id="3" name="tbl_journal" displayName="tbl_journal" ref="A1:K200" headerRowCount="1">
  <autoFilter ref="A1:K200"/>
  <tableColumns count="11">
    <tableColumn id="1" name="Date"/>
    <tableColumn id="2" name="Météo"/>
    <tableColumn id="3" name="Température (°C)"/>
    <tableColumn id="4" name="Effectif"/>
    <tableColumn id="5" name="Heures"/>
    <tableColumn id="6" name="Activités réalisées"/>
    <tableColumn id="7" name="Matériel utilisé"/>
    <tableColumn id="8" name="Visites"/>
    <tableColumn id="9" name="Incidents / presqu'accidents"/>
    <tableColumn id="10" name="Photos / Liens"/>
    <tableColumn id="11" name="Notes"/>
  </tableColumns>
  <tableStyleInfo name="TableStyleMedium9" showRowStripes="1"/>
</table>
</file>

<file path=xl/tables/table4.xml><?xml version="1.0" encoding="utf-8"?>
<table xmlns="http://schemas.openxmlformats.org/spreadsheetml/2006/main" id="4" name="tbl_ressources" displayName="tbl_ressources" ref="A4:H123" headerRowCount="1">
  <autoFilter ref="A4:H123"/>
  <tableColumns count="8">
    <tableColumn id="1" name="Type"/>
    <tableColumn id="2" name="Ressource"/>
    <tableColumn id="3" name="Société"/>
    <tableColumn id="4" name="Rôle / Usage"/>
    <tableColumn id="5" name="Taux (€/h)"/>
    <tableColumn id="6" name="Unité"/>
    <tableColumn id="7" name="Quantité"/>
    <tableColumn id="8" name="Commentaires"/>
  </tableColumns>
  <tableStyleInfo name="TableStyleMedium9" showRowStripes="1"/>
</table>
</file>

<file path=xl/tables/table5.xml><?xml version="1.0" encoding="utf-8"?>
<table xmlns="http://schemas.openxmlformats.org/spreadsheetml/2006/main" id="5" name="tbl_pointage" displayName="tbl_pointage" ref="J4:R304" headerRowCount="1">
  <autoFilter ref="J4:R304"/>
  <tableColumns count="9">
    <tableColumn id="10" name="Date"/>
    <tableColumn id="11" name="Ressource"/>
    <tableColumn id="12" name="Activité"/>
    <tableColumn id="13" name="Heures"/>
    <tableColumn id="14" name="Taux (€/h)"/>
    <tableColumn id="15" name="Coût"/>
    <tableColumn id="16" name="Catégorie coût"/>
    <tableColumn id="17" name="Lot"/>
    <tableColumn id="18" name="Notes"/>
  </tableColumns>
  <tableStyleInfo name="TableStyleMedium9" showRowStripes="1"/>
</table>
</file>

<file path=xl/tables/table6.xml><?xml version="1.0" encoding="utf-8"?>
<table xmlns="http://schemas.openxmlformats.org/spreadsheetml/2006/main" id="6" name="tbl_achats" displayName="tbl_achats" ref="A1:P300" headerRowCount="1">
  <autoFilter ref="A1:P300"/>
  <tableColumns count="16">
    <tableColumn id="1" name="PO #"/>
    <tableColumn id="2" name="Date demande"/>
    <tableColumn id="3" name="Fournisseur"/>
    <tableColumn id="4" name="Description"/>
    <tableColumn id="5" name="Catégorie coût"/>
    <tableColumn id="6" name="Budget (HT)"/>
    <tableColumn id="7" name="Commandé"/>
    <tableColumn id="8" name="Reçu"/>
    <tableColumn id="9" name="Facturé"/>
    <tableColumn id="10" name="Payé"/>
    <tableColumn id="11" name="Statut achat"/>
    <tableColumn id="12" name="Statut facture"/>
    <tableColumn id="13" name="Livraison prévue"/>
    <tableColumn id="14" name="Livraison réelle"/>
    <tableColumn id="15" name="Commentaires"/>
    <tableColumn id="16" name="Lien / Doc"/>
  </tableColumns>
  <tableStyleInfo name="TableStyleMedium9" showRowStripes="1"/>
</table>
</file>

<file path=xl/tables/table7.xml><?xml version="1.0" encoding="utf-8"?>
<table xmlns="http://schemas.openxmlformats.org/spreadsheetml/2006/main" id="7" name="tbl_soustraitants" displayName="tbl_soustraitants" ref="A1:Q200" headerRowCount="1">
  <autoFilter ref="A1:Q200"/>
  <tableColumns count="17">
    <tableColumn id="1" name="Entreprise"/>
    <tableColumn id="2" name="Lot"/>
    <tableColumn id="3" name="Contact"/>
    <tableColumn id="4" name="Téléphone"/>
    <tableColumn id="5" name="Email"/>
    <tableColumn id="6" name="Contrat signé"/>
    <tableColumn id="7" name="Date contrat"/>
    <tableColumn id="8" name="Montant contrat (HT)"/>
    <tableColumn id="9" name="Avenants (HT)"/>
    <tableColumn id="10" name="Montant révisé (HT)"/>
    <tableColumn id="11" name="Facturé (HT)"/>
    <tableColumn id="12" name="Payé (HT)"/>
    <tableColumn id="13" name="Reste à payer"/>
    <tableColumn id="14" name="Assurance"/>
    <tableColumn id="15" name="PPSPS/Plan de prévention"/>
    <tableColumn id="16" name="Échéance prochaine"/>
    <tableColumn id="17" name="Notes"/>
  </tableColumns>
  <tableStyleInfo name="TableStyleMedium9" showRowStripes="1"/>
</table>
</file>

<file path=xl/tables/table8.xml><?xml version="1.0" encoding="utf-8"?>
<table xmlns="http://schemas.openxmlformats.org/spreadsheetml/2006/main" id="8" name="tbl_couts" displayName="tbl_couts" ref="A13:K400" headerRowCount="1">
  <autoFilter ref="A13:K400"/>
  <tableColumns count="11">
    <tableColumn id="1" name="Date"/>
    <tableColumn id="2" name="Référence (PO/Facture)"/>
    <tableColumn id="3" name="Fournisseur"/>
    <tableColumn id="4" name="Catégorie coût"/>
    <tableColumn id="5" name="Lot"/>
    <tableColumn id="6" name="Description"/>
    <tableColumn id="7" name="Budget (HT)"/>
    <tableColumn id="8" name="Engagé"/>
    <tableColumn id="9" name="Facturé"/>
    <tableColumn id="10" name="Payé"/>
    <tableColumn id="11" name="Statut facture"/>
  </tableColumns>
  <tableStyleInfo name="TableStyleMedium9" showRowStripes="1"/>
</table>
</file>

<file path=xl/tables/table9.xml><?xml version="1.0" encoding="utf-8"?>
<table xmlns="http://schemas.openxmlformats.org/spreadsheetml/2006/main" id="9" name="tbl_risques" displayName="tbl_risques" ref="A1:L250" headerRowCount="1">
  <autoFilter ref="A1:L250"/>
  <tableColumns count="12">
    <tableColumn id="1" name="ID"/>
    <tableColumn id="2" name="Risque"/>
    <tableColumn id="3" name="Cause"/>
    <tableColumn id="4" name="Conséquence"/>
    <tableColumn id="5" name="Probabilité"/>
    <tableColumn id="6" name="Impact"/>
    <tableColumn id="7" name="Criticité (1-25)"/>
    <tableColumn id="8" name="Propriétaire"/>
    <tableColumn id="9" name="Plan de mitigation"/>
    <tableColumn id="10" name="Échéance"/>
    <tableColumn id="11" name="Statut"/>
    <tableColumn id="12" name="Commentaires"/>
  </tableColumns>
  <tableStyleInfo name="TableStyleMedium9" showRowStripes="1"/>
</table>
</file>

<file path=xl/tables/table10.xml><?xml version="1.0" encoding="utf-8"?>
<table xmlns="http://schemas.openxmlformats.org/spreadsheetml/2006/main" id="10" name="tbl_qhse" displayName="tbl_qhse" ref="A1:M300" headerRowCount="1">
  <autoFilter ref="A1:M300"/>
  <tableColumns count="13">
    <tableColumn id="1" name="ID"/>
    <tableColumn id="2" name="Date"/>
    <tableColumn id="3" name="Type"/>
    <tableColumn id="4" name="Zone"/>
    <tableColumn id="5" name="Description / Observation"/>
    <tableColumn id="6" name="Gravité (1-5)"/>
    <tableColumn id="7" name="Action corrective"/>
    <tableColumn id="8" name="Responsable"/>
    <tableColumn id="9" name="Échéance"/>
    <tableColumn id="10" name="Statut"/>
    <tableColumn id="11" name="Date clôture"/>
    <tableColumn id="12" name="Preuve / Lien"/>
    <tableColumn id="13" name="Commentaires"/>
  </tableColumns>
  <tableStyleInfo name="TableStyleMedium9" showRowStripes="1"/>
</table>
</file>

<file path=xl/tables/table11.xml><?xml version="1.0" encoding="utf-8"?>
<table xmlns="http://schemas.openxmlformats.org/spreadsheetml/2006/main" id="11" name="tbl_changements" displayName="tbl_changements" ref="A1:N200" headerRowCount="1">
  <autoFilter ref="A1:N200"/>
  <tableColumns count="14">
    <tableColumn id="1" name="CO #"/>
    <tableColumn id="2" name="Date demande"/>
    <tableColumn id="3" name="Demandeur"/>
    <tableColumn id="4" name="Description"/>
    <tableColumn id="5" name="Catégorie"/>
    <tableColumn id="6" name="Impact coût (HT)"/>
    <tableColumn id="7" name="Impact délai (j)"/>
    <tableColumn id="8" name="Justification"/>
    <tableColumn id="9" name="Décision"/>
    <tableColumn id="10" name="Date décision"/>
    <tableColumn id="11" name="Responsable"/>
    <tableColumn id="12" name="Statut"/>
    <tableColumn id="13" name="Notes"/>
    <tableColumn id="14" name="Lien / Doc"/>
  </tableColumns>
  <tableStyleInfo name="TableStyleMedium9" showRowStripes="1"/>
</table>
</file>

<file path=xl/tables/table12.xml><?xml version="1.0" encoding="utf-8"?>
<table xmlns="http://schemas.openxmlformats.org/spreadsheetml/2006/main" id="12" name="tbl_docs" displayName="tbl_docs" ref="A1:J300" headerRowCount="1">
  <autoFilter ref="A1:J300"/>
  <tableColumns count="10">
    <tableColumn id="1" name="Doc ID"/>
    <tableColumn id="2" name="Type"/>
    <tableColumn id="3" name="Titre"/>
    <tableColumn id="4" name="Lot"/>
    <tableColumn id="5" name="Version"/>
    <tableColumn id="6" name="Date"/>
    <tableColumn id="7" name="Auteur"/>
    <tableColumn id="8" name="Statut"/>
    <tableColumn id="9" name="Lien"/>
    <tableColumn id="10" name="Commentaires"/>
  </tableColumns>
  <tableStyleInfo name="TableStyleMedium9" showRowStripes="1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4.xml" Id="rId1"/><Relationship Type="http://schemas.openxmlformats.org/officeDocument/2006/relationships/table" Target="/xl/tables/table5.xml" Id="rId2"/></Relationships>
</file>

<file path=xl/worksheets/_rels/sheet9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11.xml.rels><Relationships xmlns="http://schemas.openxmlformats.org/package/2006/relationships"><Relationship Type="http://schemas.openxmlformats.org/officeDocument/2006/relationships/drawing" Target="/xl/drawings/drawing2.xml" Id="rId1"/><Relationship Type="http://schemas.openxmlformats.org/officeDocument/2006/relationships/table" Target="/xl/tables/table8.xml" Id="rId2"/></Relationships>
</file>

<file path=xl/worksheets/_rels/sheet12.xml.rels><Relationships xmlns="http://schemas.openxmlformats.org/package/2006/relationships"><Relationship Type="http://schemas.openxmlformats.org/officeDocument/2006/relationships/table" Target="/xl/tables/table9.xml" Id="rId1"/></Relationships>
</file>

<file path=xl/worksheets/_rels/sheet13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4.xml.rels><Relationships xmlns="http://schemas.openxmlformats.org/package/2006/relationships"><Relationship Type="http://schemas.openxmlformats.org/officeDocument/2006/relationships/table" Target="/xl/tables/table11.xml" Id="rId1"/></Relationships>
</file>

<file path=xl/worksheets/_rels/sheet15.xml.rels><Relationships xmlns="http://schemas.openxmlformats.org/package/2006/relationships"><Relationship Type="http://schemas.openxmlformats.org/officeDocument/2006/relationships/table" Target="/xl/tables/table12.xml" Id="rId1"/></Relationships>
</file>

<file path=xl/worksheets/_rels/sheet16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55" customWidth="1" min="1" max="1"/>
  </cols>
  <sheetData>
    <row r="1">
      <c r="A1" t="inlineStr">
        <is>
          <t>Présentation – comment piloter le chantier avec ce fichier</t>
        </is>
      </c>
    </row>
    <row r="3">
      <c r="A3" t="inlineStr">
        <is>
          <t>1) Paramètres : définissez les dates, le budget, les listes.</t>
        </is>
      </c>
    </row>
    <row r="4">
      <c r="A4" t="inlineStr">
        <is>
          <t>2) Intervenants : saisissez les responsables (ils alimentent les menus).</t>
        </is>
      </c>
    </row>
    <row r="5">
      <c r="A5" t="inlineStr">
        <is>
          <t>3) WBS_Tâches : remplissez le planning, l’avancement et le budget par tâche.</t>
        </is>
      </c>
    </row>
    <row r="6">
      <c r="A6" t="inlineStr">
        <is>
          <t>4) Achats / Sous-traitants / Ressources : suivez les engagements, factures, paiements et pointages.</t>
        </is>
      </c>
    </row>
    <row r="7">
      <c r="A7" t="inlineStr">
        <is>
          <t>5) Dashboard : synthèse + alertes + graphiques.</t>
        </is>
      </c>
    </row>
    <row r="9">
      <c r="A9" t="inlineStr">
        <is>
          <t>Schéma des flux (exemple visuel)</t>
        </is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8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60" customWidth="1" min="2" max="2"/>
    <col width="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</cols>
  <sheetData>
    <row r="1" ht="24" customHeight="1">
      <c r="A1" s="1" t="inlineStr">
        <is>
          <t>Légende &amp; mode d’emploi (Suivi de chantier)</t>
        </is>
      </c>
      <c r="B1" s="50" t="n"/>
      <c r="C1" s="50" t="n"/>
      <c r="D1" s="50" t="n"/>
      <c r="E1" s="50" t="n"/>
      <c r="F1" s="50" t="n"/>
      <c r="G1" s="50" t="n"/>
      <c r="H1" s="51" t="n"/>
    </row>
    <row r="3">
      <c r="A3" s="2" t="inlineStr">
        <is>
          <t>Cellules bleues : saisie</t>
        </is>
      </c>
    </row>
    <row r="4">
      <c r="A4" s="2" t="inlineStr">
        <is>
          <t>Cellules grises : calcul automatique</t>
        </is>
      </c>
    </row>
    <row r="5">
      <c r="A5" s="2" t="inlineStr">
        <is>
          <t>Astuce : commencez par Paramètres → Intervenants → WBS_Tâches.</t>
        </is>
      </c>
    </row>
    <row r="6">
      <c r="A6" s="2" t="inlineStr">
        <is>
          <t>Étapes rapides :</t>
        </is>
      </c>
    </row>
    <row r="7">
      <c r="A7" s="2" t="inlineStr">
        <is>
          <t>Structure recommandée</t>
        </is>
      </c>
    </row>
    <row r="8">
      <c r="A8" s="2" t="inlineStr">
        <is>
          <t>1) Paramètres : budget, dates, listes</t>
        </is>
      </c>
    </row>
    <row r="9">
      <c r="A9" s="2" t="inlineStr">
        <is>
          <t>2) Intervenants : personnes / entreprises (menus déroulants)</t>
        </is>
      </c>
    </row>
    <row r="10">
      <c r="A10" s="2" t="inlineStr">
        <is>
          <t>3) WBS_Tâches : planning + avancement + budget/cost</t>
        </is>
      </c>
    </row>
    <row r="11">
      <c r="A11" s="2" t="inlineStr">
        <is>
          <t>4) Achats / Sous-traitants / Ressources : suivi opérationnel</t>
        </is>
      </c>
    </row>
    <row r="12">
      <c r="A12" s="2" t="inlineStr">
        <is>
          <t>5) Coûts_EVM : lecture KPI (PV/EV/AC, CPI, SPI) + écarts</t>
        </is>
      </c>
    </row>
    <row r="13">
      <c r="A13" s="2" t="inlineStr">
        <is>
          <t>6) Dashboard : synthèse + graphiques</t>
        </is>
      </c>
    </row>
    <row r="14"/>
    <row r="15">
      <c r="A15" t="inlineStr">
        <is>
          <t>Repères</t>
        </is>
      </c>
    </row>
    <row r="16">
      <c r="A16" t="inlineStr">
        <is>
          <t>• Une tâche est ‘En retard’ si sa fin plan &lt; aujourd’hui et % avancement &lt; 100%.</t>
        </is>
      </c>
    </row>
    <row r="17">
      <c r="A17" t="inlineStr">
        <is>
          <t>• Le Gantt se met à jour à partir des dates plan (WBS_Tâches).</t>
        </is>
      </c>
    </row>
    <row r="18">
      <c r="A18" t="inlineStr">
        <is>
          <t>• Les indicateurs EVM (PV/EV/AC) sont calculés depuis WBS + registre de coûts.</t>
        </is>
      </c>
    </row>
    <row r="19"/>
    <row r="20">
      <c r="A20" t="inlineStr">
        <is>
          <t>Ressource</t>
        </is>
      </c>
      <c r="B20" t="inlineStr">
        <is>
          <t>lecoursgratuit.com</t>
        </is>
      </c>
    </row>
    <row r="22" ht="24" customHeight="1">
      <c r="A22" s="3" t="inlineStr">
        <is>
          <t>Légende &amp; conventions</t>
        </is>
      </c>
      <c r="B22" s="50" t="n"/>
      <c r="C22" s="50" t="n"/>
      <c r="D22" s="50" t="n"/>
      <c r="E22" s="50" t="n"/>
      <c r="F22" s="50" t="n"/>
      <c r="G22" s="50" t="n"/>
      <c r="H22" s="51" t="n"/>
    </row>
    <row r="23">
      <c r="A23" s="4" t="inlineStr">
        <is>
          <t>Couleur</t>
        </is>
      </c>
      <c r="B23" s="4" t="inlineStr">
        <is>
          <t>Signification</t>
        </is>
      </c>
    </row>
    <row r="24">
      <c r="A24" s="5" t="inlineStr">
        <is>
          <t>Bleu clair</t>
        </is>
      </c>
      <c r="B24" s="6" t="inlineStr">
        <is>
          <t>Saisie utilisateur (à modifier)</t>
        </is>
      </c>
    </row>
    <row r="25">
      <c r="A25" s="7" t="inlineStr">
        <is>
          <t>Vert</t>
        </is>
      </c>
      <c r="B25" s="6" t="inlineStr">
        <is>
          <t>Terminé / conforme</t>
        </is>
      </c>
    </row>
    <row r="26">
      <c r="A26" s="8" t="inlineStr">
        <is>
          <t>Orange</t>
        </is>
      </c>
      <c r="B26" s="6" t="inlineStr">
        <is>
          <t>À surveiller / proche échéance</t>
        </is>
      </c>
    </row>
    <row r="27">
      <c r="A27" s="9" t="inlineStr">
        <is>
          <t>Rouge</t>
        </is>
      </c>
      <c r="B27" s="6" t="inlineStr">
        <is>
          <t>En retard / dépassement / criticité élevée</t>
        </is>
      </c>
    </row>
    <row r="28">
      <c r="A28" s="10" t="inlineStr">
        <is>
          <t>Noir</t>
        </is>
      </c>
      <c r="B28" s="6" t="inlineStr">
        <is>
          <t>Formules / calculs</t>
        </is>
      </c>
    </row>
  </sheetData>
  <mergeCells count="19">
    <mergeCell ref="A9:H9"/>
    <mergeCell ref="A15:H15"/>
    <mergeCell ref="A11:H11"/>
    <mergeCell ref="A1:H1"/>
    <mergeCell ref="A6:H6"/>
    <mergeCell ref="A7:H7"/>
    <mergeCell ref="A16:H16"/>
    <mergeCell ref="A12:H12"/>
    <mergeCell ref="A18:H18"/>
    <mergeCell ref="A3:H3"/>
    <mergeCell ref="A14:H14"/>
    <mergeCell ref="A5:H5"/>
    <mergeCell ref="A8:H8"/>
    <mergeCell ref="A22:H22"/>
    <mergeCell ref="A17:H17"/>
    <mergeCell ref="A4:H4"/>
    <mergeCell ref="A10:H10"/>
    <mergeCell ref="A13:H13"/>
    <mergeCell ref="A19:H1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32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32" customWidth="1" min="2" max="2"/>
    <col width="2" customWidth="1" min="3" max="3"/>
    <col width="20" customWidth="1" min="4" max="4"/>
    <col width="20" customWidth="1" min="5" max="5"/>
    <col width="22" customWidth="1" min="6" max="6"/>
    <col width="20" customWidth="1" min="7" max="7"/>
    <col width="20" customWidth="1" min="8" max="8"/>
  </cols>
  <sheetData>
    <row r="1" ht="24" customHeight="1">
      <c r="A1" s="1" t="inlineStr">
        <is>
          <t>Paramètres du projet (à personnaliser)</t>
        </is>
      </c>
      <c r="B1" s="50" t="n"/>
      <c r="C1" s="50" t="n"/>
      <c r="D1" s="50" t="n"/>
      <c r="E1" s="50" t="n"/>
      <c r="F1" s="50" t="n"/>
      <c r="G1" s="50" t="n"/>
      <c r="H1" s="51" t="n"/>
    </row>
    <row r="2"/>
    <row r="3" ht="18" customHeight="1">
      <c r="A3" s="11" t="inlineStr">
        <is>
          <t>Nom du projet</t>
        </is>
      </c>
      <c r="B3" s="12" t="inlineStr">
        <is>
          <t>Rénovation appartement T3 – Exemple (suivi Excel)</t>
        </is>
      </c>
      <c r="D3" s="13" t="inlineStr">
        <is>
          <t>Listes (menus déroulants)</t>
        </is>
      </c>
      <c r="E3" s="50" t="n"/>
      <c r="F3" s="50" t="n"/>
      <c r="G3" s="50" t="n"/>
      <c r="H3" s="51" t="n"/>
    </row>
    <row r="4" ht="18" customHeight="1">
      <c r="A4" s="11" t="inlineStr">
        <is>
          <t>Adresse / Site</t>
        </is>
      </c>
      <c r="B4" s="12" t="inlineStr">
        <is>
          <t>Casablanca (site client) – Adresse à compléter</t>
        </is>
      </c>
      <c r="D4" s="4" t="inlineStr">
        <is>
          <t>STATUTS</t>
        </is>
      </c>
      <c r="E4" s="4" t="inlineStr">
        <is>
          <t>PRIORITES</t>
        </is>
      </c>
      <c r="F4" s="4" t="inlineStr">
        <is>
          <t>CATEGORIES_COUT</t>
        </is>
      </c>
      <c r="G4" s="4" t="inlineStr">
        <is>
          <t>METEO</t>
        </is>
      </c>
      <c r="H4" s="4" t="inlineStr">
        <is>
          <t>TYPES_QHSE</t>
        </is>
      </c>
    </row>
    <row r="5" ht="18" customHeight="1">
      <c r="A5" s="11" t="inlineStr">
        <is>
          <t>Client / MOA</t>
        </is>
      </c>
      <c r="B5" s="12" t="inlineStr">
        <is>
          <t>SCI Exemple / Client</t>
        </is>
      </c>
      <c r="D5" s="14" t="inlineStr">
        <is>
          <t>Non démarré</t>
        </is>
      </c>
      <c r="E5" s="14" t="inlineStr">
        <is>
          <t>Basse</t>
        </is>
      </c>
      <c r="F5" s="14" t="inlineStr">
        <is>
          <t>Main d'œuvre</t>
        </is>
      </c>
      <c r="G5" s="14" t="inlineStr">
        <is>
          <t>Soleil</t>
        </is>
      </c>
      <c r="H5" s="14" t="inlineStr">
        <is>
          <t>Sécurité</t>
        </is>
      </c>
    </row>
    <row r="6" ht="18" customHeight="1">
      <c r="A6" s="11" t="inlineStr">
        <is>
          <t>MOE / Architecte</t>
        </is>
      </c>
      <c r="B6" s="12" t="inlineStr">
        <is>
          <t>Atelier JP (MOE / Architecte)</t>
        </is>
      </c>
      <c r="D6" s="14" t="inlineStr">
        <is>
          <t>En cours</t>
        </is>
      </c>
      <c r="E6" s="14" t="inlineStr">
        <is>
          <t>Moyenne</t>
        </is>
      </c>
      <c r="F6" s="14" t="inlineStr">
        <is>
          <t>Matériel</t>
        </is>
      </c>
      <c r="G6" s="14" t="inlineStr">
        <is>
          <t>Nuageux</t>
        </is>
      </c>
      <c r="H6" s="14" t="inlineStr">
        <is>
          <t>Qualité</t>
        </is>
      </c>
    </row>
    <row r="7" ht="18" customHeight="1">
      <c r="A7" s="11" t="inlineStr">
        <is>
          <t>Conducteur de travaux</t>
        </is>
      </c>
      <c r="B7" s="12" t="inlineStr">
        <is>
          <t>Claire Martin</t>
        </is>
      </c>
      <c r="D7" s="14" t="inlineStr">
        <is>
          <t>En attente</t>
        </is>
      </c>
      <c r="E7" s="14" t="inlineStr">
        <is>
          <t>Haute</t>
        </is>
      </c>
      <c r="F7" s="14" t="inlineStr">
        <is>
          <t>Sous-traitance</t>
        </is>
      </c>
      <c r="G7" s="14" t="inlineStr">
        <is>
          <t>Pluie</t>
        </is>
      </c>
      <c r="H7" s="14" t="inlineStr">
        <is>
          <t>Environnement</t>
        </is>
      </c>
    </row>
    <row r="8" ht="18" customHeight="1">
      <c r="A8" s="11" t="inlineStr">
        <is>
          <t>Chef de chantier</t>
        </is>
      </c>
      <c r="B8" s="12" t="inlineStr">
        <is>
          <t>Hugo Bernard</t>
        </is>
      </c>
      <c r="D8" s="14" t="inlineStr">
        <is>
          <t>Bloqué</t>
        </is>
      </c>
      <c r="E8" s="14" t="inlineStr">
        <is>
          <t>Critique</t>
        </is>
      </c>
      <c r="F8" s="14" t="inlineStr">
        <is>
          <t>Achats</t>
        </is>
      </c>
      <c r="G8" s="14" t="inlineStr">
        <is>
          <t>Neige</t>
        </is>
      </c>
    </row>
    <row r="9" ht="18" customHeight="1">
      <c r="A9" s="11" t="inlineStr">
        <is>
          <t>Date de début (référence Gantt)</t>
        </is>
      </c>
      <c r="B9" s="62" t="n">
        <v>45979</v>
      </c>
      <c r="D9" s="14" t="inlineStr">
        <is>
          <t>Terminé</t>
        </is>
      </c>
      <c r="F9" s="14" t="inlineStr">
        <is>
          <t>Location</t>
        </is>
      </c>
      <c r="G9" s="14" t="inlineStr">
        <is>
          <t>Vent</t>
        </is>
      </c>
    </row>
    <row r="10" ht="18" customHeight="1">
      <c r="A10" s="11" t="inlineStr">
        <is>
          <t>Nb jours Gantt (modifiable)</t>
        </is>
      </c>
      <c r="B10" s="16" t="n">
        <v>90</v>
      </c>
      <c r="D10" s="14" t="inlineStr">
        <is>
          <t>Annulé</t>
        </is>
      </c>
      <c r="F10" s="14" t="inlineStr">
        <is>
          <t>Transport</t>
        </is>
      </c>
      <c r="G10" s="14" t="inlineStr">
        <is>
          <t>Orage</t>
        </is>
      </c>
    </row>
    <row r="11" ht="18" customHeight="1">
      <c r="A11" s="11" t="inlineStr">
        <is>
          <t>Devise</t>
        </is>
      </c>
      <c r="B11" s="12" t="inlineStr">
        <is>
          <t>EUR</t>
        </is>
      </c>
      <c r="F11" s="14" t="inlineStr">
        <is>
          <t>Divers</t>
        </is>
      </c>
      <c r="G11" s="14" t="inlineStr">
        <is>
          <t>Brouillard</t>
        </is>
      </c>
    </row>
    <row r="12" ht="18" customHeight="1">
      <c r="A12" s="11" t="inlineStr">
        <is>
          <t>Budget initial (HT)</t>
        </is>
      </c>
      <c r="B12" s="17" t="n">
        <v>250000</v>
      </c>
      <c r="F12" s="14" t="inlineStr">
        <is>
          <t>Frais généraux</t>
        </is>
      </c>
    </row>
    <row r="13" ht="18" customHeight="1">
      <c r="A13" s="11" t="inlineStr">
        <is>
          <t>Marge cible (%)</t>
        </is>
      </c>
      <c r="B13" s="63" t="n">
        <v>0.12</v>
      </c>
    </row>
    <row r="14" ht="18" customHeight="1">
      <c r="A14" s="11" t="inlineStr">
        <is>
          <t>Jours ouvrés/semaine</t>
        </is>
      </c>
      <c r="B14" s="16" t="n">
        <v>5</v>
      </c>
    </row>
    <row r="15" ht="18" customHeight="1">
      <c r="A15" s="11" t="inlineStr">
        <is>
          <t>Heure début journée</t>
        </is>
      </c>
      <c r="B15" s="12" t="inlineStr">
        <is>
          <t>07:30</t>
        </is>
      </c>
    </row>
    <row r="16" ht="18" customHeight="1">
      <c r="A16" s="11" t="inlineStr">
        <is>
          <t>Heure fin journée</t>
        </is>
      </c>
      <c r="B16" s="12" t="inlineStr">
        <is>
          <t>17:00</t>
        </is>
      </c>
      <c r="D16" s="4" t="inlineStr">
        <is>
          <t>PROBABILITE</t>
        </is>
      </c>
      <c r="E16" s="4" t="inlineStr">
        <is>
          <t>IMPACT</t>
        </is>
      </c>
      <c r="F16" s="4" t="inlineStr">
        <is>
          <t>STATUT_RISQUE</t>
        </is>
      </c>
      <c r="G16" s="4" t="inlineStr">
        <is>
          <t>STATUT_DOC</t>
        </is>
      </c>
      <c r="H16" s="4" t="inlineStr">
        <is>
          <t>STATUT_ACHAT</t>
        </is>
      </c>
    </row>
    <row r="17" ht="18" customHeight="1">
      <c r="D17" s="14" t="inlineStr">
        <is>
          <t>Très faible</t>
        </is>
      </c>
      <c r="E17" s="14" t="inlineStr">
        <is>
          <t>Mineur</t>
        </is>
      </c>
      <c r="F17" s="14" t="inlineStr">
        <is>
          <t>Ouvert</t>
        </is>
      </c>
      <c r="G17" s="14" t="inlineStr">
        <is>
          <t>Brouillon</t>
        </is>
      </c>
      <c r="H17" s="14" t="inlineStr">
        <is>
          <t>Brouillon</t>
        </is>
      </c>
    </row>
    <row r="18" ht="18" customHeight="1">
      <c r="A18" s="19" t="inlineStr">
        <is>
          <t>Date de fin Gantt (calculée)</t>
        </is>
      </c>
      <c r="B18" s="64">
        <f>IF($B$9="","",$B$9+$B$10-1)</f>
        <v/>
      </c>
      <c r="D18" s="14" t="inlineStr">
        <is>
          <t>Faible</t>
        </is>
      </c>
      <c r="E18" s="14" t="inlineStr">
        <is>
          <t>Modéré</t>
        </is>
      </c>
      <c r="F18" s="14" t="inlineStr">
        <is>
          <t>Sous contrôle</t>
        </is>
      </c>
      <c r="G18" s="14" t="inlineStr">
        <is>
          <t>Soumis</t>
        </is>
      </c>
      <c r="H18" s="14" t="inlineStr">
        <is>
          <t>Envoyé</t>
        </is>
      </c>
    </row>
    <row r="19" ht="18" customHeight="1">
      <c r="D19" s="14" t="inlineStr">
        <is>
          <t>Moyenne</t>
        </is>
      </c>
      <c r="E19" s="14" t="inlineStr">
        <is>
          <t>Majeur</t>
        </is>
      </c>
      <c r="F19" s="14" t="inlineStr">
        <is>
          <t>Fermé</t>
        </is>
      </c>
      <c r="G19" s="14" t="inlineStr">
        <is>
          <t>Validé</t>
        </is>
      </c>
      <c r="H19" s="14" t="inlineStr">
        <is>
          <t>Confirmé</t>
        </is>
      </c>
    </row>
    <row r="20" ht="18" customHeight="1">
      <c r="D20" s="14" t="inlineStr">
        <is>
          <t>Élevée</t>
        </is>
      </c>
      <c r="E20" s="14" t="inlineStr">
        <is>
          <t>Critique</t>
        </is>
      </c>
      <c r="F20" s="14" t="inlineStr">
        <is>
          <t>Transféré</t>
        </is>
      </c>
      <c r="G20" s="14" t="inlineStr">
        <is>
          <t>Rejeté</t>
        </is>
      </c>
      <c r="H20" s="14" t="inlineStr">
        <is>
          <t>Réception partielle</t>
        </is>
      </c>
    </row>
    <row r="21" ht="18" customHeight="1">
      <c r="D21" s="14" t="inlineStr">
        <is>
          <t>Très élevée</t>
        </is>
      </c>
      <c r="E21" s="14" t="inlineStr">
        <is>
          <t>Catastrophique</t>
        </is>
      </c>
      <c r="F21" s="14" t="inlineStr">
        <is>
          <t>Accepté</t>
        </is>
      </c>
      <c r="G21" s="14" t="inlineStr">
        <is>
          <t>Obsolète</t>
        </is>
      </c>
      <c r="H21" s="14" t="inlineStr">
        <is>
          <t>Réceptionné</t>
        </is>
      </c>
    </row>
    <row r="22" ht="18" customHeight="1">
      <c r="H22" s="14" t="inlineStr">
        <is>
          <t>Annulé</t>
        </is>
      </c>
    </row>
    <row r="23" ht="18" customHeight="1"/>
    <row r="24" ht="18" customHeight="1"/>
    <row r="25" ht="18" customHeight="1"/>
    <row r="26" ht="18" customHeight="1"/>
    <row r="27" ht="18" customHeight="1"/>
    <row r="28">
      <c r="D28" s="4" t="inlineStr">
        <is>
          <t>STATUT_FACTURE</t>
        </is>
      </c>
    </row>
    <row r="29">
      <c r="D29" s="14" t="inlineStr">
        <is>
          <t>Non facturé</t>
        </is>
      </c>
    </row>
    <row r="30">
      <c r="D30" s="14" t="inlineStr">
        <is>
          <t>Partiellement facturé</t>
        </is>
      </c>
    </row>
    <row r="31">
      <c r="D31" s="14" t="inlineStr">
        <is>
          <t>Facturé</t>
        </is>
      </c>
    </row>
    <row r="32">
      <c r="D32" s="14" t="inlineStr">
        <is>
          <t>Payé</t>
        </is>
      </c>
    </row>
  </sheetData>
  <mergeCells count="2">
    <mergeCell ref="D3:H3"/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200"/>
  <sheetViews>
    <sheetView showGridLines="0" workbookViewId="0">
      <selection activeCell="A1" sqref="A1"/>
    </sheetView>
  </sheetViews>
  <sheetFormatPr baseColWidth="8" defaultRowHeight="15"/>
  <cols>
    <col width="6" customWidth="1" min="1" max="1"/>
    <col width="22" customWidth="1" min="2" max="2"/>
    <col width="20" customWidth="1" min="3" max="3"/>
    <col width="18" customWidth="1" min="4" max="4"/>
    <col width="16" customWidth="1" min="5" max="5"/>
    <col width="26" customWidth="1" min="6" max="6"/>
    <col width="14" customWidth="1" min="7" max="7"/>
    <col width="24" customWidth="1" min="8" max="8"/>
  </cols>
  <sheetData>
    <row r="1" ht="28" customHeight="1">
      <c r="A1" s="21" t="inlineStr">
        <is>
          <t>ID</t>
        </is>
      </c>
      <c r="B1" s="21" t="inlineStr">
        <is>
          <t>Nom / Prénom</t>
        </is>
      </c>
      <c r="C1" s="21" t="inlineStr">
        <is>
          <t>Rôle</t>
        </is>
      </c>
      <c r="D1" s="21" t="inlineStr">
        <is>
          <t>Société</t>
        </is>
      </c>
      <c r="E1" s="21" t="inlineStr">
        <is>
          <t>Téléphone</t>
        </is>
      </c>
      <c r="F1" s="21" t="inlineStr">
        <is>
          <t>Email</t>
        </is>
      </c>
      <c r="G1" s="21" t="inlineStr">
        <is>
          <t>Lot/Zone</t>
        </is>
      </c>
      <c r="H1" s="21" t="inlineStr">
        <is>
          <t>Notes</t>
        </is>
      </c>
    </row>
    <row r="2">
      <c r="A2" s="22" t="n">
        <v>1</v>
      </c>
      <c r="B2" s="23" t="inlineStr">
        <is>
          <t>Claire Martin</t>
        </is>
      </c>
      <c r="C2" s="23" t="inlineStr">
        <is>
          <t>Conducteur de travaux</t>
        </is>
      </c>
      <c r="D2" s="23" t="inlineStr">
        <is>
          <t>Atlas BTP</t>
        </is>
      </c>
      <c r="E2" s="23" t="inlineStr">
        <is>
          <t>06 12 34 56 78</t>
        </is>
      </c>
      <c r="F2" s="23" t="inlineStr">
        <is>
          <t>claire.martin@atlasbtp.fr</t>
        </is>
      </c>
      <c r="G2" s="23" t="inlineStr">
        <is>
          <t>Général</t>
        </is>
      </c>
      <c r="H2" s="23" t="inlineStr">
        <is>
          <t>Pilotage / reporting</t>
        </is>
      </c>
    </row>
    <row r="3">
      <c r="A3" s="22" t="n">
        <v>2</v>
      </c>
      <c r="B3" s="23" t="inlineStr">
        <is>
          <t>Hugo Bernard</t>
        </is>
      </c>
      <c r="C3" s="23" t="inlineStr">
        <is>
          <t>Chef de chantier</t>
        </is>
      </c>
      <c r="D3" s="23" t="inlineStr">
        <is>
          <t>Atlas BTP</t>
        </is>
      </c>
      <c r="E3" s="23" t="inlineStr">
        <is>
          <t>06 98 76 54 32</t>
        </is>
      </c>
      <c r="F3" s="23" t="inlineStr">
        <is>
          <t>hugo.bernard@atlasbtp.fr</t>
        </is>
      </c>
      <c r="G3" s="23" t="inlineStr">
        <is>
          <t>Général</t>
        </is>
      </c>
      <c r="H3" s="23" t="inlineStr">
        <is>
          <t>Coordination terrain</t>
        </is>
      </c>
    </row>
    <row r="4">
      <c r="A4" s="22" t="n">
        <v>3</v>
      </c>
      <c r="B4" s="23" t="inlineStr">
        <is>
          <t>Antoine Leroy</t>
        </is>
      </c>
      <c r="C4" s="23" t="inlineStr">
        <is>
          <t>Sous-traitant - Electricité</t>
        </is>
      </c>
      <c r="D4" s="23" t="inlineStr">
        <is>
          <t>ElecPro</t>
        </is>
      </c>
      <c r="E4" s="23" t="inlineStr">
        <is>
          <t>06 22 11 33 44</t>
        </is>
      </c>
      <c r="F4" s="23" t="inlineStr">
        <is>
          <t>a.leroy@elecpro.fr</t>
        </is>
      </c>
      <c r="G4" s="23" t="inlineStr">
        <is>
          <t>Tous lots</t>
        </is>
      </c>
      <c r="H4" s="23" t="inlineStr">
        <is>
          <t>CFO/CFA</t>
        </is>
      </c>
    </row>
    <row r="5">
      <c r="A5" s="22" t="n">
        <v>4</v>
      </c>
      <c r="B5" s="23" t="inlineStr">
        <is>
          <t>Sarah Benali</t>
        </is>
      </c>
      <c r="C5" s="23" t="inlineStr">
        <is>
          <t>Sous-traitant - Plomberie</t>
        </is>
      </c>
      <c r="D5" s="23" t="inlineStr">
        <is>
          <t>HydroFix</t>
        </is>
      </c>
      <c r="E5" s="23" t="inlineStr">
        <is>
          <t>06 44 55 66 77</t>
        </is>
      </c>
      <c r="F5" s="23" t="inlineStr">
        <is>
          <t>s.benali@hydrofix.fr</t>
        </is>
      </c>
      <c r="G5" s="23" t="inlineStr">
        <is>
          <t>Cuisine / SDB</t>
        </is>
      </c>
      <c r="H5" s="23" t="inlineStr">
        <is>
          <t>Réseaux + sanitaires</t>
        </is>
      </c>
    </row>
    <row r="6">
      <c r="A6" s="22" t="n">
        <v>5</v>
      </c>
      <c r="B6" s="23" t="inlineStr">
        <is>
          <t>Lucas Moreau</t>
        </is>
      </c>
      <c r="C6" s="23" t="inlineStr">
        <is>
          <t>Chef équipe - Maçonnerie</t>
        </is>
      </c>
      <c r="D6" s="23" t="inlineStr">
        <is>
          <t>Atlas BTP</t>
        </is>
      </c>
      <c r="E6" s="23" t="inlineStr">
        <is>
          <t>06 10 20 30 40</t>
        </is>
      </c>
      <c r="F6" s="23" t="inlineStr">
        <is>
          <t>l.moreau@atlasbtp.fr</t>
        </is>
      </c>
      <c r="G6" s="23" t="inlineStr">
        <is>
          <t>Général</t>
        </is>
      </c>
      <c r="H6" s="23" t="inlineStr">
        <is>
          <t>Maçonnerie / reprises</t>
        </is>
      </c>
    </row>
    <row r="7">
      <c r="A7" s="22" t="n">
        <v>6</v>
      </c>
      <c r="B7" s="23" t="inlineStr">
        <is>
          <t>Emma Girard</t>
        </is>
      </c>
      <c r="C7" s="23" t="inlineStr">
        <is>
          <t>Sous-traitant - Peinture</t>
        </is>
      </c>
      <c r="D7" s="23" t="inlineStr">
        <is>
          <t>Coloris</t>
        </is>
      </c>
      <c r="E7" s="23" t="inlineStr">
        <is>
          <t>06 33 22 11 00</t>
        </is>
      </c>
      <c r="F7" s="23" t="inlineStr">
        <is>
          <t>emma.girard@coloris.fr</t>
        </is>
      </c>
      <c r="G7" s="23" t="inlineStr">
        <is>
          <t>Tous lots</t>
        </is>
      </c>
      <c r="H7" s="23" t="inlineStr">
        <is>
          <t>Prépa + finition</t>
        </is>
      </c>
    </row>
    <row r="8">
      <c r="A8" s="22" t="n">
        <v>7</v>
      </c>
      <c r="B8" s="23" t="inlineStr">
        <is>
          <t>Thomas Dubois</t>
        </is>
      </c>
      <c r="C8" s="23" t="inlineStr">
        <is>
          <t>QHSE</t>
        </is>
      </c>
      <c r="D8" s="23" t="inlineStr">
        <is>
          <t>Atlas BTP</t>
        </is>
      </c>
      <c r="E8" s="23" t="inlineStr">
        <is>
          <t>06 77 88 99 00</t>
        </is>
      </c>
      <c r="F8" s="23" t="inlineStr">
        <is>
          <t>thomas.dubois@atlasbtp.fr</t>
        </is>
      </c>
      <c r="G8" s="23" t="inlineStr">
        <is>
          <t>Général</t>
        </is>
      </c>
      <c r="H8" s="23" t="inlineStr">
        <is>
          <t>Prévention / audits</t>
        </is>
      </c>
    </row>
    <row r="9">
      <c r="A9" s="22" t="n">
        <v>8</v>
      </c>
      <c r="B9" s="23" t="inlineStr">
        <is>
          <t>Maxime Fontaine</t>
        </is>
      </c>
      <c r="C9" s="23" t="inlineStr">
        <is>
          <t>Sous-traitant - Carrelage</t>
        </is>
      </c>
      <c r="D9" s="23" t="inlineStr">
        <is>
          <t>Sol &amp; Mur</t>
        </is>
      </c>
      <c r="E9" s="23" t="inlineStr">
        <is>
          <t>06 55 44 33 22</t>
        </is>
      </c>
      <c r="F9" s="23" t="inlineStr">
        <is>
          <t>m.fontaine@solmur.fr</t>
        </is>
      </c>
      <c r="G9" s="23" t="inlineStr">
        <is>
          <t>Sol / murs</t>
        </is>
      </c>
      <c r="H9" s="23" t="inlineStr">
        <is>
          <t>Carrelage + joints</t>
        </is>
      </c>
    </row>
    <row r="10">
      <c r="A10" s="22" t="n">
        <v>9</v>
      </c>
      <c r="B10" s="23" t="inlineStr">
        <is>
          <t>Nadia El Amrani</t>
        </is>
      </c>
      <c r="C10" s="23" t="inlineStr">
        <is>
          <t>Sous-traitant - Menuiserie</t>
        </is>
      </c>
      <c r="D10" s="23" t="inlineStr">
        <is>
          <t>BoisDesign</t>
        </is>
      </c>
      <c r="E10" s="23" t="inlineStr">
        <is>
          <t>06 66 77 88 11</t>
        </is>
      </c>
      <c r="F10" s="23" t="inlineStr">
        <is>
          <t>n.elamrani@boisdesign.fr</t>
        </is>
      </c>
      <c r="G10" s="23" t="inlineStr">
        <is>
          <t>Menuiserie</t>
        </is>
      </c>
      <c r="H10" s="23" t="inlineStr">
        <is>
          <t>Portes / plinthes</t>
        </is>
      </c>
    </row>
    <row r="11">
      <c r="A11" s="22" t="n">
        <v>10</v>
      </c>
      <c r="B11" s="23" t="inlineStr">
        <is>
          <t>Julien Petit</t>
        </is>
      </c>
      <c r="C11" s="23" t="inlineStr">
        <is>
          <t>MOE / Architecte</t>
        </is>
      </c>
      <c r="D11" s="23" t="inlineStr">
        <is>
          <t>Atelier JP</t>
        </is>
      </c>
      <c r="E11" s="23" t="inlineStr">
        <is>
          <t>06 01 02 03 04</t>
        </is>
      </c>
      <c r="F11" s="23" t="inlineStr">
        <is>
          <t>julien.petit@atelierjp.fr</t>
        </is>
      </c>
      <c r="G11" s="23" t="inlineStr">
        <is>
          <t>Général</t>
        </is>
      </c>
      <c r="H11" s="23" t="inlineStr">
        <is>
          <t>Validation / OPR</t>
        </is>
      </c>
    </row>
    <row r="12">
      <c r="A12" s="22" t="n"/>
      <c r="B12" s="23" t="n"/>
      <c r="C12" s="23" t="n"/>
      <c r="D12" s="23" t="n"/>
      <c r="E12" s="23" t="n"/>
      <c r="F12" s="23" t="n"/>
      <c r="G12" s="23" t="n"/>
      <c r="H12" s="23" t="n"/>
    </row>
    <row r="13">
      <c r="A13" s="22" t="n"/>
      <c r="B13" s="23" t="n"/>
      <c r="C13" s="23" t="n"/>
      <c r="D13" s="23" t="n"/>
      <c r="E13" s="23" t="n"/>
      <c r="F13" s="23" t="n"/>
      <c r="G13" s="23" t="n"/>
      <c r="H13" s="23" t="n"/>
    </row>
    <row r="14">
      <c r="A14" s="22" t="n"/>
      <c r="B14" s="23" t="n"/>
      <c r="C14" s="23" t="n"/>
      <c r="D14" s="23" t="n"/>
      <c r="E14" s="23" t="n"/>
      <c r="F14" s="23" t="n"/>
      <c r="G14" s="23" t="n"/>
      <c r="H14" s="23" t="n"/>
    </row>
    <row r="15">
      <c r="A15" s="22" t="n"/>
      <c r="B15" s="23" t="n"/>
      <c r="C15" s="23" t="n"/>
      <c r="D15" s="23" t="n"/>
      <c r="E15" s="23" t="n"/>
      <c r="F15" s="23" t="n"/>
      <c r="G15" s="23" t="n"/>
      <c r="H15" s="23" t="n"/>
    </row>
    <row r="16">
      <c r="A16" s="22" t="n"/>
      <c r="B16" s="23" t="n"/>
      <c r="C16" s="23" t="n"/>
      <c r="D16" s="23" t="n"/>
      <c r="E16" s="23" t="n"/>
      <c r="F16" s="23" t="n"/>
      <c r="G16" s="23" t="n"/>
      <c r="H16" s="23" t="n"/>
    </row>
    <row r="17">
      <c r="A17" s="22" t="n"/>
      <c r="B17" s="23" t="n"/>
      <c r="C17" s="23" t="n"/>
      <c r="D17" s="23" t="n"/>
      <c r="E17" s="23" t="n"/>
      <c r="F17" s="23" t="n"/>
      <c r="G17" s="23" t="n"/>
      <c r="H17" s="23" t="n"/>
    </row>
    <row r="18">
      <c r="A18" s="22" t="n"/>
      <c r="B18" s="23" t="n"/>
      <c r="C18" s="23" t="n"/>
      <c r="D18" s="23" t="n"/>
      <c r="E18" s="23" t="n"/>
      <c r="F18" s="23" t="n"/>
      <c r="G18" s="23" t="n"/>
      <c r="H18" s="23" t="n"/>
    </row>
    <row r="19">
      <c r="A19" s="22" t="n"/>
      <c r="B19" s="23" t="n"/>
      <c r="C19" s="23" t="n"/>
      <c r="D19" s="23" t="n"/>
      <c r="E19" s="23" t="n"/>
      <c r="F19" s="23" t="n"/>
      <c r="G19" s="23" t="n"/>
      <c r="H19" s="23" t="n"/>
    </row>
    <row r="20">
      <c r="A20" s="22" t="n"/>
      <c r="B20" s="23" t="n"/>
      <c r="C20" s="23" t="n"/>
      <c r="D20" s="23" t="n"/>
      <c r="E20" s="23" t="n"/>
      <c r="F20" s="23" t="n"/>
      <c r="G20" s="23" t="n"/>
      <c r="H20" s="23" t="n"/>
    </row>
    <row r="21">
      <c r="A21" s="22" t="n"/>
      <c r="B21" s="23" t="n"/>
      <c r="C21" s="23" t="n"/>
      <c r="D21" s="23" t="n"/>
      <c r="E21" s="23" t="n"/>
      <c r="F21" s="23" t="n"/>
      <c r="G21" s="23" t="n"/>
      <c r="H21" s="23" t="n"/>
    </row>
    <row r="22">
      <c r="A22" s="22" t="n"/>
      <c r="B22" s="23" t="n"/>
      <c r="C22" s="23" t="n"/>
      <c r="D22" s="23" t="n"/>
      <c r="E22" s="23" t="n"/>
      <c r="F22" s="23" t="n"/>
      <c r="G22" s="23" t="n"/>
      <c r="H22" s="23" t="n"/>
    </row>
    <row r="23">
      <c r="A23" s="22" t="n"/>
      <c r="B23" s="23" t="n"/>
      <c r="C23" s="23" t="n"/>
      <c r="D23" s="23" t="n"/>
      <c r="E23" s="23" t="n"/>
      <c r="F23" s="23" t="n"/>
      <c r="G23" s="23" t="n"/>
      <c r="H23" s="23" t="n"/>
    </row>
    <row r="24">
      <c r="A24" s="22" t="n"/>
      <c r="B24" s="23" t="n"/>
      <c r="C24" s="23" t="n"/>
      <c r="D24" s="23" t="n"/>
      <c r="E24" s="23" t="n"/>
      <c r="F24" s="23" t="n"/>
      <c r="G24" s="23" t="n"/>
      <c r="H24" s="23" t="n"/>
    </row>
    <row r="25">
      <c r="A25" s="22" t="n"/>
      <c r="B25" s="23" t="n"/>
      <c r="C25" s="23" t="n"/>
      <c r="D25" s="23" t="n"/>
      <c r="E25" s="23" t="n"/>
      <c r="F25" s="23" t="n"/>
      <c r="G25" s="23" t="n"/>
      <c r="H25" s="23" t="n"/>
    </row>
    <row r="26">
      <c r="A26" s="22" t="n"/>
      <c r="B26" s="23" t="n"/>
      <c r="C26" s="23" t="n"/>
      <c r="D26" s="23" t="n"/>
      <c r="E26" s="23" t="n"/>
      <c r="F26" s="23" t="n"/>
      <c r="G26" s="23" t="n"/>
      <c r="H26" s="23" t="n"/>
    </row>
    <row r="27">
      <c r="A27" s="22" t="n"/>
      <c r="B27" s="23" t="n"/>
      <c r="C27" s="23" t="n"/>
      <c r="D27" s="23" t="n"/>
      <c r="E27" s="23" t="n"/>
      <c r="F27" s="23" t="n"/>
      <c r="G27" s="23" t="n"/>
      <c r="H27" s="23" t="n"/>
    </row>
    <row r="28">
      <c r="A28" s="22" t="n"/>
      <c r="B28" s="23" t="n"/>
      <c r="C28" s="23" t="n"/>
      <c r="D28" s="23" t="n"/>
      <c r="E28" s="23" t="n"/>
      <c r="F28" s="23" t="n"/>
      <c r="G28" s="23" t="n"/>
      <c r="H28" s="23" t="n"/>
    </row>
    <row r="29">
      <c r="A29" s="22" t="n"/>
      <c r="B29" s="23" t="n"/>
      <c r="C29" s="23" t="n"/>
      <c r="D29" s="23" t="n"/>
      <c r="E29" s="23" t="n"/>
      <c r="F29" s="23" t="n"/>
      <c r="G29" s="23" t="n"/>
      <c r="H29" s="23" t="n"/>
    </row>
    <row r="30">
      <c r="A30" s="22" t="n"/>
      <c r="B30" s="23" t="n"/>
      <c r="C30" s="23" t="n"/>
      <c r="D30" s="23" t="n"/>
      <c r="E30" s="23" t="n"/>
      <c r="F30" s="23" t="n"/>
      <c r="G30" s="23" t="n"/>
      <c r="H30" s="23" t="n"/>
    </row>
    <row r="31">
      <c r="A31" s="22" t="n"/>
      <c r="B31" s="23" t="n"/>
      <c r="C31" s="23" t="n"/>
      <c r="D31" s="23" t="n"/>
      <c r="E31" s="23" t="n"/>
      <c r="F31" s="23" t="n"/>
      <c r="G31" s="23" t="n"/>
      <c r="H31" s="23" t="n"/>
    </row>
    <row r="32">
      <c r="A32" s="22" t="n"/>
      <c r="B32" s="23" t="n"/>
      <c r="C32" s="23" t="n"/>
      <c r="D32" s="23" t="n"/>
      <c r="E32" s="23" t="n"/>
      <c r="F32" s="23" t="n"/>
      <c r="G32" s="23" t="n"/>
      <c r="H32" s="23" t="n"/>
    </row>
    <row r="33">
      <c r="A33" s="22" t="n"/>
      <c r="B33" s="23" t="n"/>
      <c r="C33" s="23" t="n"/>
      <c r="D33" s="23" t="n"/>
      <c r="E33" s="23" t="n"/>
      <c r="F33" s="23" t="n"/>
      <c r="G33" s="23" t="n"/>
      <c r="H33" s="23" t="n"/>
    </row>
    <row r="34">
      <c r="A34" s="22" t="n"/>
      <c r="B34" s="23" t="n"/>
      <c r="C34" s="23" t="n"/>
      <c r="D34" s="23" t="n"/>
      <c r="E34" s="23" t="n"/>
      <c r="F34" s="23" t="n"/>
      <c r="G34" s="23" t="n"/>
      <c r="H34" s="23" t="n"/>
    </row>
    <row r="35">
      <c r="A35" s="22" t="n"/>
      <c r="B35" s="23" t="n"/>
      <c r="C35" s="23" t="n"/>
      <c r="D35" s="23" t="n"/>
      <c r="E35" s="23" t="n"/>
      <c r="F35" s="23" t="n"/>
      <c r="G35" s="23" t="n"/>
      <c r="H35" s="23" t="n"/>
    </row>
    <row r="36">
      <c r="A36" s="22" t="n"/>
      <c r="B36" s="23" t="n"/>
      <c r="C36" s="23" t="n"/>
      <c r="D36" s="23" t="n"/>
      <c r="E36" s="23" t="n"/>
      <c r="F36" s="23" t="n"/>
      <c r="G36" s="23" t="n"/>
      <c r="H36" s="23" t="n"/>
    </row>
    <row r="37">
      <c r="A37" s="22" t="n"/>
      <c r="B37" s="23" t="n"/>
      <c r="C37" s="23" t="n"/>
      <c r="D37" s="23" t="n"/>
      <c r="E37" s="23" t="n"/>
      <c r="F37" s="23" t="n"/>
      <c r="G37" s="23" t="n"/>
      <c r="H37" s="23" t="n"/>
    </row>
    <row r="38">
      <c r="A38" s="22" t="n"/>
      <c r="B38" s="23" t="n"/>
      <c r="C38" s="23" t="n"/>
      <c r="D38" s="23" t="n"/>
      <c r="E38" s="23" t="n"/>
      <c r="F38" s="23" t="n"/>
      <c r="G38" s="23" t="n"/>
      <c r="H38" s="23" t="n"/>
    </row>
    <row r="39">
      <c r="A39" s="22" t="n"/>
      <c r="B39" s="23" t="n"/>
      <c r="C39" s="23" t="n"/>
      <c r="D39" s="23" t="n"/>
      <c r="E39" s="23" t="n"/>
      <c r="F39" s="23" t="n"/>
      <c r="G39" s="23" t="n"/>
      <c r="H39" s="23" t="n"/>
    </row>
    <row r="40">
      <c r="A40" s="22" t="n"/>
      <c r="B40" s="23" t="n"/>
      <c r="C40" s="23" t="n"/>
      <c r="D40" s="23" t="n"/>
      <c r="E40" s="23" t="n"/>
      <c r="F40" s="23" t="n"/>
      <c r="G40" s="23" t="n"/>
      <c r="H40" s="23" t="n"/>
    </row>
    <row r="41">
      <c r="A41" s="22" t="n"/>
      <c r="B41" s="23" t="n"/>
      <c r="C41" s="23" t="n"/>
      <c r="D41" s="23" t="n"/>
      <c r="E41" s="23" t="n"/>
      <c r="F41" s="23" t="n"/>
      <c r="G41" s="23" t="n"/>
      <c r="H41" s="23" t="n"/>
    </row>
    <row r="42">
      <c r="A42" s="22" t="n"/>
      <c r="B42" s="23" t="n"/>
      <c r="C42" s="23" t="n"/>
      <c r="D42" s="23" t="n"/>
      <c r="E42" s="23" t="n"/>
      <c r="F42" s="23" t="n"/>
      <c r="G42" s="23" t="n"/>
      <c r="H42" s="23" t="n"/>
    </row>
    <row r="43">
      <c r="A43" s="22" t="n"/>
      <c r="B43" s="23" t="n"/>
      <c r="C43" s="23" t="n"/>
      <c r="D43" s="23" t="n"/>
      <c r="E43" s="23" t="n"/>
      <c r="F43" s="23" t="n"/>
      <c r="G43" s="23" t="n"/>
      <c r="H43" s="23" t="n"/>
    </row>
    <row r="44">
      <c r="A44" s="22" t="n"/>
      <c r="B44" s="23" t="n"/>
      <c r="C44" s="23" t="n"/>
      <c r="D44" s="23" t="n"/>
      <c r="E44" s="23" t="n"/>
      <c r="F44" s="23" t="n"/>
      <c r="G44" s="23" t="n"/>
      <c r="H44" s="23" t="n"/>
    </row>
    <row r="45">
      <c r="A45" s="22" t="n"/>
      <c r="B45" s="23" t="n"/>
      <c r="C45" s="23" t="n"/>
      <c r="D45" s="23" t="n"/>
      <c r="E45" s="23" t="n"/>
      <c r="F45" s="23" t="n"/>
      <c r="G45" s="23" t="n"/>
      <c r="H45" s="23" t="n"/>
    </row>
    <row r="46">
      <c r="A46" s="22" t="n"/>
      <c r="B46" s="23" t="n"/>
      <c r="C46" s="23" t="n"/>
      <c r="D46" s="23" t="n"/>
      <c r="E46" s="23" t="n"/>
      <c r="F46" s="23" t="n"/>
      <c r="G46" s="23" t="n"/>
      <c r="H46" s="23" t="n"/>
    </row>
    <row r="47">
      <c r="A47" s="22" t="n"/>
      <c r="B47" s="23" t="n"/>
      <c r="C47" s="23" t="n"/>
      <c r="D47" s="23" t="n"/>
      <c r="E47" s="23" t="n"/>
      <c r="F47" s="23" t="n"/>
      <c r="G47" s="23" t="n"/>
      <c r="H47" s="23" t="n"/>
    </row>
    <row r="48">
      <c r="A48" s="22" t="n"/>
      <c r="B48" s="23" t="n"/>
      <c r="C48" s="23" t="n"/>
      <c r="D48" s="23" t="n"/>
      <c r="E48" s="23" t="n"/>
      <c r="F48" s="23" t="n"/>
      <c r="G48" s="23" t="n"/>
      <c r="H48" s="23" t="n"/>
    </row>
    <row r="49">
      <c r="A49" s="22" t="n"/>
      <c r="B49" s="23" t="n"/>
      <c r="C49" s="23" t="n"/>
      <c r="D49" s="23" t="n"/>
      <c r="E49" s="23" t="n"/>
      <c r="F49" s="23" t="n"/>
      <c r="G49" s="23" t="n"/>
      <c r="H49" s="23" t="n"/>
    </row>
    <row r="50">
      <c r="A50" s="22" t="n"/>
      <c r="B50" s="23" t="n"/>
      <c r="C50" s="23" t="n"/>
      <c r="D50" s="23" t="n"/>
      <c r="E50" s="23" t="n"/>
      <c r="F50" s="23" t="n"/>
      <c r="G50" s="23" t="n"/>
      <c r="H50" s="23" t="n"/>
    </row>
    <row r="51">
      <c r="A51" s="22" t="n"/>
      <c r="B51" s="23" t="n"/>
      <c r="C51" s="23" t="n"/>
      <c r="D51" s="23" t="n"/>
      <c r="E51" s="23" t="n"/>
      <c r="F51" s="23" t="n"/>
      <c r="G51" s="23" t="n"/>
      <c r="H51" s="23" t="n"/>
    </row>
    <row r="52">
      <c r="A52" s="22" t="n"/>
      <c r="B52" s="23" t="n"/>
      <c r="C52" s="23" t="n"/>
      <c r="D52" s="23" t="n"/>
      <c r="E52" s="23" t="n"/>
      <c r="F52" s="23" t="n"/>
      <c r="G52" s="23" t="n"/>
      <c r="H52" s="23" t="n"/>
    </row>
    <row r="53">
      <c r="A53" s="22" t="n"/>
      <c r="B53" s="23" t="n"/>
      <c r="C53" s="23" t="n"/>
      <c r="D53" s="23" t="n"/>
      <c r="E53" s="23" t="n"/>
      <c r="F53" s="23" t="n"/>
      <c r="G53" s="23" t="n"/>
      <c r="H53" s="23" t="n"/>
    </row>
    <row r="54">
      <c r="A54" s="22" t="n"/>
      <c r="B54" s="23" t="n"/>
      <c r="C54" s="23" t="n"/>
      <c r="D54" s="23" t="n"/>
      <c r="E54" s="23" t="n"/>
      <c r="F54" s="23" t="n"/>
      <c r="G54" s="23" t="n"/>
      <c r="H54" s="23" t="n"/>
    </row>
    <row r="55">
      <c r="A55" s="22" t="n"/>
      <c r="B55" s="23" t="n"/>
      <c r="C55" s="23" t="n"/>
      <c r="D55" s="23" t="n"/>
      <c r="E55" s="23" t="n"/>
      <c r="F55" s="23" t="n"/>
      <c r="G55" s="23" t="n"/>
      <c r="H55" s="23" t="n"/>
    </row>
    <row r="56">
      <c r="A56" s="22" t="n"/>
      <c r="B56" s="23" t="n"/>
      <c r="C56" s="23" t="n"/>
      <c r="D56" s="23" t="n"/>
      <c r="E56" s="23" t="n"/>
      <c r="F56" s="23" t="n"/>
      <c r="G56" s="23" t="n"/>
      <c r="H56" s="23" t="n"/>
    </row>
    <row r="57">
      <c r="A57" s="22" t="n"/>
      <c r="B57" s="23" t="n"/>
      <c r="C57" s="23" t="n"/>
      <c r="D57" s="23" t="n"/>
      <c r="E57" s="23" t="n"/>
      <c r="F57" s="23" t="n"/>
      <c r="G57" s="23" t="n"/>
      <c r="H57" s="23" t="n"/>
    </row>
    <row r="58">
      <c r="A58" s="22" t="n"/>
      <c r="B58" s="23" t="n"/>
      <c r="C58" s="23" t="n"/>
      <c r="D58" s="23" t="n"/>
      <c r="E58" s="23" t="n"/>
      <c r="F58" s="23" t="n"/>
      <c r="G58" s="23" t="n"/>
      <c r="H58" s="23" t="n"/>
    </row>
    <row r="59">
      <c r="A59" s="22" t="n"/>
      <c r="B59" s="23" t="n"/>
      <c r="C59" s="23" t="n"/>
      <c r="D59" s="23" t="n"/>
      <c r="E59" s="23" t="n"/>
      <c r="F59" s="23" t="n"/>
      <c r="G59" s="23" t="n"/>
      <c r="H59" s="23" t="n"/>
    </row>
    <row r="60">
      <c r="A60" s="22" t="n"/>
      <c r="B60" s="23" t="n"/>
      <c r="C60" s="23" t="n"/>
      <c r="D60" s="23" t="n"/>
      <c r="E60" s="23" t="n"/>
      <c r="F60" s="23" t="n"/>
      <c r="G60" s="23" t="n"/>
      <c r="H60" s="23" t="n"/>
    </row>
    <row r="61">
      <c r="A61" s="22" t="n"/>
      <c r="B61" s="23" t="n"/>
      <c r="C61" s="23" t="n"/>
      <c r="D61" s="23" t="n"/>
      <c r="E61" s="23" t="n"/>
      <c r="F61" s="23" t="n"/>
      <c r="G61" s="23" t="n"/>
      <c r="H61" s="23" t="n"/>
    </row>
    <row r="62">
      <c r="A62" s="22" t="n"/>
      <c r="B62" s="23" t="n"/>
      <c r="C62" s="23" t="n"/>
      <c r="D62" s="23" t="n"/>
      <c r="E62" s="23" t="n"/>
      <c r="F62" s="23" t="n"/>
      <c r="G62" s="23" t="n"/>
      <c r="H62" s="23" t="n"/>
    </row>
    <row r="63">
      <c r="A63" s="22" t="n"/>
      <c r="B63" s="23" t="n"/>
      <c r="C63" s="23" t="n"/>
      <c r="D63" s="23" t="n"/>
      <c r="E63" s="23" t="n"/>
      <c r="F63" s="23" t="n"/>
      <c r="G63" s="23" t="n"/>
      <c r="H63" s="23" t="n"/>
    </row>
    <row r="64">
      <c r="A64" s="22" t="n"/>
      <c r="B64" s="23" t="n"/>
      <c r="C64" s="23" t="n"/>
      <c r="D64" s="23" t="n"/>
      <c r="E64" s="23" t="n"/>
      <c r="F64" s="23" t="n"/>
      <c r="G64" s="23" t="n"/>
      <c r="H64" s="23" t="n"/>
    </row>
    <row r="65">
      <c r="A65" s="22" t="n"/>
      <c r="B65" s="23" t="n"/>
      <c r="C65" s="23" t="n"/>
      <c r="D65" s="23" t="n"/>
      <c r="E65" s="23" t="n"/>
      <c r="F65" s="23" t="n"/>
      <c r="G65" s="23" t="n"/>
      <c r="H65" s="23" t="n"/>
    </row>
    <row r="66">
      <c r="A66" s="22" t="n"/>
      <c r="B66" s="23" t="n"/>
      <c r="C66" s="23" t="n"/>
      <c r="D66" s="23" t="n"/>
      <c r="E66" s="23" t="n"/>
      <c r="F66" s="23" t="n"/>
      <c r="G66" s="23" t="n"/>
      <c r="H66" s="23" t="n"/>
    </row>
    <row r="67">
      <c r="A67" s="22" t="n"/>
      <c r="B67" s="23" t="n"/>
      <c r="C67" s="23" t="n"/>
      <c r="D67" s="23" t="n"/>
      <c r="E67" s="23" t="n"/>
      <c r="F67" s="23" t="n"/>
      <c r="G67" s="23" t="n"/>
      <c r="H67" s="23" t="n"/>
    </row>
    <row r="68">
      <c r="A68" s="22" t="n"/>
      <c r="B68" s="23" t="n"/>
      <c r="C68" s="23" t="n"/>
      <c r="D68" s="23" t="n"/>
      <c r="E68" s="23" t="n"/>
      <c r="F68" s="23" t="n"/>
      <c r="G68" s="23" t="n"/>
      <c r="H68" s="23" t="n"/>
    </row>
    <row r="69">
      <c r="A69" s="22" t="n"/>
      <c r="B69" s="23" t="n"/>
      <c r="C69" s="23" t="n"/>
      <c r="D69" s="23" t="n"/>
      <c r="E69" s="23" t="n"/>
      <c r="F69" s="23" t="n"/>
      <c r="G69" s="23" t="n"/>
      <c r="H69" s="23" t="n"/>
    </row>
    <row r="70">
      <c r="A70" s="22" t="n"/>
      <c r="B70" s="23" t="n"/>
      <c r="C70" s="23" t="n"/>
      <c r="D70" s="23" t="n"/>
      <c r="E70" s="23" t="n"/>
      <c r="F70" s="23" t="n"/>
      <c r="G70" s="23" t="n"/>
      <c r="H70" s="23" t="n"/>
    </row>
    <row r="71">
      <c r="A71" s="22" t="n"/>
      <c r="B71" s="23" t="n"/>
      <c r="C71" s="23" t="n"/>
      <c r="D71" s="23" t="n"/>
      <c r="E71" s="23" t="n"/>
      <c r="F71" s="23" t="n"/>
      <c r="G71" s="23" t="n"/>
      <c r="H71" s="23" t="n"/>
    </row>
    <row r="72">
      <c r="A72" s="22" t="n"/>
      <c r="B72" s="23" t="n"/>
      <c r="C72" s="23" t="n"/>
      <c r="D72" s="23" t="n"/>
      <c r="E72" s="23" t="n"/>
      <c r="F72" s="23" t="n"/>
      <c r="G72" s="23" t="n"/>
      <c r="H72" s="23" t="n"/>
    </row>
    <row r="73">
      <c r="A73" s="22" t="n"/>
      <c r="B73" s="23" t="n"/>
      <c r="C73" s="23" t="n"/>
      <c r="D73" s="23" t="n"/>
      <c r="E73" s="23" t="n"/>
      <c r="F73" s="23" t="n"/>
      <c r="G73" s="23" t="n"/>
      <c r="H73" s="23" t="n"/>
    </row>
    <row r="74">
      <c r="A74" s="22" t="n"/>
      <c r="B74" s="23" t="n"/>
      <c r="C74" s="23" t="n"/>
      <c r="D74" s="23" t="n"/>
      <c r="E74" s="23" t="n"/>
      <c r="F74" s="23" t="n"/>
      <c r="G74" s="23" t="n"/>
      <c r="H74" s="23" t="n"/>
    </row>
    <row r="75">
      <c r="A75" s="22" t="n"/>
      <c r="B75" s="23" t="n"/>
      <c r="C75" s="23" t="n"/>
      <c r="D75" s="23" t="n"/>
      <c r="E75" s="23" t="n"/>
      <c r="F75" s="23" t="n"/>
      <c r="G75" s="23" t="n"/>
      <c r="H75" s="23" t="n"/>
    </row>
    <row r="76">
      <c r="A76" s="22" t="n"/>
      <c r="B76" s="23" t="n"/>
      <c r="C76" s="23" t="n"/>
      <c r="D76" s="23" t="n"/>
      <c r="E76" s="23" t="n"/>
      <c r="F76" s="23" t="n"/>
      <c r="G76" s="23" t="n"/>
      <c r="H76" s="23" t="n"/>
    </row>
    <row r="77">
      <c r="A77" s="22" t="n"/>
      <c r="B77" s="23" t="n"/>
      <c r="C77" s="23" t="n"/>
      <c r="D77" s="23" t="n"/>
      <c r="E77" s="23" t="n"/>
      <c r="F77" s="23" t="n"/>
      <c r="G77" s="23" t="n"/>
      <c r="H77" s="23" t="n"/>
    </row>
    <row r="78">
      <c r="A78" s="22" t="n"/>
      <c r="B78" s="23" t="n"/>
      <c r="C78" s="23" t="n"/>
      <c r="D78" s="23" t="n"/>
      <c r="E78" s="23" t="n"/>
      <c r="F78" s="23" t="n"/>
      <c r="G78" s="23" t="n"/>
      <c r="H78" s="23" t="n"/>
    </row>
    <row r="79">
      <c r="A79" s="22" t="n"/>
      <c r="B79" s="23" t="n"/>
      <c r="C79" s="23" t="n"/>
      <c r="D79" s="23" t="n"/>
      <c r="E79" s="23" t="n"/>
      <c r="F79" s="23" t="n"/>
      <c r="G79" s="23" t="n"/>
      <c r="H79" s="23" t="n"/>
    </row>
    <row r="80">
      <c r="A80" s="22" t="n"/>
      <c r="B80" s="23" t="n"/>
      <c r="C80" s="23" t="n"/>
      <c r="D80" s="23" t="n"/>
      <c r="E80" s="23" t="n"/>
      <c r="F80" s="23" t="n"/>
      <c r="G80" s="23" t="n"/>
      <c r="H80" s="23" t="n"/>
    </row>
    <row r="81">
      <c r="A81" s="22" t="n"/>
      <c r="B81" s="23" t="n"/>
      <c r="C81" s="23" t="n"/>
      <c r="D81" s="23" t="n"/>
      <c r="E81" s="23" t="n"/>
      <c r="F81" s="23" t="n"/>
      <c r="G81" s="23" t="n"/>
      <c r="H81" s="23" t="n"/>
    </row>
    <row r="82">
      <c r="A82" s="22" t="n"/>
      <c r="B82" s="23" t="n"/>
      <c r="C82" s="23" t="n"/>
      <c r="D82" s="23" t="n"/>
      <c r="E82" s="23" t="n"/>
      <c r="F82" s="23" t="n"/>
      <c r="G82" s="23" t="n"/>
      <c r="H82" s="23" t="n"/>
    </row>
    <row r="83">
      <c r="A83" s="22" t="n"/>
      <c r="B83" s="23" t="n"/>
      <c r="C83" s="23" t="n"/>
      <c r="D83" s="23" t="n"/>
      <c r="E83" s="23" t="n"/>
      <c r="F83" s="23" t="n"/>
      <c r="G83" s="23" t="n"/>
      <c r="H83" s="23" t="n"/>
    </row>
    <row r="84">
      <c r="A84" s="22" t="n"/>
      <c r="B84" s="23" t="n"/>
      <c r="C84" s="23" t="n"/>
      <c r="D84" s="23" t="n"/>
      <c r="E84" s="23" t="n"/>
      <c r="F84" s="23" t="n"/>
      <c r="G84" s="23" t="n"/>
      <c r="H84" s="23" t="n"/>
    </row>
    <row r="85">
      <c r="A85" s="22" t="n"/>
      <c r="B85" s="23" t="n"/>
      <c r="C85" s="23" t="n"/>
      <c r="D85" s="23" t="n"/>
      <c r="E85" s="23" t="n"/>
      <c r="F85" s="23" t="n"/>
      <c r="G85" s="23" t="n"/>
      <c r="H85" s="23" t="n"/>
    </row>
    <row r="86">
      <c r="A86" s="22" t="n"/>
      <c r="B86" s="23" t="n"/>
      <c r="C86" s="23" t="n"/>
      <c r="D86" s="23" t="n"/>
      <c r="E86" s="23" t="n"/>
      <c r="F86" s="23" t="n"/>
      <c r="G86" s="23" t="n"/>
      <c r="H86" s="23" t="n"/>
    </row>
    <row r="87">
      <c r="A87" s="22" t="n"/>
      <c r="B87" s="23" t="n"/>
      <c r="C87" s="23" t="n"/>
      <c r="D87" s="23" t="n"/>
      <c r="E87" s="23" t="n"/>
      <c r="F87" s="23" t="n"/>
      <c r="G87" s="23" t="n"/>
      <c r="H87" s="23" t="n"/>
    </row>
    <row r="88">
      <c r="A88" s="22" t="n"/>
      <c r="B88" s="23" t="n"/>
      <c r="C88" s="23" t="n"/>
      <c r="D88" s="23" t="n"/>
      <c r="E88" s="23" t="n"/>
      <c r="F88" s="23" t="n"/>
      <c r="G88" s="23" t="n"/>
      <c r="H88" s="23" t="n"/>
    </row>
    <row r="89">
      <c r="A89" s="22" t="n"/>
      <c r="B89" s="23" t="n"/>
      <c r="C89" s="23" t="n"/>
      <c r="D89" s="23" t="n"/>
      <c r="E89" s="23" t="n"/>
      <c r="F89" s="23" t="n"/>
      <c r="G89" s="23" t="n"/>
      <c r="H89" s="23" t="n"/>
    </row>
    <row r="90">
      <c r="A90" s="22" t="n"/>
      <c r="B90" s="23" t="n"/>
      <c r="C90" s="23" t="n"/>
      <c r="D90" s="23" t="n"/>
      <c r="E90" s="23" t="n"/>
      <c r="F90" s="23" t="n"/>
      <c r="G90" s="23" t="n"/>
      <c r="H90" s="23" t="n"/>
    </row>
    <row r="91">
      <c r="A91" s="22" t="n"/>
      <c r="B91" s="23" t="n"/>
      <c r="C91" s="23" t="n"/>
      <c r="D91" s="23" t="n"/>
      <c r="E91" s="23" t="n"/>
      <c r="F91" s="23" t="n"/>
      <c r="G91" s="23" t="n"/>
      <c r="H91" s="23" t="n"/>
    </row>
    <row r="92">
      <c r="A92" s="22" t="n"/>
      <c r="B92" s="23" t="n"/>
      <c r="C92" s="23" t="n"/>
      <c r="D92" s="23" t="n"/>
      <c r="E92" s="23" t="n"/>
      <c r="F92" s="23" t="n"/>
      <c r="G92" s="23" t="n"/>
      <c r="H92" s="23" t="n"/>
    </row>
    <row r="93">
      <c r="A93" s="22" t="n"/>
      <c r="B93" s="23" t="n"/>
      <c r="C93" s="23" t="n"/>
      <c r="D93" s="23" t="n"/>
      <c r="E93" s="23" t="n"/>
      <c r="F93" s="23" t="n"/>
      <c r="G93" s="23" t="n"/>
      <c r="H93" s="23" t="n"/>
    </row>
    <row r="94">
      <c r="A94" s="22" t="n"/>
      <c r="B94" s="23" t="n"/>
      <c r="C94" s="23" t="n"/>
      <c r="D94" s="23" t="n"/>
      <c r="E94" s="23" t="n"/>
      <c r="F94" s="23" t="n"/>
      <c r="G94" s="23" t="n"/>
      <c r="H94" s="23" t="n"/>
    </row>
    <row r="95">
      <c r="A95" s="22" t="n"/>
      <c r="B95" s="23" t="n"/>
      <c r="C95" s="23" t="n"/>
      <c r="D95" s="23" t="n"/>
      <c r="E95" s="23" t="n"/>
      <c r="F95" s="23" t="n"/>
      <c r="G95" s="23" t="n"/>
      <c r="H95" s="23" t="n"/>
    </row>
    <row r="96">
      <c r="A96" s="22" t="n"/>
      <c r="B96" s="23" t="n"/>
      <c r="C96" s="23" t="n"/>
      <c r="D96" s="23" t="n"/>
      <c r="E96" s="23" t="n"/>
      <c r="F96" s="23" t="n"/>
      <c r="G96" s="23" t="n"/>
      <c r="H96" s="23" t="n"/>
    </row>
    <row r="97">
      <c r="A97" s="22" t="n"/>
      <c r="B97" s="23" t="n"/>
      <c r="C97" s="23" t="n"/>
      <c r="D97" s="23" t="n"/>
      <c r="E97" s="23" t="n"/>
      <c r="F97" s="23" t="n"/>
      <c r="G97" s="23" t="n"/>
      <c r="H97" s="23" t="n"/>
    </row>
    <row r="98">
      <c r="A98" s="22" t="n"/>
      <c r="B98" s="23" t="n"/>
      <c r="C98" s="23" t="n"/>
      <c r="D98" s="23" t="n"/>
      <c r="E98" s="23" t="n"/>
      <c r="F98" s="23" t="n"/>
      <c r="G98" s="23" t="n"/>
      <c r="H98" s="23" t="n"/>
    </row>
    <row r="99">
      <c r="A99" s="22" t="n"/>
      <c r="B99" s="23" t="n"/>
      <c r="C99" s="23" t="n"/>
      <c r="D99" s="23" t="n"/>
      <c r="E99" s="23" t="n"/>
      <c r="F99" s="23" t="n"/>
      <c r="G99" s="23" t="n"/>
      <c r="H99" s="23" t="n"/>
    </row>
    <row r="100">
      <c r="A100" s="22" t="n"/>
      <c r="B100" s="23" t="n"/>
      <c r="C100" s="23" t="n"/>
      <c r="D100" s="23" t="n"/>
      <c r="E100" s="23" t="n"/>
      <c r="F100" s="23" t="n"/>
      <c r="G100" s="23" t="n"/>
      <c r="H100" s="23" t="n"/>
    </row>
    <row r="101">
      <c r="A101" s="22" t="n"/>
      <c r="B101" s="23" t="n"/>
      <c r="C101" s="23" t="n"/>
      <c r="D101" s="23" t="n"/>
      <c r="E101" s="23" t="n"/>
      <c r="F101" s="23" t="n"/>
      <c r="G101" s="23" t="n"/>
      <c r="H101" s="23" t="n"/>
    </row>
    <row r="102">
      <c r="A102" s="22" t="n"/>
      <c r="B102" s="23" t="n"/>
      <c r="C102" s="23" t="n"/>
      <c r="D102" s="23" t="n"/>
      <c r="E102" s="23" t="n"/>
      <c r="F102" s="23" t="n"/>
      <c r="G102" s="23" t="n"/>
      <c r="H102" s="23" t="n"/>
    </row>
    <row r="103">
      <c r="A103" s="22" t="n"/>
      <c r="B103" s="23" t="n"/>
      <c r="C103" s="23" t="n"/>
      <c r="D103" s="23" t="n"/>
      <c r="E103" s="23" t="n"/>
      <c r="F103" s="23" t="n"/>
      <c r="G103" s="23" t="n"/>
      <c r="H103" s="23" t="n"/>
    </row>
    <row r="104">
      <c r="A104" s="22" t="n"/>
      <c r="B104" s="23" t="n"/>
      <c r="C104" s="23" t="n"/>
      <c r="D104" s="23" t="n"/>
      <c r="E104" s="23" t="n"/>
      <c r="F104" s="23" t="n"/>
      <c r="G104" s="23" t="n"/>
      <c r="H104" s="23" t="n"/>
    </row>
    <row r="105">
      <c r="A105" s="22" t="n"/>
      <c r="B105" s="23" t="n"/>
      <c r="C105" s="23" t="n"/>
      <c r="D105" s="23" t="n"/>
      <c r="E105" s="23" t="n"/>
      <c r="F105" s="23" t="n"/>
      <c r="G105" s="23" t="n"/>
      <c r="H105" s="23" t="n"/>
    </row>
    <row r="106">
      <c r="A106" s="22" t="n"/>
      <c r="B106" s="23" t="n"/>
      <c r="C106" s="23" t="n"/>
      <c r="D106" s="23" t="n"/>
      <c r="E106" s="23" t="n"/>
      <c r="F106" s="23" t="n"/>
      <c r="G106" s="23" t="n"/>
      <c r="H106" s="23" t="n"/>
    </row>
    <row r="107">
      <c r="A107" s="22" t="n"/>
      <c r="B107" s="23" t="n"/>
      <c r="C107" s="23" t="n"/>
      <c r="D107" s="23" t="n"/>
      <c r="E107" s="23" t="n"/>
      <c r="F107" s="23" t="n"/>
      <c r="G107" s="23" t="n"/>
      <c r="H107" s="23" t="n"/>
    </row>
    <row r="108">
      <c r="A108" s="22" t="n"/>
      <c r="B108" s="23" t="n"/>
      <c r="C108" s="23" t="n"/>
      <c r="D108" s="23" t="n"/>
      <c r="E108" s="23" t="n"/>
      <c r="F108" s="23" t="n"/>
      <c r="G108" s="23" t="n"/>
      <c r="H108" s="23" t="n"/>
    </row>
    <row r="109">
      <c r="A109" s="22" t="n"/>
      <c r="B109" s="23" t="n"/>
      <c r="C109" s="23" t="n"/>
      <c r="D109" s="23" t="n"/>
      <c r="E109" s="23" t="n"/>
      <c r="F109" s="23" t="n"/>
      <c r="G109" s="23" t="n"/>
      <c r="H109" s="23" t="n"/>
    </row>
    <row r="110">
      <c r="A110" s="22" t="n"/>
      <c r="B110" s="23" t="n"/>
      <c r="C110" s="23" t="n"/>
      <c r="D110" s="23" t="n"/>
      <c r="E110" s="23" t="n"/>
      <c r="F110" s="23" t="n"/>
      <c r="G110" s="23" t="n"/>
      <c r="H110" s="23" t="n"/>
    </row>
    <row r="111">
      <c r="A111" s="22" t="n"/>
      <c r="B111" s="23" t="n"/>
      <c r="C111" s="23" t="n"/>
      <c r="D111" s="23" t="n"/>
      <c r="E111" s="23" t="n"/>
      <c r="F111" s="23" t="n"/>
      <c r="G111" s="23" t="n"/>
      <c r="H111" s="23" t="n"/>
    </row>
    <row r="112">
      <c r="A112" s="22" t="n"/>
      <c r="B112" s="23" t="n"/>
      <c r="C112" s="23" t="n"/>
      <c r="D112" s="23" t="n"/>
      <c r="E112" s="23" t="n"/>
      <c r="F112" s="23" t="n"/>
      <c r="G112" s="23" t="n"/>
      <c r="H112" s="23" t="n"/>
    </row>
    <row r="113">
      <c r="A113" s="22" t="n"/>
      <c r="B113" s="23" t="n"/>
      <c r="C113" s="23" t="n"/>
      <c r="D113" s="23" t="n"/>
      <c r="E113" s="23" t="n"/>
      <c r="F113" s="23" t="n"/>
      <c r="G113" s="23" t="n"/>
      <c r="H113" s="23" t="n"/>
    </row>
    <row r="114">
      <c r="A114" s="22" t="n"/>
      <c r="B114" s="23" t="n"/>
      <c r="C114" s="23" t="n"/>
      <c r="D114" s="23" t="n"/>
      <c r="E114" s="23" t="n"/>
      <c r="F114" s="23" t="n"/>
      <c r="G114" s="23" t="n"/>
      <c r="H114" s="23" t="n"/>
    </row>
    <row r="115">
      <c r="A115" s="22" t="n"/>
      <c r="B115" s="23" t="n"/>
      <c r="C115" s="23" t="n"/>
      <c r="D115" s="23" t="n"/>
      <c r="E115" s="23" t="n"/>
      <c r="F115" s="23" t="n"/>
      <c r="G115" s="23" t="n"/>
      <c r="H115" s="23" t="n"/>
    </row>
    <row r="116">
      <c r="A116" s="22" t="n"/>
      <c r="B116" s="23" t="n"/>
      <c r="C116" s="23" t="n"/>
      <c r="D116" s="23" t="n"/>
      <c r="E116" s="23" t="n"/>
      <c r="F116" s="23" t="n"/>
      <c r="G116" s="23" t="n"/>
      <c r="H116" s="23" t="n"/>
    </row>
    <row r="117">
      <c r="A117" s="22" t="n"/>
      <c r="B117" s="23" t="n"/>
      <c r="C117" s="23" t="n"/>
      <c r="D117" s="23" t="n"/>
      <c r="E117" s="23" t="n"/>
      <c r="F117" s="23" t="n"/>
      <c r="G117" s="23" t="n"/>
      <c r="H117" s="23" t="n"/>
    </row>
    <row r="118">
      <c r="A118" s="22" t="n"/>
      <c r="B118" s="23" t="n"/>
      <c r="C118" s="23" t="n"/>
      <c r="D118" s="23" t="n"/>
      <c r="E118" s="23" t="n"/>
      <c r="F118" s="23" t="n"/>
      <c r="G118" s="23" t="n"/>
      <c r="H118" s="23" t="n"/>
    </row>
    <row r="119">
      <c r="A119" s="22" t="n"/>
      <c r="B119" s="23" t="n"/>
      <c r="C119" s="23" t="n"/>
      <c r="D119" s="23" t="n"/>
      <c r="E119" s="23" t="n"/>
      <c r="F119" s="23" t="n"/>
      <c r="G119" s="23" t="n"/>
      <c r="H119" s="23" t="n"/>
    </row>
    <row r="120">
      <c r="A120" s="22" t="n"/>
      <c r="B120" s="23" t="n"/>
      <c r="C120" s="23" t="n"/>
      <c r="D120" s="23" t="n"/>
      <c r="E120" s="23" t="n"/>
      <c r="F120" s="23" t="n"/>
      <c r="G120" s="23" t="n"/>
      <c r="H120" s="23" t="n"/>
    </row>
    <row r="121">
      <c r="A121" s="22" t="n"/>
      <c r="B121" s="23" t="n"/>
      <c r="C121" s="23" t="n"/>
      <c r="D121" s="23" t="n"/>
      <c r="E121" s="23" t="n"/>
      <c r="F121" s="23" t="n"/>
      <c r="G121" s="23" t="n"/>
      <c r="H121" s="23" t="n"/>
    </row>
    <row r="122">
      <c r="A122" s="22" t="n"/>
      <c r="B122" s="23" t="n"/>
      <c r="C122" s="23" t="n"/>
      <c r="D122" s="23" t="n"/>
      <c r="E122" s="23" t="n"/>
      <c r="F122" s="23" t="n"/>
      <c r="G122" s="23" t="n"/>
      <c r="H122" s="23" t="n"/>
    </row>
    <row r="123">
      <c r="A123" s="22" t="n"/>
      <c r="B123" s="23" t="n"/>
      <c r="C123" s="23" t="n"/>
      <c r="D123" s="23" t="n"/>
      <c r="E123" s="23" t="n"/>
      <c r="F123" s="23" t="n"/>
      <c r="G123" s="23" t="n"/>
      <c r="H123" s="23" t="n"/>
    </row>
    <row r="124">
      <c r="A124" s="22" t="n"/>
      <c r="B124" s="23" t="n"/>
      <c r="C124" s="23" t="n"/>
      <c r="D124" s="23" t="n"/>
      <c r="E124" s="23" t="n"/>
      <c r="F124" s="23" t="n"/>
      <c r="G124" s="23" t="n"/>
      <c r="H124" s="23" t="n"/>
    </row>
    <row r="125">
      <c r="A125" s="22" t="n"/>
      <c r="B125" s="23" t="n"/>
      <c r="C125" s="23" t="n"/>
      <c r="D125" s="23" t="n"/>
      <c r="E125" s="23" t="n"/>
      <c r="F125" s="23" t="n"/>
      <c r="G125" s="23" t="n"/>
      <c r="H125" s="23" t="n"/>
    </row>
    <row r="126">
      <c r="A126" s="22" t="n"/>
      <c r="B126" s="23" t="n"/>
      <c r="C126" s="23" t="n"/>
      <c r="D126" s="23" t="n"/>
      <c r="E126" s="23" t="n"/>
      <c r="F126" s="23" t="n"/>
      <c r="G126" s="23" t="n"/>
      <c r="H126" s="23" t="n"/>
    </row>
    <row r="127">
      <c r="A127" s="22" t="n"/>
      <c r="B127" s="23" t="n"/>
      <c r="C127" s="23" t="n"/>
      <c r="D127" s="23" t="n"/>
      <c r="E127" s="23" t="n"/>
      <c r="F127" s="23" t="n"/>
      <c r="G127" s="23" t="n"/>
      <c r="H127" s="23" t="n"/>
    </row>
    <row r="128">
      <c r="A128" s="22" t="n"/>
      <c r="B128" s="23" t="n"/>
      <c r="C128" s="23" t="n"/>
      <c r="D128" s="23" t="n"/>
      <c r="E128" s="23" t="n"/>
      <c r="F128" s="23" t="n"/>
      <c r="G128" s="23" t="n"/>
      <c r="H128" s="23" t="n"/>
    </row>
    <row r="129">
      <c r="A129" s="22" t="n"/>
      <c r="B129" s="23" t="n"/>
      <c r="C129" s="23" t="n"/>
      <c r="D129" s="23" t="n"/>
      <c r="E129" s="23" t="n"/>
      <c r="F129" s="23" t="n"/>
      <c r="G129" s="23" t="n"/>
      <c r="H129" s="23" t="n"/>
    </row>
    <row r="130">
      <c r="A130" s="22" t="n"/>
      <c r="B130" s="23" t="n"/>
      <c r="C130" s="23" t="n"/>
      <c r="D130" s="23" t="n"/>
      <c r="E130" s="23" t="n"/>
      <c r="F130" s="23" t="n"/>
      <c r="G130" s="23" t="n"/>
      <c r="H130" s="23" t="n"/>
    </row>
    <row r="131">
      <c r="A131" s="22" t="n"/>
      <c r="B131" s="23" t="n"/>
      <c r="C131" s="23" t="n"/>
      <c r="D131" s="23" t="n"/>
      <c r="E131" s="23" t="n"/>
      <c r="F131" s="23" t="n"/>
      <c r="G131" s="23" t="n"/>
      <c r="H131" s="23" t="n"/>
    </row>
    <row r="132">
      <c r="A132" s="22" t="n"/>
      <c r="B132" s="23" t="n"/>
      <c r="C132" s="23" t="n"/>
      <c r="D132" s="23" t="n"/>
      <c r="E132" s="23" t="n"/>
      <c r="F132" s="23" t="n"/>
      <c r="G132" s="23" t="n"/>
      <c r="H132" s="23" t="n"/>
    </row>
    <row r="133">
      <c r="A133" s="22" t="n"/>
      <c r="B133" s="23" t="n"/>
      <c r="C133" s="23" t="n"/>
      <c r="D133" s="23" t="n"/>
      <c r="E133" s="23" t="n"/>
      <c r="F133" s="23" t="n"/>
      <c r="G133" s="23" t="n"/>
      <c r="H133" s="23" t="n"/>
    </row>
    <row r="134">
      <c r="A134" s="22" t="n"/>
      <c r="B134" s="23" t="n"/>
      <c r="C134" s="23" t="n"/>
      <c r="D134" s="23" t="n"/>
      <c r="E134" s="23" t="n"/>
      <c r="F134" s="23" t="n"/>
      <c r="G134" s="23" t="n"/>
      <c r="H134" s="23" t="n"/>
    </row>
    <row r="135">
      <c r="A135" s="22" t="n"/>
      <c r="B135" s="23" t="n"/>
      <c r="C135" s="23" t="n"/>
      <c r="D135" s="23" t="n"/>
      <c r="E135" s="23" t="n"/>
      <c r="F135" s="23" t="n"/>
      <c r="G135" s="23" t="n"/>
      <c r="H135" s="23" t="n"/>
    </row>
    <row r="136">
      <c r="A136" s="22" t="n"/>
      <c r="B136" s="23" t="n"/>
      <c r="C136" s="23" t="n"/>
      <c r="D136" s="23" t="n"/>
      <c r="E136" s="23" t="n"/>
      <c r="F136" s="23" t="n"/>
      <c r="G136" s="23" t="n"/>
      <c r="H136" s="23" t="n"/>
    </row>
    <row r="137">
      <c r="A137" s="22" t="n"/>
      <c r="B137" s="23" t="n"/>
      <c r="C137" s="23" t="n"/>
      <c r="D137" s="23" t="n"/>
      <c r="E137" s="23" t="n"/>
      <c r="F137" s="23" t="n"/>
      <c r="G137" s="23" t="n"/>
      <c r="H137" s="23" t="n"/>
    </row>
    <row r="138">
      <c r="A138" s="22" t="n"/>
      <c r="B138" s="23" t="n"/>
      <c r="C138" s="23" t="n"/>
      <c r="D138" s="23" t="n"/>
      <c r="E138" s="23" t="n"/>
      <c r="F138" s="23" t="n"/>
      <c r="G138" s="23" t="n"/>
      <c r="H138" s="23" t="n"/>
    </row>
    <row r="139">
      <c r="A139" s="22" t="n"/>
      <c r="B139" s="23" t="n"/>
      <c r="C139" s="23" t="n"/>
      <c r="D139" s="23" t="n"/>
      <c r="E139" s="23" t="n"/>
      <c r="F139" s="23" t="n"/>
      <c r="G139" s="23" t="n"/>
      <c r="H139" s="23" t="n"/>
    </row>
    <row r="140">
      <c r="A140" s="22" t="n"/>
      <c r="B140" s="23" t="n"/>
      <c r="C140" s="23" t="n"/>
      <c r="D140" s="23" t="n"/>
      <c r="E140" s="23" t="n"/>
      <c r="F140" s="23" t="n"/>
      <c r="G140" s="23" t="n"/>
      <c r="H140" s="23" t="n"/>
    </row>
    <row r="141">
      <c r="A141" s="22" t="n"/>
      <c r="B141" s="23" t="n"/>
      <c r="C141" s="23" t="n"/>
      <c r="D141" s="23" t="n"/>
      <c r="E141" s="23" t="n"/>
      <c r="F141" s="23" t="n"/>
      <c r="G141" s="23" t="n"/>
      <c r="H141" s="23" t="n"/>
    </row>
    <row r="142">
      <c r="A142" s="22" t="n"/>
      <c r="B142" s="23" t="n"/>
      <c r="C142" s="23" t="n"/>
      <c r="D142" s="23" t="n"/>
      <c r="E142" s="23" t="n"/>
      <c r="F142" s="23" t="n"/>
      <c r="G142" s="23" t="n"/>
      <c r="H142" s="23" t="n"/>
    </row>
    <row r="143">
      <c r="A143" s="22" t="n"/>
      <c r="B143" s="23" t="n"/>
      <c r="C143" s="23" t="n"/>
      <c r="D143" s="23" t="n"/>
      <c r="E143" s="23" t="n"/>
      <c r="F143" s="23" t="n"/>
      <c r="G143" s="23" t="n"/>
      <c r="H143" s="23" t="n"/>
    </row>
    <row r="144">
      <c r="A144" s="22" t="n"/>
      <c r="B144" s="23" t="n"/>
      <c r="C144" s="23" t="n"/>
      <c r="D144" s="23" t="n"/>
      <c r="E144" s="23" t="n"/>
      <c r="F144" s="23" t="n"/>
      <c r="G144" s="23" t="n"/>
      <c r="H144" s="23" t="n"/>
    </row>
    <row r="145">
      <c r="A145" s="22" t="n"/>
      <c r="B145" s="23" t="n"/>
      <c r="C145" s="23" t="n"/>
      <c r="D145" s="23" t="n"/>
      <c r="E145" s="23" t="n"/>
      <c r="F145" s="23" t="n"/>
      <c r="G145" s="23" t="n"/>
      <c r="H145" s="23" t="n"/>
    </row>
    <row r="146">
      <c r="A146" s="22" t="n"/>
      <c r="B146" s="23" t="n"/>
      <c r="C146" s="23" t="n"/>
      <c r="D146" s="23" t="n"/>
      <c r="E146" s="23" t="n"/>
      <c r="F146" s="23" t="n"/>
      <c r="G146" s="23" t="n"/>
      <c r="H146" s="23" t="n"/>
    </row>
    <row r="147">
      <c r="A147" s="22" t="n"/>
      <c r="B147" s="23" t="n"/>
      <c r="C147" s="23" t="n"/>
      <c r="D147" s="23" t="n"/>
      <c r="E147" s="23" t="n"/>
      <c r="F147" s="23" t="n"/>
      <c r="G147" s="23" t="n"/>
      <c r="H147" s="23" t="n"/>
    </row>
    <row r="148">
      <c r="A148" s="22" t="n"/>
      <c r="B148" s="23" t="n"/>
      <c r="C148" s="23" t="n"/>
      <c r="D148" s="23" t="n"/>
      <c r="E148" s="23" t="n"/>
      <c r="F148" s="23" t="n"/>
      <c r="G148" s="23" t="n"/>
      <c r="H148" s="23" t="n"/>
    </row>
    <row r="149">
      <c r="A149" s="22" t="n"/>
      <c r="B149" s="23" t="n"/>
      <c r="C149" s="23" t="n"/>
      <c r="D149" s="23" t="n"/>
      <c r="E149" s="23" t="n"/>
      <c r="F149" s="23" t="n"/>
      <c r="G149" s="23" t="n"/>
      <c r="H149" s="23" t="n"/>
    </row>
    <row r="150">
      <c r="A150" s="22" t="n"/>
      <c r="B150" s="23" t="n"/>
      <c r="C150" s="23" t="n"/>
      <c r="D150" s="23" t="n"/>
      <c r="E150" s="23" t="n"/>
      <c r="F150" s="23" t="n"/>
      <c r="G150" s="23" t="n"/>
      <c r="H150" s="23" t="n"/>
    </row>
    <row r="151">
      <c r="A151" s="22" t="n"/>
      <c r="B151" s="23" t="n"/>
      <c r="C151" s="23" t="n"/>
      <c r="D151" s="23" t="n"/>
      <c r="E151" s="23" t="n"/>
      <c r="F151" s="23" t="n"/>
      <c r="G151" s="23" t="n"/>
      <c r="H151" s="23" t="n"/>
    </row>
    <row r="152">
      <c r="A152" s="22" t="n"/>
      <c r="B152" s="23" t="n"/>
      <c r="C152" s="23" t="n"/>
      <c r="D152" s="23" t="n"/>
      <c r="E152" s="23" t="n"/>
      <c r="F152" s="23" t="n"/>
      <c r="G152" s="23" t="n"/>
      <c r="H152" s="23" t="n"/>
    </row>
    <row r="153">
      <c r="A153" s="22" t="n"/>
      <c r="B153" s="23" t="n"/>
      <c r="C153" s="23" t="n"/>
      <c r="D153" s="23" t="n"/>
      <c r="E153" s="23" t="n"/>
      <c r="F153" s="23" t="n"/>
      <c r="G153" s="23" t="n"/>
      <c r="H153" s="23" t="n"/>
    </row>
    <row r="154">
      <c r="A154" s="22" t="n"/>
      <c r="B154" s="23" t="n"/>
      <c r="C154" s="23" t="n"/>
      <c r="D154" s="23" t="n"/>
      <c r="E154" s="23" t="n"/>
      <c r="F154" s="23" t="n"/>
      <c r="G154" s="23" t="n"/>
      <c r="H154" s="23" t="n"/>
    </row>
    <row r="155">
      <c r="A155" s="22" t="n"/>
      <c r="B155" s="23" t="n"/>
      <c r="C155" s="23" t="n"/>
      <c r="D155" s="23" t="n"/>
      <c r="E155" s="23" t="n"/>
      <c r="F155" s="23" t="n"/>
      <c r="G155" s="23" t="n"/>
      <c r="H155" s="23" t="n"/>
    </row>
    <row r="156">
      <c r="A156" s="22" t="n"/>
      <c r="B156" s="23" t="n"/>
      <c r="C156" s="23" t="n"/>
      <c r="D156" s="23" t="n"/>
      <c r="E156" s="23" t="n"/>
      <c r="F156" s="23" t="n"/>
      <c r="G156" s="23" t="n"/>
      <c r="H156" s="23" t="n"/>
    </row>
    <row r="157">
      <c r="A157" s="22" t="n"/>
      <c r="B157" s="23" t="n"/>
      <c r="C157" s="23" t="n"/>
      <c r="D157" s="23" t="n"/>
      <c r="E157" s="23" t="n"/>
      <c r="F157" s="23" t="n"/>
      <c r="G157" s="23" t="n"/>
      <c r="H157" s="23" t="n"/>
    </row>
    <row r="158">
      <c r="A158" s="22" t="n"/>
      <c r="B158" s="23" t="n"/>
      <c r="C158" s="23" t="n"/>
      <c r="D158" s="23" t="n"/>
      <c r="E158" s="23" t="n"/>
      <c r="F158" s="23" t="n"/>
      <c r="G158" s="23" t="n"/>
      <c r="H158" s="23" t="n"/>
    </row>
    <row r="159">
      <c r="A159" s="22" t="n"/>
      <c r="B159" s="23" t="n"/>
      <c r="C159" s="23" t="n"/>
      <c r="D159" s="23" t="n"/>
      <c r="E159" s="23" t="n"/>
      <c r="F159" s="23" t="n"/>
      <c r="G159" s="23" t="n"/>
      <c r="H159" s="23" t="n"/>
    </row>
    <row r="160">
      <c r="A160" s="22" t="n"/>
      <c r="B160" s="23" t="n"/>
      <c r="C160" s="23" t="n"/>
      <c r="D160" s="23" t="n"/>
      <c r="E160" s="23" t="n"/>
      <c r="F160" s="23" t="n"/>
      <c r="G160" s="23" t="n"/>
      <c r="H160" s="23" t="n"/>
    </row>
    <row r="161">
      <c r="A161" s="22" t="n"/>
      <c r="B161" s="23" t="n"/>
      <c r="C161" s="23" t="n"/>
      <c r="D161" s="23" t="n"/>
      <c r="E161" s="23" t="n"/>
      <c r="F161" s="23" t="n"/>
      <c r="G161" s="23" t="n"/>
      <c r="H161" s="23" t="n"/>
    </row>
    <row r="162">
      <c r="A162" s="22" t="n"/>
      <c r="B162" s="23" t="n"/>
      <c r="C162" s="23" t="n"/>
      <c r="D162" s="23" t="n"/>
      <c r="E162" s="23" t="n"/>
      <c r="F162" s="23" t="n"/>
      <c r="G162" s="23" t="n"/>
      <c r="H162" s="23" t="n"/>
    </row>
    <row r="163">
      <c r="A163" s="22" t="n"/>
      <c r="B163" s="23" t="n"/>
      <c r="C163" s="23" t="n"/>
      <c r="D163" s="23" t="n"/>
      <c r="E163" s="23" t="n"/>
      <c r="F163" s="23" t="n"/>
      <c r="G163" s="23" t="n"/>
      <c r="H163" s="23" t="n"/>
    </row>
    <row r="164">
      <c r="A164" s="22" t="n"/>
      <c r="B164" s="23" t="n"/>
      <c r="C164" s="23" t="n"/>
      <c r="D164" s="23" t="n"/>
      <c r="E164" s="23" t="n"/>
      <c r="F164" s="23" t="n"/>
      <c r="G164" s="23" t="n"/>
      <c r="H164" s="23" t="n"/>
    </row>
    <row r="165">
      <c r="A165" s="22" t="n"/>
      <c r="B165" s="23" t="n"/>
      <c r="C165" s="23" t="n"/>
      <c r="D165" s="23" t="n"/>
      <c r="E165" s="23" t="n"/>
      <c r="F165" s="23" t="n"/>
      <c r="G165" s="23" t="n"/>
      <c r="H165" s="23" t="n"/>
    </row>
    <row r="166">
      <c r="A166" s="22" t="n"/>
      <c r="B166" s="23" t="n"/>
      <c r="C166" s="23" t="n"/>
      <c r="D166" s="23" t="n"/>
      <c r="E166" s="23" t="n"/>
      <c r="F166" s="23" t="n"/>
      <c r="G166" s="23" t="n"/>
      <c r="H166" s="23" t="n"/>
    </row>
    <row r="167">
      <c r="A167" s="22" t="n"/>
      <c r="B167" s="23" t="n"/>
      <c r="C167" s="23" t="n"/>
      <c r="D167" s="23" t="n"/>
      <c r="E167" s="23" t="n"/>
      <c r="F167" s="23" t="n"/>
      <c r="G167" s="23" t="n"/>
      <c r="H167" s="23" t="n"/>
    </row>
    <row r="168">
      <c r="A168" s="22" t="n"/>
      <c r="B168" s="23" t="n"/>
      <c r="C168" s="23" t="n"/>
      <c r="D168" s="23" t="n"/>
      <c r="E168" s="23" t="n"/>
      <c r="F168" s="23" t="n"/>
      <c r="G168" s="23" t="n"/>
      <c r="H168" s="23" t="n"/>
    </row>
    <row r="169">
      <c r="A169" s="22" t="n"/>
      <c r="B169" s="23" t="n"/>
      <c r="C169" s="23" t="n"/>
      <c r="D169" s="23" t="n"/>
      <c r="E169" s="23" t="n"/>
      <c r="F169" s="23" t="n"/>
      <c r="G169" s="23" t="n"/>
      <c r="H169" s="23" t="n"/>
    </row>
    <row r="170">
      <c r="A170" s="22" t="n"/>
      <c r="B170" s="23" t="n"/>
      <c r="C170" s="23" t="n"/>
      <c r="D170" s="23" t="n"/>
      <c r="E170" s="23" t="n"/>
      <c r="F170" s="23" t="n"/>
      <c r="G170" s="23" t="n"/>
      <c r="H170" s="23" t="n"/>
    </row>
    <row r="171">
      <c r="A171" s="22" t="n"/>
      <c r="B171" s="23" t="n"/>
      <c r="C171" s="23" t="n"/>
      <c r="D171" s="23" t="n"/>
      <c r="E171" s="23" t="n"/>
      <c r="F171" s="23" t="n"/>
      <c r="G171" s="23" t="n"/>
      <c r="H171" s="23" t="n"/>
    </row>
    <row r="172">
      <c r="A172" s="22" t="n"/>
      <c r="B172" s="23" t="n"/>
      <c r="C172" s="23" t="n"/>
      <c r="D172" s="23" t="n"/>
      <c r="E172" s="23" t="n"/>
      <c r="F172" s="23" t="n"/>
      <c r="G172" s="23" t="n"/>
      <c r="H172" s="23" t="n"/>
    </row>
    <row r="173">
      <c r="A173" s="22" t="n"/>
      <c r="B173" s="23" t="n"/>
      <c r="C173" s="23" t="n"/>
      <c r="D173" s="23" t="n"/>
      <c r="E173" s="23" t="n"/>
      <c r="F173" s="23" t="n"/>
      <c r="G173" s="23" t="n"/>
      <c r="H173" s="23" t="n"/>
    </row>
    <row r="174">
      <c r="A174" s="22" t="n"/>
      <c r="B174" s="23" t="n"/>
      <c r="C174" s="23" t="n"/>
      <c r="D174" s="23" t="n"/>
      <c r="E174" s="23" t="n"/>
      <c r="F174" s="23" t="n"/>
      <c r="G174" s="23" t="n"/>
      <c r="H174" s="23" t="n"/>
    </row>
    <row r="175">
      <c r="A175" s="22" t="n"/>
      <c r="B175" s="23" t="n"/>
      <c r="C175" s="23" t="n"/>
      <c r="D175" s="23" t="n"/>
      <c r="E175" s="23" t="n"/>
      <c r="F175" s="23" t="n"/>
      <c r="G175" s="23" t="n"/>
      <c r="H175" s="23" t="n"/>
    </row>
    <row r="176">
      <c r="A176" s="22" t="n"/>
      <c r="B176" s="23" t="n"/>
      <c r="C176" s="23" t="n"/>
      <c r="D176" s="23" t="n"/>
      <c r="E176" s="23" t="n"/>
      <c r="F176" s="23" t="n"/>
      <c r="G176" s="23" t="n"/>
      <c r="H176" s="23" t="n"/>
    </row>
    <row r="177">
      <c r="A177" s="22" t="n"/>
      <c r="B177" s="23" t="n"/>
      <c r="C177" s="23" t="n"/>
      <c r="D177" s="23" t="n"/>
      <c r="E177" s="23" t="n"/>
      <c r="F177" s="23" t="n"/>
      <c r="G177" s="23" t="n"/>
      <c r="H177" s="23" t="n"/>
    </row>
    <row r="178">
      <c r="A178" s="22" t="n"/>
      <c r="B178" s="23" t="n"/>
      <c r="C178" s="23" t="n"/>
      <c r="D178" s="23" t="n"/>
      <c r="E178" s="23" t="n"/>
      <c r="F178" s="23" t="n"/>
      <c r="G178" s="23" t="n"/>
      <c r="H178" s="23" t="n"/>
    </row>
    <row r="179">
      <c r="A179" s="22" t="n"/>
      <c r="B179" s="23" t="n"/>
      <c r="C179" s="23" t="n"/>
      <c r="D179" s="23" t="n"/>
      <c r="E179" s="23" t="n"/>
      <c r="F179" s="23" t="n"/>
      <c r="G179" s="23" t="n"/>
      <c r="H179" s="23" t="n"/>
    </row>
    <row r="180">
      <c r="A180" s="22" t="n"/>
      <c r="B180" s="23" t="n"/>
      <c r="C180" s="23" t="n"/>
      <c r="D180" s="23" t="n"/>
      <c r="E180" s="23" t="n"/>
      <c r="F180" s="23" t="n"/>
      <c r="G180" s="23" t="n"/>
      <c r="H180" s="23" t="n"/>
    </row>
    <row r="181">
      <c r="A181" s="22" t="n"/>
      <c r="B181" s="23" t="n"/>
      <c r="C181" s="23" t="n"/>
      <c r="D181" s="23" t="n"/>
      <c r="E181" s="23" t="n"/>
      <c r="F181" s="23" t="n"/>
      <c r="G181" s="23" t="n"/>
      <c r="H181" s="23" t="n"/>
    </row>
    <row r="182">
      <c r="A182" s="22" t="n"/>
      <c r="B182" s="23" t="n"/>
      <c r="C182" s="23" t="n"/>
      <c r="D182" s="23" t="n"/>
      <c r="E182" s="23" t="n"/>
      <c r="F182" s="23" t="n"/>
      <c r="G182" s="23" t="n"/>
      <c r="H182" s="23" t="n"/>
    </row>
    <row r="183">
      <c r="A183" s="22" t="n"/>
      <c r="B183" s="23" t="n"/>
      <c r="C183" s="23" t="n"/>
      <c r="D183" s="23" t="n"/>
      <c r="E183" s="23" t="n"/>
      <c r="F183" s="23" t="n"/>
      <c r="G183" s="23" t="n"/>
      <c r="H183" s="23" t="n"/>
    </row>
    <row r="184">
      <c r="A184" s="22" t="n"/>
      <c r="B184" s="23" t="n"/>
      <c r="C184" s="23" t="n"/>
      <c r="D184" s="23" t="n"/>
      <c r="E184" s="23" t="n"/>
      <c r="F184" s="23" t="n"/>
      <c r="G184" s="23" t="n"/>
      <c r="H184" s="23" t="n"/>
    </row>
    <row r="185">
      <c r="A185" s="22" t="n"/>
      <c r="B185" s="23" t="n"/>
      <c r="C185" s="23" t="n"/>
      <c r="D185" s="23" t="n"/>
      <c r="E185" s="23" t="n"/>
      <c r="F185" s="23" t="n"/>
      <c r="G185" s="23" t="n"/>
      <c r="H185" s="23" t="n"/>
    </row>
    <row r="186">
      <c r="A186" s="22" t="n"/>
      <c r="B186" s="23" t="n"/>
      <c r="C186" s="23" t="n"/>
      <c r="D186" s="23" t="n"/>
      <c r="E186" s="23" t="n"/>
      <c r="F186" s="23" t="n"/>
      <c r="G186" s="23" t="n"/>
      <c r="H186" s="23" t="n"/>
    </row>
    <row r="187">
      <c r="A187" s="22" t="n"/>
      <c r="B187" s="23" t="n"/>
      <c r="C187" s="23" t="n"/>
      <c r="D187" s="23" t="n"/>
      <c r="E187" s="23" t="n"/>
      <c r="F187" s="23" t="n"/>
      <c r="G187" s="23" t="n"/>
      <c r="H187" s="23" t="n"/>
    </row>
    <row r="188">
      <c r="A188" s="22" t="n"/>
      <c r="B188" s="23" t="n"/>
      <c r="C188" s="23" t="n"/>
      <c r="D188" s="23" t="n"/>
      <c r="E188" s="23" t="n"/>
      <c r="F188" s="23" t="n"/>
      <c r="G188" s="23" t="n"/>
      <c r="H188" s="23" t="n"/>
    </row>
    <row r="189">
      <c r="A189" s="22" t="n"/>
      <c r="B189" s="23" t="n"/>
      <c r="C189" s="23" t="n"/>
      <c r="D189" s="23" t="n"/>
      <c r="E189" s="23" t="n"/>
      <c r="F189" s="23" t="n"/>
      <c r="G189" s="23" t="n"/>
      <c r="H189" s="23" t="n"/>
    </row>
    <row r="190">
      <c r="A190" s="22" t="n"/>
      <c r="B190" s="23" t="n"/>
      <c r="C190" s="23" t="n"/>
      <c r="D190" s="23" t="n"/>
      <c r="E190" s="23" t="n"/>
      <c r="F190" s="23" t="n"/>
      <c r="G190" s="23" t="n"/>
      <c r="H190" s="23" t="n"/>
    </row>
    <row r="191">
      <c r="A191" s="22" t="n"/>
      <c r="B191" s="23" t="n"/>
      <c r="C191" s="23" t="n"/>
      <c r="D191" s="23" t="n"/>
      <c r="E191" s="23" t="n"/>
      <c r="F191" s="23" t="n"/>
      <c r="G191" s="23" t="n"/>
      <c r="H191" s="23" t="n"/>
    </row>
    <row r="192">
      <c r="A192" s="22" t="n"/>
      <c r="B192" s="23" t="n"/>
      <c r="C192" s="23" t="n"/>
      <c r="D192" s="23" t="n"/>
      <c r="E192" s="23" t="n"/>
      <c r="F192" s="23" t="n"/>
      <c r="G192" s="23" t="n"/>
      <c r="H192" s="23" t="n"/>
    </row>
    <row r="193">
      <c r="A193" s="22" t="n"/>
      <c r="B193" s="23" t="n"/>
      <c r="C193" s="23" t="n"/>
      <c r="D193" s="23" t="n"/>
      <c r="E193" s="23" t="n"/>
      <c r="F193" s="23" t="n"/>
      <c r="G193" s="23" t="n"/>
      <c r="H193" s="23" t="n"/>
    </row>
    <row r="194">
      <c r="A194" s="22" t="n"/>
      <c r="B194" s="23" t="n"/>
      <c r="C194" s="23" t="n"/>
      <c r="D194" s="23" t="n"/>
      <c r="E194" s="23" t="n"/>
      <c r="F194" s="23" t="n"/>
      <c r="G194" s="23" t="n"/>
      <c r="H194" s="23" t="n"/>
    </row>
    <row r="195">
      <c r="A195" s="22" t="n"/>
      <c r="B195" s="23" t="n"/>
      <c r="C195" s="23" t="n"/>
      <c r="D195" s="23" t="n"/>
      <c r="E195" s="23" t="n"/>
      <c r="F195" s="23" t="n"/>
      <c r="G195" s="23" t="n"/>
      <c r="H195" s="23" t="n"/>
    </row>
    <row r="196">
      <c r="A196" s="22" t="n"/>
      <c r="B196" s="23" t="n"/>
      <c r="C196" s="23" t="n"/>
      <c r="D196" s="23" t="n"/>
      <c r="E196" s="23" t="n"/>
      <c r="F196" s="23" t="n"/>
      <c r="G196" s="23" t="n"/>
      <c r="H196" s="23" t="n"/>
    </row>
    <row r="197">
      <c r="A197" s="22" t="n"/>
      <c r="B197" s="23" t="n"/>
      <c r="C197" s="23" t="n"/>
      <c r="D197" s="23" t="n"/>
      <c r="E197" s="23" t="n"/>
      <c r="F197" s="23" t="n"/>
      <c r="G197" s="23" t="n"/>
      <c r="H197" s="23" t="n"/>
    </row>
    <row r="198">
      <c r="A198" s="22" t="n"/>
      <c r="B198" s="23" t="n"/>
      <c r="C198" s="23" t="n"/>
      <c r="D198" s="23" t="n"/>
      <c r="E198" s="23" t="n"/>
      <c r="F198" s="23" t="n"/>
      <c r="G198" s="23" t="n"/>
      <c r="H198" s="23" t="n"/>
    </row>
    <row r="199">
      <c r="A199" s="22" t="n"/>
      <c r="B199" s="23" t="n"/>
      <c r="C199" s="23" t="n"/>
      <c r="D199" s="23" t="n"/>
      <c r="E199" s="23" t="n"/>
      <c r="F199" s="23" t="n"/>
      <c r="G199" s="23" t="n"/>
      <c r="H199" s="23" t="n"/>
    </row>
    <row r="200">
      <c r="A200" s="22" t="n"/>
      <c r="B200" s="23" t="n"/>
      <c r="C200" s="23" t="n"/>
      <c r="D200" s="23" t="n"/>
      <c r="E200" s="23" t="n"/>
      <c r="F200" s="23" t="n"/>
      <c r="G200" s="23" t="n"/>
      <c r="H200" s="23" t="n"/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Z400"/>
  <sheetViews>
    <sheetView showGridLines="0" workbookViewId="0">
      <selection activeCell="A1" sqref="A1"/>
    </sheetView>
  </sheetViews>
  <sheetFormatPr baseColWidth="8" defaultRowHeight="15"/>
  <cols>
    <col width="6" customWidth="1" min="1" max="1"/>
    <col width="12" customWidth="1" min="2" max="2"/>
    <col width="12" customWidth="1" min="3" max="3"/>
    <col width="36" customWidth="1" min="4" max="4"/>
    <col width="20" customWidth="1" min="5" max="5"/>
    <col width="13" customWidth="1" min="6" max="6"/>
    <col width="13" customWidth="1" min="7" max="7"/>
    <col width="12" customWidth="1" min="8" max="8"/>
    <col width="13" customWidth="1" min="9" max="9"/>
    <col width="13" customWidth="1" min="10" max="10"/>
    <col width="12" customWidth="1" min="11" max="11"/>
    <col width="16" customWidth="1" min="12" max="12"/>
    <col width="16" customWidth="1" min="13" max="13"/>
    <col width="12" customWidth="1" min="14" max="14"/>
    <col width="12" customWidth="1" min="15" max="15"/>
    <col width="10" customWidth="1" min="16" max="16"/>
    <col width="14" customWidth="1" min="17" max="17"/>
    <col width="12" customWidth="1" min="18" max="18"/>
    <col width="12" customWidth="1" min="19" max="19"/>
    <col width="14" customWidth="1" min="20" max="20"/>
    <col width="26" customWidth="1" min="21" max="21"/>
    <col width="18" customWidth="1" min="22" max="22"/>
    <col width="14" customWidth="1" min="23" max="23"/>
    <col width="12" customWidth="1" min="24" max="24"/>
    <col width="12" customWidth="1" min="25" max="25"/>
    <col width="12" customWidth="1" min="26" max="26"/>
  </cols>
  <sheetData>
    <row r="1" ht="32" customHeight="1">
      <c r="A1" s="21" t="inlineStr">
        <is>
          <t>ID</t>
        </is>
      </c>
      <c r="B1" s="21" t="inlineStr">
        <is>
          <t>Lot</t>
        </is>
      </c>
      <c r="C1" s="21" t="inlineStr">
        <is>
          <t>Zone</t>
        </is>
      </c>
      <c r="D1" s="21" t="inlineStr">
        <is>
          <t>Activité / Tâche</t>
        </is>
      </c>
      <c r="E1" s="21" t="inlineStr">
        <is>
          <t>Responsable</t>
        </is>
      </c>
      <c r="F1" s="21" t="inlineStr">
        <is>
          <t>Début plan</t>
        </is>
      </c>
      <c r="G1" s="21" t="inlineStr">
        <is>
          <t>Fin plan</t>
        </is>
      </c>
      <c r="H1" s="21" t="inlineStr">
        <is>
          <t>Durée plan (j)</t>
        </is>
      </c>
      <c r="I1" s="21" t="inlineStr">
        <is>
          <t>Début réel</t>
        </is>
      </c>
      <c r="J1" s="21" t="inlineStr">
        <is>
          <t>Fin réel</t>
        </is>
      </c>
      <c r="K1" s="21" t="inlineStr">
        <is>
          <t>% avancement</t>
        </is>
      </c>
      <c r="L1" s="21" t="inlineStr">
        <is>
          <t>Statut (saisie)</t>
        </is>
      </c>
      <c r="M1" s="21" t="inlineStr">
        <is>
          <t>Statut calculé</t>
        </is>
      </c>
      <c r="N1" s="21" t="inlineStr">
        <is>
          <t>Priorité</t>
        </is>
      </c>
      <c r="O1" s="21" t="inlineStr">
        <is>
          <t>Jours restants</t>
        </is>
      </c>
      <c r="P1" s="21" t="inlineStr">
        <is>
          <t>Retard (j)</t>
        </is>
      </c>
      <c r="Q1" s="21" t="inlineStr">
        <is>
          <t>Budget tâche</t>
        </is>
      </c>
      <c r="R1" s="21" t="inlineStr">
        <is>
          <t>Coût réel</t>
        </is>
      </c>
      <c r="S1" s="21" t="inlineStr">
        <is>
          <t>Écart coût</t>
        </is>
      </c>
      <c r="T1" s="21" t="inlineStr">
        <is>
          <t>Dépendances</t>
        </is>
      </c>
      <c r="U1" s="21" t="inlineStr">
        <is>
          <t>Observations / Blocages</t>
        </is>
      </c>
      <c r="V1" s="21" t="inlineStr">
        <is>
          <t>Lien / Réf doc</t>
        </is>
      </c>
      <c r="W1" s="24" t="inlineStr">
        <is>
          <t>% planifié (auto)</t>
        </is>
      </c>
      <c r="X1" s="24" t="inlineStr">
        <is>
          <t>PV (auto)</t>
        </is>
      </c>
      <c r="Y1" s="24" t="inlineStr">
        <is>
          <t>EV (auto)</t>
        </is>
      </c>
      <c r="Z1" s="24" t="inlineStr">
        <is>
          <t>AC (auto)</t>
        </is>
      </c>
    </row>
    <row r="2">
      <c r="A2" s="22" t="n">
        <v>1</v>
      </c>
      <c r="B2" s="23" t="inlineStr">
        <is>
          <t>Installation chantier</t>
        </is>
      </c>
      <c r="C2" s="23" t="inlineStr">
        <is>
          <t>Général</t>
        </is>
      </c>
      <c r="D2" s="23" t="inlineStr">
        <is>
          <t>Installation &amp; sécurisation du chantier</t>
        </is>
      </c>
      <c r="E2" s="23" t="inlineStr">
        <is>
          <t>Hugo Bernard</t>
        </is>
      </c>
      <c r="F2" s="65" t="n">
        <v>45979</v>
      </c>
      <c r="G2" s="65" t="n">
        <v>45980</v>
      </c>
      <c r="H2" s="26">
        <f>IF($D2="","",IF(AND(F2&lt;&gt;"",G2&lt;&gt;""),G2-F2+1,"") )</f>
        <v/>
      </c>
      <c r="I2" s="65" t="n">
        <v>45979</v>
      </c>
      <c r="J2" s="65" t="n">
        <v>45980</v>
      </c>
      <c r="K2" s="27" t="n">
        <v>1</v>
      </c>
      <c r="L2" s="23" t="inlineStr"/>
      <c r="M2" s="22">
        <f>IF($D2="","",IF(K2&gt;=1,"Terminé",IF(AND(G2&lt;&gt;"",TODAY()&gt;G2,K2&lt;1),"En retard",IF(K2&gt;0,"En cours","Non démarré"))))</f>
        <v/>
      </c>
      <c r="N2" s="23" t="inlineStr">
        <is>
          <t>Haute</t>
        </is>
      </c>
      <c r="O2" s="26">
        <f>IF($D2="","",IF(OR(K2&gt;=1,G2=""),"",MAX(0,G2-TODAY())))</f>
        <v/>
      </c>
      <c r="P2" s="26">
        <f>IF($D2="","",IF(OR(K2&gt;=1,G2=""),"",MAX(0,TODAY()-G2)))</f>
        <v/>
      </c>
      <c r="Q2" s="75" t="n">
        <v>1200</v>
      </c>
      <c r="R2" s="75" t="n">
        <v>1500</v>
      </c>
      <c r="S2" s="76">
        <f>IF(AND(Q2&lt;&gt;"",R2&lt;&gt;""),R2-Q2,"")</f>
        <v/>
      </c>
      <c r="T2" s="23" t="inlineStr"/>
      <c r="U2" s="23" t="inlineStr">
        <is>
          <t>PV-01</t>
        </is>
      </c>
      <c r="V2" s="23" t="inlineStr"/>
      <c r="W2" s="30">
        <f>IF($D2="",0,IF(OR(F2="",G2=""),0,IF(TODAY()&lt;=F2,0,IF(TODAY()&gt;=G2,1,(TODAY()-F2)/(G2-F2+1)))))</f>
        <v/>
      </c>
      <c r="X2" s="77">
        <f>IF($D2="",0,IF(Q2="",0,Q2*W2))</f>
        <v/>
      </c>
      <c r="Y2" s="77">
        <f>IF($D2="",0,IF(Q2="",0,Q2*K2))</f>
        <v/>
      </c>
      <c r="Z2" s="77">
        <f>IF($D2="",0,IF(R2="",0,R2))</f>
        <v/>
      </c>
    </row>
    <row r="3">
      <c r="A3" s="22" t="n">
        <v>2</v>
      </c>
      <c r="B3" s="23" t="inlineStr">
        <is>
          <t>Dépose / Curage</t>
        </is>
      </c>
      <c r="C3" s="23" t="inlineStr">
        <is>
          <t>Général</t>
        </is>
      </c>
      <c r="D3" s="23" t="inlineStr">
        <is>
          <t>Démolition, curage et évacuation</t>
        </is>
      </c>
      <c r="E3" s="23" t="inlineStr">
        <is>
          <t>Lucas Moreau</t>
        </is>
      </c>
      <c r="F3" s="65" t="n">
        <v>45981</v>
      </c>
      <c r="G3" s="65" t="n">
        <v>45987</v>
      </c>
      <c r="H3" s="26">
        <f>IF($D3="","",IF(AND(F3&lt;&gt;"",G3&lt;&gt;""),G3-F3+1,"") )</f>
        <v/>
      </c>
      <c r="I3" s="65" t="n">
        <v>45981</v>
      </c>
      <c r="J3" s="65" t="n">
        <v>45987</v>
      </c>
      <c r="K3" s="27" t="n">
        <v>1</v>
      </c>
      <c r="L3" s="23" t="inlineStr"/>
      <c r="M3" s="22">
        <f>IF($D3="","",IF(K3&gt;=1,"Terminé",IF(AND(G3&lt;&gt;"",TODAY()&gt;G3,K3&lt;1),"En retard",IF(K3&gt;0,"En cours","Non démarré"))))</f>
        <v/>
      </c>
      <c r="N3" s="23" t="inlineStr">
        <is>
          <t>Haute</t>
        </is>
      </c>
      <c r="O3" s="26">
        <f>IF($D3="","",IF(OR(K3&gt;=1,G3=""),"",MAX(0,G3-TODAY())))</f>
        <v/>
      </c>
      <c r="P3" s="26">
        <f>IF($D3="","",IF(OR(K3&gt;=1,G3=""),"",MAX(0,TODAY()-G3)))</f>
        <v/>
      </c>
      <c r="Q3" s="75" t="n">
        <v>8500</v>
      </c>
      <c r="R3" s="75" t="n">
        <v>8200</v>
      </c>
      <c r="S3" s="76">
        <f>IF(AND(Q3&lt;&gt;"",R3&lt;&gt;""),R3-Q3,"")</f>
        <v/>
      </c>
      <c r="T3" s="23" t="inlineStr">
        <is>
          <t>1</t>
        </is>
      </c>
      <c r="U3" s="23" t="inlineStr">
        <is>
          <t>PV-02</t>
        </is>
      </c>
      <c r="V3" s="23" t="inlineStr"/>
      <c r="W3" s="30">
        <f>IF($D3="",0,IF(OR(F3="",G3=""),0,IF(TODAY()&lt;=F3,0,IF(TODAY()&gt;=G3,1,(TODAY()-F3)/(G3-F3+1)))))</f>
        <v/>
      </c>
      <c r="X3" s="77">
        <f>IF($D3="",0,IF(Q3="",0,Q3*W3))</f>
        <v/>
      </c>
      <c r="Y3" s="77">
        <f>IF($D3="",0,IF(Q3="",0,Q3*K3))</f>
        <v/>
      </c>
      <c r="Z3" s="77">
        <f>IF($D3="",0,IF(R3="",0,R3))</f>
        <v/>
      </c>
    </row>
    <row r="4">
      <c r="A4" s="22" t="n">
        <v>3</v>
      </c>
      <c r="B4" s="23" t="inlineStr">
        <is>
          <t>Reprises maçonnerie</t>
        </is>
      </c>
      <c r="C4" s="23" t="inlineStr">
        <is>
          <t>Général</t>
        </is>
      </c>
      <c r="D4" s="23" t="inlineStr">
        <is>
          <t>Reprises supports (murs, saignées, rebouchage)</t>
        </is>
      </c>
      <c r="E4" s="23" t="inlineStr">
        <is>
          <t>Lucas Moreau</t>
        </is>
      </c>
      <c r="F4" s="65" t="n">
        <v>45988</v>
      </c>
      <c r="G4" s="65" t="n">
        <v>45994</v>
      </c>
      <c r="H4" s="26">
        <f>IF($D4="","",IF(AND(F4&lt;&gt;"",G4&lt;&gt;""),G4-F4+1,"") )</f>
        <v/>
      </c>
      <c r="I4" s="65" t="n">
        <v>45988</v>
      </c>
      <c r="J4" s="65" t="n">
        <v>45994</v>
      </c>
      <c r="K4" s="27" t="n">
        <v>1</v>
      </c>
      <c r="L4" s="23" t="inlineStr"/>
      <c r="M4" s="22">
        <f>IF($D4="","",IF(K4&gt;=1,"Terminé",IF(AND(G4&lt;&gt;"",TODAY()&gt;G4,K4&lt;1),"En retard",IF(K4&gt;0,"En cours","Non démarré"))))</f>
        <v/>
      </c>
      <c r="N4" s="23" t="inlineStr">
        <is>
          <t>Moyenne</t>
        </is>
      </c>
      <c r="O4" s="26">
        <f>IF($D4="","",IF(OR(K4&gt;=1,G4=""),"",MAX(0,G4-TODAY())))</f>
        <v/>
      </c>
      <c r="P4" s="26">
        <f>IF($D4="","",IF(OR(K4&gt;=1,G4=""),"",MAX(0,TODAY()-G4)))</f>
        <v/>
      </c>
      <c r="Q4" s="75" t="n">
        <v>6200</v>
      </c>
      <c r="R4" s="75" t="n">
        <v>6400</v>
      </c>
      <c r="S4" s="76">
        <f>IF(AND(Q4&lt;&gt;"",R4&lt;&gt;""),R4-Q4,"")</f>
        <v/>
      </c>
      <c r="T4" s="23" t="inlineStr">
        <is>
          <t>2</t>
        </is>
      </c>
      <c r="U4" s="23" t="inlineStr">
        <is>
          <t>PV-03</t>
        </is>
      </c>
      <c r="V4" s="23" t="inlineStr"/>
      <c r="W4" s="30">
        <f>IF($D4="",0,IF(OR(F4="",G4=""),0,IF(TODAY()&lt;=F4,0,IF(TODAY()&gt;=G4,1,(TODAY()-F4)/(G4-F4+1)))))</f>
        <v/>
      </c>
      <c r="X4" s="77">
        <f>IF($D4="",0,IF(Q4="",0,Q4*W4))</f>
        <v/>
      </c>
      <c r="Y4" s="77">
        <f>IF($D4="",0,IF(Q4="",0,Q4*K4))</f>
        <v/>
      </c>
      <c r="Z4" s="77">
        <f>IF($D4="",0,IF(R4="",0,R4))</f>
        <v/>
      </c>
    </row>
    <row r="5">
      <c r="A5" s="22" t="n">
        <v>4</v>
      </c>
      <c r="B5" s="23" t="inlineStr">
        <is>
          <t>Plomberie - réseaux</t>
        </is>
      </c>
      <c r="C5" s="23" t="inlineStr">
        <is>
          <t>Cuisine / SDB</t>
        </is>
      </c>
      <c r="D5" s="23" t="inlineStr">
        <is>
          <t>Réseaux EF/EC + évacuations (encastré)</t>
        </is>
      </c>
      <c r="E5" s="23" t="inlineStr">
        <is>
          <t>Sarah Benali</t>
        </is>
      </c>
      <c r="F5" s="65" t="n">
        <v>45993</v>
      </c>
      <c r="G5" s="65" t="n">
        <v>46001</v>
      </c>
      <c r="H5" s="26">
        <f>IF($D5="","",IF(AND(F5&lt;&gt;"",G5&lt;&gt;""),G5-F5+1,"") )</f>
        <v/>
      </c>
      <c r="I5" s="65" t="n">
        <v>45993</v>
      </c>
      <c r="J5" s="65" t="n"/>
      <c r="K5" s="27" t="n">
        <v>0.9</v>
      </c>
      <c r="L5" s="23" t="inlineStr"/>
      <c r="M5" s="22">
        <f>IF($D5="","",IF(K5&gt;=1,"Terminé",IF(AND(G5&lt;&gt;"",TODAY()&gt;G5,K5&lt;1),"En retard",IF(K5&gt;0,"En cours","Non démarré"))))</f>
        <v/>
      </c>
      <c r="N5" s="23" t="inlineStr">
        <is>
          <t>Haute</t>
        </is>
      </c>
      <c r="O5" s="26">
        <f>IF($D5="","",IF(OR(K5&gt;=1,G5=""),"",MAX(0,G5-TODAY())))</f>
        <v/>
      </c>
      <c r="P5" s="26">
        <f>IF($D5="","",IF(OR(K5&gt;=1,G5=""),"",MAX(0,TODAY()-G5)))</f>
        <v/>
      </c>
      <c r="Q5" s="75" t="n">
        <v>9800</v>
      </c>
      <c r="R5" s="75" t="n">
        <v>10200</v>
      </c>
      <c r="S5" s="76">
        <f>IF(AND(Q5&lt;&gt;"",R5&lt;&gt;""),R5-Q5,"")</f>
        <v/>
      </c>
      <c r="T5" s="23" t="inlineStr">
        <is>
          <t>3</t>
        </is>
      </c>
      <c r="U5" s="23" t="inlineStr">
        <is>
          <t>PV-04</t>
        </is>
      </c>
      <c r="V5" s="23" t="inlineStr">
        <is>
          <t>Reste 1 point évacuation SDB</t>
        </is>
      </c>
      <c r="W5" s="30">
        <f>IF($D5="",0,IF(OR(F5="",G5=""),0,IF(TODAY()&lt;=F5,0,IF(TODAY()&gt;=G5,1,(TODAY()-F5)/(G5-F5+1)))))</f>
        <v/>
      </c>
      <c r="X5" s="77">
        <f>IF($D5="",0,IF(Q5="",0,Q5*W5))</f>
        <v/>
      </c>
      <c r="Y5" s="77">
        <f>IF($D5="",0,IF(Q5="",0,Q5*K5))</f>
        <v/>
      </c>
      <c r="Z5" s="77">
        <f>IF($D5="",0,IF(R5="",0,R5))</f>
        <v/>
      </c>
    </row>
    <row r="6">
      <c r="A6" s="22" t="n">
        <v>5</v>
      </c>
      <c r="B6" s="23" t="inlineStr">
        <is>
          <t>Electricité - gaines</t>
        </is>
      </c>
      <c r="C6" s="23" t="inlineStr">
        <is>
          <t>Général</t>
        </is>
      </c>
      <c r="D6" s="23" t="inlineStr">
        <is>
          <t>Passage gaines, boîtes, tirage partiel</t>
        </is>
      </c>
      <c r="E6" s="23" t="inlineStr">
        <is>
          <t>Antoine Leroy</t>
        </is>
      </c>
      <c r="F6" s="65" t="n">
        <v>45993</v>
      </c>
      <c r="G6" s="65" t="n">
        <v>46003</v>
      </c>
      <c r="H6" s="26">
        <f>IF($D6="","",IF(AND(F6&lt;&gt;"",G6&lt;&gt;""),G6-F6+1,"") )</f>
        <v/>
      </c>
      <c r="I6" s="65" t="n">
        <v>45993</v>
      </c>
      <c r="J6" s="65" t="n"/>
      <c r="K6" s="27" t="n">
        <v>0.8</v>
      </c>
      <c r="L6" s="23" t="inlineStr"/>
      <c r="M6" s="22">
        <f>IF($D6="","",IF(K6&gt;=1,"Terminé",IF(AND(G6&lt;&gt;"",TODAY()&gt;G6,K6&lt;1),"En retard",IF(K6&gt;0,"En cours","Non démarré"))))</f>
        <v/>
      </c>
      <c r="N6" s="23" t="inlineStr">
        <is>
          <t>Haute</t>
        </is>
      </c>
      <c r="O6" s="26">
        <f>IF($D6="","",IF(OR(K6&gt;=1,G6=""),"",MAX(0,G6-TODAY())))</f>
        <v/>
      </c>
      <c r="P6" s="26">
        <f>IF($D6="","",IF(OR(K6&gt;=1,G6=""),"",MAX(0,TODAY()-G6)))</f>
        <v/>
      </c>
      <c r="Q6" s="75" t="n">
        <v>11500</v>
      </c>
      <c r="R6" s="75" t="n">
        <v>11800</v>
      </c>
      <c r="S6" s="76">
        <f>IF(AND(Q6&lt;&gt;"",R6&lt;&gt;""),R6-Q6,"")</f>
        <v/>
      </c>
      <c r="T6" s="23" t="inlineStr">
        <is>
          <t>3</t>
        </is>
      </c>
      <c r="U6" s="23" t="inlineStr">
        <is>
          <t>PV-05</t>
        </is>
      </c>
      <c r="V6" s="23" t="inlineStr">
        <is>
          <t>En attente livraison appareillage</t>
        </is>
      </c>
      <c r="W6" s="30">
        <f>IF($D6="",0,IF(OR(F6="",G6=""),0,IF(TODAY()&lt;=F6,0,IF(TODAY()&gt;=G6,1,(TODAY()-F6)/(G6-F6+1)))))</f>
        <v/>
      </c>
      <c r="X6" s="77">
        <f>IF($D6="",0,IF(Q6="",0,Q6*W6))</f>
        <v/>
      </c>
      <c r="Y6" s="77">
        <f>IF($D6="",0,IF(Q6="",0,Q6*K6))</f>
        <v/>
      </c>
      <c r="Z6" s="77">
        <f>IF($D6="",0,IF(R6="",0,R6))</f>
        <v/>
      </c>
    </row>
    <row r="7">
      <c r="A7" s="22" t="n">
        <v>6</v>
      </c>
      <c r="B7" s="23" t="inlineStr">
        <is>
          <t>Cloisons / doublage</t>
        </is>
      </c>
      <c r="C7" s="23" t="inlineStr">
        <is>
          <t>Général</t>
        </is>
      </c>
      <c r="D7" s="23" t="inlineStr">
        <is>
          <t>Pose cloisons, doublages, bandes</t>
        </is>
      </c>
      <c r="E7" s="23" t="inlineStr">
        <is>
          <t>Hugo Bernard</t>
        </is>
      </c>
      <c r="F7" s="65" t="n">
        <v>45999</v>
      </c>
      <c r="G7" s="65" t="n">
        <v>46009</v>
      </c>
      <c r="H7" s="26">
        <f>IF($D7="","",IF(AND(F7&lt;&gt;"",G7&lt;&gt;""),G7-F7+1,"") )</f>
        <v/>
      </c>
      <c r="I7" s="65" t="n">
        <v>46000</v>
      </c>
      <c r="J7" s="65" t="n"/>
      <c r="K7" s="27" t="n">
        <v>0.6</v>
      </c>
      <c r="L7" s="23" t="inlineStr"/>
      <c r="M7" s="22">
        <f>IF($D7="","",IF(K7&gt;=1,"Terminé",IF(AND(G7&lt;&gt;"",TODAY()&gt;G7,K7&lt;1),"En retard",IF(K7&gt;0,"En cours","Non démarré"))))</f>
        <v/>
      </c>
      <c r="N7" s="23" t="inlineStr">
        <is>
          <t>Moyenne</t>
        </is>
      </c>
      <c r="O7" s="26">
        <f>IF($D7="","",IF(OR(K7&gt;=1,G7=""),"",MAX(0,G7-TODAY())))</f>
        <v/>
      </c>
      <c r="P7" s="26">
        <f>IF($D7="","",IF(OR(K7&gt;=1,G7=""),"",MAX(0,TODAY()-G7)))</f>
        <v/>
      </c>
      <c r="Q7" s="75" t="n">
        <v>14200</v>
      </c>
      <c r="R7" s="75" t="n">
        <v>12600</v>
      </c>
      <c r="S7" s="76">
        <f>IF(AND(Q7&lt;&gt;"",R7&lt;&gt;""),R7-Q7,"")</f>
        <v/>
      </c>
      <c r="T7" s="23" t="inlineStr">
        <is>
          <t>4;5</t>
        </is>
      </c>
      <c r="U7" s="23" t="inlineStr">
        <is>
          <t>PV-06</t>
        </is>
      </c>
      <c r="V7" s="23" t="inlineStr"/>
      <c r="W7" s="30">
        <f>IF($D7="",0,IF(OR(F7="",G7=""),0,IF(TODAY()&lt;=F7,0,IF(TODAY()&gt;=G7,1,(TODAY()-F7)/(G7-F7+1)))))</f>
        <v/>
      </c>
      <c r="X7" s="77">
        <f>IF($D7="",0,IF(Q7="",0,Q7*W7))</f>
        <v/>
      </c>
      <c r="Y7" s="77">
        <f>IF($D7="",0,IF(Q7="",0,Q7*K7))</f>
        <v/>
      </c>
      <c r="Z7" s="77">
        <f>IF($D7="",0,IF(R7="",0,R7))</f>
        <v/>
      </c>
    </row>
    <row r="8">
      <c r="A8" s="22" t="n">
        <v>7</v>
      </c>
      <c r="B8" s="23" t="inlineStr">
        <is>
          <t>Chape / ragréage</t>
        </is>
      </c>
      <c r="C8" s="23" t="inlineStr">
        <is>
          <t>Salon / Chambres</t>
        </is>
      </c>
      <c r="D8" s="23" t="inlineStr">
        <is>
          <t>Ragréage + préparation support sol</t>
        </is>
      </c>
      <c r="E8" s="23" t="inlineStr">
        <is>
          <t>Hugo Bernard</t>
        </is>
      </c>
      <c r="F8" s="65" t="n">
        <v>46010</v>
      </c>
      <c r="G8" s="65" t="n">
        <v>46013</v>
      </c>
      <c r="H8" s="26">
        <f>IF($D8="","",IF(AND(F8&lt;&gt;"",G8&lt;&gt;""),G8-F8+1,"") )</f>
        <v/>
      </c>
      <c r="I8" s="65" t="n">
        <v>46011</v>
      </c>
      <c r="J8" s="65" t="n"/>
      <c r="K8" s="27" t="n">
        <v>0.2</v>
      </c>
      <c r="L8" s="23" t="inlineStr"/>
      <c r="M8" s="22">
        <f>IF($D8="","",IF(K8&gt;=1,"Terminé",IF(AND(G8&lt;&gt;"",TODAY()&gt;G8,K8&lt;1),"En retard",IF(K8&gt;0,"En cours","Non démarré"))))</f>
        <v/>
      </c>
      <c r="N8" s="23" t="inlineStr">
        <is>
          <t>Haute</t>
        </is>
      </c>
      <c r="O8" s="26">
        <f>IF($D8="","",IF(OR(K8&gt;=1,G8=""),"",MAX(0,G8-TODAY())))</f>
        <v/>
      </c>
      <c r="P8" s="26">
        <f>IF($D8="","",IF(OR(K8&gt;=1,G8=""),"",MAX(0,TODAY()-G8)))</f>
        <v/>
      </c>
      <c r="Q8" s="75" t="n">
        <v>5400</v>
      </c>
      <c r="R8" s="75" t="n">
        <v>1200</v>
      </c>
      <c r="S8" s="76">
        <f>IF(AND(Q8&lt;&gt;"",R8&lt;&gt;""),R8-Q8,"")</f>
        <v/>
      </c>
      <c r="T8" s="23" t="inlineStr">
        <is>
          <t>6</t>
        </is>
      </c>
      <c r="U8" s="23" t="inlineStr">
        <is>
          <t>PV-07</t>
        </is>
      </c>
      <c r="V8" s="23" t="inlineStr">
        <is>
          <t>Ragréage interrompu (support humide)</t>
        </is>
      </c>
      <c r="W8" s="30">
        <f>IF($D8="",0,IF(OR(F8="",G8=""),0,IF(TODAY()&lt;=F8,0,IF(TODAY()&gt;=G8,1,(TODAY()-F8)/(G8-F8+1)))))</f>
        <v/>
      </c>
      <c r="X8" s="77">
        <f>IF($D8="",0,IF(Q8="",0,Q8*W8))</f>
        <v/>
      </c>
      <c r="Y8" s="77">
        <f>IF($D8="",0,IF(Q8="",0,Q8*K8))</f>
        <v/>
      </c>
      <c r="Z8" s="77">
        <f>IF($D8="",0,IF(R8="",0,R8))</f>
        <v/>
      </c>
    </row>
    <row r="9">
      <c r="A9" s="22" t="n">
        <v>8</v>
      </c>
      <c r="B9" s="23" t="inlineStr">
        <is>
          <t>Étanchéité SDB</t>
        </is>
      </c>
      <c r="C9" s="23" t="inlineStr">
        <is>
          <t>Salle de bain</t>
        </is>
      </c>
      <c r="D9" s="23" t="inlineStr">
        <is>
          <t>Étanchéité sous carrelage (SPEC)</t>
        </is>
      </c>
      <c r="E9" s="23" t="inlineStr">
        <is>
          <t>Sarah Benali</t>
        </is>
      </c>
      <c r="F9" s="65" t="n">
        <v>46012</v>
      </c>
      <c r="G9" s="65" t="n">
        <v>46014</v>
      </c>
      <c r="H9" s="26">
        <f>IF($D9="","",IF(AND(F9&lt;&gt;"",G9&lt;&gt;""),G9-F9+1,"") )</f>
        <v/>
      </c>
      <c r="I9" s="65" t="n">
        <v>46013</v>
      </c>
      <c r="J9" s="65" t="n"/>
      <c r="K9" s="27" t="n">
        <v>0.5</v>
      </c>
      <c r="L9" s="23" t="inlineStr"/>
      <c r="M9" s="22">
        <f>IF($D9="","",IF(K9&gt;=1,"Terminé",IF(AND(G9&lt;&gt;"",TODAY()&gt;G9,K9&lt;1),"En retard",IF(K9&gt;0,"En cours","Non démarré"))))</f>
        <v/>
      </c>
      <c r="N9" s="23" t="inlineStr">
        <is>
          <t>Haute</t>
        </is>
      </c>
      <c r="O9" s="26">
        <f>IF($D9="","",IF(OR(K9&gt;=1,G9=""),"",MAX(0,G9-TODAY())))</f>
        <v/>
      </c>
      <c r="P9" s="26">
        <f>IF($D9="","",IF(OR(K9&gt;=1,G9=""),"",MAX(0,TODAY()-G9)))</f>
        <v/>
      </c>
      <c r="Q9" s="75" t="n">
        <v>2600</v>
      </c>
      <c r="R9" s="75" t="n">
        <v>900</v>
      </c>
      <c r="S9" s="76">
        <f>IF(AND(Q9&lt;&gt;"",R9&lt;&gt;""),R9-Q9,"")</f>
        <v/>
      </c>
      <c r="T9" s="23" t="inlineStr">
        <is>
          <t>6</t>
        </is>
      </c>
      <c r="U9" s="23" t="inlineStr">
        <is>
          <t>PV-08</t>
        </is>
      </c>
      <c r="V9" s="23" t="inlineStr"/>
      <c r="W9" s="30">
        <f>IF($D9="",0,IF(OR(F9="",G9=""),0,IF(TODAY()&lt;=F9,0,IF(TODAY()&gt;=G9,1,(TODAY()-F9)/(G9-F9+1)))))</f>
        <v/>
      </c>
      <c r="X9" s="77">
        <f>IF($D9="",0,IF(Q9="",0,Q9*W9))</f>
        <v/>
      </c>
      <c r="Y9" s="77">
        <f>IF($D9="",0,IF(Q9="",0,Q9*K9))</f>
        <v/>
      </c>
      <c r="Z9" s="77">
        <f>IF($D9="",0,IF(R9="",0,R9))</f>
        <v/>
      </c>
    </row>
    <row r="10">
      <c r="A10" s="22" t="n">
        <v>9</v>
      </c>
      <c r="B10" s="23" t="inlineStr">
        <is>
          <t>Carrelage sol</t>
        </is>
      </c>
      <c r="C10" s="23" t="inlineStr">
        <is>
          <t>Salon / Chambres</t>
        </is>
      </c>
      <c r="D10" s="23" t="inlineStr">
        <is>
          <t>Pose carrelage sol + plinthes</t>
        </is>
      </c>
      <c r="E10" s="23" t="inlineStr">
        <is>
          <t>Maxime Fontaine</t>
        </is>
      </c>
      <c r="F10" s="65" t="n">
        <v>46015</v>
      </c>
      <c r="G10" s="65" t="n">
        <v>46030</v>
      </c>
      <c r="H10" s="26">
        <f>IF($D10="","",IF(AND(F10&lt;&gt;"",G10&lt;&gt;""),G10-F10+1,"") )</f>
        <v/>
      </c>
      <c r="I10" s="65" t="n">
        <v>46015</v>
      </c>
      <c r="J10" s="65" t="n"/>
      <c r="K10" s="27" t="n">
        <v>0.1</v>
      </c>
      <c r="L10" s="23" t="inlineStr"/>
      <c r="M10" s="22">
        <f>IF($D10="","",IF(K10&gt;=1,"Terminé",IF(AND(G10&lt;&gt;"",TODAY()&gt;G10,K10&lt;1),"En retard",IF(K10&gt;0,"En cours","Non démarré"))))</f>
        <v/>
      </c>
      <c r="N10" s="23" t="inlineStr">
        <is>
          <t>Moyenne</t>
        </is>
      </c>
      <c r="O10" s="26">
        <f>IF($D10="","",IF(OR(K10&gt;=1,G10=""),"",MAX(0,G10-TODAY())))</f>
        <v/>
      </c>
      <c r="P10" s="26">
        <f>IF($D10="","",IF(OR(K10&gt;=1,G10=""),"",MAX(0,TODAY()-G10)))</f>
        <v/>
      </c>
      <c r="Q10" s="75" t="n">
        <v>18500</v>
      </c>
      <c r="R10" s="75" t="n">
        <v>1500</v>
      </c>
      <c r="S10" s="76">
        <f>IF(AND(Q10&lt;&gt;"",R10&lt;&gt;""),R10-Q10,"")</f>
        <v/>
      </c>
      <c r="T10" s="23" t="inlineStr">
        <is>
          <t>7</t>
        </is>
      </c>
      <c r="U10" s="23" t="inlineStr">
        <is>
          <t>PV-09</t>
        </is>
      </c>
      <c r="V10" s="23" t="inlineStr"/>
      <c r="W10" s="30">
        <f>IF($D10="",0,IF(OR(F10="",G10=""),0,IF(TODAY()&lt;=F10,0,IF(TODAY()&gt;=G10,1,(TODAY()-F10)/(G10-F10+1)))))</f>
        <v/>
      </c>
      <c r="X10" s="77">
        <f>IF($D10="",0,IF(Q10="",0,Q10*W10))</f>
        <v/>
      </c>
      <c r="Y10" s="77">
        <f>IF($D10="",0,IF(Q10="",0,Q10*K10))</f>
        <v/>
      </c>
      <c r="Z10" s="77">
        <f>IF($D10="",0,IF(R10="",0,R10))</f>
        <v/>
      </c>
    </row>
    <row r="11">
      <c r="A11" s="22" t="n">
        <v>10</v>
      </c>
      <c r="B11" s="23" t="inlineStr">
        <is>
          <t>Carrelage mural SDB</t>
        </is>
      </c>
      <c r="C11" s="23" t="inlineStr">
        <is>
          <t>Salle de bain</t>
        </is>
      </c>
      <c r="D11" s="23" t="inlineStr">
        <is>
          <t>Carrelage mural + joints</t>
        </is>
      </c>
      <c r="E11" s="23" t="inlineStr">
        <is>
          <t>Maxime Fontaine</t>
        </is>
      </c>
      <c r="F11" s="65" t="n">
        <v>46019</v>
      </c>
      <c r="G11" s="65" t="n">
        <v>46032</v>
      </c>
      <c r="H11" s="26">
        <f>IF($D11="","",IF(AND(F11&lt;&gt;"",G11&lt;&gt;""),G11-F11+1,"") )</f>
        <v/>
      </c>
      <c r="I11" s="65" t="n"/>
      <c r="J11" s="65" t="n"/>
      <c r="K11" s="27" t="n">
        <v>0</v>
      </c>
      <c r="L11" s="23" t="inlineStr"/>
      <c r="M11" s="22">
        <f>IF($D11="","",IF(K11&gt;=1,"Terminé",IF(AND(G11&lt;&gt;"",TODAY()&gt;G11,K11&lt;1),"En retard",IF(K11&gt;0,"En cours","Non démarré"))))</f>
        <v/>
      </c>
      <c r="N11" s="23" t="inlineStr">
        <is>
          <t>Moyenne</t>
        </is>
      </c>
      <c r="O11" s="26">
        <f>IF($D11="","",IF(OR(K11&gt;=1,G11=""),"",MAX(0,G11-TODAY())))</f>
        <v/>
      </c>
      <c r="P11" s="26">
        <f>IF($D11="","",IF(OR(K11&gt;=1,G11=""),"",MAX(0,TODAY()-G11)))</f>
        <v/>
      </c>
      <c r="Q11" s="75" t="n">
        <v>9200</v>
      </c>
      <c r="R11" s="75" t="n">
        <v>0</v>
      </c>
      <c r="S11" s="76">
        <f>IF(AND(Q11&lt;&gt;"",R11&lt;&gt;""),R11-Q11,"")</f>
        <v/>
      </c>
      <c r="T11" s="23" t="inlineStr">
        <is>
          <t>8</t>
        </is>
      </c>
      <c r="U11" s="23" t="inlineStr">
        <is>
          <t>PV-10</t>
        </is>
      </c>
      <c r="V11" s="23" t="inlineStr"/>
      <c r="W11" s="30">
        <f>IF($D11="",0,IF(OR(F11="",G11=""),0,IF(TODAY()&lt;=F11,0,IF(TODAY()&gt;=G11,1,(TODAY()-F11)/(G11-F11+1)))))</f>
        <v/>
      </c>
      <c r="X11" s="77">
        <f>IF($D11="",0,IF(Q11="",0,Q11*W11))</f>
        <v/>
      </c>
      <c r="Y11" s="77">
        <f>IF($D11="",0,IF(Q11="",0,Q11*K11))</f>
        <v/>
      </c>
      <c r="Z11" s="77">
        <f>IF($D11="",0,IF(R11="",0,R11))</f>
        <v/>
      </c>
    </row>
    <row r="12">
      <c r="A12" s="22" t="n">
        <v>11</v>
      </c>
      <c r="B12" s="23" t="inlineStr">
        <is>
          <t>Menuiseries intérieures</t>
        </is>
      </c>
      <c r="C12" s="23" t="inlineStr">
        <is>
          <t>Général</t>
        </is>
      </c>
      <c r="D12" s="23" t="inlineStr">
        <is>
          <t>Pose portes intérieures + habillages</t>
        </is>
      </c>
      <c r="E12" s="23" t="inlineStr">
        <is>
          <t>Nadia El Amrani</t>
        </is>
      </c>
      <c r="F12" s="65" t="n">
        <v>46027</v>
      </c>
      <c r="G12" s="65" t="n">
        <v>46037</v>
      </c>
      <c r="H12" s="26">
        <f>IF($D12="","",IF(AND(F12&lt;&gt;"",G12&lt;&gt;""),G12-F12+1,"") )</f>
        <v/>
      </c>
      <c r="I12" s="65" t="n"/>
      <c r="J12" s="65" t="n"/>
      <c r="K12" s="27" t="n">
        <v>0</v>
      </c>
      <c r="L12" s="23" t="inlineStr"/>
      <c r="M12" s="22">
        <f>IF($D12="","",IF(K12&gt;=1,"Terminé",IF(AND(G12&lt;&gt;"",TODAY()&gt;G12,K12&lt;1),"En retard",IF(K12&gt;0,"En cours","Non démarré"))))</f>
        <v/>
      </c>
      <c r="N12" s="23" t="inlineStr">
        <is>
          <t>Basse</t>
        </is>
      </c>
      <c r="O12" s="26">
        <f>IF($D12="","",IF(OR(K12&gt;=1,G12=""),"",MAX(0,G12-TODAY())))</f>
        <v/>
      </c>
      <c r="P12" s="26">
        <f>IF($D12="","",IF(OR(K12&gt;=1,G12=""),"",MAX(0,TODAY()-G12)))</f>
        <v/>
      </c>
      <c r="Q12" s="75" t="n">
        <v>7800</v>
      </c>
      <c r="R12" s="75" t="n">
        <v>0</v>
      </c>
      <c r="S12" s="76">
        <f>IF(AND(Q12&lt;&gt;"",R12&lt;&gt;""),R12-Q12,"")</f>
        <v/>
      </c>
      <c r="T12" s="23" t="inlineStr">
        <is>
          <t>9</t>
        </is>
      </c>
      <c r="U12" s="23" t="inlineStr">
        <is>
          <t>PV-11</t>
        </is>
      </c>
      <c r="V12" s="23" t="inlineStr"/>
      <c r="W12" s="30">
        <f>IF($D12="",0,IF(OR(F12="",G12=""),0,IF(TODAY()&lt;=F12,0,IF(TODAY()&gt;=G12,1,(TODAY()-F12)/(G12-F12+1)))))</f>
        <v/>
      </c>
      <c r="X12" s="77">
        <f>IF($D12="",0,IF(Q12="",0,Q12*W12))</f>
        <v/>
      </c>
      <c r="Y12" s="77">
        <f>IF($D12="",0,IF(Q12="",0,Q12*K12))</f>
        <v/>
      </c>
      <c r="Z12" s="77">
        <f>IF($D12="",0,IF(R12="",0,R12))</f>
        <v/>
      </c>
    </row>
    <row r="13">
      <c r="A13" s="22" t="n">
        <v>12</v>
      </c>
      <c r="B13" s="23" t="inlineStr">
        <is>
          <t>Peinture - préparation</t>
        </is>
      </c>
      <c r="C13" s="23" t="inlineStr">
        <is>
          <t>Général</t>
        </is>
      </c>
      <c r="D13" s="23" t="inlineStr">
        <is>
          <t>Ponçage, enduits, impressions</t>
        </is>
      </c>
      <c r="E13" s="23" t="inlineStr">
        <is>
          <t>Emma Girard</t>
        </is>
      </c>
      <c r="F13" s="65" t="n">
        <v>46034</v>
      </c>
      <c r="G13" s="65" t="n">
        <v>46042</v>
      </c>
      <c r="H13" s="26">
        <f>IF($D13="","",IF(AND(F13&lt;&gt;"",G13&lt;&gt;""),G13-F13+1,"") )</f>
        <v/>
      </c>
      <c r="I13" s="65" t="n"/>
      <c r="J13" s="65" t="n"/>
      <c r="K13" s="27" t="n">
        <v>0</v>
      </c>
      <c r="L13" s="23" t="inlineStr"/>
      <c r="M13" s="22">
        <f>IF($D13="","",IF(K13&gt;=1,"Terminé",IF(AND(G13&lt;&gt;"",TODAY()&gt;G13,K13&lt;1),"En retard",IF(K13&gt;0,"En cours","Non démarré"))))</f>
        <v/>
      </c>
      <c r="N13" s="23" t="inlineStr">
        <is>
          <t>Moyenne</t>
        </is>
      </c>
      <c r="O13" s="26">
        <f>IF($D13="","",IF(OR(K13&gt;=1,G13=""),"",MAX(0,G13-TODAY())))</f>
        <v/>
      </c>
      <c r="P13" s="26">
        <f>IF($D13="","",IF(OR(K13&gt;=1,G13=""),"",MAX(0,TODAY()-G13)))</f>
        <v/>
      </c>
      <c r="Q13" s="75" t="n">
        <v>6500</v>
      </c>
      <c r="R13" s="75" t="n">
        <v>0</v>
      </c>
      <c r="S13" s="76">
        <f>IF(AND(Q13&lt;&gt;"",R13&lt;&gt;""),R13-Q13,"")</f>
        <v/>
      </c>
      <c r="T13" s="23" t="inlineStr">
        <is>
          <t>6</t>
        </is>
      </c>
      <c r="U13" s="23" t="inlineStr">
        <is>
          <t>PV-12</t>
        </is>
      </c>
      <c r="V13" s="23" t="inlineStr"/>
      <c r="W13" s="30">
        <f>IF($D13="",0,IF(OR(F13="",G13=""),0,IF(TODAY()&lt;=F13,0,IF(TODAY()&gt;=G13,1,(TODAY()-F13)/(G13-F13+1)))))</f>
        <v/>
      </c>
      <c r="X13" s="77">
        <f>IF($D13="",0,IF(Q13="",0,Q13*W13))</f>
        <v/>
      </c>
      <c r="Y13" s="77">
        <f>IF($D13="",0,IF(Q13="",0,Q13*K13))</f>
        <v/>
      </c>
      <c r="Z13" s="77">
        <f>IF($D13="",0,IF(R13="",0,R13))</f>
        <v/>
      </c>
    </row>
    <row r="14">
      <c r="A14" s="22" t="n">
        <v>13</v>
      </c>
      <c r="B14" s="23" t="inlineStr">
        <is>
          <t>Peinture - finition</t>
        </is>
      </c>
      <c r="C14" s="23" t="inlineStr">
        <is>
          <t>Général</t>
        </is>
      </c>
      <c r="D14" s="23" t="inlineStr">
        <is>
          <t>2 couches finition (murs/plafonds)</t>
        </is>
      </c>
      <c r="E14" s="23" t="inlineStr">
        <is>
          <t>Emma Girard</t>
        </is>
      </c>
      <c r="F14" s="65" t="n">
        <v>46043</v>
      </c>
      <c r="G14" s="65" t="n">
        <v>46052</v>
      </c>
      <c r="H14" s="26">
        <f>IF($D14="","",IF(AND(F14&lt;&gt;"",G14&lt;&gt;""),G14-F14+1,"") )</f>
        <v/>
      </c>
      <c r="I14" s="65" t="n"/>
      <c r="J14" s="65" t="n"/>
      <c r="K14" s="27" t="n">
        <v>0</v>
      </c>
      <c r="L14" s="23" t="inlineStr"/>
      <c r="M14" s="22">
        <f>IF($D14="","",IF(K14&gt;=1,"Terminé",IF(AND(G14&lt;&gt;"",TODAY()&gt;G14,K14&lt;1),"En retard",IF(K14&gt;0,"En cours","Non démarré"))))</f>
        <v/>
      </c>
      <c r="N14" s="23" t="inlineStr">
        <is>
          <t>Moyenne</t>
        </is>
      </c>
      <c r="O14" s="26">
        <f>IF($D14="","",IF(OR(K14&gt;=1,G14=""),"",MAX(0,G14-TODAY())))</f>
        <v/>
      </c>
      <c r="P14" s="26">
        <f>IF($D14="","",IF(OR(K14&gt;=1,G14=""),"",MAX(0,TODAY()-G14)))</f>
        <v/>
      </c>
      <c r="Q14" s="75" t="n">
        <v>7200</v>
      </c>
      <c r="R14" s="75" t="n">
        <v>0</v>
      </c>
      <c r="S14" s="76">
        <f>IF(AND(Q14&lt;&gt;"",R14&lt;&gt;""),R14-Q14,"")</f>
        <v/>
      </c>
      <c r="T14" s="23" t="inlineStr">
        <is>
          <t>12</t>
        </is>
      </c>
      <c r="U14" s="23" t="inlineStr">
        <is>
          <t>PV-13</t>
        </is>
      </c>
      <c r="V14" s="23" t="inlineStr"/>
      <c r="W14" s="30">
        <f>IF($D14="",0,IF(OR(F14="",G14=""),0,IF(TODAY()&lt;=F14,0,IF(TODAY()&gt;=G14,1,(TODAY()-F14)/(G14-F14+1)))))</f>
        <v/>
      </c>
      <c r="X14" s="77">
        <f>IF($D14="",0,IF(Q14="",0,Q14*W14))</f>
        <v/>
      </c>
      <c r="Y14" s="77">
        <f>IF($D14="",0,IF(Q14="",0,Q14*K14))</f>
        <v/>
      </c>
      <c r="Z14" s="77">
        <f>IF($D14="",0,IF(R14="",0,R14))</f>
        <v/>
      </c>
    </row>
    <row r="15">
      <c r="A15" s="22" t="n">
        <v>14</v>
      </c>
      <c r="B15" s="23" t="inlineStr">
        <is>
          <t>Sanitaires</t>
        </is>
      </c>
      <c r="C15" s="23" t="inlineStr">
        <is>
          <t>Salle de bain</t>
        </is>
      </c>
      <c r="D15" s="23" t="inlineStr">
        <is>
          <t>Pose sanitaires + robinetterie + tests</t>
        </is>
      </c>
      <c r="E15" s="23" t="inlineStr">
        <is>
          <t>Sarah Benali</t>
        </is>
      </c>
      <c r="F15" s="65" t="n">
        <v>46038</v>
      </c>
      <c r="G15" s="65" t="n">
        <v>46044</v>
      </c>
      <c r="H15" s="26">
        <f>IF($D15="","",IF(AND(F15&lt;&gt;"",G15&lt;&gt;""),G15-F15+1,"") )</f>
        <v/>
      </c>
      <c r="I15" s="65" t="n"/>
      <c r="J15" s="65" t="n"/>
      <c r="K15" s="27" t="n">
        <v>0</v>
      </c>
      <c r="L15" s="23" t="inlineStr"/>
      <c r="M15" s="22">
        <f>IF($D15="","",IF(K15&gt;=1,"Terminé",IF(AND(G15&lt;&gt;"",TODAY()&gt;G15,K15&lt;1),"En retard",IF(K15&gt;0,"En cours","Non démarré"))))</f>
        <v/>
      </c>
      <c r="N15" s="23" t="inlineStr">
        <is>
          <t>Haute</t>
        </is>
      </c>
      <c r="O15" s="26">
        <f>IF($D15="","",IF(OR(K15&gt;=1,G15=""),"",MAX(0,G15-TODAY())))</f>
        <v/>
      </c>
      <c r="P15" s="26">
        <f>IF($D15="","",IF(OR(K15&gt;=1,G15=""),"",MAX(0,TODAY()-G15)))</f>
        <v/>
      </c>
      <c r="Q15" s="75" t="n">
        <v>6100</v>
      </c>
      <c r="R15" s="75" t="n">
        <v>0</v>
      </c>
      <c r="S15" s="76">
        <f>IF(AND(Q15&lt;&gt;"",R15&lt;&gt;""),R15-Q15,"")</f>
        <v/>
      </c>
      <c r="T15" s="23" t="inlineStr">
        <is>
          <t>10</t>
        </is>
      </c>
      <c r="U15" s="23" t="inlineStr">
        <is>
          <t>PV-14</t>
        </is>
      </c>
      <c r="V15" s="23" t="inlineStr"/>
      <c r="W15" s="30">
        <f>IF($D15="",0,IF(OR(F15="",G15=""),0,IF(TODAY()&lt;=F15,0,IF(TODAY()&gt;=G15,1,(TODAY()-F15)/(G15-F15+1)))))</f>
        <v/>
      </c>
      <c r="X15" s="77">
        <f>IF($D15="",0,IF(Q15="",0,Q15*W15))</f>
        <v/>
      </c>
      <c r="Y15" s="77">
        <f>IF($D15="",0,IF(Q15="",0,Q15*K15))</f>
        <v/>
      </c>
      <c r="Z15" s="77">
        <f>IF($D15="",0,IF(R15="",0,R15))</f>
        <v/>
      </c>
    </row>
    <row r="16">
      <c r="A16" s="22" t="n">
        <v>15</v>
      </c>
      <c r="B16" s="23" t="inlineStr">
        <is>
          <t>Tableau &amp; appareillage</t>
        </is>
      </c>
      <c r="C16" s="23" t="inlineStr">
        <is>
          <t>Général</t>
        </is>
      </c>
      <c r="D16" s="23" t="inlineStr">
        <is>
          <t>Tableau, prises, interrupteurs, tests</t>
        </is>
      </c>
      <c r="E16" s="23" t="inlineStr">
        <is>
          <t>Antoine Leroy</t>
        </is>
      </c>
      <c r="F16" s="65" t="n">
        <v>46038</v>
      </c>
      <c r="G16" s="65" t="n">
        <v>46046</v>
      </c>
      <c r="H16" s="26">
        <f>IF($D16="","",IF(AND(F16&lt;&gt;"",G16&lt;&gt;""),G16-F16+1,"") )</f>
        <v/>
      </c>
      <c r="I16" s="65" t="n"/>
      <c r="J16" s="65" t="n"/>
      <c r="K16" s="27" t="n">
        <v>0</v>
      </c>
      <c r="L16" s="23" t="inlineStr"/>
      <c r="M16" s="22">
        <f>IF($D16="","",IF(K16&gt;=1,"Terminé",IF(AND(G16&lt;&gt;"",TODAY()&gt;G16,K16&lt;1),"En retard",IF(K16&gt;0,"En cours","Non démarré"))))</f>
        <v/>
      </c>
      <c r="N16" s="23" t="inlineStr">
        <is>
          <t>Haute</t>
        </is>
      </c>
      <c r="O16" s="26">
        <f>IF($D16="","",IF(OR(K16&gt;=1,G16=""),"",MAX(0,G16-TODAY())))</f>
        <v/>
      </c>
      <c r="P16" s="26">
        <f>IF($D16="","",IF(OR(K16&gt;=1,G16=""),"",MAX(0,TODAY()-G16)))</f>
        <v/>
      </c>
      <c r="Q16" s="75" t="n">
        <v>8400</v>
      </c>
      <c r="R16" s="75" t="n">
        <v>0</v>
      </c>
      <c r="S16" s="76">
        <f>IF(AND(Q16&lt;&gt;"",R16&lt;&gt;""),R16-Q16,"")</f>
        <v/>
      </c>
      <c r="T16" s="23" t="inlineStr">
        <is>
          <t>5;11</t>
        </is>
      </c>
      <c r="U16" s="23" t="inlineStr">
        <is>
          <t>PV-15</t>
        </is>
      </c>
      <c r="V16" s="23" t="inlineStr"/>
      <c r="W16" s="30">
        <f>IF($D16="",0,IF(OR(F16="",G16=""),0,IF(TODAY()&lt;=F16,0,IF(TODAY()&gt;=G16,1,(TODAY()-F16)/(G16-F16+1)))))</f>
        <v/>
      </c>
      <c r="X16" s="77">
        <f>IF($D16="",0,IF(Q16="",0,Q16*W16))</f>
        <v/>
      </c>
      <c r="Y16" s="77">
        <f>IF($D16="",0,IF(Q16="",0,Q16*K16))</f>
        <v/>
      </c>
      <c r="Z16" s="77">
        <f>IF($D16="",0,IF(R16="",0,R16))</f>
        <v/>
      </c>
    </row>
    <row r="17">
      <c r="A17" s="22" t="n">
        <v>16</v>
      </c>
      <c r="B17" s="23" t="inlineStr">
        <is>
          <t>Cuisine</t>
        </is>
      </c>
      <c r="C17" s="23" t="inlineStr">
        <is>
          <t>Cuisine</t>
        </is>
      </c>
      <c r="D17" s="23" t="inlineStr">
        <is>
          <t>Pose meubles + plan de travail + raccordements</t>
        </is>
      </c>
      <c r="E17" s="23" t="inlineStr">
        <is>
          <t>Hugo Bernard</t>
        </is>
      </c>
      <c r="F17" s="65" t="n">
        <v>46047</v>
      </c>
      <c r="G17" s="65" t="n">
        <v>46056</v>
      </c>
      <c r="H17" s="26">
        <f>IF($D17="","",IF(AND(F17&lt;&gt;"",G17&lt;&gt;""),G17-F17+1,"") )</f>
        <v/>
      </c>
      <c r="I17" s="65" t="n"/>
      <c r="J17" s="65" t="n"/>
      <c r="K17" s="27" t="n">
        <v>0</v>
      </c>
      <c r="L17" s="23" t="inlineStr"/>
      <c r="M17" s="22">
        <f>IF($D17="","",IF(K17&gt;=1,"Terminé",IF(AND(G17&lt;&gt;"",TODAY()&gt;G17,K17&lt;1),"En retard",IF(K17&gt;0,"En cours","Non démarré"))))</f>
        <v/>
      </c>
      <c r="N17" s="23" t="inlineStr">
        <is>
          <t>Moyenne</t>
        </is>
      </c>
      <c r="O17" s="26">
        <f>IF($D17="","",IF(OR(K17&gt;=1,G17=""),"",MAX(0,G17-TODAY())))</f>
        <v/>
      </c>
      <c r="P17" s="26">
        <f>IF($D17="","",IF(OR(K17&gt;=1,G17=""),"",MAX(0,TODAY()-G17)))</f>
        <v/>
      </c>
      <c r="Q17" s="75" t="n">
        <v>16500</v>
      </c>
      <c r="R17" s="75" t="n">
        <v>0</v>
      </c>
      <c r="S17" s="76">
        <f>IF(AND(Q17&lt;&gt;"",R17&lt;&gt;""),R17-Q17,"")</f>
        <v/>
      </c>
      <c r="T17" s="23" t="inlineStr">
        <is>
          <t>14;15</t>
        </is>
      </c>
      <c r="U17" s="23" t="inlineStr">
        <is>
          <t>PV-16</t>
        </is>
      </c>
      <c r="V17" s="23" t="inlineStr"/>
      <c r="W17" s="30">
        <f>IF($D17="",0,IF(OR(F17="",G17=""),0,IF(TODAY()&lt;=F17,0,IF(TODAY()&gt;=G17,1,(TODAY()-F17)/(G17-F17+1)))))</f>
        <v/>
      </c>
      <c r="X17" s="77">
        <f>IF($D17="",0,IF(Q17="",0,Q17*W17))</f>
        <v/>
      </c>
      <c r="Y17" s="77">
        <f>IF($D17="",0,IF(Q17="",0,Q17*K17))</f>
        <v/>
      </c>
      <c r="Z17" s="77">
        <f>IF($D17="",0,IF(R17="",0,R17))</f>
        <v/>
      </c>
    </row>
    <row r="18">
      <c r="A18" s="22" t="n">
        <v>17</v>
      </c>
      <c r="B18" s="23" t="inlineStr">
        <is>
          <t>Tests / mise en service</t>
        </is>
      </c>
      <c r="C18" s="23" t="inlineStr">
        <is>
          <t>Général</t>
        </is>
      </c>
      <c r="D18" s="23" t="inlineStr">
        <is>
          <t>Essais techniques + levée non-conformités</t>
        </is>
      </c>
      <c r="E18" s="23" t="inlineStr">
        <is>
          <t>Claire Martin</t>
        </is>
      </c>
      <c r="F18" s="65" t="n">
        <v>46057</v>
      </c>
      <c r="G18" s="65" t="n">
        <v>46059</v>
      </c>
      <c r="H18" s="26">
        <f>IF($D18="","",IF(AND(F18&lt;&gt;"",G18&lt;&gt;""),G18-F18+1,"") )</f>
        <v/>
      </c>
      <c r="I18" s="65" t="n"/>
      <c r="J18" s="65" t="n"/>
      <c r="K18" s="27" t="n">
        <v>0</v>
      </c>
      <c r="L18" s="23" t="inlineStr"/>
      <c r="M18" s="22">
        <f>IF($D18="","",IF(K18&gt;=1,"Terminé",IF(AND(G18&lt;&gt;"",TODAY()&gt;G18,K18&lt;1),"En retard",IF(K18&gt;0,"En cours","Non démarré"))))</f>
        <v/>
      </c>
      <c r="N18" s="23" t="inlineStr">
        <is>
          <t>Haute</t>
        </is>
      </c>
      <c r="O18" s="26">
        <f>IF($D18="","",IF(OR(K18&gt;=1,G18=""),"",MAX(0,G18-TODAY())))</f>
        <v/>
      </c>
      <c r="P18" s="26">
        <f>IF($D18="","",IF(OR(K18&gt;=1,G18=""),"",MAX(0,TODAY()-G18)))</f>
        <v/>
      </c>
      <c r="Q18" s="75" t="n">
        <v>1800</v>
      </c>
      <c r="R18" s="75" t="n">
        <v>0</v>
      </c>
      <c r="S18" s="76">
        <f>IF(AND(Q18&lt;&gt;"",R18&lt;&gt;""),R18-Q18,"")</f>
        <v/>
      </c>
      <c r="T18" s="23" t="inlineStr">
        <is>
          <t>14;15;16</t>
        </is>
      </c>
      <c r="U18" s="23" t="inlineStr">
        <is>
          <t>PV-17</t>
        </is>
      </c>
      <c r="V18" s="23" t="inlineStr"/>
      <c r="W18" s="30">
        <f>IF($D18="",0,IF(OR(F18="",G18=""),0,IF(TODAY()&lt;=F18,0,IF(TODAY()&gt;=G18,1,(TODAY()-F18)/(G18-F18+1)))))</f>
        <v/>
      </c>
      <c r="X18" s="77">
        <f>IF($D18="",0,IF(Q18="",0,Q18*W18))</f>
        <v/>
      </c>
      <c r="Y18" s="77">
        <f>IF($D18="",0,IF(Q18="",0,Q18*K18))</f>
        <v/>
      </c>
      <c r="Z18" s="77">
        <f>IF($D18="",0,IF(R18="",0,R18))</f>
        <v/>
      </c>
    </row>
    <row r="19">
      <c r="A19" s="22" t="n">
        <v>18</v>
      </c>
      <c r="B19" s="23" t="inlineStr">
        <is>
          <t>Nettoyage fin chantier</t>
        </is>
      </c>
      <c r="C19" s="23" t="inlineStr">
        <is>
          <t>Général</t>
        </is>
      </c>
      <c r="D19" s="23" t="inlineStr">
        <is>
          <t>Nettoyage complet + protection</t>
        </is>
      </c>
      <c r="E19" s="23" t="inlineStr">
        <is>
          <t>Hugo Bernard</t>
        </is>
      </c>
      <c r="F19" s="65" t="n">
        <v>46060</v>
      </c>
      <c r="G19" s="65" t="n">
        <v>46061</v>
      </c>
      <c r="H19" s="26">
        <f>IF($D19="","",IF(AND(F19&lt;&gt;"",G19&lt;&gt;""),G19-F19+1,"") )</f>
        <v/>
      </c>
      <c r="I19" s="65" t="n"/>
      <c r="J19" s="65" t="n"/>
      <c r="K19" s="27" t="n">
        <v>0</v>
      </c>
      <c r="L19" s="23" t="inlineStr"/>
      <c r="M19" s="22">
        <f>IF($D19="","",IF(K19&gt;=1,"Terminé",IF(AND(G19&lt;&gt;"",TODAY()&gt;G19,K19&lt;1),"En retard",IF(K19&gt;0,"En cours","Non démarré"))))</f>
        <v/>
      </c>
      <c r="N19" s="23" t="inlineStr">
        <is>
          <t>Basse</t>
        </is>
      </c>
      <c r="O19" s="26">
        <f>IF($D19="","",IF(OR(K19&gt;=1,G19=""),"",MAX(0,G19-TODAY())))</f>
        <v/>
      </c>
      <c r="P19" s="26">
        <f>IF($D19="","",IF(OR(K19&gt;=1,G19=""),"",MAX(0,TODAY()-G19)))</f>
        <v/>
      </c>
      <c r="Q19" s="75" t="n">
        <v>900</v>
      </c>
      <c r="R19" s="75" t="n">
        <v>0</v>
      </c>
      <c r="S19" s="76">
        <f>IF(AND(Q19&lt;&gt;"",R19&lt;&gt;""),R19-Q19,"")</f>
        <v/>
      </c>
      <c r="T19" s="23" t="inlineStr">
        <is>
          <t>17</t>
        </is>
      </c>
      <c r="U19" s="23" t="inlineStr">
        <is>
          <t>PV-18</t>
        </is>
      </c>
      <c r="V19" s="23" t="inlineStr"/>
      <c r="W19" s="30">
        <f>IF($D19="",0,IF(OR(F19="",G19=""),0,IF(TODAY()&lt;=F19,0,IF(TODAY()&gt;=G19,1,(TODAY()-F19)/(G19-F19+1)))))</f>
        <v/>
      </c>
      <c r="X19" s="77">
        <f>IF($D19="",0,IF(Q19="",0,Q19*W19))</f>
        <v/>
      </c>
      <c r="Y19" s="77">
        <f>IF($D19="",0,IF(Q19="",0,Q19*K19))</f>
        <v/>
      </c>
      <c r="Z19" s="77">
        <f>IF($D19="",0,IF(R19="",0,R19))</f>
        <v/>
      </c>
    </row>
    <row r="20">
      <c r="A20" s="22" t="n">
        <v>19</v>
      </c>
      <c r="B20" s="23" t="inlineStr">
        <is>
          <t>OPR / Réserves</t>
        </is>
      </c>
      <c r="C20" s="23" t="inlineStr">
        <is>
          <t>Général</t>
        </is>
      </c>
      <c r="D20" s="23" t="inlineStr">
        <is>
          <t>OPR avec MOE + traitement réserves</t>
        </is>
      </c>
      <c r="E20" s="23" t="inlineStr">
        <is>
          <t>Julien Petit</t>
        </is>
      </c>
      <c r="F20" s="65" t="n">
        <v>46062</v>
      </c>
      <c r="G20" s="65" t="n">
        <v>46065</v>
      </c>
      <c r="H20" s="26">
        <f>IF($D20="","",IF(AND(F20&lt;&gt;"",G20&lt;&gt;""),G20-F20+1,"") )</f>
        <v/>
      </c>
      <c r="I20" s="65" t="n"/>
      <c r="J20" s="65" t="n"/>
      <c r="K20" s="27" t="n">
        <v>0</v>
      </c>
      <c r="L20" s="23" t="inlineStr"/>
      <c r="M20" s="22">
        <f>IF($D20="","",IF(K20&gt;=1,"Terminé",IF(AND(G20&lt;&gt;"",TODAY()&gt;G20,K20&lt;1),"En retard",IF(K20&gt;0,"En cours","Non démarré"))))</f>
        <v/>
      </c>
      <c r="N20" s="23" t="inlineStr">
        <is>
          <t>Haute</t>
        </is>
      </c>
      <c r="O20" s="26">
        <f>IF($D20="","",IF(OR(K20&gt;=1,G20=""),"",MAX(0,G20-TODAY())))</f>
        <v/>
      </c>
      <c r="P20" s="26">
        <f>IF($D20="","",IF(OR(K20&gt;=1,G20=""),"",MAX(0,TODAY()-G20)))</f>
        <v/>
      </c>
      <c r="Q20" s="75" t="n">
        <v>2500</v>
      </c>
      <c r="R20" s="75" t="n">
        <v>0</v>
      </c>
      <c r="S20" s="76">
        <f>IF(AND(Q20&lt;&gt;"",R20&lt;&gt;""),R20-Q20,"")</f>
        <v/>
      </c>
      <c r="T20" s="23" t="inlineStr">
        <is>
          <t>18</t>
        </is>
      </c>
      <c r="U20" s="23" t="inlineStr">
        <is>
          <t>PV-19</t>
        </is>
      </c>
      <c r="V20" s="23" t="inlineStr"/>
      <c r="W20" s="30">
        <f>IF($D20="",0,IF(OR(F20="",G20=""),0,IF(TODAY()&lt;=F20,0,IF(TODAY()&gt;=G20,1,(TODAY()-F20)/(G20-F20+1)))))</f>
        <v/>
      </c>
      <c r="X20" s="77">
        <f>IF($D20="",0,IF(Q20="",0,Q20*W20))</f>
        <v/>
      </c>
      <c r="Y20" s="77">
        <f>IF($D20="",0,IF(Q20="",0,Q20*K20))</f>
        <v/>
      </c>
      <c r="Z20" s="77">
        <f>IF($D20="",0,IF(R20="",0,R20))</f>
        <v/>
      </c>
    </row>
    <row r="21">
      <c r="A21" s="22" t="n">
        <v>20</v>
      </c>
      <c r="B21" s="23" t="inlineStr">
        <is>
          <t>Réception</t>
        </is>
      </c>
      <c r="C21" s="23" t="inlineStr">
        <is>
          <t>Général</t>
        </is>
      </c>
      <c r="D21" s="23" t="inlineStr">
        <is>
          <t>Réception / PV et remise DOE</t>
        </is>
      </c>
      <c r="E21" s="23" t="inlineStr">
        <is>
          <t>Julien Petit</t>
        </is>
      </c>
      <c r="F21" s="65" t="n">
        <v>46066</v>
      </c>
      <c r="G21" s="65" t="n">
        <v>46066</v>
      </c>
      <c r="H21" s="26">
        <f>IF($D21="","",IF(AND(F21&lt;&gt;"",G21&lt;&gt;""),G21-F21+1,"") )</f>
        <v/>
      </c>
      <c r="I21" s="65" t="n"/>
      <c r="J21" s="65" t="n"/>
      <c r="K21" s="27" t="n">
        <v>0</v>
      </c>
      <c r="L21" s="23" t="inlineStr"/>
      <c r="M21" s="22">
        <f>IF($D21="","",IF(K21&gt;=1,"Terminé",IF(AND(G21&lt;&gt;"",TODAY()&gt;G21,K21&lt;1),"En retard",IF(K21&gt;0,"En cours","Non démarré"))))</f>
        <v/>
      </c>
      <c r="N21" s="23" t="inlineStr">
        <is>
          <t>Haute</t>
        </is>
      </c>
      <c r="O21" s="26">
        <f>IF($D21="","",IF(OR(K21&gt;=1,G21=""),"",MAX(0,G21-TODAY())))</f>
        <v/>
      </c>
      <c r="P21" s="26">
        <f>IF($D21="","",IF(OR(K21&gt;=1,G21=""),"",MAX(0,TODAY()-G21)))</f>
        <v/>
      </c>
      <c r="Q21" s="75" t="n">
        <v>1200</v>
      </c>
      <c r="R21" s="75" t="n">
        <v>0</v>
      </c>
      <c r="S21" s="76">
        <f>IF(AND(Q21&lt;&gt;"",R21&lt;&gt;""),R21-Q21,"")</f>
        <v/>
      </c>
      <c r="T21" s="23" t="inlineStr">
        <is>
          <t>19</t>
        </is>
      </c>
      <c r="U21" s="23" t="inlineStr">
        <is>
          <t>PV-20</t>
        </is>
      </c>
      <c r="V21" s="23" t="inlineStr"/>
      <c r="W21" s="30">
        <f>IF($D21="",0,IF(OR(F21="",G21=""),0,IF(TODAY()&lt;=F21,0,IF(TODAY()&gt;=G21,1,(TODAY()-F21)/(G21-F21+1)))))</f>
        <v/>
      </c>
      <c r="X21" s="77">
        <f>IF($D21="",0,IF(Q21="",0,Q21*W21))</f>
        <v/>
      </c>
      <c r="Y21" s="77">
        <f>IF($D21="",0,IF(Q21="",0,Q21*K21))</f>
        <v/>
      </c>
      <c r="Z21" s="77">
        <f>IF($D21="",0,IF(R21="",0,R21))</f>
        <v/>
      </c>
    </row>
    <row r="22">
      <c r="A22" s="22" t="n"/>
      <c r="B22" s="23" t="n"/>
      <c r="C22" s="23" t="n"/>
      <c r="D22" s="23" t="n"/>
      <c r="E22" s="23" t="n"/>
      <c r="F22" s="65" t="n"/>
      <c r="G22" s="65" t="n"/>
      <c r="H22" s="26">
        <f>IF($D22="","",IF(AND(F22&lt;&gt;"",G22&lt;&gt;""),G22-F22+1,"") )</f>
        <v/>
      </c>
      <c r="I22" s="65" t="n"/>
      <c r="J22" s="65" t="n"/>
      <c r="K22" s="27" t="n"/>
      <c r="L22" s="23" t="n"/>
      <c r="M22" s="22">
        <f>IF($D22="","",IF(K22&gt;=1,"Terminé",IF(AND(G22&lt;&gt;"",TODAY()&gt;G22,K22&lt;1),"En retard",IF(K22&gt;0,"En cours","Non démarré"))))</f>
        <v/>
      </c>
      <c r="N22" s="23" t="n"/>
      <c r="O22" s="26">
        <f>IF($D22="","",IF(OR(K22&gt;=1,G22=""),"",MAX(0,G22-TODAY())))</f>
        <v/>
      </c>
      <c r="P22" s="26">
        <f>IF($D22="","",IF(OR(K22&gt;=1,G22=""),"",MAX(0,TODAY()-G22)))</f>
        <v/>
      </c>
      <c r="Q22" s="28" t="n"/>
      <c r="R22" s="28" t="n"/>
      <c r="S22" s="29">
        <f>IF(AND(Q22&lt;&gt;"",R22&lt;&gt;""),R22-Q22,"")</f>
        <v/>
      </c>
      <c r="T22" s="23" t="n"/>
      <c r="U22" s="23" t="n"/>
      <c r="V22" s="23" t="n"/>
      <c r="W22" s="30">
        <f>IF($D22="",0,IF(OR(F22="",G22=""),0,IF(TODAY()&lt;=F22,0,IF(TODAY()&gt;=G22,1,(TODAY()-F22)/(G22-F22+1)))))</f>
        <v/>
      </c>
      <c r="X22" s="31">
        <f>IF($D22="",0,IF(Q22="",0,Q22*W22))</f>
        <v/>
      </c>
      <c r="Y22" s="31">
        <f>IF($D22="",0,IF(Q22="",0,Q22*K22))</f>
        <v/>
      </c>
      <c r="Z22" s="31">
        <f>IF($D22="",0,IF(R22="",0,R22))</f>
        <v/>
      </c>
    </row>
    <row r="23">
      <c r="A23" s="22" t="n"/>
      <c r="B23" s="23" t="n"/>
      <c r="C23" s="23" t="n"/>
      <c r="D23" s="23" t="n"/>
      <c r="E23" s="23" t="n"/>
      <c r="F23" s="65" t="n"/>
      <c r="G23" s="65" t="n"/>
      <c r="H23" s="26">
        <f>IF($D23="","",IF(AND(F23&lt;&gt;"",G23&lt;&gt;""),G23-F23+1,"") )</f>
        <v/>
      </c>
      <c r="I23" s="65" t="n"/>
      <c r="J23" s="65" t="n"/>
      <c r="K23" s="27" t="n"/>
      <c r="L23" s="23" t="n"/>
      <c r="M23" s="22">
        <f>IF($D23="","",IF(K23&gt;=1,"Terminé",IF(AND(G23&lt;&gt;"",TODAY()&gt;G23,K23&lt;1),"En retard",IF(K23&gt;0,"En cours","Non démarré"))))</f>
        <v/>
      </c>
      <c r="N23" s="23" t="n"/>
      <c r="O23" s="26">
        <f>IF($D23="","",IF(OR(K23&gt;=1,G23=""),"",MAX(0,G23-TODAY())))</f>
        <v/>
      </c>
      <c r="P23" s="26">
        <f>IF($D23="","",IF(OR(K23&gt;=1,G23=""),"",MAX(0,TODAY()-G23)))</f>
        <v/>
      </c>
      <c r="Q23" s="28" t="n"/>
      <c r="R23" s="28" t="n"/>
      <c r="S23" s="29">
        <f>IF(AND(Q23&lt;&gt;"",R23&lt;&gt;""),R23-Q23,"")</f>
        <v/>
      </c>
      <c r="T23" s="23" t="n"/>
      <c r="U23" s="23" t="n"/>
      <c r="V23" s="23" t="n"/>
      <c r="W23" s="30">
        <f>IF($D23="",0,IF(OR(F23="",G23=""),0,IF(TODAY()&lt;=F23,0,IF(TODAY()&gt;=G23,1,(TODAY()-F23)/(G23-F23+1)))))</f>
        <v/>
      </c>
      <c r="X23" s="31">
        <f>IF($D23="",0,IF(Q23="",0,Q23*W23))</f>
        <v/>
      </c>
      <c r="Y23" s="31">
        <f>IF($D23="",0,IF(Q23="",0,Q23*K23))</f>
        <v/>
      </c>
      <c r="Z23" s="31">
        <f>IF($D23="",0,IF(R23="",0,R23))</f>
        <v/>
      </c>
    </row>
    <row r="24">
      <c r="A24" s="22" t="n"/>
      <c r="B24" s="23" t="n"/>
      <c r="C24" s="23" t="n"/>
      <c r="D24" s="23" t="n"/>
      <c r="E24" s="23" t="n"/>
      <c r="F24" s="65" t="n"/>
      <c r="G24" s="65" t="n"/>
      <c r="H24" s="26">
        <f>IF($D24="","",IF(AND(F24&lt;&gt;"",G24&lt;&gt;""),G24-F24+1,"") )</f>
        <v/>
      </c>
      <c r="I24" s="65" t="n"/>
      <c r="J24" s="65" t="n"/>
      <c r="K24" s="27" t="n"/>
      <c r="L24" s="23" t="n"/>
      <c r="M24" s="22">
        <f>IF($D24="","",IF(K24&gt;=1,"Terminé",IF(AND(G24&lt;&gt;"",TODAY()&gt;G24,K24&lt;1),"En retard",IF(K24&gt;0,"En cours","Non démarré"))))</f>
        <v/>
      </c>
      <c r="N24" s="23" t="n"/>
      <c r="O24" s="26">
        <f>IF($D24="","",IF(OR(K24&gt;=1,G24=""),"",MAX(0,G24-TODAY())))</f>
        <v/>
      </c>
      <c r="P24" s="26">
        <f>IF($D24="","",IF(OR(K24&gt;=1,G24=""),"",MAX(0,TODAY()-G24)))</f>
        <v/>
      </c>
      <c r="Q24" s="28" t="n"/>
      <c r="R24" s="28" t="n"/>
      <c r="S24" s="29">
        <f>IF(AND(Q24&lt;&gt;"",R24&lt;&gt;""),R24-Q24,"")</f>
        <v/>
      </c>
      <c r="T24" s="23" t="n"/>
      <c r="U24" s="23" t="n"/>
      <c r="V24" s="23" t="n"/>
      <c r="W24" s="30">
        <f>IF($D24="",0,IF(OR(F24="",G24=""),0,IF(TODAY()&lt;=F24,0,IF(TODAY()&gt;=G24,1,(TODAY()-F24)/(G24-F24+1)))))</f>
        <v/>
      </c>
      <c r="X24" s="31">
        <f>IF($D24="",0,IF(Q24="",0,Q24*W24))</f>
        <v/>
      </c>
      <c r="Y24" s="31">
        <f>IF($D24="",0,IF(Q24="",0,Q24*K24))</f>
        <v/>
      </c>
      <c r="Z24" s="31">
        <f>IF($D24="",0,IF(R24="",0,R24))</f>
        <v/>
      </c>
    </row>
    <row r="25">
      <c r="A25" s="22" t="n"/>
      <c r="B25" s="23" t="n"/>
      <c r="C25" s="23" t="n"/>
      <c r="D25" s="23" t="n"/>
      <c r="E25" s="23" t="n"/>
      <c r="F25" s="65" t="n"/>
      <c r="G25" s="65" t="n"/>
      <c r="H25" s="26">
        <f>IF($D25="","",IF(AND(F25&lt;&gt;"",G25&lt;&gt;""),G25-F25+1,"") )</f>
        <v/>
      </c>
      <c r="I25" s="65" t="n"/>
      <c r="J25" s="65" t="n"/>
      <c r="K25" s="27" t="n"/>
      <c r="L25" s="23" t="n"/>
      <c r="M25" s="22">
        <f>IF($D25="","",IF(K25&gt;=1,"Terminé",IF(AND(G25&lt;&gt;"",TODAY()&gt;G25,K25&lt;1),"En retard",IF(K25&gt;0,"En cours","Non démarré"))))</f>
        <v/>
      </c>
      <c r="N25" s="23" t="n"/>
      <c r="O25" s="26">
        <f>IF($D25="","",IF(OR(K25&gt;=1,G25=""),"",MAX(0,G25-TODAY())))</f>
        <v/>
      </c>
      <c r="P25" s="26">
        <f>IF($D25="","",IF(OR(K25&gt;=1,G25=""),"",MAX(0,TODAY()-G25)))</f>
        <v/>
      </c>
      <c r="Q25" s="28" t="n"/>
      <c r="R25" s="28" t="n"/>
      <c r="S25" s="29">
        <f>IF(AND(Q25&lt;&gt;"",R25&lt;&gt;""),R25-Q25,"")</f>
        <v/>
      </c>
      <c r="T25" s="23" t="n"/>
      <c r="U25" s="23" t="n"/>
      <c r="V25" s="23" t="n"/>
      <c r="W25" s="30">
        <f>IF($D25="",0,IF(OR(F25="",G25=""),0,IF(TODAY()&lt;=F25,0,IF(TODAY()&gt;=G25,1,(TODAY()-F25)/(G25-F25+1)))))</f>
        <v/>
      </c>
      <c r="X25" s="31">
        <f>IF($D25="",0,IF(Q25="",0,Q25*W25))</f>
        <v/>
      </c>
      <c r="Y25" s="31">
        <f>IF($D25="",0,IF(Q25="",0,Q25*K25))</f>
        <v/>
      </c>
      <c r="Z25" s="31">
        <f>IF($D25="",0,IF(R25="",0,R25))</f>
        <v/>
      </c>
    </row>
    <row r="26">
      <c r="A26" s="22" t="n"/>
      <c r="B26" s="23" t="n"/>
      <c r="C26" s="23" t="n"/>
      <c r="D26" s="23" t="n"/>
      <c r="E26" s="23" t="n"/>
      <c r="F26" s="65" t="n"/>
      <c r="G26" s="65" t="n"/>
      <c r="H26" s="26">
        <f>IF($D26="","",IF(AND(F26&lt;&gt;"",G26&lt;&gt;""),G26-F26+1,"") )</f>
        <v/>
      </c>
      <c r="I26" s="65" t="n"/>
      <c r="J26" s="65" t="n"/>
      <c r="K26" s="27" t="n"/>
      <c r="L26" s="23" t="n"/>
      <c r="M26" s="22">
        <f>IF($D26="","",IF(K26&gt;=1,"Terminé",IF(AND(G26&lt;&gt;"",TODAY()&gt;G26,K26&lt;1),"En retard",IF(K26&gt;0,"En cours","Non démarré"))))</f>
        <v/>
      </c>
      <c r="N26" s="23" t="n"/>
      <c r="O26" s="26">
        <f>IF($D26="","",IF(OR(K26&gt;=1,G26=""),"",MAX(0,G26-TODAY())))</f>
        <v/>
      </c>
      <c r="P26" s="26">
        <f>IF($D26="","",IF(OR(K26&gt;=1,G26=""),"",MAX(0,TODAY()-G26)))</f>
        <v/>
      </c>
      <c r="Q26" s="28" t="n"/>
      <c r="R26" s="28" t="n"/>
      <c r="S26" s="29">
        <f>IF(AND(Q26&lt;&gt;"",R26&lt;&gt;""),R26-Q26,"")</f>
        <v/>
      </c>
      <c r="T26" s="23" t="n"/>
      <c r="U26" s="23" t="n"/>
      <c r="V26" s="23" t="n"/>
      <c r="W26" s="30">
        <f>IF($D26="",0,IF(OR(F26="",G26=""),0,IF(TODAY()&lt;=F26,0,IF(TODAY()&gt;=G26,1,(TODAY()-F26)/(G26-F26+1)))))</f>
        <v/>
      </c>
      <c r="X26" s="31">
        <f>IF($D26="",0,IF(Q26="",0,Q26*W26))</f>
        <v/>
      </c>
      <c r="Y26" s="31">
        <f>IF($D26="",0,IF(Q26="",0,Q26*K26))</f>
        <v/>
      </c>
      <c r="Z26" s="31">
        <f>IF($D26="",0,IF(R26="",0,R26))</f>
        <v/>
      </c>
    </row>
    <row r="27">
      <c r="A27" s="22" t="n"/>
      <c r="B27" s="23" t="n"/>
      <c r="C27" s="23" t="n"/>
      <c r="D27" s="23" t="n"/>
      <c r="E27" s="23" t="n"/>
      <c r="F27" s="65" t="n"/>
      <c r="G27" s="65" t="n"/>
      <c r="H27" s="26">
        <f>IF($D27="","",IF(AND(F27&lt;&gt;"",G27&lt;&gt;""),G27-F27+1,"") )</f>
        <v/>
      </c>
      <c r="I27" s="65" t="n"/>
      <c r="J27" s="65" t="n"/>
      <c r="K27" s="27" t="n"/>
      <c r="L27" s="23" t="n"/>
      <c r="M27" s="22">
        <f>IF($D27="","",IF(K27&gt;=1,"Terminé",IF(AND(G27&lt;&gt;"",TODAY()&gt;G27,K27&lt;1),"En retard",IF(K27&gt;0,"En cours","Non démarré"))))</f>
        <v/>
      </c>
      <c r="N27" s="23" t="n"/>
      <c r="O27" s="26">
        <f>IF($D27="","",IF(OR(K27&gt;=1,G27=""),"",MAX(0,G27-TODAY())))</f>
        <v/>
      </c>
      <c r="P27" s="26">
        <f>IF($D27="","",IF(OR(K27&gt;=1,G27=""),"",MAX(0,TODAY()-G27)))</f>
        <v/>
      </c>
      <c r="Q27" s="28" t="n"/>
      <c r="R27" s="28" t="n"/>
      <c r="S27" s="29">
        <f>IF(AND(Q27&lt;&gt;"",R27&lt;&gt;""),R27-Q27,"")</f>
        <v/>
      </c>
      <c r="T27" s="23" t="n"/>
      <c r="U27" s="23" t="n"/>
      <c r="V27" s="23" t="n"/>
      <c r="W27" s="30">
        <f>IF($D27="",0,IF(OR(F27="",G27=""),0,IF(TODAY()&lt;=F27,0,IF(TODAY()&gt;=G27,1,(TODAY()-F27)/(G27-F27+1)))))</f>
        <v/>
      </c>
      <c r="X27" s="31">
        <f>IF($D27="",0,IF(Q27="",0,Q27*W27))</f>
        <v/>
      </c>
      <c r="Y27" s="31">
        <f>IF($D27="",0,IF(Q27="",0,Q27*K27))</f>
        <v/>
      </c>
      <c r="Z27" s="31">
        <f>IF($D27="",0,IF(R27="",0,R27))</f>
        <v/>
      </c>
    </row>
    <row r="28">
      <c r="A28" s="22" t="n"/>
      <c r="B28" s="23" t="n"/>
      <c r="C28" s="23" t="n"/>
      <c r="D28" s="23" t="n"/>
      <c r="E28" s="23" t="n"/>
      <c r="F28" s="65" t="n"/>
      <c r="G28" s="65" t="n"/>
      <c r="H28" s="26">
        <f>IF($D28="","",IF(AND(F28&lt;&gt;"",G28&lt;&gt;""),G28-F28+1,"") )</f>
        <v/>
      </c>
      <c r="I28" s="65" t="n"/>
      <c r="J28" s="65" t="n"/>
      <c r="K28" s="27" t="n"/>
      <c r="L28" s="23" t="n"/>
      <c r="M28" s="22">
        <f>IF($D28="","",IF(K28&gt;=1,"Terminé",IF(AND(G28&lt;&gt;"",TODAY()&gt;G28,K28&lt;1),"En retard",IF(K28&gt;0,"En cours","Non démarré"))))</f>
        <v/>
      </c>
      <c r="N28" s="23" t="n"/>
      <c r="O28" s="26">
        <f>IF($D28="","",IF(OR(K28&gt;=1,G28=""),"",MAX(0,G28-TODAY())))</f>
        <v/>
      </c>
      <c r="P28" s="26">
        <f>IF($D28="","",IF(OR(K28&gt;=1,G28=""),"",MAX(0,TODAY()-G28)))</f>
        <v/>
      </c>
      <c r="Q28" s="28" t="n"/>
      <c r="R28" s="28" t="n"/>
      <c r="S28" s="29">
        <f>IF(AND(Q28&lt;&gt;"",R28&lt;&gt;""),R28-Q28,"")</f>
        <v/>
      </c>
      <c r="T28" s="23" t="n"/>
      <c r="U28" s="23" t="n"/>
      <c r="V28" s="23" t="n"/>
      <c r="W28" s="30">
        <f>IF($D28="",0,IF(OR(F28="",G28=""),0,IF(TODAY()&lt;=F28,0,IF(TODAY()&gt;=G28,1,(TODAY()-F28)/(G28-F28+1)))))</f>
        <v/>
      </c>
      <c r="X28" s="31">
        <f>IF($D28="",0,IF(Q28="",0,Q28*W28))</f>
        <v/>
      </c>
      <c r="Y28" s="31">
        <f>IF($D28="",0,IF(Q28="",0,Q28*K28))</f>
        <v/>
      </c>
      <c r="Z28" s="31">
        <f>IF($D28="",0,IF(R28="",0,R28))</f>
        <v/>
      </c>
    </row>
    <row r="29">
      <c r="A29" s="22" t="n"/>
      <c r="B29" s="23" t="n"/>
      <c r="C29" s="23" t="n"/>
      <c r="D29" s="23" t="n"/>
      <c r="E29" s="23" t="n"/>
      <c r="F29" s="65" t="n"/>
      <c r="G29" s="65" t="n"/>
      <c r="H29" s="26">
        <f>IF($D29="","",IF(AND(F29&lt;&gt;"",G29&lt;&gt;""),G29-F29+1,"") )</f>
        <v/>
      </c>
      <c r="I29" s="65" t="n"/>
      <c r="J29" s="65" t="n"/>
      <c r="K29" s="27" t="n"/>
      <c r="L29" s="23" t="n"/>
      <c r="M29" s="22">
        <f>IF($D29="","",IF(K29&gt;=1,"Terminé",IF(AND(G29&lt;&gt;"",TODAY()&gt;G29,K29&lt;1),"En retard",IF(K29&gt;0,"En cours","Non démarré"))))</f>
        <v/>
      </c>
      <c r="N29" s="23" t="n"/>
      <c r="O29" s="26">
        <f>IF($D29="","",IF(OR(K29&gt;=1,G29=""),"",MAX(0,G29-TODAY())))</f>
        <v/>
      </c>
      <c r="P29" s="26">
        <f>IF($D29="","",IF(OR(K29&gt;=1,G29=""),"",MAX(0,TODAY()-G29)))</f>
        <v/>
      </c>
      <c r="Q29" s="28" t="n"/>
      <c r="R29" s="28" t="n"/>
      <c r="S29" s="29">
        <f>IF(AND(Q29&lt;&gt;"",R29&lt;&gt;""),R29-Q29,"")</f>
        <v/>
      </c>
      <c r="T29" s="23" t="n"/>
      <c r="U29" s="23" t="n"/>
      <c r="V29" s="23" t="n"/>
      <c r="W29" s="30">
        <f>IF($D29="",0,IF(OR(F29="",G29=""),0,IF(TODAY()&lt;=F29,0,IF(TODAY()&gt;=G29,1,(TODAY()-F29)/(G29-F29+1)))))</f>
        <v/>
      </c>
      <c r="X29" s="31">
        <f>IF($D29="",0,IF(Q29="",0,Q29*W29))</f>
        <v/>
      </c>
      <c r="Y29" s="31">
        <f>IF($D29="",0,IF(Q29="",0,Q29*K29))</f>
        <v/>
      </c>
      <c r="Z29" s="31">
        <f>IF($D29="",0,IF(R29="",0,R29))</f>
        <v/>
      </c>
    </row>
    <row r="30">
      <c r="A30" s="22" t="n"/>
      <c r="B30" s="23" t="n"/>
      <c r="C30" s="23" t="n"/>
      <c r="D30" s="23" t="n"/>
      <c r="E30" s="23" t="n"/>
      <c r="F30" s="65" t="n"/>
      <c r="G30" s="65" t="n"/>
      <c r="H30" s="26">
        <f>IF($D30="","",IF(AND(F30&lt;&gt;"",G30&lt;&gt;""),G30-F30+1,"") )</f>
        <v/>
      </c>
      <c r="I30" s="65" t="n"/>
      <c r="J30" s="65" t="n"/>
      <c r="K30" s="27" t="n"/>
      <c r="L30" s="23" t="n"/>
      <c r="M30" s="22">
        <f>IF($D30="","",IF(K30&gt;=1,"Terminé",IF(AND(G30&lt;&gt;"",TODAY()&gt;G30,K30&lt;1),"En retard",IF(K30&gt;0,"En cours","Non démarré"))))</f>
        <v/>
      </c>
      <c r="N30" s="23" t="n"/>
      <c r="O30" s="26">
        <f>IF($D30="","",IF(OR(K30&gt;=1,G30=""),"",MAX(0,G30-TODAY())))</f>
        <v/>
      </c>
      <c r="P30" s="26">
        <f>IF($D30="","",IF(OR(K30&gt;=1,G30=""),"",MAX(0,TODAY()-G30)))</f>
        <v/>
      </c>
      <c r="Q30" s="28" t="n"/>
      <c r="R30" s="28" t="n"/>
      <c r="S30" s="29">
        <f>IF(AND(Q30&lt;&gt;"",R30&lt;&gt;""),R30-Q30,"")</f>
        <v/>
      </c>
      <c r="T30" s="23" t="n"/>
      <c r="U30" s="23" t="n"/>
      <c r="V30" s="23" t="n"/>
      <c r="W30" s="30">
        <f>IF($D30="",0,IF(OR(F30="",G30=""),0,IF(TODAY()&lt;=F30,0,IF(TODAY()&gt;=G30,1,(TODAY()-F30)/(G30-F30+1)))))</f>
        <v/>
      </c>
      <c r="X30" s="31">
        <f>IF($D30="",0,IF(Q30="",0,Q30*W30))</f>
        <v/>
      </c>
      <c r="Y30" s="31">
        <f>IF($D30="",0,IF(Q30="",0,Q30*K30))</f>
        <v/>
      </c>
      <c r="Z30" s="31">
        <f>IF($D30="",0,IF(R30="",0,R30))</f>
        <v/>
      </c>
    </row>
    <row r="31">
      <c r="A31" s="22" t="n"/>
      <c r="B31" s="23" t="n"/>
      <c r="C31" s="23" t="n"/>
      <c r="D31" s="23" t="n"/>
      <c r="E31" s="23" t="n"/>
      <c r="F31" s="65" t="n"/>
      <c r="G31" s="65" t="n"/>
      <c r="H31" s="26">
        <f>IF($D31="","",IF(AND(F31&lt;&gt;"",G31&lt;&gt;""),G31-F31+1,"") )</f>
        <v/>
      </c>
      <c r="I31" s="65" t="n"/>
      <c r="J31" s="65" t="n"/>
      <c r="K31" s="27" t="n"/>
      <c r="L31" s="23" t="n"/>
      <c r="M31" s="22">
        <f>IF($D31="","",IF(K31&gt;=1,"Terminé",IF(AND(G31&lt;&gt;"",TODAY()&gt;G31,K31&lt;1),"En retard",IF(K31&gt;0,"En cours","Non démarré"))))</f>
        <v/>
      </c>
      <c r="N31" s="23" t="n"/>
      <c r="O31" s="26">
        <f>IF($D31="","",IF(OR(K31&gt;=1,G31=""),"",MAX(0,G31-TODAY())))</f>
        <v/>
      </c>
      <c r="P31" s="26">
        <f>IF($D31="","",IF(OR(K31&gt;=1,G31=""),"",MAX(0,TODAY()-G31)))</f>
        <v/>
      </c>
      <c r="Q31" s="28" t="n"/>
      <c r="R31" s="28" t="n"/>
      <c r="S31" s="29">
        <f>IF(AND(Q31&lt;&gt;"",R31&lt;&gt;""),R31-Q31,"")</f>
        <v/>
      </c>
      <c r="T31" s="23" t="n"/>
      <c r="U31" s="23" t="n"/>
      <c r="V31" s="23" t="n"/>
      <c r="W31" s="30">
        <f>IF($D31="",0,IF(OR(F31="",G31=""),0,IF(TODAY()&lt;=F31,0,IF(TODAY()&gt;=G31,1,(TODAY()-F31)/(G31-F31+1)))))</f>
        <v/>
      </c>
      <c r="X31" s="31">
        <f>IF($D31="",0,IF(Q31="",0,Q31*W31))</f>
        <v/>
      </c>
      <c r="Y31" s="31">
        <f>IF($D31="",0,IF(Q31="",0,Q31*K31))</f>
        <v/>
      </c>
      <c r="Z31" s="31">
        <f>IF($D31="",0,IF(R31="",0,R31))</f>
        <v/>
      </c>
    </row>
    <row r="32">
      <c r="A32" s="22" t="n"/>
      <c r="B32" s="23" t="n"/>
      <c r="C32" s="23" t="n"/>
      <c r="D32" s="23" t="n"/>
      <c r="E32" s="23" t="n"/>
      <c r="F32" s="65" t="n"/>
      <c r="G32" s="65" t="n"/>
      <c r="H32" s="26">
        <f>IF($D32="","",IF(AND(F32&lt;&gt;"",G32&lt;&gt;""),G32-F32+1,"") )</f>
        <v/>
      </c>
      <c r="I32" s="65" t="n"/>
      <c r="J32" s="65" t="n"/>
      <c r="K32" s="27" t="n"/>
      <c r="L32" s="23" t="n"/>
      <c r="M32" s="22">
        <f>IF($D32="","",IF(K32&gt;=1,"Terminé",IF(AND(G32&lt;&gt;"",TODAY()&gt;G32,K32&lt;1),"En retard",IF(K32&gt;0,"En cours","Non démarré"))))</f>
        <v/>
      </c>
      <c r="N32" s="23" t="n"/>
      <c r="O32" s="26">
        <f>IF($D32="","",IF(OR(K32&gt;=1,G32=""),"",MAX(0,G32-TODAY())))</f>
        <v/>
      </c>
      <c r="P32" s="26">
        <f>IF($D32="","",IF(OR(K32&gt;=1,G32=""),"",MAX(0,TODAY()-G32)))</f>
        <v/>
      </c>
      <c r="Q32" s="28" t="n"/>
      <c r="R32" s="28" t="n"/>
      <c r="S32" s="29">
        <f>IF(AND(Q32&lt;&gt;"",R32&lt;&gt;""),R32-Q32,"")</f>
        <v/>
      </c>
      <c r="T32" s="23" t="n"/>
      <c r="U32" s="23" t="n"/>
      <c r="V32" s="23" t="n"/>
      <c r="W32" s="30">
        <f>IF($D32="",0,IF(OR(F32="",G32=""),0,IF(TODAY()&lt;=F32,0,IF(TODAY()&gt;=G32,1,(TODAY()-F32)/(G32-F32+1)))))</f>
        <v/>
      </c>
      <c r="X32" s="31">
        <f>IF($D32="",0,IF(Q32="",0,Q32*W32))</f>
        <v/>
      </c>
      <c r="Y32" s="31">
        <f>IF($D32="",0,IF(Q32="",0,Q32*K32))</f>
        <v/>
      </c>
      <c r="Z32" s="31">
        <f>IF($D32="",0,IF(R32="",0,R32))</f>
        <v/>
      </c>
    </row>
    <row r="33">
      <c r="A33" s="22" t="n"/>
      <c r="B33" s="23" t="n"/>
      <c r="C33" s="23" t="n"/>
      <c r="D33" s="23" t="n"/>
      <c r="E33" s="23" t="n"/>
      <c r="F33" s="65" t="n"/>
      <c r="G33" s="65" t="n"/>
      <c r="H33" s="26">
        <f>IF($D33="","",IF(AND(F33&lt;&gt;"",G33&lt;&gt;""),G33-F33+1,"") )</f>
        <v/>
      </c>
      <c r="I33" s="65" t="n"/>
      <c r="J33" s="65" t="n"/>
      <c r="K33" s="27" t="n"/>
      <c r="L33" s="23" t="n"/>
      <c r="M33" s="22">
        <f>IF($D33="","",IF(K33&gt;=1,"Terminé",IF(AND(G33&lt;&gt;"",TODAY()&gt;G33,K33&lt;1),"En retard",IF(K33&gt;0,"En cours","Non démarré"))))</f>
        <v/>
      </c>
      <c r="N33" s="23" t="n"/>
      <c r="O33" s="26">
        <f>IF($D33="","",IF(OR(K33&gt;=1,G33=""),"",MAX(0,G33-TODAY())))</f>
        <v/>
      </c>
      <c r="P33" s="26">
        <f>IF($D33="","",IF(OR(K33&gt;=1,G33=""),"",MAX(0,TODAY()-G33)))</f>
        <v/>
      </c>
      <c r="Q33" s="28" t="n"/>
      <c r="R33" s="28" t="n"/>
      <c r="S33" s="29">
        <f>IF(AND(Q33&lt;&gt;"",R33&lt;&gt;""),R33-Q33,"")</f>
        <v/>
      </c>
      <c r="T33" s="23" t="n"/>
      <c r="U33" s="23" t="n"/>
      <c r="V33" s="23" t="n"/>
      <c r="W33" s="30">
        <f>IF($D33="",0,IF(OR(F33="",G33=""),0,IF(TODAY()&lt;=F33,0,IF(TODAY()&gt;=G33,1,(TODAY()-F33)/(G33-F33+1)))))</f>
        <v/>
      </c>
      <c r="X33" s="31">
        <f>IF($D33="",0,IF(Q33="",0,Q33*W33))</f>
        <v/>
      </c>
      <c r="Y33" s="31">
        <f>IF($D33="",0,IF(Q33="",0,Q33*K33))</f>
        <v/>
      </c>
      <c r="Z33" s="31">
        <f>IF($D33="",0,IF(R33="",0,R33))</f>
        <v/>
      </c>
    </row>
    <row r="34">
      <c r="A34" s="22" t="n"/>
      <c r="B34" s="23" t="n"/>
      <c r="C34" s="23" t="n"/>
      <c r="D34" s="23" t="n"/>
      <c r="E34" s="23" t="n"/>
      <c r="F34" s="65" t="n"/>
      <c r="G34" s="65" t="n"/>
      <c r="H34" s="26">
        <f>IF($D34="","",IF(AND(F34&lt;&gt;"",G34&lt;&gt;""),G34-F34+1,"") )</f>
        <v/>
      </c>
      <c r="I34" s="65" t="n"/>
      <c r="J34" s="65" t="n"/>
      <c r="K34" s="27" t="n"/>
      <c r="L34" s="23" t="n"/>
      <c r="M34" s="22">
        <f>IF($D34="","",IF(K34&gt;=1,"Terminé",IF(AND(G34&lt;&gt;"",TODAY()&gt;G34,K34&lt;1),"En retard",IF(K34&gt;0,"En cours","Non démarré"))))</f>
        <v/>
      </c>
      <c r="N34" s="23" t="n"/>
      <c r="O34" s="26">
        <f>IF($D34="","",IF(OR(K34&gt;=1,G34=""),"",MAX(0,G34-TODAY())))</f>
        <v/>
      </c>
      <c r="P34" s="26">
        <f>IF($D34="","",IF(OR(K34&gt;=1,G34=""),"",MAX(0,TODAY()-G34)))</f>
        <v/>
      </c>
      <c r="Q34" s="28" t="n"/>
      <c r="R34" s="28" t="n"/>
      <c r="S34" s="29">
        <f>IF(AND(Q34&lt;&gt;"",R34&lt;&gt;""),R34-Q34,"")</f>
        <v/>
      </c>
      <c r="T34" s="23" t="n"/>
      <c r="U34" s="23" t="n"/>
      <c r="V34" s="23" t="n"/>
      <c r="W34" s="30">
        <f>IF($D34="",0,IF(OR(F34="",G34=""),0,IF(TODAY()&lt;=F34,0,IF(TODAY()&gt;=G34,1,(TODAY()-F34)/(G34-F34+1)))))</f>
        <v/>
      </c>
      <c r="X34" s="31">
        <f>IF($D34="",0,IF(Q34="",0,Q34*W34))</f>
        <v/>
      </c>
      <c r="Y34" s="31">
        <f>IF($D34="",0,IF(Q34="",0,Q34*K34))</f>
        <v/>
      </c>
      <c r="Z34" s="31">
        <f>IF($D34="",0,IF(R34="",0,R34))</f>
        <v/>
      </c>
    </row>
    <row r="35">
      <c r="A35" s="22" t="n"/>
      <c r="B35" s="23" t="n"/>
      <c r="C35" s="23" t="n"/>
      <c r="D35" s="23" t="n"/>
      <c r="E35" s="23" t="n"/>
      <c r="F35" s="65" t="n"/>
      <c r="G35" s="65" t="n"/>
      <c r="H35" s="26">
        <f>IF($D35="","",IF(AND(F35&lt;&gt;"",G35&lt;&gt;""),G35-F35+1,"") )</f>
        <v/>
      </c>
      <c r="I35" s="65" t="n"/>
      <c r="J35" s="65" t="n"/>
      <c r="K35" s="27" t="n"/>
      <c r="L35" s="23" t="n"/>
      <c r="M35" s="22">
        <f>IF($D35="","",IF(K35&gt;=1,"Terminé",IF(AND(G35&lt;&gt;"",TODAY()&gt;G35,K35&lt;1),"En retard",IF(K35&gt;0,"En cours","Non démarré"))))</f>
        <v/>
      </c>
      <c r="N35" s="23" t="n"/>
      <c r="O35" s="26">
        <f>IF($D35="","",IF(OR(K35&gt;=1,G35=""),"",MAX(0,G35-TODAY())))</f>
        <v/>
      </c>
      <c r="P35" s="26">
        <f>IF($D35="","",IF(OR(K35&gt;=1,G35=""),"",MAX(0,TODAY()-G35)))</f>
        <v/>
      </c>
      <c r="Q35" s="28" t="n"/>
      <c r="R35" s="28" t="n"/>
      <c r="S35" s="29">
        <f>IF(AND(Q35&lt;&gt;"",R35&lt;&gt;""),R35-Q35,"")</f>
        <v/>
      </c>
      <c r="T35" s="23" t="n"/>
      <c r="U35" s="23" t="n"/>
      <c r="V35" s="23" t="n"/>
      <c r="W35" s="30">
        <f>IF($D35="",0,IF(OR(F35="",G35=""),0,IF(TODAY()&lt;=F35,0,IF(TODAY()&gt;=G35,1,(TODAY()-F35)/(G35-F35+1)))))</f>
        <v/>
      </c>
      <c r="X35" s="31">
        <f>IF($D35="",0,IF(Q35="",0,Q35*W35))</f>
        <v/>
      </c>
      <c r="Y35" s="31">
        <f>IF($D35="",0,IF(Q35="",0,Q35*K35))</f>
        <v/>
      </c>
      <c r="Z35" s="31">
        <f>IF($D35="",0,IF(R35="",0,R35))</f>
        <v/>
      </c>
    </row>
    <row r="36">
      <c r="A36" s="22" t="n"/>
      <c r="B36" s="23" t="n"/>
      <c r="C36" s="23" t="n"/>
      <c r="D36" s="23" t="n"/>
      <c r="E36" s="23" t="n"/>
      <c r="F36" s="65" t="n"/>
      <c r="G36" s="65" t="n"/>
      <c r="H36" s="26">
        <f>IF($D36="","",IF(AND(F36&lt;&gt;"",G36&lt;&gt;""),G36-F36+1,"") )</f>
        <v/>
      </c>
      <c r="I36" s="65" t="n"/>
      <c r="J36" s="65" t="n"/>
      <c r="K36" s="27" t="n"/>
      <c r="L36" s="23" t="n"/>
      <c r="M36" s="22">
        <f>IF($D36="","",IF(K36&gt;=1,"Terminé",IF(AND(G36&lt;&gt;"",TODAY()&gt;G36,K36&lt;1),"En retard",IF(K36&gt;0,"En cours","Non démarré"))))</f>
        <v/>
      </c>
      <c r="N36" s="23" t="n"/>
      <c r="O36" s="26">
        <f>IF($D36="","",IF(OR(K36&gt;=1,G36=""),"",MAX(0,G36-TODAY())))</f>
        <v/>
      </c>
      <c r="P36" s="26">
        <f>IF($D36="","",IF(OR(K36&gt;=1,G36=""),"",MAX(0,TODAY()-G36)))</f>
        <v/>
      </c>
      <c r="Q36" s="28" t="n"/>
      <c r="R36" s="28" t="n"/>
      <c r="S36" s="29">
        <f>IF(AND(Q36&lt;&gt;"",R36&lt;&gt;""),R36-Q36,"")</f>
        <v/>
      </c>
      <c r="T36" s="23" t="n"/>
      <c r="U36" s="23" t="n"/>
      <c r="V36" s="23" t="n"/>
      <c r="W36" s="30">
        <f>IF($D36="",0,IF(OR(F36="",G36=""),0,IF(TODAY()&lt;=F36,0,IF(TODAY()&gt;=G36,1,(TODAY()-F36)/(G36-F36+1)))))</f>
        <v/>
      </c>
      <c r="X36" s="31">
        <f>IF($D36="",0,IF(Q36="",0,Q36*W36))</f>
        <v/>
      </c>
      <c r="Y36" s="31">
        <f>IF($D36="",0,IF(Q36="",0,Q36*K36))</f>
        <v/>
      </c>
      <c r="Z36" s="31">
        <f>IF($D36="",0,IF(R36="",0,R36))</f>
        <v/>
      </c>
    </row>
    <row r="37">
      <c r="A37" s="22" t="n"/>
      <c r="B37" s="23" t="n"/>
      <c r="C37" s="23" t="n"/>
      <c r="D37" s="23" t="n"/>
      <c r="E37" s="23" t="n"/>
      <c r="F37" s="65" t="n"/>
      <c r="G37" s="65" t="n"/>
      <c r="H37" s="26">
        <f>IF($D37="","",IF(AND(F37&lt;&gt;"",G37&lt;&gt;""),G37-F37+1,"") )</f>
        <v/>
      </c>
      <c r="I37" s="65" t="n"/>
      <c r="J37" s="65" t="n"/>
      <c r="K37" s="27" t="n"/>
      <c r="L37" s="23" t="n"/>
      <c r="M37" s="22">
        <f>IF($D37="","",IF(K37&gt;=1,"Terminé",IF(AND(G37&lt;&gt;"",TODAY()&gt;G37,K37&lt;1),"En retard",IF(K37&gt;0,"En cours","Non démarré"))))</f>
        <v/>
      </c>
      <c r="N37" s="23" t="n"/>
      <c r="O37" s="26">
        <f>IF($D37="","",IF(OR(K37&gt;=1,G37=""),"",MAX(0,G37-TODAY())))</f>
        <v/>
      </c>
      <c r="P37" s="26">
        <f>IF($D37="","",IF(OR(K37&gt;=1,G37=""),"",MAX(0,TODAY()-G37)))</f>
        <v/>
      </c>
      <c r="Q37" s="28" t="n"/>
      <c r="R37" s="28" t="n"/>
      <c r="S37" s="29">
        <f>IF(AND(Q37&lt;&gt;"",R37&lt;&gt;""),R37-Q37,"")</f>
        <v/>
      </c>
      <c r="T37" s="23" t="n"/>
      <c r="U37" s="23" t="n"/>
      <c r="V37" s="23" t="n"/>
      <c r="W37" s="30">
        <f>IF($D37="",0,IF(OR(F37="",G37=""),0,IF(TODAY()&lt;=F37,0,IF(TODAY()&gt;=G37,1,(TODAY()-F37)/(G37-F37+1)))))</f>
        <v/>
      </c>
      <c r="X37" s="31">
        <f>IF($D37="",0,IF(Q37="",0,Q37*W37))</f>
        <v/>
      </c>
      <c r="Y37" s="31">
        <f>IF($D37="",0,IF(Q37="",0,Q37*K37))</f>
        <v/>
      </c>
      <c r="Z37" s="31">
        <f>IF($D37="",0,IF(R37="",0,R37))</f>
        <v/>
      </c>
    </row>
    <row r="38">
      <c r="A38" s="22" t="n"/>
      <c r="B38" s="23" t="n"/>
      <c r="C38" s="23" t="n"/>
      <c r="D38" s="23" t="n"/>
      <c r="E38" s="23" t="n"/>
      <c r="F38" s="65" t="n"/>
      <c r="G38" s="65" t="n"/>
      <c r="H38" s="26">
        <f>IF($D38="","",IF(AND(F38&lt;&gt;"",G38&lt;&gt;""),G38-F38+1,"") )</f>
        <v/>
      </c>
      <c r="I38" s="65" t="n"/>
      <c r="J38" s="65" t="n"/>
      <c r="K38" s="27" t="n"/>
      <c r="L38" s="23" t="n"/>
      <c r="M38" s="22">
        <f>IF($D38="","",IF(K38&gt;=1,"Terminé",IF(AND(G38&lt;&gt;"",TODAY()&gt;G38,K38&lt;1),"En retard",IF(K38&gt;0,"En cours","Non démarré"))))</f>
        <v/>
      </c>
      <c r="N38" s="23" t="n"/>
      <c r="O38" s="26">
        <f>IF($D38="","",IF(OR(K38&gt;=1,G38=""),"",MAX(0,G38-TODAY())))</f>
        <v/>
      </c>
      <c r="P38" s="26">
        <f>IF($D38="","",IF(OR(K38&gt;=1,G38=""),"",MAX(0,TODAY()-G38)))</f>
        <v/>
      </c>
      <c r="Q38" s="28" t="n"/>
      <c r="R38" s="28" t="n"/>
      <c r="S38" s="29">
        <f>IF(AND(Q38&lt;&gt;"",R38&lt;&gt;""),R38-Q38,"")</f>
        <v/>
      </c>
      <c r="T38" s="23" t="n"/>
      <c r="U38" s="23" t="n"/>
      <c r="V38" s="23" t="n"/>
      <c r="W38" s="30">
        <f>IF($D38="",0,IF(OR(F38="",G38=""),0,IF(TODAY()&lt;=F38,0,IF(TODAY()&gt;=G38,1,(TODAY()-F38)/(G38-F38+1)))))</f>
        <v/>
      </c>
      <c r="X38" s="31">
        <f>IF($D38="",0,IF(Q38="",0,Q38*W38))</f>
        <v/>
      </c>
      <c r="Y38" s="31">
        <f>IF($D38="",0,IF(Q38="",0,Q38*K38))</f>
        <v/>
      </c>
      <c r="Z38" s="31">
        <f>IF($D38="",0,IF(R38="",0,R38))</f>
        <v/>
      </c>
    </row>
    <row r="39">
      <c r="A39" s="22" t="n"/>
      <c r="B39" s="23" t="n"/>
      <c r="C39" s="23" t="n"/>
      <c r="D39" s="23" t="n"/>
      <c r="E39" s="23" t="n"/>
      <c r="F39" s="65" t="n"/>
      <c r="G39" s="65" t="n"/>
      <c r="H39" s="26">
        <f>IF($D39="","",IF(AND(F39&lt;&gt;"",G39&lt;&gt;""),G39-F39+1,"") )</f>
        <v/>
      </c>
      <c r="I39" s="65" t="n"/>
      <c r="J39" s="65" t="n"/>
      <c r="K39" s="27" t="n"/>
      <c r="L39" s="23" t="n"/>
      <c r="M39" s="22">
        <f>IF($D39="","",IF(K39&gt;=1,"Terminé",IF(AND(G39&lt;&gt;"",TODAY()&gt;G39,K39&lt;1),"En retard",IF(K39&gt;0,"En cours","Non démarré"))))</f>
        <v/>
      </c>
      <c r="N39" s="23" t="n"/>
      <c r="O39" s="26">
        <f>IF($D39="","",IF(OR(K39&gt;=1,G39=""),"",MAX(0,G39-TODAY())))</f>
        <v/>
      </c>
      <c r="P39" s="26">
        <f>IF($D39="","",IF(OR(K39&gt;=1,G39=""),"",MAX(0,TODAY()-G39)))</f>
        <v/>
      </c>
      <c r="Q39" s="28" t="n"/>
      <c r="R39" s="28" t="n"/>
      <c r="S39" s="29">
        <f>IF(AND(Q39&lt;&gt;"",R39&lt;&gt;""),R39-Q39,"")</f>
        <v/>
      </c>
      <c r="T39" s="23" t="n"/>
      <c r="U39" s="23" t="n"/>
      <c r="V39" s="23" t="n"/>
      <c r="W39" s="30">
        <f>IF($D39="",0,IF(OR(F39="",G39=""),0,IF(TODAY()&lt;=F39,0,IF(TODAY()&gt;=G39,1,(TODAY()-F39)/(G39-F39+1)))))</f>
        <v/>
      </c>
      <c r="X39" s="31">
        <f>IF($D39="",0,IF(Q39="",0,Q39*W39))</f>
        <v/>
      </c>
      <c r="Y39" s="31">
        <f>IF($D39="",0,IF(Q39="",0,Q39*K39))</f>
        <v/>
      </c>
      <c r="Z39" s="31">
        <f>IF($D39="",0,IF(R39="",0,R39))</f>
        <v/>
      </c>
    </row>
    <row r="40">
      <c r="A40" s="22" t="n"/>
      <c r="B40" s="23" t="n"/>
      <c r="C40" s="23" t="n"/>
      <c r="D40" s="23" t="n"/>
      <c r="E40" s="23" t="n"/>
      <c r="F40" s="65" t="n"/>
      <c r="G40" s="65" t="n"/>
      <c r="H40" s="26">
        <f>IF($D40="","",IF(AND(F40&lt;&gt;"",G40&lt;&gt;""),G40-F40+1,"") )</f>
        <v/>
      </c>
      <c r="I40" s="65" t="n"/>
      <c r="J40" s="65" t="n"/>
      <c r="K40" s="27" t="n"/>
      <c r="L40" s="23" t="n"/>
      <c r="M40" s="22">
        <f>IF($D40="","",IF(K40&gt;=1,"Terminé",IF(AND(G40&lt;&gt;"",TODAY()&gt;G40,K40&lt;1),"En retard",IF(K40&gt;0,"En cours","Non démarré"))))</f>
        <v/>
      </c>
      <c r="N40" s="23" t="n"/>
      <c r="O40" s="26">
        <f>IF($D40="","",IF(OR(K40&gt;=1,G40=""),"",MAX(0,G40-TODAY())))</f>
        <v/>
      </c>
      <c r="P40" s="26">
        <f>IF($D40="","",IF(OR(K40&gt;=1,G40=""),"",MAX(0,TODAY()-G40)))</f>
        <v/>
      </c>
      <c r="Q40" s="28" t="n"/>
      <c r="R40" s="28" t="n"/>
      <c r="S40" s="29">
        <f>IF(AND(Q40&lt;&gt;"",R40&lt;&gt;""),R40-Q40,"")</f>
        <v/>
      </c>
      <c r="T40" s="23" t="n"/>
      <c r="U40" s="23" t="n"/>
      <c r="V40" s="23" t="n"/>
      <c r="W40" s="30">
        <f>IF($D40="",0,IF(OR(F40="",G40=""),0,IF(TODAY()&lt;=F40,0,IF(TODAY()&gt;=G40,1,(TODAY()-F40)/(G40-F40+1)))))</f>
        <v/>
      </c>
      <c r="X40" s="31">
        <f>IF($D40="",0,IF(Q40="",0,Q40*W40))</f>
        <v/>
      </c>
      <c r="Y40" s="31">
        <f>IF($D40="",0,IF(Q40="",0,Q40*K40))</f>
        <v/>
      </c>
      <c r="Z40" s="31">
        <f>IF($D40="",0,IF(R40="",0,R40))</f>
        <v/>
      </c>
    </row>
    <row r="41">
      <c r="A41" s="22" t="n"/>
      <c r="B41" s="23" t="n"/>
      <c r="C41" s="23" t="n"/>
      <c r="D41" s="23" t="n"/>
      <c r="E41" s="23" t="n"/>
      <c r="F41" s="65" t="n"/>
      <c r="G41" s="65" t="n"/>
      <c r="H41" s="26">
        <f>IF($D41="","",IF(AND(F41&lt;&gt;"",G41&lt;&gt;""),G41-F41+1,"") )</f>
        <v/>
      </c>
      <c r="I41" s="65" t="n"/>
      <c r="J41" s="65" t="n"/>
      <c r="K41" s="27" t="n"/>
      <c r="L41" s="23" t="n"/>
      <c r="M41" s="22">
        <f>IF($D41="","",IF(K41&gt;=1,"Terminé",IF(AND(G41&lt;&gt;"",TODAY()&gt;G41,K41&lt;1),"En retard",IF(K41&gt;0,"En cours","Non démarré"))))</f>
        <v/>
      </c>
      <c r="N41" s="23" t="n"/>
      <c r="O41" s="26">
        <f>IF($D41="","",IF(OR(K41&gt;=1,G41=""),"",MAX(0,G41-TODAY())))</f>
        <v/>
      </c>
      <c r="P41" s="26">
        <f>IF($D41="","",IF(OR(K41&gt;=1,G41=""),"",MAX(0,TODAY()-G41)))</f>
        <v/>
      </c>
      <c r="Q41" s="28" t="n"/>
      <c r="R41" s="28" t="n"/>
      <c r="S41" s="29">
        <f>IF(AND(Q41&lt;&gt;"",R41&lt;&gt;""),R41-Q41,"")</f>
        <v/>
      </c>
      <c r="T41" s="23" t="n"/>
      <c r="U41" s="23" t="n"/>
      <c r="V41" s="23" t="n"/>
      <c r="W41" s="30">
        <f>IF($D41="",0,IF(OR(F41="",G41=""),0,IF(TODAY()&lt;=F41,0,IF(TODAY()&gt;=G41,1,(TODAY()-F41)/(G41-F41+1)))))</f>
        <v/>
      </c>
      <c r="X41" s="31">
        <f>IF($D41="",0,IF(Q41="",0,Q41*W41))</f>
        <v/>
      </c>
      <c r="Y41" s="31">
        <f>IF($D41="",0,IF(Q41="",0,Q41*K41))</f>
        <v/>
      </c>
      <c r="Z41" s="31">
        <f>IF($D41="",0,IF(R41="",0,R41))</f>
        <v/>
      </c>
    </row>
    <row r="42">
      <c r="A42" s="22" t="n"/>
      <c r="B42" s="23" t="n"/>
      <c r="C42" s="23" t="n"/>
      <c r="D42" s="23" t="n"/>
      <c r="E42" s="23" t="n"/>
      <c r="F42" s="65" t="n"/>
      <c r="G42" s="65" t="n"/>
      <c r="H42" s="26">
        <f>IF($D42="","",IF(AND(F42&lt;&gt;"",G42&lt;&gt;""),G42-F42+1,"") )</f>
        <v/>
      </c>
      <c r="I42" s="65" t="n"/>
      <c r="J42" s="65" t="n"/>
      <c r="K42" s="27" t="n"/>
      <c r="L42" s="23" t="n"/>
      <c r="M42" s="22">
        <f>IF($D42="","",IF(K42&gt;=1,"Terminé",IF(AND(G42&lt;&gt;"",TODAY()&gt;G42,K42&lt;1),"En retard",IF(K42&gt;0,"En cours","Non démarré"))))</f>
        <v/>
      </c>
      <c r="N42" s="23" t="n"/>
      <c r="O42" s="26">
        <f>IF($D42="","",IF(OR(K42&gt;=1,G42=""),"",MAX(0,G42-TODAY())))</f>
        <v/>
      </c>
      <c r="P42" s="26">
        <f>IF($D42="","",IF(OR(K42&gt;=1,G42=""),"",MAX(0,TODAY()-G42)))</f>
        <v/>
      </c>
      <c r="Q42" s="28" t="n"/>
      <c r="R42" s="28" t="n"/>
      <c r="S42" s="29">
        <f>IF(AND(Q42&lt;&gt;"",R42&lt;&gt;""),R42-Q42,"")</f>
        <v/>
      </c>
      <c r="T42" s="23" t="n"/>
      <c r="U42" s="23" t="n"/>
      <c r="V42" s="23" t="n"/>
      <c r="W42" s="30">
        <f>IF($D42="",0,IF(OR(F42="",G42=""),0,IF(TODAY()&lt;=F42,0,IF(TODAY()&gt;=G42,1,(TODAY()-F42)/(G42-F42+1)))))</f>
        <v/>
      </c>
      <c r="X42" s="31">
        <f>IF($D42="",0,IF(Q42="",0,Q42*W42))</f>
        <v/>
      </c>
      <c r="Y42" s="31">
        <f>IF($D42="",0,IF(Q42="",0,Q42*K42))</f>
        <v/>
      </c>
      <c r="Z42" s="31">
        <f>IF($D42="",0,IF(R42="",0,R42))</f>
        <v/>
      </c>
    </row>
    <row r="43">
      <c r="A43" s="22" t="n"/>
      <c r="B43" s="23" t="n"/>
      <c r="C43" s="23" t="n"/>
      <c r="D43" s="23" t="n"/>
      <c r="E43" s="23" t="n"/>
      <c r="F43" s="65" t="n"/>
      <c r="G43" s="65" t="n"/>
      <c r="H43" s="26">
        <f>IF($D43="","",IF(AND(F43&lt;&gt;"",G43&lt;&gt;""),G43-F43+1,"") )</f>
        <v/>
      </c>
      <c r="I43" s="65" t="n"/>
      <c r="J43" s="65" t="n"/>
      <c r="K43" s="27" t="n"/>
      <c r="L43" s="23" t="n"/>
      <c r="M43" s="22">
        <f>IF($D43="","",IF(K43&gt;=1,"Terminé",IF(AND(G43&lt;&gt;"",TODAY()&gt;G43,K43&lt;1),"En retard",IF(K43&gt;0,"En cours","Non démarré"))))</f>
        <v/>
      </c>
      <c r="N43" s="23" t="n"/>
      <c r="O43" s="26">
        <f>IF($D43="","",IF(OR(K43&gt;=1,G43=""),"",MAX(0,G43-TODAY())))</f>
        <v/>
      </c>
      <c r="P43" s="26">
        <f>IF($D43="","",IF(OR(K43&gt;=1,G43=""),"",MAX(0,TODAY()-G43)))</f>
        <v/>
      </c>
      <c r="Q43" s="28" t="n"/>
      <c r="R43" s="28" t="n"/>
      <c r="S43" s="29">
        <f>IF(AND(Q43&lt;&gt;"",R43&lt;&gt;""),R43-Q43,"")</f>
        <v/>
      </c>
      <c r="T43" s="23" t="n"/>
      <c r="U43" s="23" t="n"/>
      <c r="V43" s="23" t="n"/>
      <c r="W43" s="30">
        <f>IF($D43="",0,IF(OR(F43="",G43=""),0,IF(TODAY()&lt;=F43,0,IF(TODAY()&gt;=G43,1,(TODAY()-F43)/(G43-F43+1)))))</f>
        <v/>
      </c>
      <c r="X43" s="31">
        <f>IF($D43="",0,IF(Q43="",0,Q43*W43))</f>
        <v/>
      </c>
      <c r="Y43" s="31">
        <f>IF($D43="",0,IF(Q43="",0,Q43*K43))</f>
        <v/>
      </c>
      <c r="Z43" s="31">
        <f>IF($D43="",0,IF(R43="",0,R43))</f>
        <v/>
      </c>
    </row>
    <row r="44">
      <c r="A44" s="22" t="n"/>
      <c r="B44" s="23" t="n"/>
      <c r="C44" s="23" t="n"/>
      <c r="D44" s="23" t="n"/>
      <c r="E44" s="23" t="n"/>
      <c r="F44" s="65" t="n"/>
      <c r="G44" s="65" t="n"/>
      <c r="H44" s="26">
        <f>IF($D44="","",IF(AND(F44&lt;&gt;"",G44&lt;&gt;""),G44-F44+1,"") )</f>
        <v/>
      </c>
      <c r="I44" s="65" t="n"/>
      <c r="J44" s="65" t="n"/>
      <c r="K44" s="27" t="n"/>
      <c r="L44" s="23" t="n"/>
      <c r="M44" s="22">
        <f>IF($D44="","",IF(K44&gt;=1,"Terminé",IF(AND(G44&lt;&gt;"",TODAY()&gt;G44,K44&lt;1),"En retard",IF(K44&gt;0,"En cours","Non démarré"))))</f>
        <v/>
      </c>
      <c r="N44" s="23" t="n"/>
      <c r="O44" s="26">
        <f>IF($D44="","",IF(OR(K44&gt;=1,G44=""),"",MAX(0,G44-TODAY())))</f>
        <v/>
      </c>
      <c r="P44" s="26">
        <f>IF($D44="","",IF(OR(K44&gt;=1,G44=""),"",MAX(0,TODAY()-G44)))</f>
        <v/>
      </c>
      <c r="Q44" s="28" t="n"/>
      <c r="R44" s="28" t="n"/>
      <c r="S44" s="29">
        <f>IF(AND(Q44&lt;&gt;"",R44&lt;&gt;""),R44-Q44,"")</f>
        <v/>
      </c>
      <c r="T44" s="23" t="n"/>
      <c r="U44" s="23" t="n"/>
      <c r="V44" s="23" t="n"/>
      <c r="W44" s="30">
        <f>IF($D44="",0,IF(OR(F44="",G44=""),0,IF(TODAY()&lt;=F44,0,IF(TODAY()&gt;=G44,1,(TODAY()-F44)/(G44-F44+1)))))</f>
        <v/>
      </c>
      <c r="X44" s="31">
        <f>IF($D44="",0,IF(Q44="",0,Q44*W44))</f>
        <v/>
      </c>
      <c r="Y44" s="31">
        <f>IF($D44="",0,IF(Q44="",0,Q44*K44))</f>
        <v/>
      </c>
      <c r="Z44" s="31">
        <f>IF($D44="",0,IF(R44="",0,R44))</f>
        <v/>
      </c>
    </row>
    <row r="45">
      <c r="A45" s="22" t="n"/>
      <c r="B45" s="23" t="n"/>
      <c r="C45" s="23" t="n"/>
      <c r="D45" s="23" t="n"/>
      <c r="E45" s="23" t="n"/>
      <c r="F45" s="65" t="n"/>
      <c r="G45" s="65" t="n"/>
      <c r="H45" s="26">
        <f>IF($D45="","",IF(AND(F45&lt;&gt;"",G45&lt;&gt;""),G45-F45+1,"") )</f>
        <v/>
      </c>
      <c r="I45" s="65" t="n"/>
      <c r="J45" s="65" t="n"/>
      <c r="K45" s="27" t="n"/>
      <c r="L45" s="23" t="n"/>
      <c r="M45" s="22">
        <f>IF($D45="","",IF(K45&gt;=1,"Terminé",IF(AND(G45&lt;&gt;"",TODAY()&gt;G45,K45&lt;1),"En retard",IF(K45&gt;0,"En cours","Non démarré"))))</f>
        <v/>
      </c>
      <c r="N45" s="23" t="n"/>
      <c r="O45" s="26">
        <f>IF($D45="","",IF(OR(K45&gt;=1,G45=""),"",MAX(0,G45-TODAY())))</f>
        <v/>
      </c>
      <c r="P45" s="26">
        <f>IF($D45="","",IF(OR(K45&gt;=1,G45=""),"",MAX(0,TODAY()-G45)))</f>
        <v/>
      </c>
      <c r="Q45" s="28" t="n"/>
      <c r="R45" s="28" t="n"/>
      <c r="S45" s="29">
        <f>IF(AND(Q45&lt;&gt;"",R45&lt;&gt;""),R45-Q45,"")</f>
        <v/>
      </c>
      <c r="T45" s="23" t="n"/>
      <c r="U45" s="23" t="n"/>
      <c r="V45" s="23" t="n"/>
      <c r="W45" s="30">
        <f>IF($D45="",0,IF(OR(F45="",G45=""),0,IF(TODAY()&lt;=F45,0,IF(TODAY()&gt;=G45,1,(TODAY()-F45)/(G45-F45+1)))))</f>
        <v/>
      </c>
      <c r="X45" s="31">
        <f>IF($D45="",0,IF(Q45="",0,Q45*W45))</f>
        <v/>
      </c>
      <c r="Y45" s="31">
        <f>IF($D45="",0,IF(Q45="",0,Q45*K45))</f>
        <v/>
      </c>
      <c r="Z45" s="31">
        <f>IF($D45="",0,IF(R45="",0,R45))</f>
        <v/>
      </c>
    </row>
    <row r="46">
      <c r="A46" s="22" t="n"/>
      <c r="B46" s="23" t="n"/>
      <c r="C46" s="23" t="n"/>
      <c r="D46" s="23" t="n"/>
      <c r="E46" s="23" t="n"/>
      <c r="F46" s="65" t="n"/>
      <c r="G46" s="65" t="n"/>
      <c r="H46" s="26">
        <f>IF($D46="","",IF(AND(F46&lt;&gt;"",G46&lt;&gt;""),G46-F46+1,"") )</f>
        <v/>
      </c>
      <c r="I46" s="65" t="n"/>
      <c r="J46" s="65" t="n"/>
      <c r="K46" s="27" t="n"/>
      <c r="L46" s="23" t="n"/>
      <c r="M46" s="22">
        <f>IF($D46="","",IF(K46&gt;=1,"Terminé",IF(AND(G46&lt;&gt;"",TODAY()&gt;G46,K46&lt;1),"En retard",IF(K46&gt;0,"En cours","Non démarré"))))</f>
        <v/>
      </c>
      <c r="N46" s="23" t="n"/>
      <c r="O46" s="26">
        <f>IF($D46="","",IF(OR(K46&gt;=1,G46=""),"",MAX(0,G46-TODAY())))</f>
        <v/>
      </c>
      <c r="P46" s="26">
        <f>IF($D46="","",IF(OR(K46&gt;=1,G46=""),"",MAX(0,TODAY()-G46)))</f>
        <v/>
      </c>
      <c r="Q46" s="28" t="n"/>
      <c r="R46" s="28" t="n"/>
      <c r="S46" s="29">
        <f>IF(AND(Q46&lt;&gt;"",R46&lt;&gt;""),R46-Q46,"")</f>
        <v/>
      </c>
      <c r="T46" s="23" t="n"/>
      <c r="U46" s="23" t="n"/>
      <c r="V46" s="23" t="n"/>
      <c r="W46" s="30">
        <f>IF($D46="",0,IF(OR(F46="",G46=""),0,IF(TODAY()&lt;=F46,0,IF(TODAY()&gt;=G46,1,(TODAY()-F46)/(G46-F46+1)))))</f>
        <v/>
      </c>
      <c r="X46" s="31">
        <f>IF($D46="",0,IF(Q46="",0,Q46*W46))</f>
        <v/>
      </c>
      <c r="Y46" s="31">
        <f>IF($D46="",0,IF(Q46="",0,Q46*K46))</f>
        <v/>
      </c>
      <c r="Z46" s="31">
        <f>IF($D46="",0,IF(R46="",0,R46))</f>
        <v/>
      </c>
    </row>
    <row r="47">
      <c r="A47" s="22" t="n"/>
      <c r="B47" s="23" t="n"/>
      <c r="C47" s="23" t="n"/>
      <c r="D47" s="23" t="n"/>
      <c r="E47" s="23" t="n"/>
      <c r="F47" s="65" t="n"/>
      <c r="G47" s="65" t="n"/>
      <c r="H47" s="26">
        <f>IF($D47="","",IF(AND(F47&lt;&gt;"",G47&lt;&gt;""),G47-F47+1,"") )</f>
        <v/>
      </c>
      <c r="I47" s="65" t="n"/>
      <c r="J47" s="65" t="n"/>
      <c r="K47" s="27" t="n"/>
      <c r="L47" s="23" t="n"/>
      <c r="M47" s="22">
        <f>IF($D47="","",IF(K47&gt;=1,"Terminé",IF(AND(G47&lt;&gt;"",TODAY()&gt;G47,K47&lt;1),"En retard",IF(K47&gt;0,"En cours","Non démarré"))))</f>
        <v/>
      </c>
      <c r="N47" s="23" t="n"/>
      <c r="O47" s="26">
        <f>IF($D47="","",IF(OR(K47&gt;=1,G47=""),"",MAX(0,G47-TODAY())))</f>
        <v/>
      </c>
      <c r="P47" s="26">
        <f>IF($D47="","",IF(OR(K47&gt;=1,G47=""),"",MAX(0,TODAY()-G47)))</f>
        <v/>
      </c>
      <c r="Q47" s="28" t="n"/>
      <c r="R47" s="28" t="n"/>
      <c r="S47" s="29">
        <f>IF(AND(Q47&lt;&gt;"",R47&lt;&gt;""),R47-Q47,"")</f>
        <v/>
      </c>
      <c r="T47" s="23" t="n"/>
      <c r="U47" s="23" t="n"/>
      <c r="V47" s="23" t="n"/>
      <c r="W47" s="30">
        <f>IF($D47="",0,IF(OR(F47="",G47=""),0,IF(TODAY()&lt;=F47,0,IF(TODAY()&gt;=G47,1,(TODAY()-F47)/(G47-F47+1)))))</f>
        <v/>
      </c>
      <c r="X47" s="31">
        <f>IF($D47="",0,IF(Q47="",0,Q47*W47))</f>
        <v/>
      </c>
      <c r="Y47" s="31">
        <f>IF($D47="",0,IF(Q47="",0,Q47*K47))</f>
        <v/>
      </c>
      <c r="Z47" s="31">
        <f>IF($D47="",0,IF(R47="",0,R47))</f>
        <v/>
      </c>
    </row>
    <row r="48">
      <c r="A48" s="22" t="n"/>
      <c r="B48" s="23" t="n"/>
      <c r="C48" s="23" t="n"/>
      <c r="D48" s="23" t="n"/>
      <c r="E48" s="23" t="n"/>
      <c r="F48" s="65" t="n"/>
      <c r="G48" s="65" t="n"/>
      <c r="H48" s="26">
        <f>IF($D48="","",IF(AND(F48&lt;&gt;"",G48&lt;&gt;""),G48-F48+1,"") )</f>
        <v/>
      </c>
      <c r="I48" s="65" t="n"/>
      <c r="J48" s="65" t="n"/>
      <c r="K48" s="27" t="n"/>
      <c r="L48" s="23" t="n"/>
      <c r="M48" s="22">
        <f>IF($D48="","",IF(K48&gt;=1,"Terminé",IF(AND(G48&lt;&gt;"",TODAY()&gt;G48,K48&lt;1),"En retard",IF(K48&gt;0,"En cours","Non démarré"))))</f>
        <v/>
      </c>
      <c r="N48" s="23" t="n"/>
      <c r="O48" s="26">
        <f>IF($D48="","",IF(OR(K48&gt;=1,G48=""),"",MAX(0,G48-TODAY())))</f>
        <v/>
      </c>
      <c r="P48" s="26">
        <f>IF($D48="","",IF(OR(K48&gt;=1,G48=""),"",MAX(0,TODAY()-G48)))</f>
        <v/>
      </c>
      <c r="Q48" s="28" t="n"/>
      <c r="R48" s="28" t="n"/>
      <c r="S48" s="29">
        <f>IF(AND(Q48&lt;&gt;"",R48&lt;&gt;""),R48-Q48,"")</f>
        <v/>
      </c>
      <c r="T48" s="23" t="n"/>
      <c r="U48" s="23" t="n"/>
      <c r="V48" s="23" t="n"/>
      <c r="W48" s="30">
        <f>IF($D48="",0,IF(OR(F48="",G48=""),0,IF(TODAY()&lt;=F48,0,IF(TODAY()&gt;=G48,1,(TODAY()-F48)/(G48-F48+1)))))</f>
        <v/>
      </c>
      <c r="X48" s="31">
        <f>IF($D48="",0,IF(Q48="",0,Q48*W48))</f>
        <v/>
      </c>
      <c r="Y48" s="31">
        <f>IF($D48="",0,IF(Q48="",0,Q48*K48))</f>
        <v/>
      </c>
      <c r="Z48" s="31">
        <f>IF($D48="",0,IF(R48="",0,R48))</f>
        <v/>
      </c>
    </row>
    <row r="49">
      <c r="A49" s="22" t="n"/>
      <c r="B49" s="23" t="n"/>
      <c r="C49" s="23" t="n"/>
      <c r="D49" s="23" t="n"/>
      <c r="E49" s="23" t="n"/>
      <c r="F49" s="65" t="n"/>
      <c r="G49" s="65" t="n"/>
      <c r="H49" s="26">
        <f>IF($D49="","",IF(AND(F49&lt;&gt;"",G49&lt;&gt;""),G49-F49+1,"") )</f>
        <v/>
      </c>
      <c r="I49" s="65" t="n"/>
      <c r="J49" s="65" t="n"/>
      <c r="K49" s="27" t="n"/>
      <c r="L49" s="23" t="n"/>
      <c r="M49" s="22">
        <f>IF($D49="","",IF(K49&gt;=1,"Terminé",IF(AND(G49&lt;&gt;"",TODAY()&gt;G49,K49&lt;1),"En retard",IF(K49&gt;0,"En cours","Non démarré"))))</f>
        <v/>
      </c>
      <c r="N49" s="23" t="n"/>
      <c r="O49" s="26">
        <f>IF($D49="","",IF(OR(K49&gt;=1,G49=""),"",MAX(0,G49-TODAY())))</f>
        <v/>
      </c>
      <c r="P49" s="26">
        <f>IF($D49="","",IF(OR(K49&gt;=1,G49=""),"",MAX(0,TODAY()-G49)))</f>
        <v/>
      </c>
      <c r="Q49" s="28" t="n"/>
      <c r="R49" s="28" t="n"/>
      <c r="S49" s="29">
        <f>IF(AND(Q49&lt;&gt;"",R49&lt;&gt;""),R49-Q49,"")</f>
        <v/>
      </c>
      <c r="T49" s="23" t="n"/>
      <c r="U49" s="23" t="n"/>
      <c r="V49" s="23" t="n"/>
      <c r="W49" s="30">
        <f>IF($D49="",0,IF(OR(F49="",G49=""),0,IF(TODAY()&lt;=F49,0,IF(TODAY()&gt;=G49,1,(TODAY()-F49)/(G49-F49+1)))))</f>
        <v/>
      </c>
      <c r="X49" s="31">
        <f>IF($D49="",0,IF(Q49="",0,Q49*W49))</f>
        <v/>
      </c>
      <c r="Y49" s="31">
        <f>IF($D49="",0,IF(Q49="",0,Q49*K49))</f>
        <v/>
      </c>
      <c r="Z49" s="31">
        <f>IF($D49="",0,IF(R49="",0,R49))</f>
        <v/>
      </c>
    </row>
    <row r="50">
      <c r="A50" s="22" t="n"/>
      <c r="B50" s="23" t="n"/>
      <c r="C50" s="23" t="n"/>
      <c r="D50" s="23" t="n"/>
      <c r="E50" s="23" t="n"/>
      <c r="F50" s="65" t="n"/>
      <c r="G50" s="65" t="n"/>
      <c r="H50" s="26">
        <f>IF($D50="","",IF(AND(F50&lt;&gt;"",G50&lt;&gt;""),G50-F50+1,"") )</f>
        <v/>
      </c>
      <c r="I50" s="65" t="n"/>
      <c r="J50" s="65" t="n"/>
      <c r="K50" s="27" t="n"/>
      <c r="L50" s="23" t="n"/>
      <c r="M50" s="22">
        <f>IF($D50="","",IF(K50&gt;=1,"Terminé",IF(AND(G50&lt;&gt;"",TODAY()&gt;G50,K50&lt;1),"En retard",IF(K50&gt;0,"En cours","Non démarré"))))</f>
        <v/>
      </c>
      <c r="N50" s="23" t="n"/>
      <c r="O50" s="26">
        <f>IF($D50="","",IF(OR(K50&gt;=1,G50=""),"",MAX(0,G50-TODAY())))</f>
        <v/>
      </c>
      <c r="P50" s="26">
        <f>IF($D50="","",IF(OR(K50&gt;=1,G50=""),"",MAX(0,TODAY()-G50)))</f>
        <v/>
      </c>
      <c r="Q50" s="28" t="n"/>
      <c r="R50" s="28" t="n"/>
      <c r="S50" s="29">
        <f>IF(AND(Q50&lt;&gt;"",R50&lt;&gt;""),R50-Q50,"")</f>
        <v/>
      </c>
      <c r="T50" s="23" t="n"/>
      <c r="U50" s="23" t="n"/>
      <c r="V50" s="23" t="n"/>
      <c r="W50" s="30">
        <f>IF($D50="",0,IF(OR(F50="",G50=""),0,IF(TODAY()&lt;=F50,0,IF(TODAY()&gt;=G50,1,(TODAY()-F50)/(G50-F50+1)))))</f>
        <v/>
      </c>
      <c r="X50" s="31">
        <f>IF($D50="",0,IF(Q50="",0,Q50*W50))</f>
        <v/>
      </c>
      <c r="Y50" s="31">
        <f>IF($D50="",0,IF(Q50="",0,Q50*K50))</f>
        <v/>
      </c>
      <c r="Z50" s="31">
        <f>IF($D50="",0,IF(R50="",0,R50))</f>
        <v/>
      </c>
    </row>
    <row r="51">
      <c r="A51" s="22" t="n"/>
      <c r="B51" s="23" t="n"/>
      <c r="C51" s="23" t="n"/>
      <c r="D51" s="23" t="n"/>
      <c r="E51" s="23" t="n"/>
      <c r="F51" s="65" t="n"/>
      <c r="G51" s="65" t="n"/>
      <c r="H51" s="26">
        <f>IF($D51="","",IF(AND(F51&lt;&gt;"",G51&lt;&gt;""),G51-F51+1,"") )</f>
        <v/>
      </c>
      <c r="I51" s="65" t="n"/>
      <c r="J51" s="65" t="n"/>
      <c r="K51" s="27" t="n"/>
      <c r="L51" s="23" t="n"/>
      <c r="M51" s="22">
        <f>IF($D51="","",IF(K51&gt;=1,"Terminé",IF(AND(G51&lt;&gt;"",TODAY()&gt;G51,K51&lt;1),"En retard",IF(K51&gt;0,"En cours","Non démarré"))))</f>
        <v/>
      </c>
      <c r="N51" s="23" t="n"/>
      <c r="O51" s="26">
        <f>IF($D51="","",IF(OR(K51&gt;=1,G51=""),"",MAX(0,G51-TODAY())))</f>
        <v/>
      </c>
      <c r="P51" s="26">
        <f>IF($D51="","",IF(OR(K51&gt;=1,G51=""),"",MAX(0,TODAY()-G51)))</f>
        <v/>
      </c>
      <c r="Q51" s="28" t="n"/>
      <c r="R51" s="28" t="n"/>
      <c r="S51" s="29">
        <f>IF(AND(Q51&lt;&gt;"",R51&lt;&gt;""),R51-Q51,"")</f>
        <v/>
      </c>
      <c r="T51" s="23" t="n"/>
      <c r="U51" s="23" t="n"/>
      <c r="V51" s="23" t="n"/>
      <c r="W51" s="30">
        <f>IF($D51="",0,IF(OR(F51="",G51=""),0,IF(TODAY()&lt;=F51,0,IF(TODAY()&gt;=G51,1,(TODAY()-F51)/(G51-F51+1)))))</f>
        <v/>
      </c>
      <c r="X51" s="31">
        <f>IF($D51="",0,IF(Q51="",0,Q51*W51))</f>
        <v/>
      </c>
      <c r="Y51" s="31">
        <f>IF($D51="",0,IF(Q51="",0,Q51*K51))</f>
        <v/>
      </c>
      <c r="Z51" s="31">
        <f>IF($D51="",0,IF(R51="",0,R51))</f>
        <v/>
      </c>
    </row>
    <row r="52">
      <c r="A52" s="22" t="n"/>
      <c r="B52" s="23" t="n"/>
      <c r="C52" s="23" t="n"/>
      <c r="D52" s="23" t="n"/>
      <c r="E52" s="23" t="n"/>
      <c r="F52" s="65" t="n"/>
      <c r="G52" s="65" t="n"/>
      <c r="H52" s="26">
        <f>IF($D52="","",IF(AND(F52&lt;&gt;"",G52&lt;&gt;""),G52-F52+1,"") )</f>
        <v/>
      </c>
      <c r="I52" s="65" t="n"/>
      <c r="J52" s="65" t="n"/>
      <c r="K52" s="27" t="n"/>
      <c r="L52" s="23" t="n"/>
      <c r="M52" s="22">
        <f>IF($D52="","",IF(K52&gt;=1,"Terminé",IF(AND(G52&lt;&gt;"",TODAY()&gt;G52,K52&lt;1),"En retard",IF(K52&gt;0,"En cours","Non démarré"))))</f>
        <v/>
      </c>
      <c r="N52" s="23" t="n"/>
      <c r="O52" s="26">
        <f>IF($D52="","",IF(OR(K52&gt;=1,G52=""),"",MAX(0,G52-TODAY())))</f>
        <v/>
      </c>
      <c r="P52" s="26">
        <f>IF($D52="","",IF(OR(K52&gt;=1,G52=""),"",MAX(0,TODAY()-G52)))</f>
        <v/>
      </c>
      <c r="Q52" s="28" t="n"/>
      <c r="R52" s="28" t="n"/>
      <c r="S52" s="29">
        <f>IF(AND(Q52&lt;&gt;"",R52&lt;&gt;""),R52-Q52,"")</f>
        <v/>
      </c>
      <c r="T52" s="23" t="n"/>
      <c r="U52" s="23" t="n"/>
      <c r="V52" s="23" t="n"/>
      <c r="W52" s="30">
        <f>IF($D52="",0,IF(OR(F52="",G52=""),0,IF(TODAY()&lt;=F52,0,IF(TODAY()&gt;=G52,1,(TODAY()-F52)/(G52-F52+1)))))</f>
        <v/>
      </c>
      <c r="X52" s="31">
        <f>IF($D52="",0,IF(Q52="",0,Q52*W52))</f>
        <v/>
      </c>
      <c r="Y52" s="31">
        <f>IF($D52="",0,IF(Q52="",0,Q52*K52))</f>
        <v/>
      </c>
      <c r="Z52" s="31">
        <f>IF($D52="",0,IF(R52="",0,R52))</f>
        <v/>
      </c>
    </row>
    <row r="53">
      <c r="A53" s="22" t="n"/>
      <c r="B53" s="23" t="n"/>
      <c r="C53" s="23" t="n"/>
      <c r="D53" s="23" t="n"/>
      <c r="E53" s="23" t="n"/>
      <c r="F53" s="65" t="n"/>
      <c r="G53" s="65" t="n"/>
      <c r="H53" s="26">
        <f>IF($D53="","",IF(AND(F53&lt;&gt;"",G53&lt;&gt;""),G53-F53+1,"") )</f>
        <v/>
      </c>
      <c r="I53" s="65" t="n"/>
      <c r="J53" s="65" t="n"/>
      <c r="K53" s="27" t="n"/>
      <c r="L53" s="23" t="n"/>
      <c r="M53" s="22">
        <f>IF($D53="","",IF(K53&gt;=1,"Terminé",IF(AND(G53&lt;&gt;"",TODAY()&gt;G53,K53&lt;1),"En retard",IF(K53&gt;0,"En cours","Non démarré"))))</f>
        <v/>
      </c>
      <c r="N53" s="23" t="n"/>
      <c r="O53" s="26">
        <f>IF($D53="","",IF(OR(K53&gt;=1,G53=""),"",MAX(0,G53-TODAY())))</f>
        <v/>
      </c>
      <c r="P53" s="26">
        <f>IF($D53="","",IF(OR(K53&gt;=1,G53=""),"",MAX(0,TODAY()-G53)))</f>
        <v/>
      </c>
      <c r="Q53" s="28" t="n"/>
      <c r="R53" s="28" t="n"/>
      <c r="S53" s="29">
        <f>IF(AND(Q53&lt;&gt;"",R53&lt;&gt;""),R53-Q53,"")</f>
        <v/>
      </c>
      <c r="T53" s="23" t="n"/>
      <c r="U53" s="23" t="n"/>
      <c r="V53" s="23" t="n"/>
      <c r="W53" s="30">
        <f>IF($D53="",0,IF(OR(F53="",G53=""),0,IF(TODAY()&lt;=F53,0,IF(TODAY()&gt;=G53,1,(TODAY()-F53)/(G53-F53+1)))))</f>
        <v/>
      </c>
      <c r="X53" s="31">
        <f>IF($D53="",0,IF(Q53="",0,Q53*W53))</f>
        <v/>
      </c>
      <c r="Y53" s="31">
        <f>IF($D53="",0,IF(Q53="",0,Q53*K53))</f>
        <v/>
      </c>
      <c r="Z53" s="31">
        <f>IF($D53="",0,IF(R53="",0,R53))</f>
        <v/>
      </c>
    </row>
    <row r="54">
      <c r="A54" s="22" t="n"/>
      <c r="B54" s="23" t="n"/>
      <c r="C54" s="23" t="n"/>
      <c r="D54" s="23" t="n"/>
      <c r="E54" s="23" t="n"/>
      <c r="F54" s="65" t="n"/>
      <c r="G54" s="65" t="n"/>
      <c r="H54" s="26">
        <f>IF($D54="","",IF(AND(F54&lt;&gt;"",G54&lt;&gt;""),G54-F54+1,"") )</f>
        <v/>
      </c>
      <c r="I54" s="65" t="n"/>
      <c r="J54" s="65" t="n"/>
      <c r="K54" s="27" t="n"/>
      <c r="L54" s="23" t="n"/>
      <c r="M54" s="22">
        <f>IF($D54="","",IF(K54&gt;=1,"Terminé",IF(AND(G54&lt;&gt;"",TODAY()&gt;G54,K54&lt;1),"En retard",IF(K54&gt;0,"En cours","Non démarré"))))</f>
        <v/>
      </c>
      <c r="N54" s="23" t="n"/>
      <c r="O54" s="26">
        <f>IF($D54="","",IF(OR(K54&gt;=1,G54=""),"",MAX(0,G54-TODAY())))</f>
        <v/>
      </c>
      <c r="P54" s="26">
        <f>IF($D54="","",IF(OR(K54&gt;=1,G54=""),"",MAX(0,TODAY()-G54)))</f>
        <v/>
      </c>
      <c r="Q54" s="28" t="n"/>
      <c r="R54" s="28" t="n"/>
      <c r="S54" s="29">
        <f>IF(AND(Q54&lt;&gt;"",R54&lt;&gt;""),R54-Q54,"")</f>
        <v/>
      </c>
      <c r="T54" s="23" t="n"/>
      <c r="U54" s="23" t="n"/>
      <c r="V54" s="23" t="n"/>
      <c r="W54" s="30">
        <f>IF($D54="",0,IF(OR(F54="",G54=""),0,IF(TODAY()&lt;=F54,0,IF(TODAY()&gt;=G54,1,(TODAY()-F54)/(G54-F54+1)))))</f>
        <v/>
      </c>
      <c r="X54" s="31">
        <f>IF($D54="",0,IF(Q54="",0,Q54*W54))</f>
        <v/>
      </c>
      <c r="Y54" s="31">
        <f>IF($D54="",0,IF(Q54="",0,Q54*K54))</f>
        <v/>
      </c>
      <c r="Z54" s="31">
        <f>IF($D54="",0,IF(R54="",0,R54))</f>
        <v/>
      </c>
    </row>
    <row r="55">
      <c r="A55" s="22" t="n"/>
      <c r="B55" s="23" t="n"/>
      <c r="C55" s="23" t="n"/>
      <c r="D55" s="23" t="n"/>
      <c r="E55" s="23" t="n"/>
      <c r="F55" s="65" t="n"/>
      <c r="G55" s="65" t="n"/>
      <c r="H55" s="26">
        <f>IF($D55="","",IF(AND(F55&lt;&gt;"",G55&lt;&gt;""),G55-F55+1,"") )</f>
        <v/>
      </c>
      <c r="I55" s="65" t="n"/>
      <c r="J55" s="65" t="n"/>
      <c r="K55" s="27" t="n"/>
      <c r="L55" s="23" t="n"/>
      <c r="M55" s="22">
        <f>IF($D55="","",IF(K55&gt;=1,"Terminé",IF(AND(G55&lt;&gt;"",TODAY()&gt;G55,K55&lt;1),"En retard",IF(K55&gt;0,"En cours","Non démarré"))))</f>
        <v/>
      </c>
      <c r="N55" s="23" t="n"/>
      <c r="O55" s="26">
        <f>IF($D55="","",IF(OR(K55&gt;=1,G55=""),"",MAX(0,G55-TODAY())))</f>
        <v/>
      </c>
      <c r="P55" s="26">
        <f>IF($D55="","",IF(OR(K55&gt;=1,G55=""),"",MAX(0,TODAY()-G55)))</f>
        <v/>
      </c>
      <c r="Q55" s="28" t="n"/>
      <c r="R55" s="28" t="n"/>
      <c r="S55" s="29">
        <f>IF(AND(Q55&lt;&gt;"",R55&lt;&gt;""),R55-Q55,"")</f>
        <v/>
      </c>
      <c r="T55" s="23" t="n"/>
      <c r="U55" s="23" t="n"/>
      <c r="V55" s="23" t="n"/>
      <c r="W55" s="30">
        <f>IF($D55="",0,IF(OR(F55="",G55=""),0,IF(TODAY()&lt;=F55,0,IF(TODAY()&gt;=G55,1,(TODAY()-F55)/(G55-F55+1)))))</f>
        <v/>
      </c>
      <c r="X55" s="31">
        <f>IF($D55="",0,IF(Q55="",0,Q55*W55))</f>
        <v/>
      </c>
      <c r="Y55" s="31">
        <f>IF($D55="",0,IF(Q55="",0,Q55*K55))</f>
        <v/>
      </c>
      <c r="Z55" s="31">
        <f>IF($D55="",0,IF(R55="",0,R55))</f>
        <v/>
      </c>
    </row>
    <row r="56">
      <c r="A56" s="22" t="n"/>
      <c r="B56" s="23" t="n"/>
      <c r="C56" s="23" t="n"/>
      <c r="D56" s="23" t="n"/>
      <c r="E56" s="23" t="n"/>
      <c r="F56" s="65" t="n"/>
      <c r="G56" s="65" t="n"/>
      <c r="H56" s="26">
        <f>IF($D56="","",IF(AND(F56&lt;&gt;"",G56&lt;&gt;""),G56-F56+1,"") )</f>
        <v/>
      </c>
      <c r="I56" s="65" t="n"/>
      <c r="J56" s="65" t="n"/>
      <c r="K56" s="27" t="n"/>
      <c r="L56" s="23" t="n"/>
      <c r="M56" s="22">
        <f>IF($D56="","",IF(K56&gt;=1,"Terminé",IF(AND(G56&lt;&gt;"",TODAY()&gt;G56,K56&lt;1),"En retard",IF(K56&gt;0,"En cours","Non démarré"))))</f>
        <v/>
      </c>
      <c r="N56" s="23" t="n"/>
      <c r="O56" s="26">
        <f>IF($D56="","",IF(OR(K56&gt;=1,G56=""),"",MAX(0,G56-TODAY())))</f>
        <v/>
      </c>
      <c r="P56" s="26">
        <f>IF($D56="","",IF(OR(K56&gt;=1,G56=""),"",MAX(0,TODAY()-G56)))</f>
        <v/>
      </c>
      <c r="Q56" s="28" t="n"/>
      <c r="R56" s="28" t="n"/>
      <c r="S56" s="29">
        <f>IF(AND(Q56&lt;&gt;"",R56&lt;&gt;""),R56-Q56,"")</f>
        <v/>
      </c>
      <c r="T56" s="23" t="n"/>
      <c r="U56" s="23" t="n"/>
      <c r="V56" s="23" t="n"/>
      <c r="W56" s="30">
        <f>IF($D56="",0,IF(OR(F56="",G56=""),0,IF(TODAY()&lt;=F56,0,IF(TODAY()&gt;=G56,1,(TODAY()-F56)/(G56-F56+1)))))</f>
        <v/>
      </c>
      <c r="X56" s="31">
        <f>IF($D56="",0,IF(Q56="",0,Q56*W56))</f>
        <v/>
      </c>
      <c r="Y56" s="31">
        <f>IF($D56="",0,IF(Q56="",0,Q56*K56))</f>
        <v/>
      </c>
      <c r="Z56" s="31">
        <f>IF($D56="",0,IF(R56="",0,R56))</f>
        <v/>
      </c>
    </row>
    <row r="57">
      <c r="A57" s="22" t="n"/>
      <c r="B57" s="23" t="n"/>
      <c r="C57" s="23" t="n"/>
      <c r="D57" s="23" t="n"/>
      <c r="E57" s="23" t="n"/>
      <c r="F57" s="65" t="n"/>
      <c r="G57" s="65" t="n"/>
      <c r="H57" s="26">
        <f>IF($D57="","",IF(AND(F57&lt;&gt;"",G57&lt;&gt;""),G57-F57+1,"") )</f>
        <v/>
      </c>
      <c r="I57" s="65" t="n"/>
      <c r="J57" s="65" t="n"/>
      <c r="K57" s="27" t="n"/>
      <c r="L57" s="23" t="n"/>
      <c r="M57" s="22">
        <f>IF($D57="","",IF(K57&gt;=1,"Terminé",IF(AND(G57&lt;&gt;"",TODAY()&gt;G57,K57&lt;1),"En retard",IF(K57&gt;0,"En cours","Non démarré"))))</f>
        <v/>
      </c>
      <c r="N57" s="23" t="n"/>
      <c r="O57" s="26">
        <f>IF($D57="","",IF(OR(K57&gt;=1,G57=""),"",MAX(0,G57-TODAY())))</f>
        <v/>
      </c>
      <c r="P57" s="26">
        <f>IF($D57="","",IF(OR(K57&gt;=1,G57=""),"",MAX(0,TODAY()-G57)))</f>
        <v/>
      </c>
      <c r="Q57" s="28" t="n"/>
      <c r="R57" s="28" t="n"/>
      <c r="S57" s="29">
        <f>IF(AND(Q57&lt;&gt;"",R57&lt;&gt;""),R57-Q57,"")</f>
        <v/>
      </c>
      <c r="T57" s="23" t="n"/>
      <c r="U57" s="23" t="n"/>
      <c r="V57" s="23" t="n"/>
      <c r="W57" s="30">
        <f>IF($D57="",0,IF(OR(F57="",G57=""),0,IF(TODAY()&lt;=F57,0,IF(TODAY()&gt;=G57,1,(TODAY()-F57)/(G57-F57+1)))))</f>
        <v/>
      </c>
      <c r="X57" s="31">
        <f>IF($D57="",0,IF(Q57="",0,Q57*W57))</f>
        <v/>
      </c>
      <c r="Y57" s="31">
        <f>IF($D57="",0,IF(Q57="",0,Q57*K57))</f>
        <v/>
      </c>
      <c r="Z57" s="31">
        <f>IF($D57="",0,IF(R57="",0,R57))</f>
        <v/>
      </c>
    </row>
    <row r="58">
      <c r="A58" s="22" t="n"/>
      <c r="B58" s="23" t="n"/>
      <c r="C58" s="23" t="n"/>
      <c r="D58" s="23" t="n"/>
      <c r="E58" s="23" t="n"/>
      <c r="F58" s="65" t="n"/>
      <c r="G58" s="65" t="n"/>
      <c r="H58" s="26">
        <f>IF($D58="","",IF(AND(F58&lt;&gt;"",G58&lt;&gt;""),G58-F58+1,"") )</f>
        <v/>
      </c>
      <c r="I58" s="65" t="n"/>
      <c r="J58" s="65" t="n"/>
      <c r="K58" s="27" t="n"/>
      <c r="L58" s="23" t="n"/>
      <c r="M58" s="22">
        <f>IF($D58="","",IF(K58&gt;=1,"Terminé",IF(AND(G58&lt;&gt;"",TODAY()&gt;G58,K58&lt;1),"En retard",IF(K58&gt;0,"En cours","Non démarré"))))</f>
        <v/>
      </c>
      <c r="N58" s="23" t="n"/>
      <c r="O58" s="26">
        <f>IF($D58="","",IF(OR(K58&gt;=1,G58=""),"",MAX(0,G58-TODAY())))</f>
        <v/>
      </c>
      <c r="P58" s="26">
        <f>IF($D58="","",IF(OR(K58&gt;=1,G58=""),"",MAX(0,TODAY()-G58)))</f>
        <v/>
      </c>
      <c r="Q58" s="28" t="n"/>
      <c r="R58" s="28" t="n"/>
      <c r="S58" s="29">
        <f>IF(AND(Q58&lt;&gt;"",R58&lt;&gt;""),R58-Q58,"")</f>
        <v/>
      </c>
      <c r="T58" s="23" t="n"/>
      <c r="U58" s="23" t="n"/>
      <c r="V58" s="23" t="n"/>
      <c r="W58" s="30">
        <f>IF($D58="",0,IF(OR(F58="",G58=""),0,IF(TODAY()&lt;=F58,0,IF(TODAY()&gt;=G58,1,(TODAY()-F58)/(G58-F58+1)))))</f>
        <v/>
      </c>
      <c r="X58" s="31">
        <f>IF($D58="",0,IF(Q58="",0,Q58*W58))</f>
        <v/>
      </c>
      <c r="Y58" s="31">
        <f>IF($D58="",0,IF(Q58="",0,Q58*K58))</f>
        <v/>
      </c>
      <c r="Z58" s="31">
        <f>IF($D58="",0,IF(R58="",0,R58))</f>
        <v/>
      </c>
    </row>
    <row r="59">
      <c r="A59" s="22" t="n"/>
      <c r="B59" s="23" t="n"/>
      <c r="C59" s="23" t="n"/>
      <c r="D59" s="23" t="n"/>
      <c r="E59" s="23" t="n"/>
      <c r="F59" s="65" t="n"/>
      <c r="G59" s="65" t="n"/>
      <c r="H59" s="26">
        <f>IF($D59="","",IF(AND(F59&lt;&gt;"",G59&lt;&gt;""),G59-F59+1,"") )</f>
        <v/>
      </c>
      <c r="I59" s="65" t="n"/>
      <c r="J59" s="65" t="n"/>
      <c r="K59" s="27" t="n"/>
      <c r="L59" s="23" t="n"/>
      <c r="M59" s="22">
        <f>IF($D59="","",IF(K59&gt;=1,"Terminé",IF(AND(G59&lt;&gt;"",TODAY()&gt;G59,K59&lt;1),"En retard",IF(K59&gt;0,"En cours","Non démarré"))))</f>
        <v/>
      </c>
      <c r="N59" s="23" t="n"/>
      <c r="O59" s="26">
        <f>IF($D59="","",IF(OR(K59&gt;=1,G59=""),"",MAX(0,G59-TODAY())))</f>
        <v/>
      </c>
      <c r="P59" s="26">
        <f>IF($D59="","",IF(OR(K59&gt;=1,G59=""),"",MAX(0,TODAY()-G59)))</f>
        <v/>
      </c>
      <c r="Q59" s="28" t="n"/>
      <c r="R59" s="28" t="n"/>
      <c r="S59" s="29">
        <f>IF(AND(Q59&lt;&gt;"",R59&lt;&gt;""),R59-Q59,"")</f>
        <v/>
      </c>
      <c r="T59" s="23" t="n"/>
      <c r="U59" s="23" t="n"/>
      <c r="V59" s="23" t="n"/>
      <c r="W59" s="30">
        <f>IF($D59="",0,IF(OR(F59="",G59=""),0,IF(TODAY()&lt;=F59,0,IF(TODAY()&gt;=G59,1,(TODAY()-F59)/(G59-F59+1)))))</f>
        <v/>
      </c>
      <c r="X59" s="31">
        <f>IF($D59="",0,IF(Q59="",0,Q59*W59))</f>
        <v/>
      </c>
      <c r="Y59" s="31">
        <f>IF($D59="",0,IF(Q59="",0,Q59*K59))</f>
        <v/>
      </c>
      <c r="Z59" s="31">
        <f>IF($D59="",0,IF(R59="",0,R59))</f>
        <v/>
      </c>
    </row>
    <row r="60">
      <c r="A60" s="22" t="n"/>
      <c r="B60" s="23" t="n"/>
      <c r="C60" s="23" t="n"/>
      <c r="D60" s="23" t="n"/>
      <c r="E60" s="23" t="n"/>
      <c r="F60" s="65" t="n"/>
      <c r="G60" s="65" t="n"/>
      <c r="H60" s="26">
        <f>IF($D60="","",IF(AND(F60&lt;&gt;"",G60&lt;&gt;""),G60-F60+1,"") )</f>
        <v/>
      </c>
      <c r="I60" s="65" t="n"/>
      <c r="J60" s="65" t="n"/>
      <c r="K60" s="27" t="n"/>
      <c r="L60" s="23" t="n"/>
      <c r="M60" s="22">
        <f>IF($D60="","",IF(K60&gt;=1,"Terminé",IF(AND(G60&lt;&gt;"",TODAY()&gt;G60,K60&lt;1),"En retard",IF(K60&gt;0,"En cours","Non démarré"))))</f>
        <v/>
      </c>
      <c r="N60" s="23" t="n"/>
      <c r="O60" s="26">
        <f>IF($D60="","",IF(OR(K60&gt;=1,G60=""),"",MAX(0,G60-TODAY())))</f>
        <v/>
      </c>
      <c r="P60" s="26">
        <f>IF($D60="","",IF(OR(K60&gt;=1,G60=""),"",MAX(0,TODAY()-G60)))</f>
        <v/>
      </c>
      <c r="Q60" s="28" t="n"/>
      <c r="R60" s="28" t="n"/>
      <c r="S60" s="29">
        <f>IF(AND(Q60&lt;&gt;"",R60&lt;&gt;""),R60-Q60,"")</f>
        <v/>
      </c>
      <c r="T60" s="23" t="n"/>
      <c r="U60" s="23" t="n"/>
      <c r="V60" s="23" t="n"/>
      <c r="W60" s="30">
        <f>IF($D60="",0,IF(OR(F60="",G60=""),0,IF(TODAY()&lt;=F60,0,IF(TODAY()&gt;=G60,1,(TODAY()-F60)/(G60-F60+1)))))</f>
        <v/>
      </c>
      <c r="X60" s="31">
        <f>IF($D60="",0,IF(Q60="",0,Q60*W60))</f>
        <v/>
      </c>
      <c r="Y60" s="31">
        <f>IF($D60="",0,IF(Q60="",0,Q60*K60))</f>
        <v/>
      </c>
      <c r="Z60" s="31">
        <f>IF($D60="",0,IF(R60="",0,R60))</f>
        <v/>
      </c>
    </row>
    <row r="61">
      <c r="A61" s="22" t="n"/>
      <c r="B61" s="23" t="n"/>
      <c r="C61" s="23" t="n"/>
      <c r="D61" s="23" t="n"/>
      <c r="E61" s="23" t="n"/>
      <c r="F61" s="65" t="n"/>
      <c r="G61" s="65" t="n"/>
      <c r="H61" s="26">
        <f>IF($D61="","",IF(AND(F61&lt;&gt;"",G61&lt;&gt;""),G61-F61+1,"") )</f>
        <v/>
      </c>
      <c r="I61" s="65" t="n"/>
      <c r="J61" s="65" t="n"/>
      <c r="K61" s="27" t="n"/>
      <c r="L61" s="23" t="n"/>
      <c r="M61" s="22">
        <f>IF($D61="","",IF(K61&gt;=1,"Terminé",IF(AND(G61&lt;&gt;"",TODAY()&gt;G61,K61&lt;1),"En retard",IF(K61&gt;0,"En cours","Non démarré"))))</f>
        <v/>
      </c>
      <c r="N61" s="23" t="n"/>
      <c r="O61" s="26">
        <f>IF($D61="","",IF(OR(K61&gt;=1,G61=""),"",MAX(0,G61-TODAY())))</f>
        <v/>
      </c>
      <c r="P61" s="26">
        <f>IF($D61="","",IF(OR(K61&gt;=1,G61=""),"",MAX(0,TODAY()-G61)))</f>
        <v/>
      </c>
      <c r="Q61" s="28" t="n"/>
      <c r="R61" s="28" t="n"/>
      <c r="S61" s="29">
        <f>IF(AND(Q61&lt;&gt;"",R61&lt;&gt;""),R61-Q61,"")</f>
        <v/>
      </c>
      <c r="T61" s="23" t="n"/>
      <c r="U61" s="23" t="n"/>
      <c r="V61" s="23" t="n"/>
      <c r="W61" s="30">
        <f>IF($D61="",0,IF(OR(F61="",G61=""),0,IF(TODAY()&lt;=F61,0,IF(TODAY()&gt;=G61,1,(TODAY()-F61)/(G61-F61+1)))))</f>
        <v/>
      </c>
      <c r="X61" s="31">
        <f>IF($D61="",0,IF(Q61="",0,Q61*W61))</f>
        <v/>
      </c>
      <c r="Y61" s="31">
        <f>IF($D61="",0,IF(Q61="",0,Q61*K61))</f>
        <v/>
      </c>
      <c r="Z61" s="31">
        <f>IF($D61="",0,IF(R61="",0,R61))</f>
        <v/>
      </c>
    </row>
    <row r="62">
      <c r="A62" s="22" t="n"/>
      <c r="B62" s="23" t="n"/>
      <c r="C62" s="23" t="n"/>
      <c r="D62" s="23" t="n"/>
      <c r="E62" s="23" t="n"/>
      <c r="F62" s="65" t="n"/>
      <c r="G62" s="65" t="n"/>
      <c r="H62" s="26">
        <f>IF($D62="","",IF(AND(F62&lt;&gt;"",G62&lt;&gt;""),G62-F62+1,"") )</f>
        <v/>
      </c>
      <c r="I62" s="65" t="n"/>
      <c r="J62" s="65" t="n"/>
      <c r="K62" s="27" t="n"/>
      <c r="L62" s="23" t="n"/>
      <c r="M62" s="22">
        <f>IF($D62="","",IF(K62&gt;=1,"Terminé",IF(AND(G62&lt;&gt;"",TODAY()&gt;G62,K62&lt;1),"En retard",IF(K62&gt;0,"En cours","Non démarré"))))</f>
        <v/>
      </c>
      <c r="N62" s="23" t="n"/>
      <c r="O62" s="26">
        <f>IF($D62="","",IF(OR(K62&gt;=1,G62=""),"",MAX(0,G62-TODAY())))</f>
        <v/>
      </c>
      <c r="P62" s="26">
        <f>IF($D62="","",IF(OR(K62&gt;=1,G62=""),"",MAX(0,TODAY()-G62)))</f>
        <v/>
      </c>
      <c r="Q62" s="28" t="n"/>
      <c r="R62" s="28" t="n"/>
      <c r="S62" s="29">
        <f>IF(AND(Q62&lt;&gt;"",R62&lt;&gt;""),R62-Q62,"")</f>
        <v/>
      </c>
      <c r="T62" s="23" t="n"/>
      <c r="U62" s="23" t="n"/>
      <c r="V62" s="23" t="n"/>
      <c r="W62" s="30">
        <f>IF($D62="",0,IF(OR(F62="",G62=""),0,IF(TODAY()&lt;=F62,0,IF(TODAY()&gt;=G62,1,(TODAY()-F62)/(G62-F62+1)))))</f>
        <v/>
      </c>
      <c r="X62" s="31">
        <f>IF($D62="",0,IF(Q62="",0,Q62*W62))</f>
        <v/>
      </c>
      <c r="Y62" s="31">
        <f>IF($D62="",0,IF(Q62="",0,Q62*K62))</f>
        <v/>
      </c>
      <c r="Z62" s="31">
        <f>IF($D62="",0,IF(R62="",0,R62))</f>
        <v/>
      </c>
    </row>
    <row r="63">
      <c r="A63" s="22" t="n"/>
      <c r="B63" s="23" t="n"/>
      <c r="C63" s="23" t="n"/>
      <c r="D63" s="23" t="n"/>
      <c r="E63" s="23" t="n"/>
      <c r="F63" s="65" t="n"/>
      <c r="G63" s="65" t="n"/>
      <c r="H63" s="26">
        <f>IF($D63="","",IF(AND(F63&lt;&gt;"",G63&lt;&gt;""),G63-F63+1,"") )</f>
        <v/>
      </c>
      <c r="I63" s="65" t="n"/>
      <c r="J63" s="65" t="n"/>
      <c r="K63" s="27" t="n"/>
      <c r="L63" s="23" t="n"/>
      <c r="M63" s="22">
        <f>IF($D63="","",IF(K63&gt;=1,"Terminé",IF(AND(G63&lt;&gt;"",TODAY()&gt;G63,K63&lt;1),"En retard",IF(K63&gt;0,"En cours","Non démarré"))))</f>
        <v/>
      </c>
      <c r="N63" s="23" t="n"/>
      <c r="O63" s="26">
        <f>IF($D63="","",IF(OR(K63&gt;=1,G63=""),"",MAX(0,G63-TODAY())))</f>
        <v/>
      </c>
      <c r="P63" s="26">
        <f>IF($D63="","",IF(OR(K63&gt;=1,G63=""),"",MAX(0,TODAY()-G63)))</f>
        <v/>
      </c>
      <c r="Q63" s="28" t="n"/>
      <c r="R63" s="28" t="n"/>
      <c r="S63" s="29">
        <f>IF(AND(Q63&lt;&gt;"",R63&lt;&gt;""),R63-Q63,"")</f>
        <v/>
      </c>
      <c r="T63" s="23" t="n"/>
      <c r="U63" s="23" t="n"/>
      <c r="V63" s="23" t="n"/>
      <c r="W63" s="30">
        <f>IF($D63="",0,IF(OR(F63="",G63=""),0,IF(TODAY()&lt;=F63,0,IF(TODAY()&gt;=G63,1,(TODAY()-F63)/(G63-F63+1)))))</f>
        <v/>
      </c>
      <c r="X63" s="31">
        <f>IF($D63="",0,IF(Q63="",0,Q63*W63))</f>
        <v/>
      </c>
      <c r="Y63" s="31">
        <f>IF($D63="",0,IF(Q63="",0,Q63*K63))</f>
        <v/>
      </c>
      <c r="Z63" s="31">
        <f>IF($D63="",0,IF(R63="",0,R63))</f>
        <v/>
      </c>
    </row>
    <row r="64">
      <c r="A64" s="22" t="n"/>
      <c r="B64" s="23" t="n"/>
      <c r="C64" s="23" t="n"/>
      <c r="D64" s="23" t="n"/>
      <c r="E64" s="23" t="n"/>
      <c r="F64" s="65" t="n"/>
      <c r="G64" s="65" t="n"/>
      <c r="H64" s="26">
        <f>IF($D64="","",IF(AND(F64&lt;&gt;"",G64&lt;&gt;""),G64-F64+1,"") )</f>
        <v/>
      </c>
      <c r="I64" s="65" t="n"/>
      <c r="J64" s="65" t="n"/>
      <c r="K64" s="27" t="n"/>
      <c r="L64" s="23" t="n"/>
      <c r="M64" s="22">
        <f>IF($D64="","",IF(K64&gt;=1,"Terminé",IF(AND(G64&lt;&gt;"",TODAY()&gt;G64,K64&lt;1),"En retard",IF(K64&gt;0,"En cours","Non démarré"))))</f>
        <v/>
      </c>
      <c r="N64" s="23" t="n"/>
      <c r="O64" s="26">
        <f>IF($D64="","",IF(OR(K64&gt;=1,G64=""),"",MAX(0,G64-TODAY())))</f>
        <v/>
      </c>
      <c r="P64" s="26">
        <f>IF($D64="","",IF(OR(K64&gt;=1,G64=""),"",MAX(0,TODAY()-G64)))</f>
        <v/>
      </c>
      <c r="Q64" s="28" t="n"/>
      <c r="R64" s="28" t="n"/>
      <c r="S64" s="29">
        <f>IF(AND(Q64&lt;&gt;"",R64&lt;&gt;""),R64-Q64,"")</f>
        <v/>
      </c>
      <c r="T64" s="23" t="n"/>
      <c r="U64" s="23" t="n"/>
      <c r="V64" s="23" t="n"/>
      <c r="W64" s="30">
        <f>IF($D64="",0,IF(OR(F64="",G64=""),0,IF(TODAY()&lt;=F64,0,IF(TODAY()&gt;=G64,1,(TODAY()-F64)/(G64-F64+1)))))</f>
        <v/>
      </c>
      <c r="X64" s="31">
        <f>IF($D64="",0,IF(Q64="",0,Q64*W64))</f>
        <v/>
      </c>
      <c r="Y64" s="31">
        <f>IF($D64="",0,IF(Q64="",0,Q64*K64))</f>
        <v/>
      </c>
      <c r="Z64" s="31">
        <f>IF($D64="",0,IF(R64="",0,R64))</f>
        <v/>
      </c>
    </row>
    <row r="65">
      <c r="A65" s="22" t="n"/>
      <c r="B65" s="23" t="n"/>
      <c r="C65" s="23" t="n"/>
      <c r="D65" s="23" t="n"/>
      <c r="E65" s="23" t="n"/>
      <c r="F65" s="65" t="n"/>
      <c r="G65" s="65" t="n"/>
      <c r="H65" s="26">
        <f>IF($D65="","",IF(AND(F65&lt;&gt;"",G65&lt;&gt;""),G65-F65+1,"") )</f>
        <v/>
      </c>
      <c r="I65" s="65" t="n"/>
      <c r="J65" s="65" t="n"/>
      <c r="K65" s="27" t="n"/>
      <c r="L65" s="23" t="n"/>
      <c r="M65" s="22">
        <f>IF($D65="","",IF(K65&gt;=1,"Terminé",IF(AND(G65&lt;&gt;"",TODAY()&gt;G65,K65&lt;1),"En retard",IF(K65&gt;0,"En cours","Non démarré"))))</f>
        <v/>
      </c>
      <c r="N65" s="23" t="n"/>
      <c r="O65" s="26">
        <f>IF($D65="","",IF(OR(K65&gt;=1,G65=""),"",MAX(0,G65-TODAY())))</f>
        <v/>
      </c>
      <c r="P65" s="26">
        <f>IF($D65="","",IF(OR(K65&gt;=1,G65=""),"",MAX(0,TODAY()-G65)))</f>
        <v/>
      </c>
      <c r="Q65" s="28" t="n"/>
      <c r="R65" s="28" t="n"/>
      <c r="S65" s="29">
        <f>IF(AND(Q65&lt;&gt;"",R65&lt;&gt;""),R65-Q65,"")</f>
        <v/>
      </c>
      <c r="T65" s="23" t="n"/>
      <c r="U65" s="23" t="n"/>
      <c r="V65" s="23" t="n"/>
      <c r="W65" s="30">
        <f>IF($D65="",0,IF(OR(F65="",G65=""),0,IF(TODAY()&lt;=F65,0,IF(TODAY()&gt;=G65,1,(TODAY()-F65)/(G65-F65+1)))))</f>
        <v/>
      </c>
      <c r="X65" s="31">
        <f>IF($D65="",0,IF(Q65="",0,Q65*W65))</f>
        <v/>
      </c>
      <c r="Y65" s="31">
        <f>IF($D65="",0,IF(Q65="",0,Q65*K65))</f>
        <v/>
      </c>
      <c r="Z65" s="31">
        <f>IF($D65="",0,IF(R65="",0,R65))</f>
        <v/>
      </c>
    </row>
    <row r="66">
      <c r="A66" s="22" t="n"/>
      <c r="B66" s="23" t="n"/>
      <c r="C66" s="23" t="n"/>
      <c r="D66" s="23" t="n"/>
      <c r="E66" s="23" t="n"/>
      <c r="F66" s="65" t="n"/>
      <c r="G66" s="65" t="n"/>
      <c r="H66" s="26">
        <f>IF($D66="","",IF(AND(F66&lt;&gt;"",G66&lt;&gt;""),G66-F66+1,"") )</f>
        <v/>
      </c>
      <c r="I66" s="65" t="n"/>
      <c r="J66" s="65" t="n"/>
      <c r="K66" s="27" t="n"/>
      <c r="L66" s="23" t="n"/>
      <c r="M66" s="22">
        <f>IF($D66="","",IF(K66&gt;=1,"Terminé",IF(AND(G66&lt;&gt;"",TODAY()&gt;G66,K66&lt;1),"En retard",IF(K66&gt;0,"En cours","Non démarré"))))</f>
        <v/>
      </c>
      <c r="N66" s="23" t="n"/>
      <c r="O66" s="26">
        <f>IF($D66="","",IF(OR(K66&gt;=1,G66=""),"",MAX(0,G66-TODAY())))</f>
        <v/>
      </c>
      <c r="P66" s="26">
        <f>IF($D66="","",IF(OR(K66&gt;=1,G66=""),"",MAX(0,TODAY()-G66)))</f>
        <v/>
      </c>
      <c r="Q66" s="28" t="n"/>
      <c r="R66" s="28" t="n"/>
      <c r="S66" s="29">
        <f>IF(AND(Q66&lt;&gt;"",R66&lt;&gt;""),R66-Q66,"")</f>
        <v/>
      </c>
      <c r="T66" s="23" t="n"/>
      <c r="U66" s="23" t="n"/>
      <c r="V66" s="23" t="n"/>
      <c r="W66" s="30">
        <f>IF($D66="",0,IF(OR(F66="",G66=""),0,IF(TODAY()&lt;=F66,0,IF(TODAY()&gt;=G66,1,(TODAY()-F66)/(G66-F66+1)))))</f>
        <v/>
      </c>
      <c r="X66" s="31">
        <f>IF($D66="",0,IF(Q66="",0,Q66*W66))</f>
        <v/>
      </c>
      <c r="Y66" s="31">
        <f>IF($D66="",0,IF(Q66="",0,Q66*K66))</f>
        <v/>
      </c>
      <c r="Z66" s="31">
        <f>IF($D66="",0,IF(R66="",0,R66))</f>
        <v/>
      </c>
    </row>
    <row r="67">
      <c r="A67" s="22" t="n"/>
      <c r="B67" s="23" t="n"/>
      <c r="C67" s="23" t="n"/>
      <c r="D67" s="23" t="n"/>
      <c r="E67" s="23" t="n"/>
      <c r="F67" s="65" t="n"/>
      <c r="G67" s="65" t="n"/>
      <c r="H67" s="26">
        <f>IF($D67="","",IF(AND(F67&lt;&gt;"",G67&lt;&gt;""),G67-F67+1,"") )</f>
        <v/>
      </c>
      <c r="I67" s="65" t="n"/>
      <c r="J67" s="65" t="n"/>
      <c r="K67" s="27" t="n"/>
      <c r="L67" s="23" t="n"/>
      <c r="M67" s="22">
        <f>IF($D67="","",IF(K67&gt;=1,"Terminé",IF(AND(G67&lt;&gt;"",TODAY()&gt;G67,K67&lt;1),"En retard",IF(K67&gt;0,"En cours","Non démarré"))))</f>
        <v/>
      </c>
      <c r="N67" s="23" t="n"/>
      <c r="O67" s="26">
        <f>IF($D67="","",IF(OR(K67&gt;=1,G67=""),"",MAX(0,G67-TODAY())))</f>
        <v/>
      </c>
      <c r="P67" s="26">
        <f>IF($D67="","",IF(OR(K67&gt;=1,G67=""),"",MAX(0,TODAY()-G67)))</f>
        <v/>
      </c>
      <c r="Q67" s="28" t="n"/>
      <c r="R67" s="28" t="n"/>
      <c r="S67" s="29">
        <f>IF(AND(Q67&lt;&gt;"",R67&lt;&gt;""),R67-Q67,"")</f>
        <v/>
      </c>
      <c r="T67" s="23" t="n"/>
      <c r="U67" s="23" t="n"/>
      <c r="V67" s="23" t="n"/>
      <c r="W67" s="30">
        <f>IF($D67="",0,IF(OR(F67="",G67=""),0,IF(TODAY()&lt;=F67,0,IF(TODAY()&gt;=G67,1,(TODAY()-F67)/(G67-F67+1)))))</f>
        <v/>
      </c>
      <c r="X67" s="31">
        <f>IF($D67="",0,IF(Q67="",0,Q67*W67))</f>
        <v/>
      </c>
      <c r="Y67" s="31">
        <f>IF($D67="",0,IF(Q67="",0,Q67*K67))</f>
        <v/>
      </c>
      <c r="Z67" s="31">
        <f>IF($D67="",0,IF(R67="",0,R67))</f>
        <v/>
      </c>
    </row>
    <row r="68">
      <c r="A68" s="22" t="n"/>
      <c r="B68" s="23" t="n"/>
      <c r="C68" s="23" t="n"/>
      <c r="D68" s="23" t="n"/>
      <c r="E68" s="23" t="n"/>
      <c r="F68" s="65" t="n"/>
      <c r="G68" s="65" t="n"/>
      <c r="H68" s="26">
        <f>IF($D68="","",IF(AND(F68&lt;&gt;"",G68&lt;&gt;""),G68-F68+1,"") )</f>
        <v/>
      </c>
      <c r="I68" s="65" t="n"/>
      <c r="J68" s="65" t="n"/>
      <c r="K68" s="27" t="n"/>
      <c r="L68" s="23" t="n"/>
      <c r="M68" s="22">
        <f>IF($D68="","",IF(K68&gt;=1,"Terminé",IF(AND(G68&lt;&gt;"",TODAY()&gt;G68,K68&lt;1),"En retard",IF(K68&gt;0,"En cours","Non démarré"))))</f>
        <v/>
      </c>
      <c r="N68" s="23" t="n"/>
      <c r="O68" s="26">
        <f>IF($D68="","",IF(OR(K68&gt;=1,G68=""),"",MAX(0,G68-TODAY())))</f>
        <v/>
      </c>
      <c r="P68" s="26">
        <f>IF($D68="","",IF(OR(K68&gt;=1,G68=""),"",MAX(0,TODAY()-G68)))</f>
        <v/>
      </c>
      <c r="Q68" s="28" t="n"/>
      <c r="R68" s="28" t="n"/>
      <c r="S68" s="29">
        <f>IF(AND(Q68&lt;&gt;"",R68&lt;&gt;""),R68-Q68,"")</f>
        <v/>
      </c>
      <c r="T68" s="23" t="n"/>
      <c r="U68" s="23" t="n"/>
      <c r="V68" s="23" t="n"/>
      <c r="W68" s="30">
        <f>IF($D68="",0,IF(OR(F68="",G68=""),0,IF(TODAY()&lt;=F68,0,IF(TODAY()&gt;=G68,1,(TODAY()-F68)/(G68-F68+1)))))</f>
        <v/>
      </c>
      <c r="X68" s="31">
        <f>IF($D68="",0,IF(Q68="",0,Q68*W68))</f>
        <v/>
      </c>
      <c r="Y68" s="31">
        <f>IF($D68="",0,IF(Q68="",0,Q68*K68))</f>
        <v/>
      </c>
      <c r="Z68" s="31">
        <f>IF($D68="",0,IF(R68="",0,R68))</f>
        <v/>
      </c>
    </row>
    <row r="69">
      <c r="A69" s="22" t="n"/>
      <c r="B69" s="23" t="n"/>
      <c r="C69" s="23" t="n"/>
      <c r="D69" s="23" t="n"/>
      <c r="E69" s="23" t="n"/>
      <c r="F69" s="65" t="n"/>
      <c r="G69" s="65" t="n"/>
      <c r="H69" s="26">
        <f>IF($D69="","",IF(AND(F69&lt;&gt;"",G69&lt;&gt;""),G69-F69+1,"") )</f>
        <v/>
      </c>
      <c r="I69" s="65" t="n"/>
      <c r="J69" s="65" t="n"/>
      <c r="K69" s="27" t="n"/>
      <c r="L69" s="23" t="n"/>
      <c r="M69" s="22">
        <f>IF($D69="","",IF(K69&gt;=1,"Terminé",IF(AND(G69&lt;&gt;"",TODAY()&gt;G69,K69&lt;1),"En retard",IF(K69&gt;0,"En cours","Non démarré"))))</f>
        <v/>
      </c>
      <c r="N69" s="23" t="n"/>
      <c r="O69" s="26">
        <f>IF($D69="","",IF(OR(K69&gt;=1,G69=""),"",MAX(0,G69-TODAY())))</f>
        <v/>
      </c>
      <c r="P69" s="26">
        <f>IF($D69="","",IF(OR(K69&gt;=1,G69=""),"",MAX(0,TODAY()-G69)))</f>
        <v/>
      </c>
      <c r="Q69" s="28" t="n"/>
      <c r="R69" s="28" t="n"/>
      <c r="S69" s="29">
        <f>IF(AND(Q69&lt;&gt;"",R69&lt;&gt;""),R69-Q69,"")</f>
        <v/>
      </c>
      <c r="T69" s="23" t="n"/>
      <c r="U69" s="23" t="n"/>
      <c r="V69" s="23" t="n"/>
      <c r="W69" s="30">
        <f>IF($D69="",0,IF(OR(F69="",G69=""),0,IF(TODAY()&lt;=F69,0,IF(TODAY()&gt;=G69,1,(TODAY()-F69)/(G69-F69+1)))))</f>
        <v/>
      </c>
      <c r="X69" s="31">
        <f>IF($D69="",0,IF(Q69="",0,Q69*W69))</f>
        <v/>
      </c>
      <c r="Y69" s="31">
        <f>IF($D69="",0,IF(Q69="",0,Q69*K69))</f>
        <v/>
      </c>
      <c r="Z69" s="31">
        <f>IF($D69="",0,IF(R69="",0,R69))</f>
        <v/>
      </c>
    </row>
    <row r="70">
      <c r="A70" s="22" t="n"/>
      <c r="B70" s="23" t="n"/>
      <c r="C70" s="23" t="n"/>
      <c r="D70" s="23" t="n"/>
      <c r="E70" s="23" t="n"/>
      <c r="F70" s="65" t="n"/>
      <c r="G70" s="65" t="n"/>
      <c r="H70" s="26">
        <f>IF($D70="","",IF(AND(F70&lt;&gt;"",G70&lt;&gt;""),G70-F70+1,"") )</f>
        <v/>
      </c>
      <c r="I70" s="65" t="n"/>
      <c r="J70" s="65" t="n"/>
      <c r="K70" s="27" t="n"/>
      <c r="L70" s="23" t="n"/>
      <c r="M70" s="22">
        <f>IF($D70="","",IF(K70&gt;=1,"Terminé",IF(AND(G70&lt;&gt;"",TODAY()&gt;G70,K70&lt;1),"En retard",IF(K70&gt;0,"En cours","Non démarré"))))</f>
        <v/>
      </c>
      <c r="N70" s="23" t="n"/>
      <c r="O70" s="26">
        <f>IF($D70="","",IF(OR(K70&gt;=1,G70=""),"",MAX(0,G70-TODAY())))</f>
        <v/>
      </c>
      <c r="P70" s="26">
        <f>IF($D70="","",IF(OR(K70&gt;=1,G70=""),"",MAX(0,TODAY()-G70)))</f>
        <v/>
      </c>
      <c r="Q70" s="28" t="n"/>
      <c r="R70" s="28" t="n"/>
      <c r="S70" s="29">
        <f>IF(AND(Q70&lt;&gt;"",R70&lt;&gt;""),R70-Q70,"")</f>
        <v/>
      </c>
      <c r="T70" s="23" t="n"/>
      <c r="U70" s="23" t="n"/>
      <c r="V70" s="23" t="n"/>
      <c r="W70" s="30">
        <f>IF($D70="",0,IF(OR(F70="",G70=""),0,IF(TODAY()&lt;=F70,0,IF(TODAY()&gt;=G70,1,(TODAY()-F70)/(G70-F70+1)))))</f>
        <v/>
      </c>
      <c r="X70" s="31">
        <f>IF($D70="",0,IF(Q70="",0,Q70*W70))</f>
        <v/>
      </c>
      <c r="Y70" s="31">
        <f>IF($D70="",0,IF(Q70="",0,Q70*K70))</f>
        <v/>
      </c>
      <c r="Z70" s="31">
        <f>IF($D70="",0,IF(R70="",0,R70))</f>
        <v/>
      </c>
    </row>
    <row r="71">
      <c r="A71" s="22" t="n"/>
      <c r="B71" s="23" t="n"/>
      <c r="C71" s="23" t="n"/>
      <c r="D71" s="23" t="n"/>
      <c r="E71" s="23" t="n"/>
      <c r="F71" s="65" t="n"/>
      <c r="G71" s="65" t="n"/>
      <c r="H71" s="26">
        <f>IF($D71="","",IF(AND(F71&lt;&gt;"",G71&lt;&gt;""),G71-F71+1,"") )</f>
        <v/>
      </c>
      <c r="I71" s="65" t="n"/>
      <c r="J71" s="65" t="n"/>
      <c r="K71" s="27" t="n"/>
      <c r="L71" s="23" t="n"/>
      <c r="M71" s="22">
        <f>IF($D71="","",IF(K71&gt;=1,"Terminé",IF(AND(G71&lt;&gt;"",TODAY()&gt;G71,K71&lt;1),"En retard",IF(K71&gt;0,"En cours","Non démarré"))))</f>
        <v/>
      </c>
      <c r="N71" s="23" t="n"/>
      <c r="O71" s="26">
        <f>IF($D71="","",IF(OR(K71&gt;=1,G71=""),"",MAX(0,G71-TODAY())))</f>
        <v/>
      </c>
      <c r="P71" s="26">
        <f>IF($D71="","",IF(OR(K71&gt;=1,G71=""),"",MAX(0,TODAY()-G71)))</f>
        <v/>
      </c>
      <c r="Q71" s="28" t="n"/>
      <c r="R71" s="28" t="n"/>
      <c r="S71" s="29">
        <f>IF(AND(Q71&lt;&gt;"",R71&lt;&gt;""),R71-Q71,"")</f>
        <v/>
      </c>
      <c r="T71" s="23" t="n"/>
      <c r="U71" s="23" t="n"/>
      <c r="V71" s="23" t="n"/>
      <c r="W71" s="30">
        <f>IF($D71="",0,IF(OR(F71="",G71=""),0,IF(TODAY()&lt;=F71,0,IF(TODAY()&gt;=G71,1,(TODAY()-F71)/(G71-F71+1)))))</f>
        <v/>
      </c>
      <c r="X71" s="31">
        <f>IF($D71="",0,IF(Q71="",0,Q71*W71))</f>
        <v/>
      </c>
      <c r="Y71" s="31">
        <f>IF($D71="",0,IF(Q71="",0,Q71*K71))</f>
        <v/>
      </c>
      <c r="Z71" s="31">
        <f>IF($D71="",0,IF(R71="",0,R71))</f>
        <v/>
      </c>
    </row>
    <row r="72">
      <c r="A72" s="22" t="n"/>
      <c r="B72" s="23" t="n"/>
      <c r="C72" s="23" t="n"/>
      <c r="D72" s="23" t="n"/>
      <c r="E72" s="23" t="n"/>
      <c r="F72" s="65" t="n"/>
      <c r="G72" s="65" t="n"/>
      <c r="H72" s="26">
        <f>IF($D72="","",IF(AND(F72&lt;&gt;"",G72&lt;&gt;""),G72-F72+1,"") )</f>
        <v/>
      </c>
      <c r="I72" s="65" t="n"/>
      <c r="J72" s="65" t="n"/>
      <c r="K72" s="27" t="n"/>
      <c r="L72" s="23" t="n"/>
      <c r="M72" s="22">
        <f>IF($D72="","",IF(K72&gt;=1,"Terminé",IF(AND(G72&lt;&gt;"",TODAY()&gt;G72,K72&lt;1),"En retard",IF(K72&gt;0,"En cours","Non démarré"))))</f>
        <v/>
      </c>
      <c r="N72" s="23" t="n"/>
      <c r="O72" s="26">
        <f>IF($D72="","",IF(OR(K72&gt;=1,G72=""),"",MAX(0,G72-TODAY())))</f>
        <v/>
      </c>
      <c r="P72" s="26">
        <f>IF($D72="","",IF(OR(K72&gt;=1,G72=""),"",MAX(0,TODAY()-G72)))</f>
        <v/>
      </c>
      <c r="Q72" s="28" t="n"/>
      <c r="R72" s="28" t="n"/>
      <c r="S72" s="29">
        <f>IF(AND(Q72&lt;&gt;"",R72&lt;&gt;""),R72-Q72,"")</f>
        <v/>
      </c>
      <c r="T72" s="23" t="n"/>
      <c r="U72" s="23" t="n"/>
      <c r="V72" s="23" t="n"/>
      <c r="W72" s="30">
        <f>IF($D72="",0,IF(OR(F72="",G72=""),0,IF(TODAY()&lt;=F72,0,IF(TODAY()&gt;=G72,1,(TODAY()-F72)/(G72-F72+1)))))</f>
        <v/>
      </c>
      <c r="X72" s="31">
        <f>IF($D72="",0,IF(Q72="",0,Q72*W72))</f>
        <v/>
      </c>
      <c r="Y72" s="31">
        <f>IF($D72="",0,IF(Q72="",0,Q72*K72))</f>
        <v/>
      </c>
      <c r="Z72" s="31">
        <f>IF($D72="",0,IF(R72="",0,R72))</f>
        <v/>
      </c>
    </row>
    <row r="73">
      <c r="A73" s="22" t="n"/>
      <c r="B73" s="23" t="n"/>
      <c r="C73" s="23" t="n"/>
      <c r="D73" s="23" t="n"/>
      <c r="E73" s="23" t="n"/>
      <c r="F73" s="65" t="n"/>
      <c r="G73" s="65" t="n"/>
      <c r="H73" s="26">
        <f>IF($D73="","",IF(AND(F73&lt;&gt;"",G73&lt;&gt;""),G73-F73+1,"") )</f>
        <v/>
      </c>
      <c r="I73" s="65" t="n"/>
      <c r="J73" s="65" t="n"/>
      <c r="K73" s="27" t="n"/>
      <c r="L73" s="23" t="n"/>
      <c r="M73" s="22">
        <f>IF($D73="","",IF(K73&gt;=1,"Terminé",IF(AND(G73&lt;&gt;"",TODAY()&gt;G73,K73&lt;1),"En retard",IF(K73&gt;0,"En cours","Non démarré"))))</f>
        <v/>
      </c>
      <c r="N73" s="23" t="n"/>
      <c r="O73" s="26">
        <f>IF($D73="","",IF(OR(K73&gt;=1,G73=""),"",MAX(0,G73-TODAY())))</f>
        <v/>
      </c>
      <c r="P73" s="26">
        <f>IF($D73="","",IF(OR(K73&gt;=1,G73=""),"",MAX(0,TODAY()-G73)))</f>
        <v/>
      </c>
      <c r="Q73" s="28" t="n"/>
      <c r="R73" s="28" t="n"/>
      <c r="S73" s="29">
        <f>IF(AND(Q73&lt;&gt;"",R73&lt;&gt;""),R73-Q73,"")</f>
        <v/>
      </c>
      <c r="T73" s="23" t="n"/>
      <c r="U73" s="23" t="n"/>
      <c r="V73" s="23" t="n"/>
      <c r="W73" s="30">
        <f>IF($D73="",0,IF(OR(F73="",G73=""),0,IF(TODAY()&lt;=F73,0,IF(TODAY()&gt;=G73,1,(TODAY()-F73)/(G73-F73+1)))))</f>
        <v/>
      </c>
      <c r="X73" s="31">
        <f>IF($D73="",0,IF(Q73="",0,Q73*W73))</f>
        <v/>
      </c>
      <c r="Y73" s="31">
        <f>IF($D73="",0,IF(Q73="",0,Q73*K73))</f>
        <v/>
      </c>
      <c r="Z73" s="31">
        <f>IF($D73="",0,IF(R73="",0,R73))</f>
        <v/>
      </c>
    </row>
    <row r="74">
      <c r="A74" s="22" t="n"/>
      <c r="B74" s="23" t="n"/>
      <c r="C74" s="23" t="n"/>
      <c r="D74" s="23" t="n"/>
      <c r="E74" s="23" t="n"/>
      <c r="F74" s="65" t="n"/>
      <c r="G74" s="65" t="n"/>
      <c r="H74" s="26">
        <f>IF($D74="","",IF(AND(F74&lt;&gt;"",G74&lt;&gt;""),G74-F74+1,"") )</f>
        <v/>
      </c>
      <c r="I74" s="65" t="n"/>
      <c r="J74" s="65" t="n"/>
      <c r="K74" s="27" t="n"/>
      <c r="L74" s="23" t="n"/>
      <c r="M74" s="22">
        <f>IF($D74="","",IF(K74&gt;=1,"Terminé",IF(AND(G74&lt;&gt;"",TODAY()&gt;G74,K74&lt;1),"En retard",IF(K74&gt;0,"En cours","Non démarré"))))</f>
        <v/>
      </c>
      <c r="N74" s="23" t="n"/>
      <c r="O74" s="26">
        <f>IF($D74="","",IF(OR(K74&gt;=1,G74=""),"",MAX(0,G74-TODAY())))</f>
        <v/>
      </c>
      <c r="P74" s="26">
        <f>IF($D74="","",IF(OR(K74&gt;=1,G74=""),"",MAX(0,TODAY()-G74)))</f>
        <v/>
      </c>
      <c r="Q74" s="28" t="n"/>
      <c r="R74" s="28" t="n"/>
      <c r="S74" s="29">
        <f>IF(AND(Q74&lt;&gt;"",R74&lt;&gt;""),R74-Q74,"")</f>
        <v/>
      </c>
      <c r="T74" s="23" t="n"/>
      <c r="U74" s="23" t="n"/>
      <c r="V74" s="23" t="n"/>
      <c r="W74" s="30">
        <f>IF($D74="",0,IF(OR(F74="",G74=""),0,IF(TODAY()&lt;=F74,0,IF(TODAY()&gt;=G74,1,(TODAY()-F74)/(G74-F74+1)))))</f>
        <v/>
      </c>
      <c r="X74" s="31">
        <f>IF($D74="",0,IF(Q74="",0,Q74*W74))</f>
        <v/>
      </c>
      <c r="Y74" s="31">
        <f>IF($D74="",0,IF(Q74="",0,Q74*K74))</f>
        <v/>
      </c>
      <c r="Z74" s="31">
        <f>IF($D74="",0,IF(R74="",0,R74))</f>
        <v/>
      </c>
    </row>
    <row r="75">
      <c r="A75" s="22" t="n"/>
      <c r="B75" s="23" t="n"/>
      <c r="C75" s="23" t="n"/>
      <c r="D75" s="23" t="n"/>
      <c r="E75" s="23" t="n"/>
      <c r="F75" s="65" t="n"/>
      <c r="G75" s="65" t="n"/>
      <c r="H75" s="26">
        <f>IF($D75="","",IF(AND(F75&lt;&gt;"",G75&lt;&gt;""),G75-F75+1,"") )</f>
        <v/>
      </c>
      <c r="I75" s="65" t="n"/>
      <c r="J75" s="65" t="n"/>
      <c r="K75" s="27" t="n"/>
      <c r="L75" s="23" t="n"/>
      <c r="M75" s="22">
        <f>IF($D75="","",IF(K75&gt;=1,"Terminé",IF(AND(G75&lt;&gt;"",TODAY()&gt;G75,K75&lt;1),"En retard",IF(K75&gt;0,"En cours","Non démarré"))))</f>
        <v/>
      </c>
      <c r="N75" s="23" t="n"/>
      <c r="O75" s="26">
        <f>IF($D75="","",IF(OR(K75&gt;=1,G75=""),"",MAX(0,G75-TODAY())))</f>
        <v/>
      </c>
      <c r="P75" s="26">
        <f>IF($D75="","",IF(OR(K75&gt;=1,G75=""),"",MAX(0,TODAY()-G75)))</f>
        <v/>
      </c>
      <c r="Q75" s="28" t="n"/>
      <c r="R75" s="28" t="n"/>
      <c r="S75" s="29">
        <f>IF(AND(Q75&lt;&gt;"",R75&lt;&gt;""),R75-Q75,"")</f>
        <v/>
      </c>
      <c r="T75" s="23" t="n"/>
      <c r="U75" s="23" t="n"/>
      <c r="V75" s="23" t="n"/>
      <c r="W75" s="30">
        <f>IF($D75="",0,IF(OR(F75="",G75=""),0,IF(TODAY()&lt;=F75,0,IF(TODAY()&gt;=G75,1,(TODAY()-F75)/(G75-F75+1)))))</f>
        <v/>
      </c>
      <c r="X75" s="31">
        <f>IF($D75="",0,IF(Q75="",0,Q75*W75))</f>
        <v/>
      </c>
      <c r="Y75" s="31">
        <f>IF($D75="",0,IF(Q75="",0,Q75*K75))</f>
        <v/>
      </c>
      <c r="Z75" s="31">
        <f>IF($D75="",0,IF(R75="",0,R75))</f>
        <v/>
      </c>
    </row>
    <row r="76">
      <c r="A76" s="22" t="n"/>
      <c r="B76" s="23" t="n"/>
      <c r="C76" s="23" t="n"/>
      <c r="D76" s="23" t="n"/>
      <c r="E76" s="23" t="n"/>
      <c r="F76" s="65" t="n"/>
      <c r="G76" s="65" t="n"/>
      <c r="H76" s="26">
        <f>IF($D76="","",IF(AND(F76&lt;&gt;"",G76&lt;&gt;""),G76-F76+1,"") )</f>
        <v/>
      </c>
      <c r="I76" s="65" t="n"/>
      <c r="J76" s="65" t="n"/>
      <c r="K76" s="27" t="n"/>
      <c r="L76" s="23" t="n"/>
      <c r="M76" s="22">
        <f>IF($D76="","",IF(K76&gt;=1,"Terminé",IF(AND(G76&lt;&gt;"",TODAY()&gt;G76,K76&lt;1),"En retard",IF(K76&gt;0,"En cours","Non démarré"))))</f>
        <v/>
      </c>
      <c r="N76" s="23" t="n"/>
      <c r="O76" s="26">
        <f>IF($D76="","",IF(OR(K76&gt;=1,G76=""),"",MAX(0,G76-TODAY())))</f>
        <v/>
      </c>
      <c r="P76" s="26">
        <f>IF($D76="","",IF(OR(K76&gt;=1,G76=""),"",MAX(0,TODAY()-G76)))</f>
        <v/>
      </c>
      <c r="Q76" s="28" t="n"/>
      <c r="R76" s="28" t="n"/>
      <c r="S76" s="29">
        <f>IF(AND(Q76&lt;&gt;"",R76&lt;&gt;""),R76-Q76,"")</f>
        <v/>
      </c>
      <c r="T76" s="23" t="n"/>
      <c r="U76" s="23" t="n"/>
      <c r="V76" s="23" t="n"/>
      <c r="W76" s="30">
        <f>IF($D76="",0,IF(OR(F76="",G76=""),0,IF(TODAY()&lt;=F76,0,IF(TODAY()&gt;=G76,1,(TODAY()-F76)/(G76-F76+1)))))</f>
        <v/>
      </c>
      <c r="X76" s="31">
        <f>IF($D76="",0,IF(Q76="",0,Q76*W76))</f>
        <v/>
      </c>
      <c r="Y76" s="31">
        <f>IF($D76="",0,IF(Q76="",0,Q76*K76))</f>
        <v/>
      </c>
      <c r="Z76" s="31">
        <f>IF($D76="",0,IF(R76="",0,R76))</f>
        <v/>
      </c>
    </row>
    <row r="77">
      <c r="A77" s="22" t="n"/>
      <c r="B77" s="23" t="n"/>
      <c r="C77" s="23" t="n"/>
      <c r="D77" s="23" t="n"/>
      <c r="E77" s="23" t="n"/>
      <c r="F77" s="65" t="n"/>
      <c r="G77" s="65" t="n"/>
      <c r="H77" s="26">
        <f>IF($D77="","",IF(AND(F77&lt;&gt;"",G77&lt;&gt;""),G77-F77+1,"") )</f>
        <v/>
      </c>
      <c r="I77" s="65" t="n"/>
      <c r="J77" s="65" t="n"/>
      <c r="K77" s="27" t="n"/>
      <c r="L77" s="23" t="n"/>
      <c r="M77" s="22">
        <f>IF($D77="","",IF(K77&gt;=1,"Terminé",IF(AND(G77&lt;&gt;"",TODAY()&gt;G77,K77&lt;1),"En retard",IF(K77&gt;0,"En cours","Non démarré"))))</f>
        <v/>
      </c>
      <c r="N77" s="23" t="n"/>
      <c r="O77" s="26">
        <f>IF($D77="","",IF(OR(K77&gt;=1,G77=""),"",MAX(0,G77-TODAY())))</f>
        <v/>
      </c>
      <c r="P77" s="26">
        <f>IF($D77="","",IF(OR(K77&gt;=1,G77=""),"",MAX(0,TODAY()-G77)))</f>
        <v/>
      </c>
      <c r="Q77" s="28" t="n"/>
      <c r="R77" s="28" t="n"/>
      <c r="S77" s="29">
        <f>IF(AND(Q77&lt;&gt;"",R77&lt;&gt;""),R77-Q77,"")</f>
        <v/>
      </c>
      <c r="T77" s="23" t="n"/>
      <c r="U77" s="23" t="n"/>
      <c r="V77" s="23" t="n"/>
      <c r="W77" s="30">
        <f>IF($D77="",0,IF(OR(F77="",G77=""),0,IF(TODAY()&lt;=F77,0,IF(TODAY()&gt;=G77,1,(TODAY()-F77)/(G77-F77+1)))))</f>
        <v/>
      </c>
      <c r="X77" s="31">
        <f>IF($D77="",0,IF(Q77="",0,Q77*W77))</f>
        <v/>
      </c>
      <c r="Y77" s="31">
        <f>IF($D77="",0,IF(Q77="",0,Q77*K77))</f>
        <v/>
      </c>
      <c r="Z77" s="31">
        <f>IF($D77="",0,IF(R77="",0,R77))</f>
        <v/>
      </c>
    </row>
    <row r="78">
      <c r="A78" s="22" t="n"/>
      <c r="B78" s="23" t="n"/>
      <c r="C78" s="23" t="n"/>
      <c r="D78" s="23" t="n"/>
      <c r="E78" s="23" t="n"/>
      <c r="F78" s="65" t="n"/>
      <c r="G78" s="65" t="n"/>
      <c r="H78" s="26">
        <f>IF($D78="","",IF(AND(F78&lt;&gt;"",G78&lt;&gt;""),G78-F78+1,"") )</f>
        <v/>
      </c>
      <c r="I78" s="65" t="n"/>
      <c r="J78" s="65" t="n"/>
      <c r="K78" s="27" t="n"/>
      <c r="L78" s="23" t="n"/>
      <c r="M78" s="22">
        <f>IF($D78="","",IF(K78&gt;=1,"Terminé",IF(AND(G78&lt;&gt;"",TODAY()&gt;G78,K78&lt;1),"En retard",IF(K78&gt;0,"En cours","Non démarré"))))</f>
        <v/>
      </c>
      <c r="N78" s="23" t="n"/>
      <c r="O78" s="26">
        <f>IF($D78="","",IF(OR(K78&gt;=1,G78=""),"",MAX(0,G78-TODAY())))</f>
        <v/>
      </c>
      <c r="P78" s="26">
        <f>IF($D78="","",IF(OR(K78&gt;=1,G78=""),"",MAX(0,TODAY()-G78)))</f>
        <v/>
      </c>
      <c r="Q78" s="28" t="n"/>
      <c r="R78" s="28" t="n"/>
      <c r="S78" s="29">
        <f>IF(AND(Q78&lt;&gt;"",R78&lt;&gt;""),R78-Q78,"")</f>
        <v/>
      </c>
      <c r="T78" s="23" t="n"/>
      <c r="U78" s="23" t="n"/>
      <c r="V78" s="23" t="n"/>
      <c r="W78" s="30">
        <f>IF($D78="",0,IF(OR(F78="",G78=""),0,IF(TODAY()&lt;=F78,0,IF(TODAY()&gt;=G78,1,(TODAY()-F78)/(G78-F78+1)))))</f>
        <v/>
      </c>
      <c r="X78" s="31">
        <f>IF($D78="",0,IF(Q78="",0,Q78*W78))</f>
        <v/>
      </c>
      <c r="Y78" s="31">
        <f>IF($D78="",0,IF(Q78="",0,Q78*K78))</f>
        <v/>
      </c>
      <c r="Z78" s="31">
        <f>IF($D78="",0,IF(R78="",0,R78))</f>
        <v/>
      </c>
    </row>
    <row r="79">
      <c r="A79" s="22" t="n"/>
      <c r="B79" s="23" t="n"/>
      <c r="C79" s="23" t="n"/>
      <c r="D79" s="23" t="n"/>
      <c r="E79" s="23" t="n"/>
      <c r="F79" s="65" t="n"/>
      <c r="G79" s="65" t="n"/>
      <c r="H79" s="26">
        <f>IF($D79="","",IF(AND(F79&lt;&gt;"",G79&lt;&gt;""),G79-F79+1,"") )</f>
        <v/>
      </c>
      <c r="I79" s="65" t="n"/>
      <c r="J79" s="65" t="n"/>
      <c r="K79" s="27" t="n"/>
      <c r="L79" s="23" t="n"/>
      <c r="M79" s="22">
        <f>IF($D79="","",IF(K79&gt;=1,"Terminé",IF(AND(G79&lt;&gt;"",TODAY()&gt;G79,K79&lt;1),"En retard",IF(K79&gt;0,"En cours","Non démarré"))))</f>
        <v/>
      </c>
      <c r="N79" s="23" t="n"/>
      <c r="O79" s="26">
        <f>IF($D79="","",IF(OR(K79&gt;=1,G79=""),"",MAX(0,G79-TODAY())))</f>
        <v/>
      </c>
      <c r="P79" s="26">
        <f>IF($D79="","",IF(OR(K79&gt;=1,G79=""),"",MAX(0,TODAY()-G79)))</f>
        <v/>
      </c>
      <c r="Q79" s="28" t="n"/>
      <c r="R79" s="28" t="n"/>
      <c r="S79" s="29">
        <f>IF(AND(Q79&lt;&gt;"",R79&lt;&gt;""),R79-Q79,"")</f>
        <v/>
      </c>
      <c r="T79" s="23" t="n"/>
      <c r="U79" s="23" t="n"/>
      <c r="V79" s="23" t="n"/>
      <c r="W79" s="30">
        <f>IF($D79="",0,IF(OR(F79="",G79=""),0,IF(TODAY()&lt;=F79,0,IF(TODAY()&gt;=G79,1,(TODAY()-F79)/(G79-F79+1)))))</f>
        <v/>
      </c>
      <c r="X79" s="31">
        <f>IF($D79="",0,IF(Q79="",0,Q79*W79))</f>
        <v/>
      </c>
      <c r="Y79" s="31">
        <f>IF($D79="",0,IF(Q79="",0,Q79*K79))</f>
        <v/>
      </c>
      <c r="Z79" s="31">
        <f>IF($D79="",0,IF(R79="",0,R79))</f>
        <v/>
      </c>
    </row>
    <row r="80">
      <c r="A80" s="22" t="n">
        <v>79</v>
      </c>
      <c r="B80" s="23" t="n"/>
      <c r="C80" s="23" t="n"/>
      <c r="D80" s="23" t="n"/>
      <c r="E80" s="23" t="n"/>
      <c r="F80" s="65" t="n"/>
      <c r="G80" s="65" t="n"/>
      <c r="H80" s="26">
        <f>IF($D80="","",IF(AND(F80&lt;&gt;"",G80&lt;&gt;""),G80-F80+1,"") )</f>
        <v/>
      </c>
      <c r="I80" s="65" t="n"/>
      <c r="J80" s="65" t="n"/>
      <c r="K80" s="27" t="n"/>
      <c r="L80" s="23" t="n"/>
      <c r="M80" s="22">
        <f>IF($D80="","",IF(K80&gt;=1,"Terminé",IF(AND(G80&lt;&gt;"",TODAY()&gt;G80,K80&lt;1),"En retard",IF(K80&gt;0,"En cours","Non démarré"))))</f>
        <v/>
      </c>
      <c r="N80" s="23" t="n"/>
      <c r="O80" s="26">
        <f>IF($D80="","",IF(OR(K80&gt;=1,G80=""),"",MAX(0,G80-TODAY())))</f>
        <v/>
      </c>
      <c r="P80" s="26">
        <f>IF($D80="","",IF(OR(K80&gt;=1,G80=""),"",MAX(0,TODAY()-G80)))</f>
        <v/>
      </c>
      <c r="Q80" s="28" t="n"/>
      <c r="R80" s="28" t="n"/>
      <c r="S80" s="29">
        <f>IF(AND(Q80&lt;&gt;"",R80&lt;&gt;""),R80-Q80,"")</f>
        <v/>
      </c>
      <c r="T80" s="23" t="n"/>
      <c r="U80" s="23" t="n"/>
      <c r="V80" s="23" t="n"/>
      <c r="W80" s="30">
        <f>IF($D80="",0,IF(OR(F80="",G80=""),0,IF(TODAY()&lt;=F80,0,IF(TODAY()&gt;=G80,1,(TODAY()-F80)/(G80-F80+1)))))</f>
        <v/>
      </c>
      <c r="X80" s="31">
        <f>IF($D80="",0,IF(Q80="",0,Q80*W80))</f>
        <v/>
      </c>
      <c r="Y80" s="31">
        <f>IF($D80="",0,IF(Q80="",0,Q80*K80))</f>
        <v/>
      </c>
      <c r="Z80" s="31">
        <f>IF($D80="",0,IF(R80="",0,R80))</f>
        <v/>
      </c>
    </row>
    <row r="81">
      <c r="A81" s="22" t="n">
        <v>80</v>
      </c>
      <c r="B81" s="23" t="n"/>
      <c r="C81" s="23" t="n"/>
      <c r="D81" s="23" t="n"/>
      <c r="E81" s="23" t="n"/>
      <c r="F81" s="65" t="n"/>
      <c r="G81" s="65" t="n"/>
      <c r="H81" s="26">
        <f>IF($D81="","",IF(AND(F81&lt;&gt;"",G81&lt;&gt;""),G81-F81+1,"") )</f>
        <v/>
      </c>
      <c r="I81" s="65" t="n"/>
      <c r="J81" s="65" t="n"/>
      <c r="K81" s="27" t="n"/>
      <c r="L81" s="23" t="n"/>
      <c r="M81" s="22">
        <f>IF($D81="","",IF(K81&gt;=1,"Terminé",IF(AND(G81&lt;&gt;"",TODAY()&gt;G81,K81&lt;1),"En retard",IF(K81&gt;0,"En cours","Non démarré"))))</f>
        <v/>
      </c>
      <c r="N81" s="23" t="n"/>
      <c r="O81" s="26">
        <f>IF($D81="","",IF(OR(K81&gt;=1,G81=""),"",MAX(0,G81-TODAY())))</f>
        <v/>
      </c>
      <c r="P81" s="26">
        <f>IF($D81="","",IF(OR(K81&gt;=1,G81=""),"",MAX(0,TODAY()-G81)))</f>
        <v/>
      </c>
      <c r="Q81" s="28" t="n"/>
      <c r="R81" s="28" t="n"/>
      <c r="S81" s="29">
        <f>IF(AND(Q81&lt;&gt;"",R81&lt;&gt;""),R81-Q81,"")</f>
        <v/>
      </c>
      <c r="T81" s="23" t="n"/>
      <c r="U81" s="23" t="n"/>
      <c r="V81" s="23" t="n"/>
      <c r="W81" s="30">
        <f>IF($D81="",0,IF(OR(F81="",G81=""),0,IF(TODAY()&lt;=F81,0,IF(TODAY()&gt;=G81,1,(TODAY()-F81)/(G81-F81+1)))))</f>
        <v/>
      </c>
      <c r="X81" s="31">
        <f>IF($D81="",0,IF(Q81="",0,Q81*W81))</f>
        <v/>
      </c>
      <c r="Y81" s="31">
        <f>IF($D81="",0,IF(Q81="",0,Q81*K81))</f>
        <v/>
      </c>
      <c r="Z81" s="31">
        <f>IF($D81="",0,IF(R81="",0,R81))</f>
        <v/>
      </c>
    </row>
    <row r="82">
      <c r="A82" s="22" t="n">
        <v>81</v>
      </c>
      <c r="B82" s="23" t="n"/>
      <c r="C82" s="23" t="n"/>
      <c r="D82" s="23" t="n"/>
      <c r="E82" s="23" t="n"/>
      <c r="F82" s="65" t="n"/>
      <c r="G82" s="65" t="n"/>
      <c r="H82" s="26">
        <f>IF($D82="","",IF(AND(F82&lt;&gt;"",G82&lt;&gt;""),G82-F82+1,"") )</f>
        <v/>
      </c>
      <c r="I82" s="65" t="n"/>
      <c r="J82" s="65" t="n"/>
      <c r="K82" s="27" t="n"/>
      <c r="L82" s="23" t="n"/>
      <c r="M82" s="22">
        <f>IF($D82="","",IF(K82&gt;=1,"Terminé",IF(AND(G82&lt;&gt;"",TODAY()&gt;G82,K82&lt;1),"En retard",IF(K82&gt;0,"En cours","Non démarré"))))</f>
        <v/>
      </c>
      <c r="N82" s="23" t="n"/>
      <c r="O82" s="26">
        <f>IF($D82="","",IF(OR(K82&gt;=1,G82=""),"",MAX(0,G82-TODAY())))</f>
        <v/>
      </c>
      <c r="P82" s="26">
        <f>IF($D82="","",IF(OR(K82&gt;=1,G82=""),"",MAX(0,TODAY()-G82)))</f>
        <v/>
      </c>
      <c r="Q82" s="28" t="n"/>
      <c r="R82" s="28" t="n"/>
      <c r="S82" s="29">
        <f>IF(AND(Q82&lt;&gt;"",R82&lt;&gt;""),R82-Q82,"")</f>
        <v/>
      </c>
      <c r="T82" s="23" t="n"/>
      <c r="U82" s="23" t="n"/>
      <c r="V82" s="23" t="n"/>
      <c r="W82" s="30">
        <f>IF($D82="",0,IF(OR(F82="",G82=""),0,IF(TODAY()&lt;=F82,0,IF(TODAY()&gt;=G82,1,(TODAY()-F82)/(G82-F82+1)))))</f>
        <v/>
      </c>
      <c r="X82" s="31">
        <f>IF($D82="",0,IF(Q82="",0,Q82*W82))</f>
        <v/>
      </c>
      <c r="Y82" s="31">
        <f>IF($D82="",0,IF(Q82="",0,Q82*K82))</f>
        <v/>
      </c>
      <c r="Z82" s="31">
        <f>IF($D82="",0,IF(R82="",0,R82))</f>
        <v/>
      </c>
    </row>
    <row r="83">
      <c r="A83" s="22" t="n">
        <v>82</v>
      </c>
      <c r="B83" s="23" t="n"/>
      <c r="C83" s="23" t="n"/>
      <c r="D83" s="23" t="n"/>
      <c r="E83" s="23" t="n"/>
      <c r="F83" s="65" t="n"/>
      <c r="G83" s="65" t="n"/>
      <c r="H83" s="26">
        <f>IF($D83="","",IF(AND(F83&lt;&gt;"",G83&lt;&gt;""),G83-F83+1,"") )</f>
        <v/>
      </c>
      <c r="I83" s="65" t="n"/>
      <c r="J83" s="65" t="n"/>
      <c r="K83" s="27" t="n"/>
      <c r="L83" s="23" t="n"/>
      <c r="M83" s="22">
        <f>IF($D83="","",IF(K83&gt;=1,"Terminé",IF(AND(G83&lt;&gt;"",TODAY()&gt;G83,K83&lt;1),"En retard",IF(K83&gt;0,"En cours","Non démarré"))))</f>
        <v/>
      </c>
      <c r="N83" s="23" t="n"/>
      <c r="O83" s="26">
        <f>IF($D83="","",IF(OR(K83&gt;=1,G83=""),"",MAX(0,G83-TODAY())))</f>
        <v/>
      </c>
      <c r="P83" s="26">
        <f>IF($D83="","",IF(OR(K83&gt;=1,G83=""),"",MAX(0,TODAY()-G83)))</f>
        <v/>
      </c>
      <c r="Q83" s="28" t="n"/>
      <c r="R83" s="28" t="n"/>
      <c r="S83" s="29">
        <f>IF(AND(Q83&lt;&gt;"",R83&lt;&gt;""),R83-Q83,"")</f>
        <v/>
      </c>
      <c r="T83" s="23" t="n"/>
      <c r="U83" s="23" t="n"/>
      <c r="V83" s="23" t="n"/>
      <c r="W83" s="30">
        <f>IF($D83="",0,IF(OR(F83="",G83=""),0,IF(TODAY()&lt;=F83,0,IF(TODAY()&gt;=G83,1,(TODAY()-F83)/(G83-F83+1)))))</f>
        <v/>
      </c>
      <c r="X83" s="31">
        <f>IF($D83="",0,IF(Q83="",0,Q83*W83))</f>
        <v/>
      </c>
      <c r="Y83" s="31">
        <f>IF($D83="",0,IF(Q83="",0,Q83*K83))</f>
        <v/>
      </c>
      <c r="Z83" s="31">
        <f>IF($D83="",0,IF(R83="",0,R83))</f>
        <v/>
      </c>
    </row>
    <row r="84">
      <c r="A84" s="22" t="n">
        <v>83</v>
      </c>
      <c r="B84" s="23" t="n"/>
      <c r="C84" s="23" t="n"/>
      <c r="D84" s="23" t="n"/>
      <c r="E84" s="23" t="n"/>
      <c r="F84" s="65" t="n"/>
      <c r="G84" s="65" t="n"/>
      <c r="H84" s="26">
        <f>IF($D84="","",IF(AND(F84&lt;&gt;"",G84&lt;&gt;""),G84-F84+1,"") )</f>
        <v/>
      </c>
      <c r="I84" s="65" t="n"/>
      <c r="J84" s="65" t="n"/>
      <c r="K84" s="27" t="n"/>
      <c r="L84" s="23" t="n"/>
      <c r="M84" s="22">
        <f>IF($D84="","",IF(K84&gt;=1,"Terminé",IF(AND(G84&lt;&gt;"",TODAY()&gt;G84,K84&lt;1),"En retard",IF(K84&gt;0,"En cours","Non démarré"))))</f>
        <v/>
      </c>
      <c r="N84" s="23" t="n"/>
      <c r="O84" s="26">
        <f>IF($D84="","",IF(OR(K84&gt;=1,G84=""),"",MAX(0,G84-TODAY())))</f>
        <v/>
      </c>
      <c r="P84" s="26">
        <f>IF($D84="","",IF(OR(K84&gt;=1,G84=""),"",MAX(0,TODAY()-G84)))</f>
        <v/>
      </c>
      <c r="Q84" s="28" t="n"/>
      <c r="R84" s="28" t="n"/>
      <c r="S84" s="29">
        <f>IF(AND(Q84&lt;&gt;"",R84&lt;&gt;""),R84-Q84,"")</f>
        <v/>
      </c>
      <c r="T84" s="23" t="n"/>
      <c r="U84" s="23" t="n"/>
      <c r="V84" s="23" t="n"/>
      <c r="W84" s="30">
        <f>IF($D84="",0,IF(OR(F84="",G84=""),0,IF(TODAY()&lt;=F84,0,IF(TODAY()&gt;=G84,1,(TODAY()-F84)/(G84-F84+1)))))</f>
        <v/>
      </c>
      <c r="X84" s="31">
        <f>IF($D84="",0,IF(Q84="",0,Q84*W84))</f>
        <v/>
      </c>
      <c r="Y84" s="31">
        <f>IF($D84="",0,IF(Q84="",0,Q84*K84))</f>
        <v/>
      </c>
      <c r="Z84" s="31">
        <f>IF($D84="",0,IF(R84="",0,R84))</f>
        <v/>
      </c>
    </row>
    <row r="85">
      <c r="A85" s="22" t="n">
        <v>84</v>
      </c>
      <c r="B85" s="23" t="n"/>
      <c r="C85" s="23" t="n"/>
      <c r="D85" s="23" t="n"/>
      <c r="E85" s="23" t="n"/>
      <c r="F85" s="65" t="n"/>
      <c r="G85" s="65" t="n"/>
      <c r="H85" s="26">
        <f>IF($D85="","",IF(AND(F85&lt;&gt;"",G85&lt;&gt;""),G85-F85+1,"") )</f>
        <v/>
      </c>
      <c r="I85" s="65" t="n"/>
      <c r="J85" s="65" t="n"/>
      <c r="K85" s="27" t="n"/>
      <c r="L85" s="23" t="n"/>
      <c r="M85" s="22">
        <f>IF($D85="","",IF(K85&gt;=1,"Terminé",IF(AND(G85&lt;&gt;"",TODAY()&gt;G85,K85&lt;1),"En retard",IF(K85&gt;0,"En cours","Non démarré"))))</f>
        <v/>
      </c>
      <c r="N85" s="23" t="n"/>
      <c r="O85" s="26">
        <f>IF($D85="","",IF(OR(K85&gt;=1,G85=""),"",MAX(0,G85-TODAY())))</f>
        <v/>
      </c>
      <c r="P85" s="26">
        <f>IF($D85="","",IF(OR(K85&gt;=1,G85=""),"",MAX(0,TODAY()-G85)))</f>
        <v/>
      </c>
      <c r="Q85" s="28" t="n"/>
      <c r="R85" s="28" t="n"/>
      <c r="S85" s="29">
        <f>IF(AND(Q85&lt;&gt;"",R85&lt;&gt;""),R85-Q85,"")</f>
        <v/>
      </c>
      <c r="T85" s="23" t="n"/>
      <c r="U85" s="23" t="n"/>
      <c r="V85" s="23" t="n"/>
      <c r="W85" s="30">
        <f>IF($D85="",0,IF(OR(F85="",G85=""),0,IF(TODAY()&lt;=F85,0,IF(TODAY()&gt;=G85,1,(TODAY()-F85)/(G85-F85+1)))))</f>
        <v/>
      </c>
      <c r="X85" s="31">
        <f>IF($D85="",0,IF(Q85="",0,Q85*W85))</f>
        <v/>
      </c>
      <c r="Y85" s="31">
        <f>IF($D85="",0,IF(Q85="",0,Q85*K85))</f>
        <v/>
      </c>
      <c r="Z85" s="31">
        <f>IF($D85="",0,IF(R85="",0,R85))</f>
        <v/>
      </c>
    </row>
    <row r="86">
      <c r="A86" s="22" t="n">
        <v>85</v>
      </c>
      <c r="B86" s="23" t="n"/>
      <c r="C86" s="23" t="n"/>
      <c r="D86" s="23" t="n"/>
      <c r="E86" s="23" t="n"/>
      <c r="F86" s="65" t="n"/>
      <c r="G86" s="65" t="n"/>
      <c r="H86" s="26">
        <f>IF($D86="","",IF(AND(F86&lt;&gt;"",G86&lt;&gt;""),G86-F86+1,"") )</f>
        <v/>
      </c>
      <c r="I86" s="65" t="n"/>
      <c r="J86" s="65" t="n"/>
      <c r="K86" s="27" t="n"/>
      <c r="L86" s="23" t="n"/>
      <c r="M86" s="22">
        <f>IF($D86="","",IF(K86&gt;=1,"Terminé",IF(AND(G86&lt;&gt;"",TODAY()&gt;G86,K86&lt;1),"En retard",IF(K86&gt;0,"En cours","Non démarré"))))</f>
        <v/>
      </c>
      <c r="N86" s="23" t="n"/>
      <c r="O86" s="26">
        <f>IF($D86="","",IF(OR(K86&gt;=1,G86=""),"",MAX(0,G86-TODAY())))</f>
        <v/>
      </c>
      <c r="P86" s="26">
        <f>IF($D86="","",IF(OR(K86&gt;=1,G86=""),"",MAX(0,TODAY()-G86)))</f>
        <v/>
      </c>
      <c r="Q86" s="28" t="n"/>
      <c r="R86" s="28" t="n"/>
      <c r="S86" s="29">
        <f>IF(AND(Q86&lt;&gt;"",R86&lt;&gt;""),R86-Q86,"")</f>
        <v/>
      </c>
      <c r="T86" s="23" t="n"/>
      <c r="U86" s="23" t="n"/>
      <c r="V86" s="23" t="n"/>
      <c r="W86" s="30">
        <f>IF($D86="",0,IF(OR(F86="",G86=""),0,IF(TODAY()&lt;=F86,0,IF(TODAY()&gt;=G86,1,(TODAY()-F86)/(G86-F86+1)))))</f>
        <v/>
      </c>
      <c r="X86" s="31">
        <f>IF($D86="",0,IF(Q86="",0,Q86*W86))</f>
        <v/>
      </c>
      <c r="Y86" s="31">
        <f>IF($D86="",0,IF(Q86="",0,Q86*K86))</f>
        <v/>
      </c>
      <c r="Z86" s="31">
        <f>IF($D86="",0,IF(R86="",0,R86))</f>
        <v/>
      </c>
    </row>
    <row r="87">
      <c r="A87" s="22" t="n">
        <v>86</v>
      </c>
      <c r="B87" s="23" t="n"/>
      <c r="C87" s="23" t="n"/>
      <c r="D87" s="23" t="n"/>
      <c r="E87" s="23" t="n"/>
      <c r="F87" s="65" t="n"/>
      <c r="G87" s="65" t="n"/>
      <c r="H87" s="26">
        <f>IF($D87="","",IF(AND(F87&lt;&gt;"",G87&lt;&gt;""),G87-F87+1,"") )</f>
        <v/>
      </c>
      <c r="I87" s="65" t="n"/>
      <c r="J87" s="65" t="n"/>
      <c r="K87" s="27" t="n"/>
      <c r="L87" s="23" t="n"/>
      <c r="M87" s="22">
        <f>IF($D87="","",IF(K87&gt;=1,"Terminé",IF(AND(G87&lt;&gt;"",TODAY()&gt;G87,K87&lt;1),"En retard",IF(K87&gt;0,"En cours","Non démarré"))))</f>
        <v/>
      </c>
      <c r="N87" s="23" t="n"/>
      <c r="O87" s="26">
        <f>IF($D87="","",IF(OR(K87&gt;=1,G87=""),"",MAX(0,G87-TODAY())))</f>
        <v/>
      </c>
      <c r="P87" s="26">
        <f>IF($D87="","",IF(OR(K87&gt;=1,G87=""),"",MAX(0,TODAY()-G87)))</f>
        <v/>
      </c>
      <c r="Q87" s="28" t="n"/>
      <c r="R87" s="28" t="n"/>
      <c r="S87" s="29">
        <f>IF(AND(Q87&lt;&gt;"",R87&lt;&gt;""),R87-Q87,"")</f>
        <v/>
      </c>
      <c r="T87" s="23" t="n"/>
      <c r="U87" s="23" t="n"/>
      <c r="V87" s="23" t="n"/>
      <c r="W87" s="30">
        <f>IF($D87="",0,IF(OR(F87="",G87=""),0,IF(TODAY()&lt;=F87,0,IF(TODAY()&gt;=G87,1,(TODAY()-F87)/(G87-F87+1)))))</f>
        <v/>
      </c>
      <c r="X87" s="31">
        <f>IF($D87="",0,IF(Q87="",0,Q87*W87))</f>
        <v/>
      </c>
      <c r="Y87" s="31">
        <f>IF($D87="",0,IF(Q87="",0,Q87*K87))</f>
        <v/>
      </c>
      <c r="Z87" s="31">
        <f>IF($D87="",0,IF(R87="",0,R87))</f>
        <v/>
      </c>
    </row>
    <row r="88">
      <c r="A88" s="22" t="n">
        <v>87</v>
      </c>
      <c r="B88" s="23" t="n"/>
      <c r="C88" s="23" t="n"/>
      <c r="D88" s="23" t="n"/>
      <c r="E88" s="23" t="n"/>
      <c r="F88" s="65" t="n"/>
      <c r="G88" s="65" t="n"/>
      <c r="H88" s="26">
        <f>IF($D88="","",IF(AND(F88&lt;&gt;"",G88&lt;&gt;""),G88-F88+1,"") )</f>
        <v/>
      </c>
      <c r="I88" s="65" t="n"/>
      <c r="J88" s="65" t="n"/>
      <c r="K88" s="27" t="n"/>
      <c r="L88" s="23" t="n"/>
      <c r="M88" s="22">
        <f>IF($D88="","",IF(K88&gt;=1,"Terminé",IF(AND(G88&lt;&gt;"",TODAY()&gt;G88,K88&lt;1),"En retard",IF(K88&gt;0,"En cours","Non démarré"))))</f>
        <v/>
      </c>
      <c r="N88" s="23" t="n"/>
      <c r="O88" s="26">
        <f>IF($D88="","",IF(OR(K88&gt;=1,G88=""),"",MAX(0,G88-TODAY())))</f>
        <v/>
      </c>
      <c r="P88" s="26">
        <f>IF($D88="","",IF(OR(K88&gt;=1,G88=""),"",MAX(0,TODAY()-G88)))</f>
        <v/>
      </c>
      <c r="Q88" s="28" t="n"/>
      <c r="R88" s="28" t="n"/>
      <c r="S88" s="29">
        <f>IF(AND(Q88&lt;&gt;"",R88&lt;&gt;""),R88-Q88,"")</f>
        <v/>
      </c>
      <c r="T88" s="23" t="n"/>
      <c r="U88" s="23" t="n"/>
      <c r="V88" s="23" t="n"/>
      <c r="W88" s="30">
        <f>IF($D88="",0,IF(OR(F88="",G88=""),0,IF(TODAY()&lt;=F88,0,IF(TODAY()&gt;=G88,1,(TODAY()-F88)/(G88-F88+1)))))</f>
        <v/>
      </c>
      <c r="X88" s="31">
        <f>IF($D88="",0,IF(Q88="",0,Q88*W88))</f>
        <v/>
      </c>
      <c r="Y88" s="31">
        <f>IF($D88="",0,IF(Q88="",0,Q88*K88))</f>
        <v/>
      </c>
      <c r="Z88" s="31">
        <f>IF($D88="",0,IF(R88="",0,R88))</f>
        <v/>
      </c>
    </row>
    <row r="89">
      <c r="A89" s="22" t="n">
        <v>88</v>
      </c>
      <c r="B89" s="23" t="n"/>
      <c r="C89" s="23" t="n"/>
      <c r="D89" s="23" t="n"/>
      <c r="E89" s="23" t="n"/>
      <c r="F89" s="65" t="n"/>
      <c r="G89" s="65" t="n"/>
      <c r="H89" s="26">
        <f>IF($D89="","",IF(AND(F89&lt;&gt;"",G89&lt;&gt;""),G89-F89+1,"") )</f>
        <v/>
      </c>
      <c r="I89" s="65" t="n"/>
      <c r="J89" s="65" t="n"/>
      <c r="K89" s="27" t="n"/>
      <c r="L89" s="23" t="n"/>
      <c r="M89" s="22">
        <f>IF($D89="","",IF(K89&gt;=1,"Terminé",IF(AND(G89&lt;&gt;"",TODAY()&gt;G89,K89&lt;1),"En retard",IF(K89&gt;0,"En cours","Non démarré"))))</f>
        <v/>
      </c>
      <c r="N89" s="23" t="n"/>
      <c r="O89" s="26">
        <f>IF($D89="","",IF(OR(K89&gt;=1,G89=""),"",MAX(0,G89-TODAY())))</f>
        <v/>
      </c>
      <c r="P89" s="26">
        <f>IF($D89="","",IF(OR(K89&gt;=1,G89=""),"",MAX(0,TODAY()-G89)))</f>
        <v/>
      </c>
      <c r="Q89" s="28" t="n"/>
      <c r="R89" s="28" t="n"/>
      <c r="S89" s="29">
        <f>IF(AND(Q89&lt;&gt;"",R89&lt;&gt;""),R89-Q89,"")</f>
        <v/>
      </c>
      <c r="T89" s="23" t="n"/>
      <c r="U89" s="23" t="n"/>
      <c r="V89" s="23" t="n"/>
      <c r="W89" s="30">
        <f>IF($D89="",0,IF(OR(F89="",G89=""),0,IF(TODAY()&lt;=F89,0,IF(TODAY()&gt;=G89,1,(TODAY()-F89)/(G89-F89+1)))))</f>
        <v/>
      </c>
      <c r="X89" s="31">
        <f>IF($D89="",0,IF(Q89="",0,Q89*W89))</f>
        <v/>
      </c>
      <c r="Y89" s="31">
        <f>IF($D89="",0,IF(Q89="",0,Q89*K89))</f>
        <v/>
      </c>
      <c r="Z89" s="31">
        <f>IF($D89="",0,IF(R89="",0,R89))</f>
        <v/>
      </c>
    </row>
    <row r="90">
      <c r="A90" s="22" t="n">
        <v>89</v>
      </c>
      <c r="B90" s="23" t="n"/>
      <c r="C90" s="23" t="n"/>
      <c r="D90" s="23" t="n"/>
      <c r="E90" s="23" t="n"/>
      <c r="F90" s="65" t="n"/>
      <c r="G90" s="65" t="n"/>
      <c r="H90" s="26">
        <f>IF($D90="","",IF(AND(F90&lt;&gt;"",G90&lt;&gt;""),G90-F90+1,"") )</f>
        <v/>
      </c>
      <c r="I90" s="65" t="n"/>
      <c r="J90" s="65" t="n"/>
      <c r="K90" s="27" t="n"/>
      <c r="L90" s="23" t="n"/>
      <c r="M90" s="22">
        <f>IF($D90="","",IF(K90&gt;=1,"Terminé",IF(AND(G90&lt;&gt;"",TODAY()&gt;G90,K90&lt;1),"En retard",IF(K90&gt;0,"En cours","Non démarré"))))</f>
        <v/>
      </c>
      <c r="N90" s="23" t="n"/>
      <c r="O90" s="26">
        <f>IF($D90="","",IF(OR(K90&gt;=1,G90=""),"",MAX(0,G90-TODAY())))</f>
        <v/>
      </c>
      <c r="P90" s="26">
        <f>IF($D90="","",IF(OR(K90&gt;=1,G90=""),"",MAX(0,TODAY()-G90)))</f>
        <v/>
      </c>
      <c r="Q90" s="28" t="n"/>
      <c r="R90" s="28" t="n"/>
      <c r="S90" s="29">
        <f>IF(AND(Q90&lt;&gt;"",R90&lt;&gt;""),R90-Q90,"")</f>
        <v/>
      </c>
      <c r="T90" s="23" t="n"/>
      <c r="U90" s="23" t="n"/>
      <c r="V90" s="23" t="n"/>
      <c r="W90" s="30">
        <f>IF($D90="",0,IF(OR(F90="",G90=""),0,IF(TODAY()&lt;=F90,0,IF(TODAY()&gt;=G90,1,(TODAY()-F90)/(G90-F90+1)))))</f>
        <v/>
      </c>
      <c r="X90" s="31">
        <f>IF($D90="",0,IF(Q90="",0,Q90*W90))</f>
        <v/>
      </c>
      <c r="Y90" s="31">
        <f>IF($D90="",0,IF(Q90="",0,Q90*K90))</f>
        <v/>
      </c>
      <c r="Z90" s="31">
        <f>IF($D90="",0,IF(R90="",0,R90))</f>
        <v/>
      </c>
    </row>
    <row r="91">
      <c r="A91" s="22" t="n">
        <v>90</v>
      </c>
      <c r="B91" s="23" t="n"/>
      <c r="C91" s="23" t="n"/>
      <c r="D91" s="23" t="n"/>
      <c r="E91" s="23" t="n"/>
      <c r="F91" s="65" t="n"/>
      <c r="G91" s="65" t="n"/>
      <c r="H91" s="26">
        <f>IF($D91="","",IF(AND(F91&lt;&gt;"",G91&lt;&gt;""),G91-F91+1,"") )</f>
        <v/>
      </c>
      <c r="I91" s="65" t="n"/>
      <c r="J91" s="65" t="n"/>
      <c r="K91" s="27" t="n"/>
      <c r="L91" s="23" t="n"/>
      <c r="M91" s="22">
        <f>IF($D91="","",IF(K91&gt;=1,"Terminé",IF(AND(G91&lt;&gt;"",TODAY()&gt;G91,K91&lt;1),"En retard",IF(K91&gt;0,"En cours","Non démarré"))))</f>
        <v/>
      </c>
      <c r="N91" s="23" t="n"/>
      <c r="O91" s="26">
        <f>IF($D91="","",IF(OR(K91&gt;=1,G91=""),"",MAX(0,G91-TODAY())))</f>
        <v/>
      </c>
      <c r="P91" s="26">
        <f>IF($D91="","",IF(OR(K91&gt;=1,G91=""),"",MAX(0,TODAY()-G91)))</f>
        <v/>
      </c>
      <c r="Q91" s="28" t="n"/>
      <c r="R91" s="28" t="n"/>
      <c r="S91" s="29">
        <f>IF(AND(Q91&lt;&gt;"",R91&lt;&gt;""),R91-Q91,"")</f>
        <v/>
      </c>
      <c r="T91" s="23" t="n"/>
      <c r="U91" s="23" t="n"/>
      <c r="V91" s="23" t="n"/>
      <c r="W91" s="30">
        <f>IF($D91="",0,IF(OR(F91="",G91=""),0,IF(TODAY()&lt;=F91,0,IF(TODAY()&gt;=G91,1,(TODAY()-F91)/(G91-F91+1)))))</f>
        <v/>
      </c>
      <c r="X91" s="31">
        <f>IF($D91="",0,IF(Q91="",0,Q91*W91))</f>
        <v/>
      </c>
      <c r="Y91" s="31">
        <f>IF($D91="",0,IF(Q91="",0,Q91*K91))</f>
        <v/>
      </c>
      <c r="Z91" s="31">
        <f>IF($D91="",0,IF(R91="",0,R91))</f>
        <v/>
      </c>
    </row>
    <row r="92">
      <c r="A92" s="22" t="n">
        <v>91</v>
      </c>
      <c r="B92" s="23" t="n"/>
      <c r="C92" s="23" t="n"/>
      <c r="D92" s="23" t="n"/>
      <c r="E92" s="23" t="n"/>
      <c r="F92" s="65" t="n"/>
      <c r="G92" s="65" t="n"/>
      <c r="H92" s="26">
        <f>IF($D92="","",IF(AND(F92&lt;&gt;"",G92&lt;&gt;""),G92-F92+1,"") )</f>
        <v/>
      </c>
      <c r="I92" s="65" t="n"/>
      <c r="J92" s="65" t="n"/>
      <c r="K92" s="27" t="n"/>
      <c r="L92" s="23" t="n"/>
      <c r="M92" s="22">
        <f>IF($D92="","",IF(K92&gt;=1,"Terminé",IF(AND(G92&lt;&gt;"",TODAY()&gt;G92,K92&lt;1),"En retard",IF(K92&gt;0,"En cours","Non démarré"))))</f>
        <v/>
      </c>
      <c r="N92" s="23" t="n"/>
      <c r="O92" s="26">
        <f>IF($D92="","",IF(OR(K92&gt;=1,G92=""),"",MAX(0,G92-TODAY())))</f>
        <v/>
      </c>
      <c r="P92" s="26">
        <f>IF($D92="","",IF(OR(K92&gt;=1,G92=""),"",MAX(0,TODAY()-G92)))</f>
        <v/>
      </c>
      <c r="Q92" s="28" t="n"/>
      <c r="R92" s="28" t="n"/>
      <c r="S92" s="29">
        <f>IF(AND(Q92&lt;&gt;"",R92&lt;&gt;""),R92-Q92,"")</f>
        <v/>
      </c>
      <c r="T92" s="23" t="n"/>
      <c r="U92" s="23" t="n"/>
      <c r="V92" s="23" t="n"/>
      <c r="W92" s="30">
        <f>IF($D92="",0,IF(OR(F92="",G92=""),0,IF(TODAY()&lt;=F92,0,IF(TODAY()&gt;=G92,1,(TODAY()-F92)/(G92-F92+1)))))</f>
        <v/>
      </c>
      <c r="X92" s="31">
        <f>IF($D92="",0,IF(Q92="",0,Q92*W92))</f>
        <v/>
      </c>
      <c r="Y92" s="31">
        <f>IF($D92="",0,IF(Q92="",0,Q92*K92))</f>
        <v/>
      </c>
      <c r="Z92" s="31">
        <f>IF($D92="",0,IF(R92="",0,R92))</f>
        <v/>
      </c>
    </row>
    <row r="93">
      <c r="A93" s="22" t="n">
        <v>92</v>
      </c>
      <c r="B93" s="23" t="n"/>
      <c r="C93" s="23" t="n"/>
      <c r="D93" s="23" t="n"/>
      <c r="E93" s="23" t="n"/>
      <c r="F93" s="65" t="n"/>
      <c r="G93" s="65" t="n"/>
      <c r="H93" s="26">
        <f>IF($D93="","",IF(AND(F93&lt;&gt;"",G93&lt;&gt;""),G93-F93+1,"") )</f>
        <v/>
      </c>
      <c r="I93" s="65" t="n"/>
      <c r="J93" s="65" t="n"/>
      <c r="K93" s="27" t="n"/>
      <c r="L93" s="23" t="n"/>
      <c r="M93" s="22">
        <f>IF($D93="","",IF(K93&gt;=1,"Terminé",IF(AND(G93&lt;&gt;"",TODAY()&gt;G93,K93&lt;1),"En retard",IF(K93&gt;0,"En cours","Non démarré"))))</f>
        <v/>
      </c>
      <c r="N93" s="23" t="n"/>
      <c r="O93" s="26">
        <f>IF($D93="","",IF(OR(K93&gt;=1,G93=""),"",MAX(0,G93-TODAY())))</f>
        <v/>
      </c>
      <c r="P93" s="26">
        <f>IF($D93="","",IF(OR(K93&gt;=1,G93=""),"",MAX(0,TODAY()-G93)))</f>
        <v/>
      </c>
      <c r="Q93" s="28" t="n"/>
      <c r="R93" s="28" t="n"/>
      <c r="S93" s="29">
        <f>IF(AND(Q93&lt;&gt;"",R93&lt;&gt;""),R93-Q93,"")</f>
        <v/>
      </c>
      <c r="T93" s="23" t="n"/>
      <c r="U93" s="23" t="n"/>
      <c r="V93" s="23" t="n"/>
      <c r="W93" s="30">
        <f>IF($D93="",0,IF(OR(F93="",G93=""),0,IF(TODAY()&lt;=F93,0,IF(TODAY()&gt;=G93,1,(TODAY()-F93)/(G93-F93+1)))))</f>
        <v/>
      </c>
      <c r="X93" s="31">
        <f>IF($D93="",0,IF(Q93="",0,Q93*W93))</f>
        <v/>
      </c>
      <c r="Y93" s="31">
        <f>IF($D93="",0,IF(Q93="",0,Q93*K93))</f>
        <v/>
      </c>
      <c r="Z93" s="31">
        <f>IF($D93="",0,IF(R93="",0,R93))</f>
        <v/>
      </c>
    </row>
    <row r="94">
      <c r="A94" s="22" t="n">
        <v>93</v>
      </c>
      <c r="B94" s="23" t="n"/>
      <c r="C94" s="23" t="n"/>
      <c r="D94" s="23" t="n"/>
      <c r="E94" s="23" t="n"/>
      <c r="F94" s="65" t="n"/>
      <c r="G94" s="65" t="n"/>
      <c r="H94" s="26">
        <f>IF($D94="","",IF(AND(F94&lt;&gt;"",G94&lt;&gt;""),G94-F94+1,"") )</f>
        <v/>
      </c>
      <c r="I94" s="65" t="n"/>
      <c r="J94" s="65" t="n"/>
      <c r="K94" s="27" t="n"/>
      <c r="L94" s="23" t="n"/>
      <c r="M94" s="22">
        <f>IF($D94="","",IF(K94&gt;=1,"Terminé",IF(AND(G94&lt;&gt;"",TODAY()&gt;G94,K94&lt;1),"En retard",IF(K94&gt;0,"En cours","Non démarré"))))</f>
        <v/>
      </c>
      <c r="N94" s="23" t="n"/>
      <c r="O94" s="26">
        <f>IF($D94="","",IF(OR(K94&gt;=1,G94=""),"",MAX(0,G94-TODAY())))</f>
        <v/>
      </c>
      <c r="P94" s="26">
        <f>IF($D94="","",IF(OR(K94&gt;=1,G94=""),"",MAX(0,TODAY()-G94)))</f>
        <v/>
      </c>
      <c r="Q94" s="28" t="n"/>
      <c r="R94" s="28" t="n"/>
      <c r="S94" s="29">
        <f>IF(AND(Q94&lt;&gt;"",R94&lt;&gt;""),R94-Q94,"")</f>
        <v/>
      </c>
      <c r="T94" s="23" t="n"/>
      <c r="U94" s="23" t="n"/>
      <c r="V94" s="23" t="n"/>
      <c r="W94" s="30">
        <f>IF($D94="",0,IF(OR(F94="",G94=""),0,IF(TODAY()&lt;=F94,0,IF(TODAY()&gt;=G94,1,(TODAY()-F94)/(G94-F94+1)))))</f>
        <v/>
      </c>
      <c r="X94" s="31">
        <f>IF($D94="",0,IF(Q94="",0,Q94*W94))</f>
        <v/>
      </c>
      <c r="Y94" s="31">
        <f>IF($D94="",0,IF(Q94="",0,Q94*K94))</f>
        <v/>
      </c>
      <c r="Z94" s="31">
        <f>IF($D94="",0,IF(R94="",0,R94))</f>
        <v/>
      </c>
    </row>
    <row r="95">
      <c r="A95" s="22" t="n">
        <v>94</v>
      </c>
      <c r="B95" s="23" t="n"/>
      <c r="C95" s="23" t="n"/>
      <c r="D95" s="23" t="n"/>
      <c r="E95" s="23" t="n"/>
      <c r="F95" s="65" t="n"/>
      <c r="G95" s="65" t="n"/>
      <c r="H95" s="26">
        <f>IF($D95="","",IF(AND(F95&lt;&gt;"",G95&lt;&gt;""),G95-F95+1,"") )</f>
        <v/>
      </c>
      <c r="I95" s="65" t="n"/>
      <c r="J95" s="65" t="n"/>
      <c r="K95" s="27" t="n"/>
      <c r="L95" s="23" t="n"/>
      <c r="M95" s="22">
        <f>IF($D95="","",IF(K95&gt;=1,"Terminé",IF(AND(G95&lt;&gt;"",TODAY()&gt;G95,K95&lt;1),"En retard",IF(K95&gt;0,"En cours","Non démarré"))))</f>
        <v/>
      </c>
      <c r="N95" s="23" t="n"/>
      <c r="O95" s="26">
        <f>IF($D95="","",IF(OR(K95&gt;=1,G95=""),"",MAX(0,G95-TODAY())))</f>
        <v/>
      </c>
      <c r="P95" s="26">
        <f>IF($D95="","",IF(OR(K95&gt;=1,G95=""),"",MAX(0,TODAY()-G95)))</f>
        <v/>
      </c>
      <c r="Q95" s="28" t="n"/>
      <c r="R95" s="28" t="n"/>
      <c r="S95" s="29">
        <f>IF(AND(Q95&lt;&gt;"",R95&lt;&gt;""),R95-Q95,"")</f>
        <v/>
      </c>
      <c r="T95" s="23" t="n"/>
      <c r="U95" s="23" t="n"/>
      <c r="V95" s="23" t="n"/>
      <c r="W95" s="30">
        <f>IF($D95="",0,IF(OR(F95="",G95=""),0,IF(TODAY()&lt;=F95,0,IF(TODAY()&gt;=G95,1,(TODAY()-F95)/(G95-F95+1)))))</f>
        <v/>
      </c>
      <c r="X95" s="31">
        <f>IF($D95="",0,IF(Q95="",0,Q95*W95))</f>
        <v/>
      </c>
      <c r="Y95" s="31">
        <f>IF($D95="",0,IF(Q95="",0,Q95*K95))</f>
        <v/>
      </c>
      <c r="Z95" s="31">
        <f>IF($D95="",0,IF(R95="",0,R95))</f>
        <v/>
      </c>
    </row>
    <row r="96">
      <c r="A96" s="22" t="n">
        <v>95</v>
      </c>
      <c r="B96" s="23" t="n"/>
      <c r="C96" s="23" t="n"/>
      <c r="D96" s="23" t="n"/>
      <c r="E96" s="23" t="n"/>
      <c r="F96" s="65" t="n"/>
      <c r="G96" s="65" t="n"/>
      <c r="H96" s="26">
        <f>IF($D96="","",IF(AND(F96&lt;&gt;"",G96&lt;&gt;""),G96-F96+1,"") )</f>
        <v/>
      </c>
      <c r="I96" s="65" t="n"/>
      <c r="J96" s="65" t="n"/>
      <c r="K96" s="27" t="n"/>
      <c r="L96" s="23" t="n"/>
      <c r="M96" s="22">
        <f>IF($D96="","",IF(K96&gt;=1,"Terminé",IF(AND(G96&lt;&gt;"",TODAY()&gt;G96,K96&lt;1),"En retard",IF(K96&gt;0,"En cours","Non démarré"))))</f>
        <v/>
      </c>
      <c r="N96" s="23" t="n"/>
      <c r="O96" s="26">
        <f>IF($D96="","",IF(OR(K96&gt;=1,G96=""),"",MAX(0,G96-TODAY())))</f>
        <v/>
      </c>
      <c r="P96" s="26">
        <f>IF($D96="","",IF(OR(K96&gt;=1,G96=""),"",MAX(0,TODAY()-G96)))</f>
        <v/>
      </c>
      <c r="Q96" s="28" t="n"/>
      <c r="R96" s="28" t="n"/>
      <c r="S96" s="29">
        <f>IF(AND(Q96&lt;&gt;"",R96&lt;&gt;""),R96-Q96,"")</f>
        <v/>
      </c>
      <c r="T96" s="23" t="n"/>
      <c r="U96" s="23" t="n"/>
      <c r="V96" s="23" t="n"/>
      <c r="W96" s="30">
        <f>IF($D96="",0,IF(OR(F96="",G96=""),0,IF(TODAY()&lt;=F96,0,IF(TODAY()&gt;=G96,1,(TODAY()-F96)/(G96-F96+1)))))</f>
        <v/>
      </c>
      <c r="X96" s="31">
        <f>IF($D96="",0,IF(Q96="",0,Q96*W96))</f>
        <v/>
      </c>
      <c r="Y96" s="31">
        <f>IF($D96="",0,IF(Q96="",0,Q96*K96))</f>
        <v/>
      </c>
      <c r="Z96" s="31">
        <f>IF($D96="",0,IF(R96="",0,R96))</f>
        <v/>
      </c>
    </row>
    <row r="97">
      <c r="A97" s="22" t="n">
        <v>96</v>
      </c>
      <c r="B97" s="23" t="n"/>
      <c r="C97" s="23" t="n"/>
      <c r="D97" s="23" t="n"/>
      <c r="E97" s="23" t="n"/>
      <c r="F97" s="65" t="n"/>
      <c r="G97" s="65" t="n"/>
      <c r="H97" s="26">
        <f>IF($D97="","",IF(AND(F97&lt;&gt;"",G97&lt;&gt;""),G97-F97+1,"") )</f>
        <v/>
      </c>
      <c r="I97" s="65" t="n"/>
      <c r="J97" s="65" t="n"/>
      <c r="K97" s="27" t="n"/>
      <c r="L97" s="23" t="n"/>
      <c r="M97" s="22">
        <f>IF($D97="","",IF(K97&gt;=1,"Terminé",IF(AND(G97&lt;&gt;"",TODAY()&gt;G97,K97&lt;1),"En retard",IF(K97&gt;0,"En cours","Non démarré"))))</f>
        <v/>
      </c>
      <c r="N97" s="23" t="n"/>
      <c r="O97" s="26">
        <f>IF($D97="","",IF(OR(K97&gt;=1,G97=""),"",MAX(0,G97-TODAY())))</f>
        <v/>
      </c>
      <c r="P97" s="26">
        <f>IF($D97="","",IF(OR(K97&gt;=1,G97=""),"",MAX(0,TODAY()-G97)))</f>
        <v/>
      </c>
      <c r="Q97" s="28" t="n"/>
      <c r="R97" s="28" t="n"/>
      <c r="S97" s="29">
        <f>IF(AND(Q97&lt;&gt;"",R97&lt;&gt;""),R97-Q97,"")</f>
        <v/>
      </c>
      <c r="T97" s="23" t="n"/>
      <c r="U97" s="23" t="n"/>
      <c r="V97" s="23" t="n"/>
      <c r="W97" s="30">
        <f>IF($D97="",0,IF(OR(F97="",G97=""),0,IF(TODAY()&lt;=F97,0,IF(TODAY()&gt;=G97,1,(TODAY()-F97)/(G97-F97+1)))))</f>
        <v/>
      </c>
      <c r="X97" s="31">
        <f>IF($D97="",0,IF(Q97="",0,Q97*W97))</f>
        <v/>
      </c>
      <c r="Y97" s="31">
        <f>IF($D97="",0,IF(Q97="",0,Q97*K97))</f>
        <v/>
      </c>
      <c r="Z97" s="31">
        <f>IF($D97="",0,IF(R97="",0,R97))</f>
        <v/>
      </c>
    </row>
    <row r="98">
      <c r="A98" s="22" t="n">
        <v>97</v>
      </c>
      <c r="B98" s="23" t="n"/>
      <c r="C98" s="23" t="n"/>
      <c r="D98" s="23" t="n"/>
      <c r="E98" s="23" t="n"/>
      <c r="F98" s="65" t="n"/>
      <c r="G98" s="65" t="n"/>
      <c r="H98" s="26">
        <f>IF($D98="","",IF(AND(F98&lt;&gt;"",G98&lt;&gt;""),G98-F98+1,"") )</f>
        <v/>
      </c>
      <c r="I98" s="65" t="n"/>
      <c r="J98" s="65" t="n"/>
      <c r="K98" s="27" t="n"/>
      <c r="L98" s="23" t="n"/>
      <c r="M98" s="22">
        <f>IF($D98="","",IF(K98&gt;=1,"Terminé",IF(AND(G98&lt;&gt;"",TODAY()&gt;G98,K98&lt;1),"En retard",IF(K98&gt;0,"En cours","Non démarré"))))</f>
        <v/>
      </c>
      <c r="N98" s="23" t="n"/>
      <c r="O98" s="26">
        <f>IF($D98="","",IF(OR(K98&gt;=1,G98=""),"",MAX(0,G98-TODAY())))</f>
        <v/>
      </c>
      <c r="P98" s="26">
        <f>IF($D98="","",IF(OR(K98&gt;=1,G98=""),"",MAX(0,TODAY()-G98)))</f>
        <v/>
      </c>
      <c r="Q98" s="28" t="n"/>
      <c r="R98" s="28" t="n"/>
      <c r="S98" s="29">
        <f>IF(AND(Q98&lt;&gt;"",R98&lt;&gt;""),R98-Q98,"")</f>
        <v/>
      </c>
      <c r="T98" s="23" t="n"/>
      <c r="U98" s="23" t="n"/>
      <c r="V98" s="23" t="n"/>
      <c r="W98" s="30">
        <f>IF($D98="",0,IF(OR(F98="",G98=""),0,IF(TODAY()&lt;=F98,0,IF(TODAY()&gt;=G98,1,(TODAY()-F98)/(G98-F98+1)))))</f>
        <v/>
      </c>
      <c r="X98" s="31">
        <f>IF($D98="",0,IF(Q98="",0,Q98*W98))</f>
        <v/>
      </c>
      <c r="Y98" s="31">
        <f>IF($D98="",0,IF(Q98="",0,Q98*K98))</f>
        <v/>
      </c>
      <c r="Z98" s="31">
        <f>IF($D98="",0,IF(R98="",0,R98))</f>
        <v/>
      </c>
    </row>
    <row r="99">
      <c r="A99" s="22" t="n">
        <v>98</v>
      </c>
      <c r="B99" s="23" t="n"/>
      <c r="C99" s="23" t="n"/>
      <c r="D99" s="23" t="n"/>
      <c r="E99" s="23" t="n"/>
      <c r="F99" s="65" t="n"/>
      <c r="G99" s="65" t="n"/>
      <c r="H99" s="26">
        <f>IF($D99="","",IF(AND(F99&lt;&gt;"",G99&lt;&gt;""),G99-F99+1,"") )</f>
        <v/>
      </c>
      <c r="I99" s="65" t="n"/>
      <c r="J99" s="65" t="n"/>
      <c r="K99" s="27" t="n"/>
      <c r="L99" s="23" t="n"/>
      <c r="M99" s="22">
        <f>IF($D99="","",IF(K99&gt;=1,"Terminé",IF(AND(G99&lt;&gt;"",TODAY()&gt;G99,K99&lt;1),"En retard",IF(K99&gt;0,"En cours","Non démarré"))))</f>
        <v/>
      </c>
      <c r="N99" s="23" t="n"/>
      <c r="O99" s="26">
        <f>IF($D99="","",IF(OR(K99&gt;=1,G99=""),"",MAX(0,G99-TODAY())))</f>
        <v/>
      </c>
      <c r="P99" s="26">
        <f>IF($D99="","",IF(OR(K99&gt;=1,G99=""),"",MAX(0,TODAY()-G99)))</f>
        <v/>
      </c>
      <c r="Q99" s="28" t="n"/>
      <c r="R99" s="28" t="n"/>
      <c r="S99" s="29">
        <f>IF(AND(Q99&lt;&gt;"",R99&lt;&gt;""),R99-Q99,"")</f>
        <v/>
      </c>
      <c r="T99" s="23" t="n"/>
      <c r="U99" s="23" t="n"/>
      <c r="V99" s="23" t="n"/>
      <c r="W99" s="30">
        <f>IF($D99="",0,IF(OR(F99="",G99=""),0,IF(TODAY()&lt;=F99,0,IF(TODAY()&gt;=G99,1,(TODAY()-F99)/(G99-F99+1)))))</f>
        <v/>
      </c>
      <c r="X99" s="31">
        <f>IF($D99="",0,IF(Q99="",0,Q99*W99))</f>
        <v/>
      </c>
      <c r="Y99" s="31">
        <f>IF($D99="",0,IF(Q99="",0,Q99*K99))</f>
        <v/>
      </c>
      <c r="Z99" s="31">
        <f>IF($D99="",0,IF(R99="",0,R99))</f>
        <v/>
      </c>
    </row>
    <row r="100">
      <c r="A100" s="22" t="n">
        <v>99</v>
      </c>
      <c r="B100" s="23" t="n"/>
      <c r="C100" s="23" t="n"/>
      <c r="D100" s="23" t="n"/>
      <c r="E100" s="23" t="n"/>
      <c r="F100" s="65" t="n"/>
      <c r="G100" s="65" t="n"/>
      <c r="H100" s="26">
        <f>IF($D100="","",IF(AND(F100&lt;&gt;"",G100&lt;&gt;""),G100-F100+1,"") )</f>
        <v/>
      </c>
      <c r="I100" s="65" t="n"/>
      <c r="J100" s="65" t="n"/>
      <c r="K100" s="27" t="n"/>
      <c r="L100" s="23" t="n"/>
      <c r="M100" s="22">
        <f>IF($D100="","",IF(K100&gt;=1,"Terminé",IF(AND(G100&lt;&gt;"",TODAY()&gt;G100,K100&lt;1),"En retard",IF(K100&gt;0,"En cours","Non démarré"))))</f>
        <v/>
      </c>
      <c r="N100" s="23" t="n"/>
      <c r="O100" s="26">
        <f>IF($D100="","",IF(OR(K100&gt;=1,G100=""),"",MAX(0,G100-TODAY())))</f>
        <v/>
      </c>
      <c r="P100" s="26">
        <f>IF($D100="","",IF(OR(K100&gt;=1,G100=""),"",MAX(0,TODAY()-G100)))</f>
        <v/>
      </c>
      <c r="Q100" s="28" t="n"/>
      <c r="R100" s="28" t="n"/>
      <c r="S100" s="29">
        <f>IF(AND(Q100&lt;&gt;"",R100&lt;&gt;""),R100-Q100,"")</f>
        <v/>
      </c>
      <c r="T100" s="23" t="n"/>
      <c r="U100" s="23" t="n"/>
      <c r="V100" s="23" t="n"/>
      <c r="W100" s="30">
        <f>IF($D100="",0,IF(OR(F100="",G100=""),0,IF(TODAY()&lt;=F100,0,IF(TODAY()&gt;=G100,1,(TODAY()-F100)/(G100-F100+1)))))</f>
        <v/>
      </c>
      <c r="X100" s="31">
        <f>IF($D100="",0,IF(Q100="",0,Q100*W100))</f>
        <v/>
      </c>
      <c r="Y100" s="31">
        <f>IF($D100="",0,IF(Q100="",0,Q100*K100))</f>
        <v/>
      </c>
      <c r="Z100" s="31">
        <f>IF($D100="",0,IF(R100="",0,R100))</f>
        <v/>
      </c>
    </row>
    <row r="101">
      <c r="A101" s="22" t="n">
        <v>100</v>
      </c>
      <c r="B101" s="23" t="n"/>
      <c r="C101" s="23" t="n"/>
      <c r="D101" s="23" t="n"/>
      <c r="E101" s="23" t="n"/>
      <c r="F101" s="65" t="n"/>
      <c r="G101" s="65" t="n"/>
      <c r="H101" s="26">
        <f>IF($D101="","",IF(AND(F101&lt;&gt;"",G101&lt;&gt;""),G101-F101+1,"") )</f>
        <v/>
      </c>
      <c r="I101" s="65" t="n"/>
      <c r="J101" s="65" t="n"/>
      <c r="K101" s="27" t="n"/>
      <c r="L101" s="23" t="n"/>
      <c r="M101" s="22">
        <f>IF($D101="","",IF(K101&gt;=1,"Terminé",IF(AND(G101&lt;&gt;"",TODAY()&gt;G101,K101&lt;1),"En retard",IF(K101&gt;0,"En cours","Non démarré"))))</f>
        <v/>
      </c>
      <c r="N101" s="23" t="n"/>
      <c r="O101" s="26">
        <f>IF($D101="","",IF(OR(K101&gt;=1,G101=""),"",MAX(0,G101-TODAY())))</f>
        <v/>
      </c>
      <c r="P101" s="26">
        <f>IF($D101="","",IF(OR(K101&gt;=1,G101=""),"",MAX(0,TODAY()-G101)))</f>
        <v/>
      </c>
      <c r="Q101" s="28" t="n"/>
      <c r="R101" s="28" t="n"/>
      <c r="S101" s="29">
        <f>IF(AND(Q101&lt;&gt;"",R101&lt;&gt;""),R101-Q101,"")</f>
        <v/>
      </c>
      <c r="T101" s="23" t="n"/>
      <c r="U101" s="23" t="n"/>
      <c r="V101" s="23" t="n"/>
      <c r="W101" s="30">
        <f>IF($D101="",0,IF(OR(F101="",G101=""),0,IF(TODAY()&lt;=F101,0,IF(TODAY()&gt;=G101,1,(TODAY()-F101)/(G101-F101+1)))))</f>
        <v/>
      </c>
      <c r="X101" s="31">
        <f>IF($D101="",0,IF(Q101="",0,Q101*W101))</f>
        <v/>
      </c>
      <c r="Y101" s="31">
        <f>IF($D101="",0,IF(Q101="",0,Q101*K101))</f>
        <v/>
      </c>
      <c r="Z101" s="31">
        <f>IF($D101="",0,IF(R101="",0,R101))</f>
        <v/>
      </c>
    </row>
    <row r="102">
      <c r="A102" s="22" t="n">
        <v>101</v>
      </c>
      <c r="B102" s="23" t="n"/>
      <c r="C102" s="23" t="n"/>
      <c r="D102" s="23" t="n"/>
      <c r="E102" s="23" t="n"/>
      <c r="F102" s="65" t="n"/>
      <c r="G102" s="65" t="n"/>
      <c r="H102" s="26">
        <f>IF($D102="","",IF(AND(F102&lt;&gt;"",G102&lt;&gt;""),G102-F102+1,"") )</f>
        <v/>
      </c>
      <c r="I102" s="65" t="n"/>
      <c r="J102" s="65" t="n"/>
      <c r="K102" s="27" t="n"/>
      <c r="L102" s="23" t="n"/>
      <c r="M102" s="22">
        <f>IF($D102="","",IF(K102&gt;=1,"Terminé",IF(AND(G102&lt;&gt;"",TODAY()&gt;G102,K102&lt;1),"En retard",IF(K102&gt;0,"En cours","Non démarré"))))</f>
        <v/>
      </c>
      <c r="N102" s="23" t="n"/>
      <c r="O102" s="26">
        <f>IF($D102="","",IF(OR(K102&gt;=1,G102=""),"",MAX(0,G102-TODAY())))</f>
        <v/>
      </c>
      <c r="P102" s="26">
        <f>IF($D102="","",IF(OR(K102&gt;=1,G102=""),"",MAX(0,TODAY()-G102)))</f>
        <v/>
      </c>
      <c r="Q102" s="28" t="n"/>
      <c r="R102" s="28" t="n"/>
      <c r="S102" s="29">
        <f>IF(AND(Q102&lt;&gt;"",R102&lt;&gt;""),R102-Q102,"")</f>
        <v/>
      </c>
      <c r="T102" s="23" t="n"/>
      <c r="U102" s="23" t="n"/>
      <c r="V102" s="23" t="n"/>
      <c r="W102" s="30">
        <f>IF($D102="",0,IF(OR(F102="",G102=""),0,IF(TODAY()&lt;=F102,0,IF(TODAY()&gt;=G102,1,(TODAY()-F102)/(G102-F102+1)))))</f>
        <v/>
      </c>
      <c r="X102" s="31">
        <f>IF($D102="",0,IF(Q102="",0,Q102*W102))</f>
        <v/>
      </c>
      <c r="Y102" s="31">
        <f>IF($D102="",0,IF(Q102="",0,Q102*K102))</f>
        <v/>
      </c>
      <c r="Z102" s="31">
        <f>IF($D102="",0,IF(R102="",0,R102))</f>
        <v/>
      </c>
    </row>
    <row r="103">
      <c r="A103" s="22" t="n">
        <v>102</v>
      </c>
      <c r="B103" s="23" t="n"/>
      <c r="C103" s="23" t="n"/>
      <c r="D103" s="23" t="n"/>
      <c r="E103" s="23" t="n"/>
      <c r="F103" s="65" t="n"/>
      <c r="G103" s="65" t="n"/>
      <c r="H103" s="26">
        <f>IF($D103="","",IF(AND(F103&lt;&gt;"",G103&lt;&gt;""),G103-F103+1,"") )</f>
        <v/>
      </c>
      <c r="I103" s="65" t="n"/>
      <c r="J103" s="65" t="n"/>
      <c r="K103" s="27" t="n"/>
      <c r="L103" s="23" t="n"/>
      <c r="M103" s="22">
        <f>IF($D103="","",IF(K103&gt;=1,"Terminé",IF(AND(G103&lt;&gt;"",TODAY()&gt;G103,K103&lt;1),"En retard",IF(K103&gt;0,"En cours","Non démarré"))))</f>
        <v/>
      </c>
      <c r="N103" s="23" t="n"/>
      <c r="O103" s="26">
        <f>IF($D103="","",IF(OR(K103&gt;=1,G103=""),"",MAX(0,G103-TODAY())))</f>
        <v/>
      </c>
      <c r="P103" s="26">
        <f>IF($D103="","",IF(OR(K103&gt;=1,G103=""),"",MAX(0,TODAY()-G103)))</f>
        <v/>
      </c>
      <c r="Q103" s="28" t="n"/>
      <c r="R103" s="28" t="n"/>
      <c r="S103" s="29">
        <f>IF(AND(Q103&lt;&gt;"",R103&lt;&gt;""),R103-Q103,"")</f>
        <v/>
      </c>
      <c r="T103" s="23" t="n"/>
      <c r="U103" s="23" t="n"/>
      <c r="V103" s="23" t="n"/>
      <c r="W103" s="30">
        <f>IF($D103="",0,IF(OR(F103="",G103=""),0,IF(TODAY()&lt;=F103,0,IF(TODAY()&gt;=G103,1,(TODAY()-F103)/(G103-F103+1)))))</f>
        <v/>
      </c>
      <c r="X103" s="31">
        <f>IF($D103="",0,IF(Q103="",0,Q103*W103))</f>
        <v/>
      </c>
      <c r="Y103" s="31">
        <f>IF($D103="",0,IF(Q103="",0,Q103*K103))</f>
        <v/>
      </c>
      <c r="Z103" s="31">
        <f>IF($D103="",0,IF(R103="",0,R103))</f>
        <v/>
      </c>
    </row>
    <row r="104">
      <c r="A104" s="22" t="n">
        <v>103</v>
      </c>
      <c r="B104" s="23" t="n"/>
      <c r="C104" s="23" t="n"/>
      <c r="D104" s="23" t="n"/>
      <c r="E104" s="23" t="n"/>
      <c r="F104" s="65" t="n"/>
      <c r="G104" s="65" t="n"/>
      <c r="H104" s="26">
        <f>IF($D104="","",IF(AND(F104&lt;&gt;"",G104&lt;&gt;""),G104-F104+1,"") )</f>
        <v/>
      </c>
      <c r="I104" s="65" t="n"/>
      <c r="J104" s="65" t="n"/>
      <c r="K104" s="27" t="n"/>
      <c r="L104" s="23" t="n"/>
      <c r="M104" s="22">
        <f>IF($D104="","",IF(K104&gt;=1,"Terminé",IF(AND(G104&lt;&gt;"",TODAY()&gt;G104,K104&lt;1),"En retard",IF(K104&gt;0,"En cours","Non démarré"))))</f>
        <v/>
      </c>
      <c r="N104" s="23" t="n"/>
      <c r="O104" s="26">
        <f>IF($D104="","",IF(OR(K104&gt;=1,G104=""),"",MAX(0,G104-TODAY())))</f>
        <v/>
      </c>
      <c r="P104" s="26">
        <f>IF($D104="","",IF(OR(K104&gt;=1,G104=""),"",MAX(0,TODAY()-G104)))</f>
        <v/>
      </c>
      <c r="Q104" s="28" t="n"/>
      <c r="R104" s="28" t="n"/>
      <c r="S104" s="29">
        <f>IF(AND(Q104&lt;&gt;"",R104&lt;&gt;""),R104-Q104,"")</f>
        <v/>
      </c>
      <c r="T104" s="23" t="n"/>
      <c r="U104" s="23" t="n"/>
      <c r="V104" s="23" t="n"/>
      <c r="W104" s="30">
        <f>IF($D104="",0,IF(OR(F104="",G104=""),0,IF(TODAY()&lt;=F104,0,IF(TODAY()&gt;=G104,1,(TODAY()-F104)/(G104-F104+1)))))</f>
        <v/>
      </c>
      <c r="X104" s="31">
        <f>IF($D104="",0,IF(Q104="",0,Q104*W104))</f>
        <v/>
      </c>
      <c r="Y104" s="31">
        <f>IF($D104="",0,IF(Q104="",0,Q104*K104))</f>
        <v/>
      </c>
      <c r="Z104" s="31">
        <f>IF($D104="",0,IF(R104="",0,R104))</f>
        <v/>
      </c>
    </row>
    <row r="105">
      <c r="A105" s="22" t="n">
        <v>104</v>
      </c>
      <c r="B105" s="23" t="n"/>
      <c r="C105" s="23" t="n"/>
      <c r="D105" s="23" t="n"/>
      <c r="E105" s="23" t="n"/>
      <c r="F105" s="65" t="n"/>
      <c r="G105" s="65" t="n"/>
      <c r="H105" s="26">
        <f>IF($D105="","",IF(AND(F105&lt;&gt;"",G105&lt;&gt;""),G105-F105+1,"") )</f>
        <v/>
      </c>
      <c r="I105" s="65" t="n"/>
      <c r="J105" s="65" t="n"/>
      <c r="K105" s="27" t="n"/>
      <c r="L105" s="23" t="n"/>
      <c r="M105" s="22">
        <f>IF($D105="","",IF(K105&gt;=1,"Terminé",IF(AND(G105&lt;&gt;"",TODAY()&gt;G105,K105&lt;1),"En retard",IF(K105&gt;0,"En cours","Non démarré"))))</f>
        <v/>
      </c>
      <c r="N105" s="23" t="n"/>
      <c r="O105" s="26">
        <f>IF($D105="","",IF(OR(K105&gt;=1,G105=""),"",MAX(0,G105-TODAY())))</f>
        <v/>
      </c>
      <c r="P105" s="26">
        <f>IF($D105="","",IF(OR(K105&gt;=1,G105=""),"",MAX(0,TODAY()-G105)))</f>
        <v/>
      </c>
      <c r="Q105" s="28" t="n"/>
      <c r="R105" s="28" t="n"/>
      <c r="S105" s="29">
        <f>IF(AND(Q105&lt;&gt;"",R105&lt;&gt;""),R105-Q105,"")</f>
        <v/>
      </c>
      <c r="T105" s="23" t="n"/>
      <c r="U105" s="23" t="n"/>
      <c r="V105" s="23" t="n"/>
      <c r="W105" s="30">
        <f>IF($D105="",0,IF(OR(F105="",G105=""),0,IF(TODAY()&lt;=F105,0,IF(TODAY()&gt;=G105,1,(TODAY()-F105)/(G105-F105+1)))))</f>
        <v/>
      </c>
      <c r="X105" s="31">
        <f>IF($D105="",0,IF(Q105="",0,Q105*W105))</f>
        <v/>
      </c>
      <c r="Y105" s="31">
        <f>IF($D105="",0,IF(Q105="",0,Q105*K105))</f>
        <v/>
      </c>
      <c r="Z105" s="31">
        <f>IF($D105="",0,IF(R105="",0,R105))</f>
        <v/>
      </c>
    </row>
    <row r="106">
      <c r="A106" s="22" t="n">
        <v>105</v>
      </c>
      <c r="B106" s="23" t="n"/>
      <c r="C106" s="23" t="n"/>
      <c r="D106" s="23" t="n"/>
      <c r="E106" s="23" t="n"/>
      <c r="F106" s="65" t="n"/>
      <c r="G106" s="65" t="n"/>
      <c r="H106" s="26">
        <f>IF($D106="","",IF(AND(F106&lt;&gt;"",G106&lt;&gt;""),G106-F106+1,"") )</f>
        <v/>
      </c>
      <c r="I106" s="65" t="n"/>
      <c r="J106" s="65" t="n"/>
      <c r="K106" s="27" t="n"/>
      <c r="L106" s="23" t="n"/>
      <c r="M106" s="22">
        <f>IF($D106="","",IF(K106&gt;=1,"Terminé",IF(AND(G106&lt;&gt;"",TODAY()&gt;G106,K106&lt;1),"En retard",IF(K106&gt;0,"En cours","Non démarré"))))</f>
        <v/>
      </c>
      <c r="N106" s="23" t="n"/>
      <c r="O106" s="26">
        <f>IF($D106="","",IF(OR(K106&gt;=1,G106=""),"",MAX(0,G106-TODAY())))</f>
        <v/>
      </c>
      <c r="P106" s="26">
        <f>IF($D106="","",IF(OR(K106&gt;=1,G106=""),"",MAX(0,TODAY()-G106)))</f>
        <v/>
      </c>
      <c r="Q106" s="28" t="n"/>
      <c r="R106" s="28" t="n"/>
      <c r="S106" s="29">
        <f>IF(AND(Q106&lt;&gt;"",R106&lt;&gt;""),R106-Q106,"")</f>
        <v/>
      </c>
      <c r="T106" s="23" t="n"/>
      <c r="U106" s="23" t="n"/>
      <c r="V106" s="23" t="n"/>
      <c r="W106" s="30">
        <f>IF($D106="",0,IF(OR(F106="",G106=""),0,IF(TODAY()&lt;=F106,0,IF(TODAY()&gt;=G106,1,(TODAY()-F106)/(G106-F106+1)))))</f>
        <v/>
      </c>
      <c r="X106" s="31">
        <f>IF($D106="",0,IF(Q106="",0,Q106*W106))</f>
        <v/>
      </c>
      <c r="Y106" s="31">
        <f>IF($D106="",0,IF(Q106="",0,Q106*K106))</f>
        <v/>
      </c>
      <c r="Z106" s="31">
        <f>IF($D106="",0,IF(R106="",0,R106))</f>
        <v/>
      </c>
    </row>
    <row r="107">
      <c r="A107" s="22" t="n">
        <v>106</v>
      </c>
      <c r="B107" s="23" t="n"/>
      <c r="C107" s="23" t="n"/>
      <c r="D107" s="23" t="n"/>
      <c r="E107" s="23" t="n"/>
      <c r="F107" s="65" t="n"/>
      <c r="G107" s="65" t="n"/>
      <c r="H107" s="26">
        <f>IF($D107="","",IF(AND(F107&lt;&gt;"",G107&lt;&gt;""),G107-F107+1,"") )</f>
        <v/>
      </c>
      <c r="I107" s="65" t="n"/>
      <c r="J107" s="65" t="n"/>
      <c r="K107" s="27" t="n"/>
      <c r="L107" s="23" t="n"/>
      <c r="M107" s="22">
        <f>IF($D107="","",IF(K107&gt;=1,"Terminé",IF(AND(G107&lt;&gt;"",TODAY()&gt;G107,K107&lt;1),"En retard",IF(K107&gt;0,"En cours","Non démarré"))))</f>
        <v/>
      </c>
      <c r="N107" s="23" t="n"/>
      <c r="O107" s="26">
        <f>IF($D107="","",IF(OR(K107&gt;=1,G107=""),"",MAX(0,G107-TODAY())))</f>
        <v/>
      </c>
      <c r="P107" s="26">
        <f>IF($D107="","",IF(OR(K107&gt;=1,G107=""),"",MAX(0,TODAY()-G107)))</f>
        <v/>
      </c>
      <c r="Q107" s="28" t="n"/>
      <c r="R107" s="28" t="n"/>
      <c r="S107" s="29">
        <f>IF(AND(Q107&lt;&gt;"",R107&lt;&gt;""),R107-Q107,"")</f>
        <v/>
      </c>
      <c r="T107" s="23" t="n"/>
      <c r="U107" s="23" t="n"/>
      <c r="V107" s="23" t="n"/>
      <c r="W107" s="30">
        <f>IF($D107="",0,IF(OR(F107="",G107=""),0,IF(TODAY()&lt;=F107,0,IF(TODAY()&gt;=G107,1,(TODAY()-F107)/(G107-F107+1)))))</f>
        <v/>
      </c>
      <c r="X107" s="31">
        <f>IF($D107="",0,IF(Q107="",0,Q107*W107))</f>
        <v/>
      </c>
      <c r="Y107" s="31">
        <f>IF($D107="",0,IF(Q107="",0,Q107*K107))</f>
        <v/>
      </c>
      <c r="Z107" s="31">
        <f>IF($D107="",0,IF(R107="",0,R107))</f>
        <v/>
      </c>
    </row>
    <row r="108">
      <c r="A108" s="22" t="n">
        <v>107</v>
      </c>
      <c r="B108" s="23" t="n"/>
      <c r="C108" s="23" t="n"/>
      <c r="D108" s="23" t="n"/>
      <c r="E108" s="23" t="n"/>
      <c r="F108" s="65" t="n"/>
      <c r="G108" s="65" t="n"/>
      <c r="H108" s="26">
        <f>IF($D108="","",IF(AND(F108&lt;&gt;"",G108&lt;&gt;""),G108-F108+1,"") )</f>
        <v/>
      </c>
      <c r="I108" s="65" t="n"/>
      <c r="J108" s="65" t="n"/>
      <c r="K108" s="27" t="n"/>
      <c r="L108" s="23" t="n"/>
      <c r="M108" s="22">
        <f>IF($D108="","",IF(K108&gt;=1,"Terminé",IF(AND(G108&lt;&gt;"",TODAY()&gt;G108,K108&lt;1),"En retard",IF(K108&gt;0,"En cours","Non démarré"))))</f>
        <v/>
      </c>
      <c r="N108" s="23" t="n"/>
      <c r="O108" s="26">
        <f>IF($D108="","",IF(OR(K108&gt;=1,G108=""),"",MAX(0,G108-TODAY())))</f>
        <v/>
      </c>
      <c r="P108" s="26">
        <f>IF($D108="","",IF(OR(K108&gt;=1,G108=""),"",MAX(0,TODAY()-G108)))</f>
        <v/>
      </c>
      <c r="Q108" s="28" t="n"/>
      <c r="R108" s="28" t="n"/>
      <c r="S108" s="29">
        <f>IF(AND(Q108&lt;&gt;"",R108&lt;&gt;""),R108-Q108,"")</f>
        <v/>
      </c>
      <c r="T108" s="23" t="n"/>
      <c r="U108" s="23" t="n"/>
      <c r="V108" s="23" t="n"/>
      <c r="W108" s="30">
        <f>IF($D108="",0,IF(OR(F108="",G108=""),0,IF(TODAY()&lt;=F108,0,IF(TODAY()&gt;=G108,1,(TODAY()-F108)/(G108-F108+1)))))</f>
        <v/>
      </c>
      <c r="X108" s="31">
        <f>IF($D108="",0,IF(Q108="",0,Q108*W108))</f>
        <v/>
      </c>
      <c r="Y108" s="31">
        <f>IF($D108="",0,IF(Q108="",0,Q108*K108))</f>
        <v/>
      </c>
      <c r="Z108" s="31">
        <f>IF($D108="",0,IF(R108="",0,R108))</f>
        <v/>
      </c>
    </row>
    <row r="109">
      <c r="A109" s="22" t="n">
        <v>108</v>
      </c>
      <c r="B109" s="23" t="n"/>
      <c r="C109" s="23" t="n"/>
      <c r="D109" s="23" t="n"/>
      <c r="E109" s="23" t="n"/>
      <c r="F109" s="65" t="n"/>
      <c r="G109" s="65" t="n"/>
      <c r="H109" s="26">
        <f>IF($D109="","",IF(AND(F109&lt;&gt;"",G109&lt;&gt;""),G109-F109+1,"") )</f>
        <v/>
      </c>
      <c r="I109" s="65" t="n"/>
      <c r="J109" s="65" t="n"/>
      <c r="K109" s="27" t="n"/>
      <c r="L109" s="23" t="n"/>
      <c r="M109" s="22">
        <f>IF($D109="","",IF(K109&gt;=1,"Terminé",IF(AND(G109&lt;&gt;"",TODAY()&gt;G109,K109&lt;1),"En retard",IF(K109&gt;0,"En cours","Non démarré"))))</f>
        <v/>
      </c>
      <c r="N109" s="23" t="n"/>
      <c r="O109" s="26">
        <f>IF($D109="","",IF(OR(K109&gt;=1,G109=""),"",MAX(0,G109-TODAY())))</f>
        <v/>
      </c>
      <c r="P109" s="26">
        <f>IF($D109="","",IF(OR(K109&gt;=1,G109=""),"",MAX(0,TODAY()-G109)))</f>
        <v/>
      </c>
      <c r="Q109" s="28" t="n"/>
      <c r="R109" s="28" t="n"/>
      <c r="S109" s="29">
        <f>IF(AND(Q109&lt;&gt;"",R109&lt;&gt;""),R109-Q109,"")</f>
        <v/>
      </c>
      <c r="T109" s="23" t="n"/>
      <c r="U109" s="23" t="n"/>
      <c r="V109" s="23" t="n"/>
      <c r="W109" s="30">
        <f>IF($D109="",0,IF(OR(F109="",G109=""),0,IF(TODAY()&lt;=F109,0,IF(TODAY()&gt;=G109,1,(TODAY()-F109)/(G109-F109+1)))))</f>
        <v/>
      </c>
      <c r="X109" s="31">
        <f>IF($D109="",0,IF(Q109="",0,Q109*W109))</f>
        <v/>
      </c>
      <c r="Y109" s="31">
        <f>IF($D109="",0,IF(Q109="",0,Q109*K109))</f>
        <v/>
      </c>
      <c r="Z109" s="31">
        <f>IF($D109="",0,IF(R109="",0,R109))</f>
        <v/>
      </c>
    </row>
    <row r="110">
      <c r="A110" s="22" t="n">
        <v>109</v>
      </c>
      <c r="B110" s="23" t="n"/>
      <c r="C110" s="23" t="n"/>
      <c r="D110" s="23" t="n"/>
      <c r="E110" s="23" t="n"/>
      <c r="F110" s="65" t="n"/>
      <c r="G110" s="65" t="n"/>
      <c r="H110" s="26">
        <f>IF($D110="","",IF(AND(F110&lt;&gt;"",G110&lt;&gt;""),G110-F110+1,"") )</f>
        <v/>
      </c>
      <c r="I110" s="65" t="n"/>
      <c r="J110" s="65" t="n"/>
      <c r="K110" s="27" t="n"/>
      <c r="L110" s="23" t="n"/>
      <c r="M110" s="22">
        <f>IF($D110="","",IF(K110&gt;=1,"Terminé",IF(AND(G110&lt;&gt;"",TODAY()&gt;G110,K110&lt;1),"En retard",IF(K110&gt;0,"En cours","Non démarré"))))</f>
        <v/>
      </c>
      <c r="N110" s="23" t="n"/>
      <c r="O110" s="26">
        <f>IF($D110="","",IF(OR(K110&gt;=1,G110=""),"",MAX(0,G110-TODAY())))</f>
        <v/>
      </c>
      <c r="P110" s="26">
        <f>IF($D110="","",IF(OR(K110&gt;=1,G110=""),"",MAX(0,TODAY()-G110)))</f>
        <v/>
      </c>
      <c r="Q110" s="28" t="n"/>
      <c r="R110" s="28" t="n"/>
      <c r="S110" s="29">
        <f>IF(AND(Q110&lt;&gt;"",R110&lt;&gt;""),R110-Q110,"")</f>
        <v/>
      </c>
      <c r="T110" s="23" t="n"/>
      <c r="U110" s="23" t="n"/>
      <c r="V110" s="23" t="n"/>
      <c r="W110" s="30">
        <f>IF($D110="",0,IF(OR(F110="",G110=""),0,IF(TODAY()&lt;=F110,0,IF(TODAY()&gt;=G110,1,(TODAY()-F110)/(G110-F110+1)))))</f>
        <v/>
      </c>
      <c r="X110" s="31">
        <f>IF($D110="",0,IF(Q110="",0,Q110*W110))</f>
        <v/>
      </c>
      <c r="Y110" s="31">
        <f>IF($D110="",0,IF(Q110="",0,Q110*K110))</f>
        <v/>
      </c>
      <c r="Z110" s="31">
        <f>IF($D110="",0,IF(R110="",0,R110))</f>
        <v/>
      </c>
    </row>
    <row r="111">
      <c r="A111" s="22" t="n">
        <v>110</v>
      </c>
      <c r="B111" s="23" t="n"/>
      <c r="C111" s="23" t="n"/>
      <c r="D111" s="23" t="n"/>
      <c r="E111" s="23" t="n"/>
      <c r="F111" s="65" t="n"/>
      <c r="G111" s="65" t="n"/>
      <c r="H111" s="26">
        <f>IF($D111="","",IF(AND(F111&lt;&gt;"",G111&lt;&gt;""),G111-F111+1,"") )</f>
        <v/>
      </c>
      <c r="I111" s="65" t="n"/>
      <c r="J111" s="65" t="n"/>
      <c r="K111" s="27" t="n"/>
      <c r="L111" s="23" t="n"/>
      <c r="M111" s="22">
        <f>IF($D111="","",IF(K111&gt;=1,"Terminé",IF(AND(G111&lt;&gt;"",TODAY()&gt;G111,K111&lt;1),"En retard",IF(K111&gt;0,"En cours","Non démarré"))))</f>
        <v/>
      </c>
      <c r="N111" s="23" t="n"/>
      <c r="O111" s="26">
        <f>IF($D111="","",IF(OR(K111&gt;=1,G111=""),"",MAX(0,G111-TODAY())))</f>
        <v/>
      </c>
      <c r="P111" s="26">
        <f>IF($D111="","",IF(OR(K111&gt;=1,G111=""),"",MAX(0,TODAY()-G111)))</f>
        <v/>
      </c>
      <c r="Q111" s="28" t="n"/>
      <c r="R111" s="28" t="n"/>
      <c r="S111" s="29">
        <f>IF(AND(Q111&lt;&gt;"",R111&lt;&gt;""),R111-Q111,"")</f>
        <v/>
      </c>
      <c r="T111" s="23" t="n"/>
      <c r="U111" s="23" t="n"/>
      <c r="V111" s="23" t="n"/>
      <c r="W111" s="30">
        <f>IF($D111="",0,IF(OR(F111="",G111=""),0,IF(TODAY()&lt;=F111,0,IF(TODAY()&gt;=G111,1,(TODAY()-F111)/(G111-F111+1)))))</f>
        <v/>
      </c>
      <c r="X111" s="31">
        <f>IF($D111="",0,IF(Q111="",0,Q111*W111))</f>
        <v/>
      </c>
      <c r="Y111" s="31">
        <f>IF($D111="",0,IF(Q111="",0,Q111*K111))</f>
        <v/>
      </c>
      <c r="Z111" s="31">
        <f>IF($D111="",0,IF(R111="",0,R111))</f>
        <v/>
      </c>
    </row>
    <row r="112">
      <c r="A112" s="22" t="n">
        <v>111</v>
      </c>
      <c r="B112" s="23" t="n"/>
      <c r="C112" s="23" t="n"/>
      <c r="D112" s="23" t="n"/>
      <c r="E112" s="23" t="n"/>
      <c r="F112" s="65" t="n"/>
      <c r="G112" s="65" t="n"/>
      <c r="H112" s="26">
        <f>IF($D112="","",IF(AND(F112&lt;&gt;"",G112&lt;&gt;""),G112-F112+1,"") )</f>
        <v/>
      </c>
      <c r="I112" s="65" t="n"/>
      <c r="J112" s="65" t="n"/>
      <c r="K112" s="27" t="n"/>
      <c r="L112" s="23" t="n"/>
      <c r="M112" s="22">
        <f>IF($D112="","",IF(K112&gt;=1,"Terminé",IF(AND(G112&lt;&gt;"",TODAY()&gt;G112,K112&lt;1),"En retard",IF(K112&gt;0,"En cours","Non démarré"))))</f>
        <v/>
      </c>
      <c r="N112" s="23" t="n"/>
      <c r="O112" s="26">
        <f>IF($D112="","",IF(OR(K112&gt;=1,G112=""),"",MAX(0,G112-TODAY())))</f>
        <v/>
      </c>
      <c r="P112" s="26">
        <f>IF($D112="","",IF(OR(K112&gt;=1,G112=""),"",MAX(0,TODAY()-G112)))</f>
        <v/>
      </c>
      <c r="Q112" s="28" t="n"/>
      <c r="R112" s="28" t="n"/>
      <c r="S112" s="29">
        <f>IF(AND(Q112&lt;&gt;"",R112&lt;&gt;""),R112-Q112,"")</f>
        <v/>
      </c>
      <c r="T112" s="23" t="n"/>
      <c r="U112" s="23" t="n"/>
      <c r="V112" s="23" t="n"/>
      <c r="W112" s="30">
        <f>IF($D112="",0,IF(OR(F112="",G112=""),0,IF(TODAY()&lt;=F112,0,IF(TODAY()&gt;=G112,1,(TODAY()-F112)/(G112-F112+1)))))</f>
        <v/>
      </c>
      <c r="X112" s="31">
        <f>IF($D112="",0,IF(Q112="",0,Q112*W112))</f>
        <v/>
      </c>
      <c r="Y112" s="31">
        <f>IF($D112="",0,IF(Q112="",0,Q112*K112))</f>
        <v/>
      </c>
      <c r="Z112" s="31">
        <f>IF($D112="",0,IF(R112="",0,R112))</f>
        <v/>
      </c>
    </row>
    <row r="113">
      <c r="A113" s="22" t="n">
        <v>112</v>
      </c>
      <c r="B113" s="23" t="n"/>
      <c r="C113" s="23" t="n"/>
      <c r="D113" s="23" t="n"/>
      <c r="E113" s="23" t="n"/>
      <c r="F113" s="65" t="n"/>
      <c r="G113" s="65" t="n"/>
      <c r="H113" s="26">
        <f>IF($D113="","",IF(AND(F113&lt;&gt;"",G113&lt;&gt;""),G113-F113+1,"") )</f>
        <v/>
      </c>
      <c r="I113" s="65" t="n"/>
      <c r="J113" s="65" t="n"/>
      <c r="K113" s="27" t="n"/>
      <c r="L113" s="23" t="n"/>
      <c r="M113" s="22">
        <f>IF($D113="","",IF(K113&gt;=1,"Terminé",IF(AND(G113&lt;&gt;"",TODAY()&gt;G113,K113&lt;1),"En retard",IF(K113&gt;0,"En cours","Non démarré"))))</f>
        <v/>
      </c>
      <c r="N113" s="23" t="n"/>
      <c r="O113" s="26">
        <f>IF($D113="","",IF(OR(K113&gt;=1,G113=""),"",MAX(0,G113-TODAY())))</f>
        <v/>
      </c>
      <c r="P113" s="26">
        <f>IF($D113="","",IF(OR(K113&gt;=1,G113=""),"",MAX(0,TODAY()-G113)))</f>
        <v/>
      </c>
      <c r="Q113" s="28" t="n"/>
      <c r="R113" s="28" t="n"/>
      <c r="S113" s="29">
        <f>IF(AND(Q113&lt;&gt;"",R113&lt;&gt;""),R113-Q113,"")</f>
        <v/>
      </c>
      <c r="T113" s="23" t="n"/>
      <c r="U113" s="23" t="n"/>
      <c r="V113" s="23" t="n"/>
      <c r="W113" s="30">
        <f>IF($D113="",0,IF(OR(F113="",G113=""),0,IF(TODAY()&lt;=F113,0,IF(TODAY()&gt;=G113,1,(TODAY()-F113)/(G113-F113+1)))))</f>
        <v/>
      </c>
      <c r="X113" s="31">
        <f>IF($D113="",0,IF(Q113="",0,Q113*W113))</f>
        <v/>
      </c>
      <c r="Y113" s="31">
        <f>IF($D113="",0,IF(Q113="",0,Q113*K113))</f>
        <v/>
      </c>
      <c r="Z113" s="31">
        <f>IF($D113="",0,IF(R113="",0,R113))</f>
        <v/>
      </c>
    </row>
    <row r="114">
      <c r="A114" s="22" t="n">
        <v>113</v>
      </c>
      <c r="B114" s="23" t="n"/>
      <c r="C114" s="23" t="n"/>
      <c r="D114" s="23" t="n"/>
      <c r="E114" s="23" t="n"/>
      <c r="F114" s="65" t="n"/>
      <c r="G114" s="65" t="n"/>
      <c r="H114" s="26">
        <f>IF($D114="","",IF(AND(F114&lt;&gt;"",G114&lt;&gt;""),G114-F114+1,"") )</f>
        <v/>
      </c>
      <c r="I114" s="65" t="n"/>
      <c r="J114" s="65" t="n"/>
      <c r="K114" s="27" t="n"/>
      <c r="L114" s="23" t="n"/>
      <c r="M114" s="22">
        <f>IF($D114="","",IF(K114&gt;=1,"Terminé",IF(AND(G114&lt;&gt;"",TODAY()&gt;G114,K114&lt;1),"En retard",IF(K114&gt;0,"En cours","Non démarré"))))</f>
        <v/>
      </c>
      <c r="N114" s="23" t="n"/>
      <c r="O114" s="26">
        <f>IF($D114="","",IF(OR(K114&gt;=1,G114=""),"",MAX(0,G114-TODAY())))</f>
        <v/>
      </c>
      <c r="P114" s="26">
        <f>IF($D114="","",IF(OR(K114&gt;=1,G114=""),"",MAX(0,TODAY()-G114)))</f>
        <v/>
      </c>
      <c r="Q114" s="28" t="n"/>
      <c r="R114" s="28" t="n"/>
      <c r="S114" s="29">
        <f>IF(AND(Q114&lt;&gt;"",R114&lt;&gt;""),R114-Q114,"")</f>
        <v/>
      </c>
      <c r="T114" s="23" t="n"/>
      <c r="U114" s="23" t="n"/>
      <c r="V114" s="23" t="n"/>
      <c r="W114" s="30">
        <f>IF($D114="",0,IF(OR(F114="",G114=""),0,IF(TODAY()&lt;=F114,0,IF(TODAY()&gt;=G114,1,(TODAY()-F114)/(G114-F114+1)))))</f>
        <v/>
      </c>
      <c r="X114" s="31">
        <f>IF($D114="",0,IF(Q114="",0,Q114*W114))</f>
        <v/>
      </c>
      <c r="Y114" s="31">
        <f>IF($D114="",0,IF(Q114="",0,Q114*K114))</f>
        <v/>
      </c>
      <c r="Z114" s="31">
        <f>IF($D114="",0,IF(R114="",0,R114))</f>
        <v/>
      </c>
    </row>
    <row r="115">
      <c r="A115" s="22" t="n">
        <v>114</v>
      </c>
      <c r="B115" s="23" t="n"/>
      <c r="C115" s="23" t="n"/>
      <c r="D115" s="23" t="n"/>
      <c r="E115" s="23" t="n"/>
      <c r="F115" s="65" t="n"/>
      <c r="G115" s="65" t="n"/>
      <c r="H115" s="26">
        <f>IF($D115="","",IF(AND(F115&lt;&gt;"",G115&lt;&gt;""),G115-F115+1,"") )</f>
        <v/>
      </c>
      <c r="I115" s="65" t="n"/>
      <c r="J115" s="65" t="n"/>
      <c r="K115" s="27" t="n"/>
      <c r="L115" s="23" t="n"/>
      <c r="M115" s="22">
        <f>IF($D115="","",IF(K115&gt;=1,"Terminé",IF(AND(G115&lt;&gt;"",TODAY()&gt;G115,K115&lt;1),"En retard",IF(K115&gt;0,"En cours","Non démarré"))))</f>
        <v/>
      </c>
      <c r="N115" s="23" t="n"/>
      <c r="O115" s="26">
        <f>IF($D115="","",IF(OR(K115&gt;=1,G115=""),"",MAX(0,G115-TODAY())))</f>
        <v/>
      </c>
      <c r="P115" s="26">
        <f>IF($D115="","",IF(OR(K115&gt;=1,G115=""),"",MAX(0,TODAY()-G115)))</f>
        <v/>
      </c>
      <c r="Q115" s="28" t="n"/>
      <c r="R115" s="28" t="n"/>
      <c r="S115" s="29">
        <f>IF(AND(Q115&lt;&gt;"",R115&lt;&gt;""),R115-Q115,"")</f>
        <v/>
      </c>
      <c r="T115" s="23" t="n"/>
      <c r="U115" s="23" t="n"/>
      <c r="V115" s="23" t="n"/>
      <c r="W115" s="30">
        <f>IF($D115="",0,IF(OR(F115="",G115=""),0,IF(TODAY()&lt;=F115,0,IF(TODAY()&gt;=G115,1,(TODAY()-F115)/(G115-F115+1)))))</f>
        <v/>
      </c>
      <c r="X115" s="31">
        <f>IF($D115="",0,IF(Q115="",0,Q115*W115))</f>
        <v/>
      </c>
      <c r="Y115" s="31">
        <f>IF($D115="",0,IF(Q115="",0,Q115*K115))</f>
        <v/>
      </c>
      <c r="Z115" s="31">
        <f>IF($D115="",0,IF(R115="",0,R115))</f>
        <v/>
      </c>
    </row>
    <row r="116">
      <c r="A116" s="22" t="n">
        <v>115</v>
      </c>
      <c r="B116" s="23" t="n"/>
      <c r="C116" s="23" t="n"/>
      <c r="D116" s="23" t="n"/>
      <c r="E116" s="23" t="n"/>
      <c r="F116" s="65" t="n"/>
      <c r="G116" s="65" t="n"/>
      <c r="H116" s="26">
        <f>IF($D116="","",IF(AND(F116&lt;&gt;"",G116&lt;&gt;""),G116-F116+1,"") )</f>
        <v/>
      </c>
      <c r="I116" s="65" t="n"/>
      <c r="J116" s="65" t="n"/>
      <c r="K116" s="27" t="n"/>
      <c r="L116" s="23" t="n"/>
      <c r="M116" s="22">
        <f>IF($D116="","",IF(K116&gt;=1,"Terminé",IF(AND(G116&lt;&gt;"",TODAY()&gt;G116,K116&lt;1),"En retard",IF(K116&gt;0,"En cours","Non démarré"))))</f>
        <v/>
      </c>
      <c r="N116" s="23" t="n"/>
      <c r="O116" s="26">
        <f>IF($D116="","",IF(OR(K116&gt;=1,G116=""),"",MAX(0,G116-TODAY())))</f>
        <v/>
      </c>
      <c r="P116" s="26">
        <f>IF($D116="","",IF(OR(K116&gt;=1,G116=""),"",MAX(0,TODAY()-G116)))</f>
        <v/>
      </c>
      <c r="Q116" s="28" t="n"/>
      <c r="R116" s="28" t="n"/>
      <c r="S116" s="29">
        <f>IF(AND(Q116&lt;&gt;"",R116&lt;&gt;""),R116-Q116,"")</f>
        <v/>
      </c>
      <c r="T116" s="23" t="n"/>
      <c r="U116" s="23" t="n"/>
      <c r="V116" s="23" t="n"/>
      <c r="W116" s="30">
        <f>IF($D116="",0,IF(OR(F116="",G116=""),0,IF(TODAY()&lt;=F116,0,IF(TODAY()&gt;=G116,1,(TODAY()-F116)/(G116-F116+1)))))</f>
        <v/>
      </c>
      <c r="X116" s="31">
        <f>IF($D116="",0,IF(Q116="",0,Q116*W116))</f>
        <v/>
      </c>
      <c r="Y116" s="31">
        <f>IF($D116="",0,IF(Q116="",0,Q116*K116))</f>
        <v/>
      </c>
      <c r="Z116" s="31">
        <f>IF($D116="",0,IF(R116="",0,R116))</f>
        <v/>
      </c>
    </row>
    <row r="117">
      <c r="A117" s="22" t="n">
        <v>116</v>
      </c>
      <c r="B117" s="23" t="n"/>
      <c r="C117" s="23" t="n"/>
      <c r="D117" s="23" t="n"/>
      <c r="E117" s="23" t="n"/>
      <c r="F117" s="65" t="n"/>
      <c r="G117" s="65" t="n"/>
      <c r="H117" s="26">
        <f>IF($D117="","",IF(AND(F117&lt;&gt;"",G117&lt;&gt;""),G117-F117+1,"") )</f>
        <v/>
      </c>
      <c r="I117" s="65" t="n"/>
      <c r="J117" s="65" t="n"/>
      <c r="K117" s="27" t="n"/>
      <c r="L117" s="23" t="n"/>
      <c r="M117" s="22">
        <f>IF($D117="","",IF(K117&gt;=1,"Terminé",IF(AND(G117&lt;&gt;"",TODAY()&gt;G117,K117&lt;1),"En retard",IF(K117&gt;0,"En cours","Non démarré"))))</f>
        <v/>
      </c>
      <c r="N117" s="23" t="n"/>
      <c r="O117" s="26">
        <f>IF($D117="","",IF(OR(K117&gt;=1,G117=""),"",MAX(0,G117-TODAY())))</f>
        <v/>
      </c>
      <c r="P117" s="26">
        <f>IF($D117="","",IF(OR(K117&gt;=1,G117=""),"",MAX(0,TODAY()-G117)))</f>
        <v/>
      </c>
      <c r="Q117" s="28" t="n"/>
      <c r="R117" s="28" t="n"/>
      <c r="S117" s="29">
        <f>IF(AND(Q117&lt;&gt;"",R117&lt;&gt;""),R117-Q117,"")</f>
        <v/>
      </c>
      <c r="T117" s="23" t="n"/>
      <c r="U117" s="23" t="n"/>
      <c r="V117" s="23" t="n"/>
      <c r="W117" s="30">
        <f>IF($D117="",0,IF(OR(F117="",G117=""),0,IF(TODAY()&lt;=F117,0,IF(TODAY()&gt;=G117,1,(TODAY()-F117)/(G117-F117+1)))))</f>
        <v/>
      </c>
      <c r="X117" s="31">
        <f>IF($D117="",0,IF(Q117="",0,Q117*W117))</f>
        <v/>
      </c>
      <c r="Y117" s="31">
        <f>IF($D117="",0,IF(Q117="",0,Q117*K117))</f>
        <v/>
      </c>
      <c r="Z117" s="31">
        <f>IF($D117="",0,IF(R117="",0,R117))</f>
        <v/>
      </c>
    </row>
    <row r="118">
      <c r="A118" s="22" t="n">
        <v>117</v>
      </c>
      <c r="B118" s="23" t="n"/>
      <c r="C118" s="23" t="n"/>
      <c r="D118" s="23" t="n"/>
      <c r="E118" s="23" t="n"/>
      <c r="F118" s="65" t="n"/>
      <c r="G118" s="65" t="n"/>
      <c r="H118" s="26">
        <f>IF($D118="","",IF(AND(F118&lt;&gt;"",G118&lt;&gt;""),G118-F118+1,"") )</f>
        <v/>
      </c>
      <c r="I118" s="65" t="n"/>
      <c r="J118" s="65" t="n"/>
      <c r="K118" s="27" t="n"/>
      <c r="L118" s="23" t="n"/>
      <c r="M118" s="22">
        <f>IF($D118="","",IF(K118&gt;=1,"Terminé",IF(AND(G118&lt;&gt;"",TODAY()&gt;G118,K118&lt;1),"En retard",IF(K118&gt;0,"En cours","Non démarré"))))</f>
        <v/>
      </c>
      <c r="N118" s="23" t="n"/>
      <c r="O118" s="26">
        <f>IF($D118="","",IF(OR(K118&gt;=1,G118=""),"",MAX(0,G118-TODAY())))</f>
        <v/>
      </c>
      <c r="P118" s="26">
        <f>IF($D118="","",IF(OR(K118&gt;=1,G118=""),"",MAX(0,TODAY()-G118)))</f>
        <v/>
      </c>
      <c r="Q118" s="28" t="n"/>
      <c r="R118" s="28" t="n"/>
      <c r="S118" s="29">
        <f>IF(AND(Q118&lt;&gt;"",R118&lt;&gt;""),R118-Q118,"")</f>
        <v/>
      </c>
      <c r="T118" s="23" t="n"/>
      <c r="U118" s="23" t="n"/>
      <c r="V118" s="23" t="n"/>
      <c r="W118" s="30">
        <f>IF($D118="",0,IF(OR(F118="",G118=""),0,IF(TODAY()&lt;=F118,0,IF(TODAY()&gt;=G118,1,(TODAY()-F118)/(G118-F118+1)))))</f>
        <v/>
      </c>
      <c r="X118" s="31">
        <f>IF($D118="",0,IF(Q118="",0,Q118*W118))</f>
        <v/>
      </c>
      <c r="Y118" s="31">
        <f>IF($D118="",0,IF(Q118="",0,Q118*K118))</f>
        <v/>
      </c>
      <c r="Z118" s="31">
        <f>IF($D118="",0,IF(R118="",0,R118))</f>
        <v/>
      </c>
    </row>
    <row r="119">
      <c r="A119" s="22" t="n">
        <v>118</v>
      </c>
      <c r="B119" s="23" t="n"/>
      <c r="C119" s="23" t="n"/>
      <c r="D119" s="23" t="n"/>
      <c r="E119" s="23" t="n"/>
      <c r="F119" s="65" t="n"/>
      <c r="G119" s="65" t="n"/>
      <c r="H119" s="26">
        <f>IF($D119="","",IF(AND(F119&lt;&gt;"",G119&lt;&gt;""),G119-F119+1,"") )</f>
        <v/>
      </c>
      <c r="I119" s="65" t="n"/>
      <c r="J119" s="65" t="n"/>
      <c r="K119" s="27" t="n"/>
      <c r="L119" s="23" t="n"/>
      <c r="M119" s="22">
        <f>IF($D119="","",IF(K119&gt;=1,"Terminé",IF(AND(G119&lt;&gt;"",TODAY()&gt;G119,K119&lt;1),"En retard",IF(K119&gt;0,"En cours","Non démarré"))))</f>
        <v/>
      </c>
      <c r="N119" s="23" t="n"/>
      <c r="O119" s="26">
        <f>IF($D119="","",IF(OR(K119&gt;=1,G119=""),"",MAX(0,G119-TODAY())))</f>
        <v/>
      </c>
      <c r="P119" s="26">
        <f>IF($D119="","",IF(OR(K119&gt;=1,G119=""),"",MAX(0,TODAY()-G119)))</f>
        <v/>
      </c>
      <c r="Q119" s="28" t="n"/>
      <c r="R119" s="28" t="n"/>
      <c r="S119" s="29">
        <f>IF(AND(Q119&lt;&gt;"",R119&lt;&gt;""),R119-Q119,"")</f>
        <v/>
      </c>
      <c r="T119" s="23" t="n"/>
      <c r="U119" s="23" t="n"/>
      <c r="V119" s="23" t="n"/>
      <c r="W119" s="30">
        <f>IF($D119="",0,IF(OR(F119="",G119=""),0,IF(TODAY()&lt;=F119,0,IF(TODAY()&gt;=G119,1,(TODAY()-F119)/(G119-F119+1)))))</f>
        <v/>
      </c>
      <c r="X119" s="31">
        <f>IF($D119="",0,IF(Q119="",0,Q119*W119))</f>
        <v/>
      </c>
      <c r="Y119" s="31">
        <f>IF($D119="",0,IF(Q119="",0,Q119*K119))</f>
        <v/>
      </c>
      <c r="Z119" s="31">
        <f>IF($D119="",0,IF(R119="",0,R119))</f>
        <v/>
      </c>
    </row>
    <row r="120">
      <c r="A120" s="22" t="n">
        <v>119</v>
      </c>
      <c r="B120" s="23" t="n"/>
      <c r="C120" s="23" t="n"/>
      <c r="D120" s="23" t="n"/>
      <c r="E120" s="23" t="n"/>
      <c r="F120" s="65" t="n"/>
      <c r="G120" s="65" t="n"/>
      <c r="H120" s="26">
        <f>IF($D120="","",IF(AND(F120&lt;&gt;"",G120&lt;&gt;""),G120-F120+1,"") )</f>
        <v/>
      </c>
      <c r="I120" s="65" t="n"/>
      <c r="J120" s="65" t="n"/>
      <c r="K120" s="27" t="n"/>
      <c r="L120" s="23" t="n"/>
      <c r="M120" s="22">
        <f>IF($D120="","",IF(K120&gt;=1,"Terminé",IF(AND(G120&lt;&gt;"",TODAY()&gt;G120,K120&lt;1),"En retard",IF(K120&gt;0,"En cours","Non démarré"))))</f>
        <v/>
      </c>
      <c r="N120" s="23" t="n"/>
      <c r="O120" s="26">
        <f>IF($D120="","",IF(OR(K120&gt;=1,G120=""),"",MAX(0,G120-TODAY())))</f>
        <v/>
      </c>
      <c r="P120" s="26">
        <f>IF($D120="","",IF(OR(K120&gt;=1,G120=""),"",MAX(0,TODAY()-G120)))</f>
        <v/>
      </c>
      <c r="Q120" s="28" t="n"/>
      <c r="R120" s="28" t="n"/>
      <c r="S120" s="29">
        <f>IF(AND(Q120&lt;&gt;"",R120&lt;&gt;""),R120-Q120,"")</f>
        <v/>
      </c>
      <c r="T120" s="23" t="n"/>
      <c r="U120" s="23" t="n"/>
      <c r="V120" s="23" t="n"/>
      <c r="W120" s="30">
        <f>IF($D120="",0,IF(OR(F120="",G120=""),0,IF(TODAY()&lt;=F120,0,IF(TODAY()&gt;=G120,1,(TODAY()-F120)/(G120-F120+1)))))</f>
        <v/>
      </c>
      <c r="X120" s="31">
        <f>IF($D120="",0,IF(Q120="",0,Q120*W120))</f>
        <v/>
      </c>
      <c r="Y120" s="31">
        <f>IF($D120="",0,IF(Q120="",0,Q120*K120))</f>
        <v/>
      </c>
      <c r="Z120" s="31">
        <f>IF($D120="",0,IF(R120="",0,R120))</f>
        <v/>
      </c>
    </row>
    <row r="121">
      <c r="A121" s="22" t="n">
        <v>120</v>
      </c>
      <c r="B121" s="23" t="n"/>
      <c r="C121" s="23" t="n"/>
      <c r="D121" s="23" t="n"/>
      <c r="E121" s="23" t="n"/>
      <c r="F121" s="65" t="n"/>
      <c r="G121" s="65" t="n"/>
      <c r="H121" s="26">
        <f>IF($D121="","",IF(AND(F121&lt;&gt;"",G121&lt;&gt;""),G121-F121+1,"") )</f>
        <v/>
      </c>
      <c r="I121" s="65" t="n"/>
      <c r="J121" s="65" t="n"/>
      <c r="K121" s="27" t="n"/>
      <c r="L121" s="23" t="n"/>
      <c r="M121" s="22">
        <f>IF($D121="","",IF(K121&gt;=1,"Terminé",IF(AND(G121&lt;&gt;"",TODAY()&gt;G121,K121&lt;1),"En retard",IF(K121&gt;0,"En cours","Non démarré"))))</f>
        <v/>
      </c>
      <c r="N121" s="23" t="n"/>
      <c r="O121" s="26">
        <f>IF($D121="","",IF(OR(K121&gt;=1,G121=""),"",MAX(0,G121-TODAY())))</f>
        <v/>
      </c>
      <c r="P121" s="26">
        <f>IF($D121="","",IF(OR(K121&gt;=1,G121=""),"",MAX(0,TODAY()-G121)))</f>
        <v/>
      </c>
      <c r="Q121" s="28" t="n"/>
      <c r="R121" s="28" t="n"/>
      <c r="S121" s="29">
        <f>IF(AND(Q121&lt;&gt;"",R121&lt;&gt;""),R121-Q121,"")</f>
        <v/>
      </c>
      <c r="T121" s="23" t="n"/>
      <c r="U121" s="23" t="n"/>
      <c r="V121" s="23" t="n"/>
      <c r="W121" s="30">
        <f>IF($D121="",0,IF(OR(F121="",G121=""),0,IF(TODAY()&lt;=F121,0,IF(TODAY()&gt;=G121,1,(TODAY()-F121)/(G121-F121+1)))))</f>
        <v/>
      </c>
      <c r="X121" s="31">
        <f>IF($D121="",0,IF(Q121="",0,Q121*W121))</f>
        <v/>
      </c>
      <c r="Y121" s="31">
        <f>IF($D121="",0,IF(Q121="",0,Q121*K121))</f>
        <v/>
      </c>
      <c r="Z121" s="31">
        <f>IF($D121="",0,IF(R121="",0,R121))</f>
        <v/>
      </c>
    </row>
    <row r="122">
      <c r="A122" s="22" t="n">
        <v>121</v>
      </c>
      <c r="B122" s="23" t="n"/>
      <c r="C122" s="23" t="n"/>
      <c r="D122" s="23" t="n"/>
      <c r="E122" s="23" t="n"/>
      <c r="F122" s="65" t="n"/>
      <c r="G122" s="65" t="n"/>
      <c r="H122" s="26">
        <f>IF($D122="","",IF(AND(F122&lt;&gt;"",G122&lt;&gt;""),G122-F122+1,"") )</f>
        <v/>
      </c>
      <c r="I122" s="65" t="n"/>
      <c r="J122" s="65" t="n"/>
      <c r="K122" s="27" t="n"/>
      <c r="L122" s="23" t="n"/>
      <c r="M122" s="22">
        <f>IF($D122="","",IF(K122&gt;=1,"Terminé",IF(AND(G122&lt;&gt;"",TODAY()&gt;G122,K122&lt;1),"En retard",IF(K122&gt;0,"En cours","Non démarré"))))</f>
        <v/>
      </c>
      <c r="N122" s="23" t="n"/>
      <c r="O122" s="26">
        <f>IF($D122="","",IF(OR(K122&gt;=1,G122=""),"",MAX(0,G122-TODAY())))</f>
        <v/>
      </c>
      <c r="P122" s="26">
        <f>IF($D122="","",IF(OR(K122&gt;=1,G122=""),"",MAX(0,TODAY()-G122)))</f>
        <v/>
      </c>
      <c r="Q122" s="28" t="n"/>
      <c r="R122" s="28" t="n"/>
      <c r="S122" s="29">
        <f>IF(AND(Q122&lt;&gt;"",R122&lt;&gt;""),R122-Q122,"")</f>
        <v/>
      </c>
      <c r="T122" s="23" t="n"/>
      <c r="U122" s="23" t="n"/>
      <c r="V122" s="23" t="n"/>
      <c r="W122" s="30">
        <f>IF($D122="",0,IF(OR(F122="",G122=""),0,IF(TODAY()&lt;=F122,0,IF(TODAY()&gt;=G122,1,(TODAY()-F122)/(G122-F122+1)))))</f>
        <v/>
      </c>
      <c r="X122" s="31">
        <f>IF($D122="",0,IF(Q122="",0,Q122*W122))</f>
        <v/>
      </c>
      <c r="Y122" s="31">
        <f>IF($D122="",0,IF(Q122="",0,Q122*K122))</f>
        <v/>
      </c>
      <c r="Z122" s="31">
        <f>IF($D122="",0,IF(R122="",0,R122))</f>
        <v/>
      </c>
    </row>
    <row r="123">
      <c r="A123" s="22" t="n">
        <v>122</v>
      </c>
      <c r="B123" s="23" t="n"/>
      <c r="C123" s="23" t="n"/>
      <c r="D123" s="23" t="n"/>
      <c r="E123" s="23" t="n"/>
      <c r="F123" s="65" t="n"/>
      <c r="G123" s="65" t="n"/>
      <c r="H123" s="26">
        <f>IF($D123="","",IF(AND(F123&lt;&gt;"",G123&lt;&gt;""),G123-F123+1,"") )</f>
        <v/>
      </c>
      <c r="I123" s="65" t="n"/>
      <c r="J123" s="65" t="n"/>
      <c r="K123" s="27" t="n"/>
      <c r="L123" s="23" t="n"/>
      <c r="M123" s="22">
        <f>IF($D123="","",IF(K123&gt;=1,"Terminé",IF(AND(G123&lt;&gt;"",TODAY()&gt;G123,K123&lt;1),"En retard",IF(K123&gt;0,"En cours","Non démarré"))))</f>
        <v/>
      </c>
      <c r="N123" s="23" t="n"/>
      <c r="O123" s="26">
        <f>IF($D123="","",IF(OR(K123&gt;=1,G123=""),"",MAX(0,G123-TODAY())))</f>
        <v/>
      </c>
      <c r="P123" s="26">
        <f>IF($D123="","",IF(OR(K123&gt;=1,G123=""),"",MAX(0,TODAY()-G123)))</f>
        <v/>
      </c>
      <c r="Q123" s="28" t="n"/>
      <c r="R123" s="28" t="n"/>
      <c r="S123" s="29">
        <f>IF(AND(Q123&lt;&gt;"",R123&lt;&gt;""),R123-Q123,"")</f>
        <v/>
      </c>
      <c r="T123" s="23" t="n"/>
      <c r="U123" s="23" t="n"/>
      <c r="V123" s="23" t="n"/>
      <c r="W123" s="30">
        <f>IF($D123="",0,IF(OR(F123="",G123=""),0,IF(TODAY()&lt;=F123,0,IF(TODAY()&gt;=G123,1,(TODAY()-F123)/(G123-F123+1)))))</f>
        <v/>
      </c>
      <c r="X123" s="31">
        <f>IF($D123="",0,IF(Q123="",0,Q123*W123))</f>
        <v/>
      </c>
      <c r="Y123" s="31">
        <f>IF($D123="",0,IF(Q123="",0,Q123*K123))</f>
        <v/>
      </c>
      <c r="Z123" s="31">
        <f>IF($D123="",0,IF(R123="",0,R123))</f>
        <v/>
      </c>
    </row>
    <row r="124">
      <c r="A124" s="22" t="n">
        <v>123</v>
      </c>
      <c r="B124" s="23" t="n"/>
      <c r="C124" s="23" t="n"/>
      <c r="D124" s="23" t="n"/>
      <c r="E124" s="23" t="n"/>
      <c r="F124" s="65" t="n"/>
      <c r="G124" s="65" t="n"/>
      <c r="H124" s="26">
        <f>IF($D124="","",IF(AND(F124&lt;&gt;"",G124&lt;&gt;""),G124-F124+1,"") )</f>
        <v/>
      </c>
      <c r="I124" s="65" t="n"/>
      <c r="J124" s="65" t="n"/>
      <c r="K124" s="27" t="n"/>
      <c r="L124" s="23" t="n"/>
      <c r="M124" s="22">
        <f>IF($D124="","",IF(K124&gt;=1,"Terminé",IF(AND(G124&lt;&gt;"",TODAY()&gt;G124,K124&lt;1),"En retard",IF(K124&gt;0,"En cours","Non démarré"))))</f>
        <v/>
      </c>
      <c r="N124" s="23" t="n"/>
      <c r="O124" s="26">
        <f>IF($D124="","",IF(OR(K124&gt;=1,G124=""),"",MAX(0,G124-TODAY())))</f>
        <v/>
      </c>
      <c r="P124" s="26">
        <f>IF($D124="","",IF(OR(K124&gt;=1,G124=""),"",MAX(0,TODAY()-G124)))</f>
        <v/>
      </c>
      <c r="Q124" s="28" t="n"/>
      <c r="R124" s="28" t="n"/>
      <c r="S124" s="29">
        <f>IF(AND(Q124&lt;&gt;"",R124&lt;&gt;""),R124-Q124,"")</f>
        <v/>
      </c>
      <c r="T124" s="23" t="n"/>
      <c r="U124" s="23" t="n"/>
      <c r="V124" s="23" t="n"/>
      <c r="W124" s="30">
        <f>IF($D124="",0,IF(OR(F124="",G124=""),0,IF(TODAY()&lt;=F124,0,IF(TODAY()&gt;=G124,1,(TODAY()-F124)/(G124-F124+1)))))</f>
        <v/>
      </c>
      <c r="X124" s="31">
        <f>IF($D124="",0,IF(Q124="",0,Q124*W124))</f>
        <v/>
      </c>
      <c r="Y124" s="31">
        <f>IF($D124="",0,IF(Q124="",0,Q124*K124))</f>
        <v/>
      </c>
      <c r="Z124" s="31">
        <f>IF($D124="",0,IF(R124="",0,R124))</f>
        <v/>
      </c>
    </row>
    <row r="125">
      <c r="A125" s="22" t="n">
        <v>124</v>
      </c>
      <c r="B125" s="23" t="n"/>
      <c r="C125" s="23" t="n"/>
      <c r="D125" s="23" t="n"/>
      <c r="E125" s="23" t="n"/>
      <c r="F125" s="65" t="n"/>
      <c r="G125" s="65" t="n"/>
      <c r="H125" s="26">
        <f>IF($D125="","",IF(AND(F125&lt;&gt;"",G125&lt;&gt;""),G125-F125+1,"") )</f>
        <v/>
      </c>
      <c r="I125" s="65" t="n"/>
      <c r="J125" s="65" t="n"/>
      <c r="K125" s="27" t="n"/>
      <c r="L125" s="23" t="n"/>
      <c r="M125" s="22">
        <f>IF($D125="","",IF(K125&gt;=1,"Terminé",IF(AND(G125&lt;&gt;"",TODAY()&gt;G125,K125&lt;1),"En retard",IF(K125&gt;0,"En cours","Non démarré"))))</f>
        <v/>
      </c>
      <c r="N125" s="23" t="n"/>
      <c r="O125" s="26">
        <f>IF($D125="","",IF(OR(K125&gt;=1,G125=""),"",MAX(0,G125-TODAY())))</f>
        <v/>
      </c>
      <c r="P125" s="26">
        <f>IF($D125="","",IF(OR(K125&gt;=1,G125=""),"",MAX(0,TODAY()-G125)))</f>
        <v/>
      </c>
      <c r="Q125" s="28" t="n"/>
      <c r="R125" s="28" t="n"/>
      <c r="S125" s="29">
        <f>IF(AND(Q125&lt;&gt;"",R125&lt;&gt;""),R125-Q125,"")</f>
        <v/>
      </c>
      <c r="T125" s="23" t="n"/>
      <c r="U125" s="23" t="n"/>
      <c r="V125" s="23" t="n"/>
      <c r="W125" s="30">
        <f>IF($D125="",0,IF(OR(F125="",G125=""),0,IF(TODAY()&lt;=F125,0,IF(TODAY()&gt;=G125,1,(TODAY()-F125)/(G125-F125+1)))))</f>
        <v/>
      </c>
      <c r="X125" s="31">
        <f>IF($D125="",0,IF(Q125="",0,Q125*W125))</f>
        <v/>
      </c>
      <c r="Y125" s="31">
        <f>IF($D125="",0,IF(Q125="",0,Q125*K125))</f>
        <v/>
      </c>
      <c r="Z125" s="31">
        <f>IF($D125="",0,IF(R125="",0,R125))</f>
        <v/>
      </c>
    </row>
    <row r="126">
      <c r="A126" s="22" t="n">
        <v>125</v>
      </c>
      <c r="B126" s="23" t="n"/>
      <c r="C126" s="23" t="n"/>
      <c r="D126" s="23" t="n"/>
      <c r="E126" s="23" t="n"/>
      <c r="F126" s="65" t="n"/>
      <c r="G126" s="65" t="n"/>
      <c r="H126" s="26">
        <f>IF($D126="","",IF(AND(F126&lt;&gt;"",G126&lt;&gt;""),G126-F126+1,"") )</f>
        <v/>
      </c>
      <c r="I126" s="65" t="n"/>
      <c r="J126" s="65" t="n"/>
      <c r="K126" s="27" t="n"/>
      <c r="L126" s="23" t="n"/>
      <c r="M126" s="22">
        <f>IF($D126="","",IF(K126&gt;=1,"Terminé",IF(AND(G126&lt;&gt;"",TODAY()&gt;G126,K126&lt;1),"En retard",IF(K126&gt;0,"En cours","Non démarré"))))</f>
        <v/>
      </c>
      <c r="N126" s="23" t="n"/>
      <c r="O126" s="26">
        <f>IF($D126="","",IF(OR(K126&gt;=1,G126=""),"",MAX(0,G126-TODAY())))</f>
        <v/>
      </c>
      <c r="P126" s="26">
        <f>IF($D126="","",IF(OR(K126&gt;=1,G126=""),"",MAX(0,TODAY()-G126)))</f>
        <v/>
      </c>
      <c r="Q126" s="28" t="n"/>
      <c r="R126" s="28" t="n"/>
      <c r="S126" s="29">
        <f>IF(AND(Q126&lt;&gt;"",R126&lt;&gt;""),R126-Q126,"")</f>
        <v/>
      </c>
      <c r="T126" s="23" t="n"/>
      <c r="U126" s="23" t="n"/>
      <c r="V126" s="23" t="n"/>
      <c r="W126" s="30">
        <f>IF($D126="",0,IF(OR(F126="",G126=""),0,IF(TODAY()&lt;=F126,0,IF(TODAY()&gt;=G126,1,(TODAY()-F126)/(G126-F126+1)))))</f>
        <v/>
      </c>
      <c r="X126" s="31">
        <f>IF($D126="",0,IF(Q126="",0,Q126*W126))</f>
        <v/>
      </c>
      <c r="Y126" s="31">
        <f>IF($D126="",0,IF(Q126="",0,Q126*K126))</f>
        <v/>
      </c>
      <c r="Z126" s="31">
        <f>IF($D126="",0,IF(R126="",0,R126))</f>
        <v/>
      </c>
    </row>
    <row r="127">
      <c r="A127" s="22" t="n">
        <v>126</v>
      </c>
      <c r="B127" s="23" t="n"/>
      <c r="C127" s="23" t="n"/>
      <c r="D127" s="23" t="n"/>
      <c r="E127" s="23" t="n"/>
      <c r="F127" s="65" t="n"/>
      <c r="G127" s="65" t="n"/>
      <c r="H127" s="26">
        <f>IF($D127="","",IF(AND(F127&lt;&gt;"",G127&lt;&gt;""),G127-F127+1,"") )</f>
        <v/>
      </c>
      <c r="I127" s="65" t="n"/>
      <c r="J127" s="65" t="n"/>
      <c r="K127" s="27" t="n"/>
      <c r="L127" s="23" t="n"/>
      <c r="M127" s="22">
        <f>IF($D127="","",IF(K127&gt;=1,"Terminé",IF(AND(G127&lt;&gt;"",TODAY()&gt;G127,K127&lt;1),"En retard",IF(K127&gt;0,"En cours","Non démarré"))))</f>
        <v/>
      </c>
      <c r="N127" s="23" t="n"/>
      <c r="O127" s="26">
        <f>IF($D127="","",IF(OR(K127&gt;=1,G127=""),"",MAX(0,G127-TODAY())))</f>
        <v/>
      </c>
      <c r="P127" s="26">
        <f>IF($D127="","",IF(OR(K127&gt;=1,G127=""),"",MAX(0,TODAY()-G127)))</f>
        <v/>
      </c>
      <c r="Q127" s="28" t="n"/>
      <c r="R127" s="28" t="n"/>
      <c r="S127" s="29">
        <f>IF(AND(Q127&lt;&gt;"",R127&lt;&gt;""),R127-Q127,"")</f>
        <v/>
      </c>
      <c r="T127" s="23" t="n"/>
      <c r="U127" s="23" t="n"/>
      <c r="V127" s="23" t="n"/>
      <c r="W127" s="30">
        <f>IF($D127="",0,IF(OR(F127="",G127=""),0,IF(TODAY()&lt;=F127,0,IF(TODAY()&gt;=G127,1,(TODAY()-F127)/(G127-F127+1)))))</f>
        <v/>
      </c>
      <c r="X127" s="31">
        <f>IF($D127="",0,IF(Q127="",0,Q127*W127))</f>
        <v/>
      </c>
      <c r="Y127" s="31">
        <f>IF($D127="",0,IF(Q127="",0,Q127*K127))</f>
        <v/>
      </c>
      <c r="Z127" s="31">
        <f>IF($D127="",0,IF(R127="",0,R127))</f>
        <v/>
      </c>
    </row>
    <row r="128">
      <c r="A128" s="22" t="n">
        <v>127</v>
      </c>
      <c r="B128" s="23" t="n"/>
      <c r="C128" s="23" t="n"/>
      <c r="D128" s="23" t="n"/>
      <c r="E128" s="23" t="n"/>
      <c r="F128" s="65" t="n"/>
      <c r="G128" s="65" t="n"/>
      <c r="H128" s="26">
        <f>IF($D128="","",IF(AND(F128&lt;&gt;"",G128&lt;&gt;""),G128-F128+1,"") )</f>
        <v/>
      </c>
      <c r="I128" s="65" t="n"/>
      <c r="J128" s="65" t="n"/>
      <c r="K128" s="27" t="n"/>
      <c r="L128" s="23" t="n"/>
      <c r="M128" s="22">
        <f>IF($D128="","",IF(K128&gt;=1,"Terminé",IF(AND(G128&lt;&gt;"",TODAY()&gt;G128,K128&lt;1),"En retard",IF(K128&gt;0,"En cours","Non démarré"))))</f>
        <v/>
      </c>
      <c r="N128" s="23" t="n"/>
      <c r="O128" s="26">
        <f>IF($D128="","",IF(OR(K128&gt;=1,G128=""),"",MAX(0,G128-TODAY())))</f>
        <v/>
      </c>
      <c r="P128" s="26">
        <f>IF($D128="","",IF(OR(K128&gt;=1,G128=""),"",MAX(0,TODAY()-G128)))</f>
        <v/>
      </c>
      <c r="Q128" s="28" t="n"/>
      <c r="R128" s="28" t="n"/>
      <c r="S128" s="29">
        <f>IF(AND(Q128&lt;&gt;"",R128&lt;&gt;""),R128-Q128,"")</f>
        <v/>
      </c>
      <c r="T128" s="23" t="n"/>
      <c r="U128" s="23" t="n"/>
      <c r="V128" s="23" t="n"/>
      <c r="W128" s="30">
        <f>IF($D128="",0,IF(OR(F128="",G128=""),0,IF(TODAY()&lt;=F128,0,IF(TODAY()&gt;=G128,1,(TODAY()-F128)/(G128-F128+1)))))</f>
        <v/>
      </c>
      <c r="X128" s="31">
        <f>IF($D128="",0,IF(Q128="",0,Q128*W128))</f>
        <v/>
      </c>
      <c r="Y128" s="31">
        <f>IF($D128="",0,IF(Q128="",0,Q128*K128))</f>
        <v/>
      </c>
      <c r="Z128" s="31">
        <f>IF($D128="",0,IF(R128="",0,R128))</f>
        <v/>
      </c>
    </row>
    <row r="129">
      <c r="A129" s="22" t="n">
        <v>128</v>
      </c>
      <c r="B129" s="23" t="n"/>
      <c r="C129" s="23" t="n"/>
      <c r="D129" s="23" t="n"/>
      <c r="E129" s="23" t="n"/>
      <c r="F129" s="65" t="n"/>
      <c r="G129" s="65" t="n"/>
      <c r="H129" s="26">
        <f>IF($D129="","",IF(AND(F129&lt;&gt;"",G129&lt;&gt;""),G129-F129+1,"") )</f>
        <v/>
      </c>
      <c r="I129" s="65" t="n"/>
      <c r="J129" s="65" t="n"/>
      <c r="K129" s="27" t="n"/>
      <c r="L129" s="23" t="n"/>
      <c r="M129" s="22">
        <f>IF($D129="","",IF(K129&gt;=1,"Terminé",IF(AND(G129&lt;&gt;"",TODAY()&gt;G129,K129&lt;1),"En retard",IF(K129&gt;0,"En cours","Non démarré"))))</f>
        <v/>
      </c>
      <c r="N129" s="23" t="n"/>
      <c r="O129" s="26">
        <f>IF($D129="","",IF(OR(K129&gt;=1,G129=""),"",MAX(0,G129-TODAY())))</f>
        <v/>
      </c>
      <c r="P129" s="26">
        <f>IF($D129="","",IF(OR(K129&gt;=1,G129=""),"",MAX(0,TODAY()-G129)))</f>
        <v/>
      </c>
      <c r="Q129" s="28" t="n"/>
      <c r="R129" s="28" t="n"/>
      <c r="S129" s="29">
        <f>IF(AND(Q129&lt;&gt;"",R129&lt;&gt;""),R129-Q129,"")</f>
        <v/>
      </c>
      <c r="T129" s="23" t="n"/>
      <c r="U129" s="23" t="n"/>
      <c r="V129" s="23" t="n"/>
      <c r="W129" s="30">
        <f>IF($D129="",0,IF(OR(F129="",G129=""),0,IF(TODAY()&lt;=F129,0,IF(TODAY()&gt;=G129,1,(TODAY()-F129)/(G129-F129+1)))))</f>
        <v/>
      </c>
      <c r="X129" s="31">
        <f>IF($D129="",0,IF(Q129="",0,Q129*W129))</f>
        <v/>
      </c>
      <c r="Y129" s="31">
        <f>IF($D129="",0,IF(Q129="",0,Q129*K129))</f>
        <v/>
      </c>
      <c r="Z129" s="31">
        <f>IF($D129="",0,IF(R129="",0,R129))</f>
        <v/>
      </c>
    </row>
    <row r="130">
      <c r="A130" s="22" t="n">
        <v>129</v>
      </c>
      <c r="B130" s="23" t="n"/>
      <c r="C130" s="23" t="n"/>
      <c r="D130" s="23" t="n"/>
      <c r="E130" s="23" t="n"/>
      <c r="F130" s="65" t="n"/>
      <c r="G130" s="65" t="n"/>
      <c r="H130" s="26">
        <f>IF($D130="","",IF(AND(F130&lt;&gt;"",G130&lt;&gt;""),G130-F130+1,"") )</f>
        <v/>
      </c>
      <c r="I130" s="65" t="n"/>
      <c r="J130" s="65" t="n"/>
      <c r="K130" s="27" t="n"/>
      <c r="L130" s="23" t="n"/>
      <c r="M130" s="22">
        <f>IF($D130="","",IF(K130&gt;=1,"Terminé",IF(AND(G130&lt;&gt;"",TODAY()&gt;G130,K130&lt;1),"En retard",IF(K130&gt;0,"En cours","Non démarré"))))</f>
        <v/>
      </c>
      <c r="N130" s="23" t="n"/>
      <c r="O130" s="26">
        <f>IF($D130="","",IF(OR(K130&gt;=1,G130=""),"",MAX(0,G130-TODAY())))</f>
        <v/>
      </c>
      <c r="P130" s="26">
        <f>IF($D130="","",IF(OR(K130&gt;=1,G130=""),"",MAX(0,TODAY()-G130)))</f>
        <v/>
      </c>
      <c r="Q130" s="28" t="n"/>
      <c r="R130" s="28" t="n"/>
      <c r="S130" s="29">
        <f>IF(AND(Q130&lt;&gt;"",R130&lt;&gt;""),R130-Q130,"")</f>
        <v/>
      </c>
      <c r="T130" s="23" t="n"/>
      <c r="U130" s="23" t="n"/>
      <c r="V130" s="23" t="n"/>
      <c r="W130" s="30">
        <f>IF($D130="",0,IF(OR(F130="",G130=""),0,IF(TODAY()&lt;=F130,0,IF(TODAY()&gt;=G130,1,(TODAY()-F130)/(G130-F130+1)))))</f>
        <v/>
      </c>
      <c r="X130" s="31">
        <f>IF($D130="",0,IF(Q130="",0,Q130*W130))</f>
        <v/>
      </c>
      <c r="Y130" s="31">
        <f>IF($D130="",0,IF(Q130="",0,Q130*K130))</f>
        <v/>
      </c>
      <c r="Z130" s="31">
        <f>IF($D130="",0,IF(R130="",0,R130))</f>
        <v/>
      </c>
    </row>
    <row r="131">
      <c r="A131" s="22" t="n">
        <v>130</v>
      </c>
      <c r="B131" s="23" t="n"/>
      <c r="C131" s="23" t="n"/>
      <c r="D131" s="23" t="n"/>
      <c r="E131" s="23" t="n"/>
      <c r="F131" s="65" t="n"/>
      <c r="G131" s="65" t="n"/>
      <c r="H131" s="26">
        <f>IF($D131="","",IF(AND(F131&lt;&gt;"",G131&lt;&gt;""),G131-F131+1,"") )</f>
        <v/>
      </c>
      <c r="I131" s="65" t="n"/>
      <c r="J131" s="65" t="n"/>
      <c r="K131" s="27" t="n"/>
      <c r="L131" s="23" t="n"/>
      <c r="M131" s="22">
        <f>IF($D131="","",IF(K131&gt;=1,"Terminé",IF(AND(G131&lt;&gt;"",TODAY()&gt;G131,K131&lt;1),"En retard",IF(K131&gt;0,"En cours","Non démarré"))))</f>
        <v/>
      </c>
      <c r="N131" s="23" t="n"/>
      <c r="O131" s="26">
        <f>IF($D131="","",IF(OR(K131&gt;=1,G131=""),"",MAX(0,G131-TODAY())))</f>
        <v/>
      </c>
      <c r="P131" s="26">
        <f>IF($D131="","",IF(OR(K131&gt;=1,G131=""),"",MAX(0,TODAY()-G131)))</f>
        <v/>
      </c>
      <c r="Q131" s="28" t="n"/>
      <c r="R131" s="28" t="n"/>
      <c r="S131" s="29">
        <f>IF(AND(Q131&lt;&gt;"",R131&lt;&gt;""),R131-Q131,"")</f>
        <v/>
      </c>
      <c r="T131" s="23" t="n"/>
      <c r="U131" s="23" t="n"/>
      <c r="V131" s="23" t="n"/>
      <c r="W131" s="30">
        <f>IF($D131="",0,IF(OR(F131="",G131=""),0,IF(TODAY()&lt;=F131,0,IF(TODAY()&gt;=G131,1,(TODAY()-F131)/(G131-F131+1)))))</f>
        <v/>
      </c>
      <c r="X131" s="31">
        <f>IF($D131="",0,IF(Q131="",0,Q131*W131))</f>
        <v/>
      </c>
      <c r="Y131" s="31">
        <f>IF($D131="",0,IF(Q131="",0,Q131*K131))</f>
        <v/>
      </c>
      <c r="Z131" s="31">
        <f>IF($D131="",0,IF(R131="",0,R131))</f>
        <v/>
      </c>
    </row>
    <row r="132">
      <c r="A132" s="22" t="n">
        <v>131</v>
      </c>
      <c r="B132" s="23" t="n"/>
      <c r="C132" s="23" t="n"/>
      <c r="D132" s="23" t="n"/>
      <c r="E132" s="23" t="n"/>
      <c r="F132" s="65" t="n"/>
      <c r="G132" s="65" t="n"/>
      <c r="H132" s="26">
        <f>IF($D132="","",IF(AND(F132&lt;&gt;"",G132&lt;&gt;""),G132-F132+1,"") )</f>
        <v/>
      </c>
      <c r="I132" s="65" t="n"/>
      <c r="J132" s="65" t="n"/>
      <c r="K132" s="27" t="n"/>
      <c r="L132" s="23" t="n"/>
      <c r="M132" s="22">
        <f>IF($D132="","",IF(K132&gt;=1,"Terminé",IF(AND(G132&lt;&gt;"",TODAY()&gt;G132,K132&lt;1),"En retard",IF(K132&gt;0,"En cours","Non démarré"))))</f>
        <v/>
      </c>
      <c r="N132" s="23" t="n"/>
      <c r="O132" s="26">
        <f>IF($D132="","",IF(OR(K132&gt;=1,G132=""),"",MAX(0,G132-TODAY())))</f>
        <v/>
      </c>
      <c r="P132" s="26">
        <f>IF($D132="","",IF(OR(K132&gt;=1,G132=""),"",MAX(0,TODAY()-G132)))</f>
        <v/>
      </c>
      <c r="Q132" s="28" t="n"/>
      <c r="R132" s="28" t="n"/>
      <c r="S132" s="29">
        <f>IF(AND(Q132&lt;&gt;"",R132&lt;&gt;""),R132-Q132,"")</f>
        <v/>
      </c>
      <c r="T132" s="23" t="n"/>
      <c r="U132" s="23" t="n"/>
      <c r="V132" s="23" t="n"/>
      <c r="W132" s="30">
        <f>IF($D132="",0,IF(OR(F132="",G132=""),0,IF(TODAY()&lt;=F132,0,IF(TODAY()&gt;=G132,1,(TODAY()-F132)/(G132-F132+1)))))</f>
        <v/>
      </c>
      <c r="X132" s="31">
        <f>IF($D132="",0,IF(Q132="",0,Q132*W132))</f>
        <v/>
      </c>
      <c r="Y132" s="31">
        <f>IF($D132="",0,IF(Q132="",0,Q132*K132))</f>
        <v/>
      </c>
      <c r="Z132" s="31">
        <f>IF($D132="",0,IF(R132="",0,R132))</f>
        <v/>
      </c>
    </row>
    <row r="133">
      <c r="A133" s="22" t="n">
        <v>132</v>
      </c>
      <c r="B133" s="23" t="n"/>
      <c r="C133" s="23" t="n"/>
      <c r="D133" s="23" t="n"/>
      <c r="E133" s="23" t="n"/>
      <c r="F133" s="65" t="n"/>
      <c r="G133" s="65" t="n"/>
      <c r="H133" s="26">
        <f>IF($D133="","",IF(AND(F133&lt;&gt;"",G133&lt;&gt;""),G133-F133+1,"") )</f>
        <v/>
      </c>
      <c r="I133" s="65" t="n"/>
      <c r="J133" s="65" t="n"/>
      <c r="K133" s="27" t="n"/>
      <c r="L133" s="23" t="n"/>
      <c r="M133" s="22">
        <f>IF($D133="","",IF(K133&gt;=1,"Terminé",IF(AND(G133&lt;&gt;"",TODAY()&gt;G133,K133&lt;1),"En retard",IF(K133&gt;0,"En cours","Non démarré"))))</f>
        <v/>
      </c>
      <c r="N133" s="23" t="n"/>
      <c r="O133" s="26">
        <f>IF($D133="","",IF(OR(K133&gt;=1,G133=""),"",MAX(0,G133-TODAY())))</f>
        <v/>
      </c>
      <c r="P133" s="26">
        <f>IF($D133="","",IF(OR(K133&gt;=1,G133=""),"",MAX(0,TODAY()-G133)))</f>
        <v/>
      </c>
      <c r="Q133" s="28" t="n"/>
      <c r="R133" s="28" t="n"/>
      <c r="S133" s="29">
        <f>IF(AND(Q133&lt;&gt;"",R133&lt;&gt;""),R133-Q133,"")</f>
        <v/>
      </c>
      <c r="T133" s="23" t="n"/>
      <c r="U133" s="23" t="n"/>
      <c r="V133" s="23" t="n"/>
      <c r="W133" s="30">
        <f>IF($D133="",0,IF(OR(F133="",G133=""),0,IF(TODAY()&lt;=F133,0,IF(TODAY()&gt;=G133,1,(TODAY()-F133)/(G133-F133+1)))))</f>
        <v/>
      </c>
      <c r="X133" s="31">
        <f>IF($D133="",0,IF(Q133="",0,Q133*W133))</f>
        <v/>
      </c>
      <c r="Y133" s="31">
        <f>IF($D133="",0,IF(Q133="",0,Q133*K133))</f>
        <v/>
      </c>
      <c r="Z133" s="31">
        <f>IF($D133="",0,IF(R133="",0,R133))</f>
        <v/>
      </c>
    </row>
    <row r="134">
      <c r="A134" s="22" t="n">
        <v>133</v>
      </c>
      <c r="B134" s="23" t="n"/>
      <c r="C134" s="23" t="n"/>
      <c r="D134" s="23" t="n"/>
      <c r="E134" s="23" t="n"/>
      <c r="F134" s="65" t="n"/>
      <c r="G134" s="65" t="n"/>
      <c r="H134" s="26">
        <f>IF($D134="","",IF(AND(F134&lt;&gt;"",G134&lt;&gt;""),G134-F134+1,"") )</f>
        <v/>
      </c>
      <c r="I134" s="65" t="n"/>
      <c r="J134" s="65" t="n"/>
      <c r="K134" s="27" t="n"/>
      <c r="L134" s="23" t="n"/>
      <c r="M134" s="22">
        <f>IF($D134="","",IF(K134&gt;=1,"Terminé",IF(AND(G134&lt;&gt;"",TODAY()&gt;G134,K134&lt;1),"En retard",IF(K134&gt;0,"En cours","Non démarré"))))</f>
        <v/>
      </c>
      <c r="N134" s="23" t="n"/>
      <c r="O134" s="26">
        <f>IF($D134="","",IF(OR(K134&gt;=1,G134=""),"",MAX(0,G134-TODAY())))</f>
        <v/>
      </c>
      <c r="P134" s="26">
        <f>IF($D134="","",IF(OR(K134&gt;=1,G134=""),"",MAX(0,TODAY()-G134)))</f>
        <v/>
      </c>
      <c r="Q134" s="28" t="n"/>
      <c r="R134" s="28" t="n"/>
      <c r="S134" s="29">
        <f>IF(AND(Q134&lt;&gt;"",R134&lt;&gt;""),R134-Q134,"")</f>
        <v/>
      </c>
      <c r="T134" s="23" t="n"/>
      <c r="U134" s="23" t="n"/>
      <c r="V134" s="23" t="n"/>
      <c r="W134" s="30">
        <f>IF($D134="",0,IF(OR(F134="",G134=""),0,IF(TODAY()&lt;=F134,0,IF(TODAY()&gt;=G134,1,(TODAY()-F134)/(G134-F134+1)))))</f>
        <v/>
      </c>
      <c r="X134" s="31">
        <f>IF($D134="",0,IF(Q134="",0,Q134*W134))</f>
        <v/>
      </c>
      <c r="Y134" s="31">
        <f>IF($D134="",0,IF(Q134="",0,Q134*K134))</f>
        <v/>
      </c>
      <c r="Z134" s="31">
        <f>IF($D134="",0,IF(R134="",0,R134))</f>
        <v/>
      </c>
    </row>
    <row r="135">
      <c r="A135" s="22" t="n">
        <v>134</v>
      </c>
      <c r="B135" s="23" t="n"/>
      <c r="C135" s="23" t="n"/>
      <c r="D135" s="23" t="n"/>
      <c r="E135" s="23" t="n"/>
      <c r="F135" s="65" t="n"/>
      <c r="G135" s="65" t="n"/>
      <c r="H135" s="26">
        <f>IF($D135="","",IF(AND(F135&lt;&gt;"",G135&lt;&gt;""),G135-F135+1,"") )</f>
        <v/>
      </c>
      <c r="I135" s="65" t="n"/>
      <c r="J135" s="65" t="n"/>
      <c r="K135" s="27" t="n"/>
      <c r="L135" s="23" t="n"/>
      <c r="M135" s="22">
        <f>IF($D135="","",IF(K135&gt;=1,"Terminé",IF(AND(G135&lt;&gt;"",TODAY()&gt;G135,K135&lt;1),"En retard",IF(K135&gt;0,"En cours","Non démarré"))))</f>
        <v/>
      </c>
      <c r="N135" s="23" t="n"/>
      <c r="O135" s="26">
        <f>IF($D135="","",IF(OR(K135&gt;=1,G135=""),"",MAX(0,G135-TODAY())))</f>
        <v/>
      </c>
      <c r="P135" s="26">
        <f>IF($D135="","",IF(OR(K135&gt;=1,G135=""),"",MAX(0,TODAY()-G135)))</f>
        <v/>
      </c>
      <c r="Q135" s="28" t="n"/>
      <c r="R135" s="28" t="n"/>
      <c r="S135" s="29">
        <f>IF(AND(Q135&lt;&gt;"",R135&lt;&gt;""),R135-Q135,"")</f>
        <v/>
      </c>
      <c r="T135" s="23" t="n"/>
      <c r="U135" s="23" t="n"/>
      <c r="V135" s="23" t="n"/>
      <c r="W135" s="30">
        <f>IF($D135="",0,IF(OR(F135="",G135=""),0,IF(TODAY()&lt;=F135,0,IF(TODAY()&gt;=G135,1,(TODAY()-F135)/(G135-F135+1)))))</f>
        <v/>
      </c>
      <c r="X135" s="31">
        <f>IF($D135="",0,IF(Q135="",0,Q135*W135))</f>
        <v/>
      </c>
      <c r="Y135" s="31">
        <f>IF($D135="",0,IF(Q135="",0,Q135*K135))</f>
        <v/>
      </c>
      <c r="Z135" s="31">
        <f>IF($D135="",0,IF(R135="",0,R135))</f>
        <v/>
      </c>
    </row>
    <row r="136">
      <c r="A136" s="22" t="n">
        <v>135</v>
      </c>
      <c r="B136" s="23" t="n"/>
      <c r="C136" s="23" t="n"/>
      <c r="D136" s="23" t="n"/>
      <c r="E136" s="23" t="n"/>
      <c r="F136" s="65" t="n"/>
      <c r="G136" s="65" t="n"/>
      <c r="H136" s="26">
        <f>IF($D136="","",IF(AND(F136&lt;&gt;"",G136&lt;&gt;""),G136-F136+1,"") )</f>
        <v/>
      </c>
      <c r="I136" s="65" t="n"/>
      <c r="J136" s="65" t="n"/>
      <c r="K136" s="27" t="n"/>
      <c r="L136" s="23" t="n"/>
      <c r="M136" s="22">
        <f>IF($D136="","",IF(K136&gt;=1,"Terminé",IF(AND(G136&lt;&gt;"",TODAY()&gt;G136,K136&lt;1),"En retard",IF(K136&gt;0,"En cours","Non démarré"))))</f>
        <v/>
      </c>
      <c r="N136" s="23" t="n"/>
      <c r="O136" s="26">
        <f>IF($D136="","",IF(OR(K136&gt;=1,G136=""),"",MAX(0,G136-TODAY())))</f>
        <v/>
      </c>
      <c r="P136" s="26">
        <f>IF($D136="","",IF(OR(K136&gt;=1,G136=""),"",MAX(0,TODAY()-G136)))</f>
        <v/>
      </c>
      <c r="Q136" s="28" t="n"/>
      <c r="R136" s="28" t="n"/>
      <c r="S136" s="29">
        <f>IF(AND(Q136&lt;&gt;"",R136&lt;&gt;""),R136-Q136,"")</f>
        <v/>
      </c>
      <c r="T136" s="23" t="n"/>
      <c r="U136" s="23" t="n"/>
      <c r="V136" s="23" t="n"/>
      <c r="W136" s="30">
        <f>IF($D136="",0,IF(OR(F136="",G136=""),0,IF(TODAY()&lt;=F136,0,IF(TODAY()&gt;=G136,1,(TODAY()-F136)/(G136-F136+1)))))</f>
        <v/>
      </c>
      <c r="X136" s="31">
        <f>IF($D136="",0,IF(Q136="",0,Q136*W136))</f>
        <v/>
      </c>
      <c r="Y136" s="31">
        <f>IF($D136="",0,IF(Q136="",0,Q136*K136))</f>
        <v/>
      </c>
      <c r="Z136" s="31">
        <f>IF($D136="",0,IF(R136="",0,R136))</f>
        <v/>
      </c>
    </row>
    <row r="137">
      <c r="A137" s="22" t="n">
        <v>136</v>
      </c>
      <c r="B137" s="23" t="n"/>
      <c r="C137" s="23" t="n"/>
      <c r="D137" s="23" t="n"/>
      <c r="E137" s="23" t="n"/>
      <c r="F137" s="65" t="n"/>
      <c r="G137" s="65" t="n"/>
      <c r="H137" s="26">
        <f>IF($D137="","",IF(AND(F137&lt;&gt;"",G137&lt;&gt;""),G137-F137+1,"") )</f>
        <v/>
      </c>
      <c r="I137" s="65" t="n"/>
      <c r="J137" s="65" t="n"/>
      <c r="K137" s="27" t="n"/>
      <c r="L137" s="23" t="n"/>
      <c r="M137" s="22">
        <f>IF($D137="","",IF(K137&gt;=1,"Terminé",IF(AND(G137&lt;&gt;"",TODAY()&gt;G137,K137&lt;1),"En retard",IF(K137&gt;0,"En cours","Non démarré"))))</f>
        <v/>
      </c>
      <c r="N137" s="23" t="n"/>
      <c r="O137" s="26">
        <f>IF($D137="","",IF(OR(K137&gt;=1,G137=""),"",MAX(0,G137-TODAY())))</f>
        <v/>
      </c>
      <c r="P137" s="26">
        <f>IF($D137="","",IF(OR(K137&gt;=1,G137=""),"",MAX(0,TODAY()-G137)))</f>
        <v/>
      </c>
      <c r="Q137" s="28" t="n"/>
      <c r="R137" s="28" t="n"/>
      <c r="S137" s="29">
        <f>IF(AND(Q137&lt;&gt;"",R137&lt;&gt;""),R137-Q137,"")</f>
        <v/>
      </c>
      <c r="T137" s="23" t="n"/>
      <c r="U137" s="23" t="n"/>
      <c r="V137" s="23" t="n"/>
      <c r="W137" s="30">
        <f>IF($D137="",0,IF(OR(F137="",G137=""),0,IF(TODAY()&lt;=F137,0,IF(TODAY()&gt;=G137,1,(TODAY()-F137)/(G137-F137+1)))))</f>
        <v/>
      </c>
      <c r="X137" s="31">
        <f>IF($D137="",0,IF(Q137="",0,Q137*W137))</f>
        <v/>
      </c>
      <c r="Y137" s="31">
        <f>IF($D137="",0,IF(Q137="",0,Q137*K137))</f>
        <v/>
      </c>
      <c r="Z137" s="31">
        <f>IF($D137="",0,IF(R137="",0,R137))</f>
        <v/>
      </c>
    </row>
    <row r="138">
      <c r="A138" s="22" t="n">
        <v>137</v>
      </c>
      <c r="B138" s="23" t="n"/>
      <c r="C138" s="23" t="n"/>
      <c r="D138" s="23" t="n"/>
      <c r="E138" s="23" t="n"/>
      <c r="F138" s="65" t="n"/>
      <c r="G138" s="65" t="n"/>
      <c r="H138" s="26">
        <f>IF($D138="","",IF(AND(F138&lt;&gt;"",G138&lt;&gt;""),G138-F138+1,"") )</f>
        <v/>
      </c>
      <c r="I138" s="65" t="n"/>
      <c r="J138" s="65" t="n"/>
      <c r="K138" s="27" t="n"/>
      <c r="L138" s="23" t="n"/>
      <c r="M138" s="22">
        <f>IF($D138="","",IF(K138&gt;=1,"Terminé",IF(AND(G138&lt;&gt;"",TODAY()&gt;G138,K138&lt;1),"En retard",IF(K138&gt;0,"En cours","Non démarré"))))</f>
        <v/>
      </c>
      <c r="N138" s="23" t="n"/>
      <c r="O138" s="26">
        <f>IF($D138="","",IF(OR(K138&gt;=1,G138=""),"",MAX(0,G138-TODAY())))</f>
        <v/>
      </c>
      <c r="P138" s="26">
        <f>IF($D138="","",IF(OR(K138&gt;=1,G138=""),"",MAX(0,TODAY()-G138)))</f>
        <v/>
      </c>
      <c r="Q138" s="28" t="n"/>
      <c r="R138" s="28" t="n"/>
      <c r="S138" s="29">
        <f>IF(AND(Q138&lt;&gt;"",R138&lt;&gt;""),R138-Q138,"")</f>
        <v/>
      </c>
      <c r="T138" s="23" t="n"/>
      <c r="U138" s="23" t="n"/>
      <c r="V138" s="23" t="n"/>
      <c r="W138" s="30">
        <f>IF($D138="",0,IF(OR(F138="",G138=""),0,IF(TODAY()&lt;=F138,0,IF(TODAY()&gt;=G138,1,(TODAY()-F138)/(G138-F138+1)))))</f>
        <v/>
      </c>
      <c r="X138" s="31">
        <f>IF($D138="",0,IF(Q138="",0,Q138*W138))</f>
        <v/>
      </c>
      <c r="Y138" s="31">
        <f>IF($D138="",0,IF(Q138="",0,Q138*K138))</f>
        <v/>
      </c>
      <c r="Z138" s="31">
        <f>IF($D138="",0,IF(R138="",0,R138))</f>
        <v/>
      </c>
    </row>
    <row r="139">
      <c r="A139" s="22" t="n">
        <v>138</v>
      </c>
      <c r="B139" s="23" t="n"/>
      <c r="C139" s="23" t="n"/>
      <c r="D139" s="23" t="n"/>
      <c r="E139" s="23" t="n"/>
      <c r="F139" s="65" t="n"/>
      <c r="G139" s="65" t="n"/>
      <c r="H139" s="26">
        <f>IF($D139="","",IF(AND(F139&lt;&gt;"",G139&lt;&gt;""),G139-F139+1,"") )</f>
        <v/>
      </c>
      <c r="I139" s="65" t="n"/>
      <c r="J139" s="65" t="n"/>
      <c r="K139" s="27" t="n"/>
      <c r="L139" s="23" t="n"/>
      <c r="M139" s="22">
        <f>IF($D139="","",IF(K139&gt;=1,"Terminé",IF(AND(G139&lt;&gt;"",TODAY()&gt;G139,K139&lt;1),"En retard",IF(K139&gt;0,"En cours","Non démarré"))))</f>
        <v/>
      </c>
      <c r="N139" s="23" t="n"/>
      <c r="O139" s="26">
        <f>IF($D139="","",IF(OR(K139&gt;=1,G139=""),"",MAX(0,G139-TODAY())))</f>
        <v/>
      </c>
      <c r="P139" s="26">
        <f>IF($D139="","",IF(OR(K139&gt;=1,G139=""),"",MAX(0,TODAY()-G139)))</f>
        <v/>
      </c>
      <c r="Q139" s="28" t="n"/>
      <c r="R139" s="28" t="n"/>
      <c r="S139" s="29">
        <f>IF(AND(Q139&lt;&gt;"",R139&lt;&gt;""),R139-Q139,"")</f>
        <v/>
      </c>
      <c r="T139" s="23" t="n"/>
      <c r="U139" s="23" t="n"/>
      <c r="V139" s="23" t="n"/>
      <c r="W139" s="30">
        <f>IF($D139="",0,IF(OR(F139="",G139=""),0,IF(TODAY()&lt;=F139,0,IF(TODAY()&gt;=G139,1,(TODAY()-F139)/(G139-F139+1)))))</f>
        <v/>
      </c>
      <c r="X139" s="31">
        <f>IF($D139="",0,IF(Q139="",0,Q139*W139))</f>
        <v/>
      </c>
      <c r="Y139" s="31">
        <f>IF($D139="",0,IF(Q139="",0,Q139*K139))</f>
        <v/>
      </c>
      <c r="Z139" s="31">
        <f>IF($D139="",0,IF(R139="",0,R139))</f>
        <v/>
      </c>
    </row>
    <row r="140">
      <c r="A140" s="22" t="n">
        <v>139</v>
      </c>
      <c r="B140" s="23" t="n"/>
      <c r="C140" s="23" t="n"/>
      <c r="D140" s="23" t="n"/>
      <c r="E140" s="23" t="n"/>
      <c r="F140" s="65" t="n"/>
      <c r="G140" s="65" t="n"/>
      <c r="H140" s="26">
        <f>IF($D140="","",IF(AND(F140&lt;&gt;"",G140&lt;&gt;""),G140-F140+1,"") )</f>
        <v/>
      </c>
      <c r="I140" s="65" t="n"/>
      <c r="J140" s="65" t="n"/>
      <c r="K140" s="27" t="n"/>
      <c r="L140" s="23" t="n"/>
      <c r="M140" s="22">
        <f>IF($D140="","",IF(K140&gt;=1,"Terminé",IF(AND(G140&lt;&gt;"",TODAY()&gt;G140,K140&lt;1),"En retard",IF(K140&gt;0,"En cours","Non démarré"))))</f>
        <v/>
      </c>
      <c r="N140" s="23" t="n"/>
      <c r="O140" s="26">
        <f>IF($D140="","",IF(OR(K140&gt;=1,G140=""),"",MAX(0,G140-TODAY())))</f>
        <v/>
      </c>
      <c r="P140" s="26">
        <f>IF($D140="","",IF(OR(K140&gt;=1,G140=""),"",MAX(0,TODAY()-G140)))</f>
        <v/>
      </c>
      <c r="Q140" s="28" t="n"/>
      <c r="R140" s="28" t="n"/>
      <c r="S140" s="29">
        <f>IF(AND(Q140&lt;&gt;"",R140&lt;&gt;""),R140-Q140,"")</f>
        <v/>
      </c>
      <c r="T140" s="23" t="n"/>
      <c r="U140" s="23" t="n"/>
      <c r="V140" s="23" t="n"/>
      <c r="W140" s="30">
        <f>IF($D140="",0,IF(OR(F140="",G140=""),0,IF(TODAY()&lt;=F140,0,IF(TODAY()&gt;=G140,1,(TODAY()-F140)/(G140-F140+1)))))</f>
        <v/>
      </c>
      <c r="X140" s="31">
        <f>IF($D140="",0,IF(Q140="",0,Q140*W140))</f>
        <v/>
      </c>
      <c r="Y140" s="31">
        <f>IF($D140="",0,IF(Q140="",0,Q140*K140))</f>
        <v/>
      </c>
      <c r="Z140" s="31">
        <f>IF($D140="",0,IF(R140="",0,R140))</f>
        <v/>
      </c>
    </row>
    <row r="141">
      <c r="A141" s="22" t="n">
        <v>140</v>
      </c>
      <c r="B141" s="23" t="n"/>
      <c r="C141" s="23" t="n"/>
      <c r="D141" s="23" t="n"/>
      <c r="E141" s="23" t="n"/>
      <c r="F141" s="65" t="n"/>
      <c r="G141" s="65" t="n"/>
      <c r="H141" s="26">
        <f>IF($D141="","",IF(AND(F141&lt;&gt;"",G141&lt;&gt;""),G141-F141+1,"") )</f>
        <v/>
      </c>
      <c r="I141" s="65" t="n"/>
      <c r="J141" s="65" t="n"/>
      <c r="K141" s="27" t="n"/>
      <c r="L141" s="23" t="n"/>
      <c r="M141" s="22">
        <f>IF($D141="","",IF(K141&gt;=1,"Terminé",IF(AND(G141&lt;&gt;"",TODAY()&gt;G141,K141&lt;1),"En retard",IF(K141&gt;0,"En cours","Non démarré"))))</f>
        <v/>
      </c>
      <c r="N141" s="23" t="n"/>
      <c r="O141" s="26">
        <f>IF($D141="","",IF(OR(K141&gt;=1,G141=""),"",MAX(0,G141-TODAY())))</f>
        <v/>
      </c>
      <c r="P141" s="26">
        <f>IF($D141="","",IF(OR(K141&gt;=1,G141=""),"",MAX(0,TODAY()-G141)))</f>
        <v/>
      </c>
      <c r="Q141" s="28" t="n"/>
      <c r="R141" s="28" t="n"/>
      <c r="S141" s="29">
        <f>IF(AND(Q141&lt;&gt;"",R141&lt;&gt;""),R141-Q141,"")</f>
        <v/>
      </c>
      <c r="T141" s="23" t="n"/>
      <c r="U141" s="23" t="n"/>
      <c r="V141" s="23" t="n"/>
      <c r="W141" s="30">
        <f>IF($D141="",0,IF(OR(F141="",G141=""),0,IF(TODAY()&lt;=F141,0,IF(TODAY()&gt;=G141,1,(TODAY()-F141)/(G141-F141+1)))))</f>
        <v/>
      </c>
      <c r="X141" s="31">
        <f>IF($D141="",0,IF(Q141="",0,Q141*W141))</f>
        <v/>
      </c>
      <c r="Y141" s="31">
        <f>IF($D141="",0,IF(Q141="",0,Q141*K141))</f>
        <v/>
      </c>
      <c r="Z141" s="31">
        <f>IF($D141="",0,IF(R141="",0,R141))</f>
        <v/>
      </c>
    </row>
    <row r="142">
      <c r="A142" s="22" t="n">
        <v>141</v>
      </c>
      <c r="B142" s="23" t="n"/>
      <c r="C142" s="23" t="n"/>
      <c r="D142" s="23" t="n"/>
      <c r="E142" s="23" t="n"/>
      <c r="F142" s="65" t="n"/>
      <c r="G142" s="65" t="n"/>
      <c r="H142" s="26">
        <f>IF($D142="","",IF(AND(F142&lt;&gt;"",G142&lt;&gt;""),G142-F142+1,"") )</f>
        <v/>
      </c>
      <c r="I142" s="65" t="n"/>
      <c r="J142" s="65" t="n"/>
      <c r="K142" s="27" t="n"/>
      <c r="L142" s="23" t="n"/>
      <c r="M142" s="22">
        <f>IF($D142="","",IF(K142&gt;=1,"Terminé",IF(AND(G142&lt;&gt;"",TODAY()&gt;G142,K142&lt;1),"En retard",IF(K142&gt;0,"En cours","Non démarré"))))</f>
        <v/>
      </c>
      <c r="N142" s="23" t="n"/>
      <c r="O142" s="26">
        <f>IF($D142="","",IF(OR(K142&gt;=1,G142=""),"",MAX(0,G142-TODAY())))</f>
        <v/>
      </c>
      <c r="P142" s="26">
        <f>IF($D142="","",IF(OR(K142&gt;=1,G142=""),"",MAX(0,TODAY()-G142)))</f>
        <v/>
      </c>
      <c r="Q142" s="28" t="n"/>
      <c r="R142" s="28" t="n"/>
      <c r="S142" s="29">
        <f>IF(AND(Q142&lt;&gt;"",R142&lt;&gt;""),R142-Q142,"")</f>
        <v/>
      </c>
      <c r="T142" s="23" t="n"/>
      <c r="U142" s="23" t="n"/>
      <c r="V142" s="23" t="n"/>
      <c r="W142" s="30">
        <f>IF($D142="",0,IF(OR(F142="",G142=""),0,IF(TODAY()&lt;=F142,0,IF(TODAY()&gt;=G142,1,(TODAY()-F142)/(G142-F142+1)))))</f>
        <v/>
      </c>
      <c r="X142" s="31">
        <f>IF($D142="",0,IF(Q142="",0,Q142*W142))</f>
        <v/>
      </c>
      <c r="Y142" s="31">
        <f>IF($D142="",0,IF(Q142="",0,Q142*K142))</f>
        <v/>
      </c>
      <c r="Z142" s="31">
        <f>IF($D142="",0,IF(R142="",0,R142))</f>
        <v/>
      </c>
    </row>
    <row r="143">
      <c r="A143" s="22" t="n">
        <v>142</v>
      </c>
      <c r="B143" s="23" t="n"/>
      <c r="C143" s="23" t="n"/>
      <c r="D143" s="23" t="n"/>
      <c r="E143" s="23" t="n"/>
      <c r="F143" s="65" t="n"/>
      <c r="G143" s="65" t="n"/>
      <c r="H143" s="26">
        <f>IF($D143="","",IF(AND(F143&lt;&gt;"",G143&lt;&gt;""),G143-F143+1,"") )</f>
        <v/>
      </c>
      <c r="I143" s="65" t="n"/>
      <c r="J143" s="65" t="n"/>
      <c r="K143" s="27" t="n"/>
      <c r="L143" s="23" t="n"/>
      <c r="M143" s="22">
        <f>IF($D143="","",IF(K143&gt;=1,"Terminé",IF(AND(G143&lt;&gt;"",TODAY()&gt;G143,K143&lt;1),"En retard",IF(K143&gt;0,"En cours","Non démarré"))))</f>
        <v/>
      </c>
      <c r="N143" s="23" t="n"/>
      <c r="O143" s="26">
        <f>IF($D143="","",IF(OR(K143&gt;=1,G143=""),"",MAX(0,G143-TODAY())))</f>
        <v/>
      </c>
      <c r="P143" s="26">
        <f>IF($D143="","",IF(OR(K143&gt;=1,G143=""),"",MAX(0,TODAY()-G143)))</f>
        <v/>
      </c>
      <c r="Q143" s="28" t="n"/>
      <c r="R143" s="28" t="n"/>
      <c r="S143" s="29">
        <f>IF(AND(Q143&lt;&gt;"",R143&lt;&gt;""),R143-Q143,"")</f>
        <v/>
      </c>
      <c r="T143" s="23" t="n"/>
      <c r="U143" s="23" t="n"/>
      <c r="V143" s="23" t="n"/>
      <c r="W143" s="30">
        <f>IF($D143="",0,IF(OR(F143="",G143=""),0,IF(TODAY()&lt;=F143,0,IF(TODAY()&gt;=G143,1,(TODAY()-F143)/(G143-F143+1)))))</f>
        <v/>
      </c>
      <c r="X143" s="31">
        <f>IF($D143="",0,IF(Q143="",0,Q143*W143))</f>
        <v/>
      </c>
      <c r="Y143" s="31">
        <f>IF($D143="",0,IF(Q143="",0,Q143*K143))</f>
        <v/>
      </c>
      <c r="Z143" s="31">
        <f>IF($D143="",0,IF(R143="",0,R143))</f>
        <v/>
      </c>
    </row>
    <row r="144">
      <c r="A144" s="22" t="n">
        <v>143</v>
      </c>
      <c r="B144" s="23" t="n"/>
      <c r="C144" s="23" t="n"/>
      <c r="D144" s="23" t="n"/>
      <c r="E144" s="23" t="n"/>
      <c r="F144" s="65" t="n"/>
      <c r="G144" s="65" t="n"/>
      <c r="H144" s="26">
        <f>IF($D144="","",IF(AND(F144&lt;&gt;"",G144&lt;&gt;""),G144-F144+1,"") )</f>
        <v/>
      </c>
      <c r="I144" s="65" t="n"/>
      <c r="J144" s="65" t="n"/>
      <c r="K144" s="27" t="n"/>
      <c r="L144" s="23" t="n"/>
      <c r="M144" s="22">
        <f>IF($D144="","",IF(K144&gt;=1,"Terminé",IF(AND(G144&lt;&gt;"",TODAY()&gt;G144,K144&lt;1),"En retard",IF(K144&gt;0,"En cours","Non démarré"))))</f>
        <v/>
      </c>
      <c r="N144" s="23" t="n"/>
      <c r="O144" s="26">
        <f>IF($D144="","",IF(OR(K144&gt;=1,G144=""),"",MAX(0,G144-TODAY())))</f>
        <v/>
      </c>
      <c r="P144" s="26">
        <f>IF($D144="","",IF(OR(K144&gt;=1,G144=""),"",MAX(0,TODAY()-G144)))</f>
        <v/>
      </c>
      <c r="Q144" s="28" t="n"/>
      <c r="R144" s="28" t="n"/>
      <c r="S144" s="29">
        <f>IF(AND(Q144&lt;&gt;"",R144&lt;&gt;""),R144-Q144,"")</f>
        <v/>
      </c>
      <c r="T144" s="23" t="n"/>
      <c r="U144" s="23" t="n"/>
      <c r="V144" s="23" t="n"/>
      <c r="W144" s="30">
        <f>IF($D144="",0,IF(OR(F144="",G144=""),0,IF(TODAY()&lt;=F144,0,IF(TODAY()&gt;=G144,1,(TODAY()-F144)/(G144-F144+1)))))</f>
        <v/>
      </c>
      <c r="X144" s="31">
        <f>IF($D144="",0,IF(Q144="",0,Q144*W144))</f>
        <v/>
      </c>
      <c r="Y144" s="31">
        <f>IF($D144="",0,IF(Q144="",0,Q144*K144))</f>
        <v/>
      </c>
      <c r="Z144" s="31">
        <f>IF($D144="",0,IF(R144="",0,R144))</f>
        <v/>
      </c>
    </row>
    <row r="145">
      <c r="A145" s="22" t="n">
        <v>144</v>
      </c>
      <c r="B145" s="23" t="n"/>
      <c r="C145" s="23" t="n"/>
      <c r="D145" s="23" t="n"/>
      <c r="E145" s="23" t="n"/>
      <c r="F145" s="65" t="n"/>
      <c r="G145" s="65" t="n"/>
      <c r="H145" s="26">
        <f>IF($D145="","",IF(AND(F145&lt;&gt;"",G145&lt;&gt;""),G145-F145+1,"") )</f>
        <v/>
      </c>
      <c r="I145" s="65" t="n"/>
      <c r="J145" s="65" t="n"/>
      <c r="K145" s="27" t="n"/>
      <c r="L145" s="23" t="n"/>
      <c r="M145" s="22">
        <f>IF($D145="","",IF(K145&gt;=1,"Terminé",IF(AND(G145&lt;&gt;"",TODAY()&gt;G145,K145&lt;1),"En retard",IF(K145&gt;0,"En cours","Non démarré"))))</f>
        <v/>
      </c>
      <c r="N145" s="23" t="n"/>
      <c r="O145" s="26">
        <f>IF($D145="","",IF(OR(K145&gt;=1,G145=""),"",MAX(0,G145-TODAY())))</f>
        <v/>
      </c>
      <c r="P145" s="26">
        <f>IF($D145="","",IF(OR(K145&gt;=1,G145=""),"",MAX(0,TODAY()-G145)))</f>
        <v/>
      </c>
      <c r="Q145" s="28" t="n"/>
      <c r="R145" s="28" t="n"/>
      <c r="S145" s="29">
        <f>IF(AND(Q145&lt;&gt;"",R145&lt;&gt;""),R145-Q145,"")</f>
        <v/>
      </c>
      <c r="T145" s="23" t="n"/>
      <c r="U145" s="23" t="n"/>
      <c r="V145" s="23" t="n"/>
      <c r="W145" s="30">
        <f>IF($D145="",0,IF(OR(F145="",G145=""),0,IF(TODAY()&lt;=F145,0,IF(TODAY()&gt;=G145,1,(TODAY()-F145)/(G145-F145+1)))))</f>
        <v/>
      </c>
      <c r="X145" s="31">
        <f>IF($D145="",0,IF(Q145="",0,Q145*W145))</f>
        <v/>
      </c>
      <c r="Y145" s="31">
        <f>IF($D145="",0,IF(Q145="",0,Q145*K145))</f>
        <v/>
      </c>
      <c r="Z145" s="31">
        <f>IF($D145="",0,IF(R145="",0,R145))</f>
        <v/>
      </c>
    </row>
    <row r="146">
      <c r="A146" s="22" t="n">
        <v>145</v>
      </c>
      <c r="B146" s="23" t="n"/>
      <c r="C146" s="23" t="n"/>
      <c r="D146" s="23" t="n"/>
      <c r="E146" s="23" t="n"/>
      <c r="F146" s="65" t="n"/>
      <c r="G146" s="65" t="n"/>
      <c r="H146" s="26">
        <f>IF($D146="","",IF(AND(F146&lt;&gt;"",G146&lt;&gt;""),G146-F146+1,"") )</f>
        <v/>
      </c>
      <c r="I146" s="65" t="n"/>
      <c r="J146" s="65" t="n"/>
      <c r="K146" s="27" t="n"/>
      <c r="L146" s="23" t="n"/>
      <c r="M146" s="22">
        <f>IF($D146="","",IF(K146&gt;=1,"Terminé",IF(AND(G146&lt;&gt;"",TODAY()&gt;G146,K146&lt;1),"En retard",IF(K146&gt;0,"En cours","Non démarré"))))</f>
        <v/>
      </c>
      <c r="N146" s="23" t="n"/>
      <c r="O146" s="26">
        <f>IF($D146="","",IF(OR(K146&gt;=1,G146=""),"",MAX(0,G146-TODAY())))</f>
        <v/>
      </c>
      <c r="P146" s="26">
        <f>IF($D146="","",IF(OR(K146&gt;=1,G146=""),"",MAX(0,TODAY()-G146)))</f>
        <v/>
      </c>
      <c r="Q146" s="28" t="n"/>
      <c r="R146" s="28" t="n"/>
      <c r="S146" s="29">
        <f>IF(AND(Q146&lt;&gt;"",R146&lt;&gt;""),R146-Q146,"")</f>
        <v/>
      </c>
      <c r="T146" s="23" t="n"/>
      <c r="U146" s="23" t="n"/>
      <c r="V146" s="23" t="n"/>
      <c r="W146" s="30">
        <f>IF($D146="",0,IF(OR(F146="",G146=""),0,IF(TODAY()&lt;=F146,0,IF(TODAY()&gt;=G146,1,(TODAY()-F146)/(G146-F146+1)))))</f>
        <v/>
      </c>
      <c r="X146" s="31">
        <f>IF($D146="",0,IF(Q146="",0,Q146*W146))</f>
        <v/>
      </c>
      <c r="Y146" s="31">
        <f>IF($D146="",0,IF(Q146="",0,Q146*K146))</f>
        <v/>
      </c>
      <c r="Z146" s="31">
        <f>IF($D146="",0,IF(R146="",0,R146))</f>
        <v/>
      </c>
    </row>
    <row r="147">
      <c r="A147" s="22" t="n">
        <v>146</v>
      </c>
      <c r="B147" s="23" t="n"/>
      <c r="C147" s="23" t="n"/>
      <c r="D147" s="23" t="n"/>
      <c r="E147" s="23" t="n"/>
      <c r="F147" s="65" t="n"/>
      <c r="G147" s="65" t="n"/>
      <c r="H147" s="26">
        <f>IF($D147="","",IF(AND(F147&lt;&gt;"",G147&lt;&gt;""),G147-F147+1,"") )</f>
        <v/>
      </c>
      <c r="I147" s="65" t="n"/>
      <c r="J147" s="65" t="n"/>
      <c r="K147" s="27" t="n"/>
      <c r="L147" s="23" t="n"/>
      <c r="M147" s="22">
        <f>IF($D147="","",IF(K147&gt;=1,"Terminé",IF(AND(G147&lt;&gt;"",TODAY()&gt;G147,K147&lt;1),"En retard",IF(K147&gt;0,"En cours","Non démarré"))))</f>
        <v/>
      </c>
      <c r="N147" s="23" t="n"/>
      <c r="O147" s="26">
        <f>IF($D147="","",IF(OR(K147&gt;=1,G147=""),"",MAX(0,G147-TODAY())))</f>
        <v/>
      </c>
      <c r="P147" s="26">
        <f>IF($D147="","",IF(OR(K147&gt;=1,G147=""),"",MAX(0,TODAY()-G147)))</f>
        <v/>
      </c>
      <c r="Q147" s="28" t="n"/>
      <c r="R147" s="28" t="n"/>
      <c r="S147" s="29">
        <f>IF(AND(Q147&lt;&gt;"",R147&lt;&gt;""),R147-Q147,"")</f>
        <v/>
      </c>
      <c r="T147" s="23" t="n"/>
      <c r="U147" s="23" t="n"/>
      <c r="V147" s="23" t="n"/>
      <c r="W147" s="30">
        <f>IF($D147="",0,IF(OR(F147="",G147=""),0,IF(TODAY()&lt;=F147,0,IF(TODAY()&gt;=G147,1,(TODAY()-F147)/(G147-F147+1)))))</f>
        <v/>
      </c>
      <c r="X147" s="31">
        <f>IF($D147="",0,IF(Q147="",0,Q147*W147))</f>
        <v/>
      </c>
      <c r="Y147" s="31">
        <f>IF($D147="",0,IF(Q147="",0,Q147*K147))</f>
        <v/>
      </c>
      <c r="Z147" s="31">
        <f>IF($D147="",0,IF(R147="",0,R147))</f>
        <v/>
      </c>
    </row>
    <row r="148">
      <c r="A148" s="22" t="n">
        <v>147</v>
      </c>
      <c r="B148" s="23" t="n"/>
      <c r="C148" s="23" t="n"/>
      <c r="D148" s="23" t="n"/>
      <c r="E148" s="23" t="n"/>
      <c r="F148" s="65" t="n"/>
      <c r="G148" s="65" t="n"/>
      <c r="H148" s="26">
        <f>IF($D148="","",IF(AND(F148&lt;&gt;"",G148&lt;&gt;""),G148-F148+1,"") )</f>
        <v/>
      </c>
      <c r="I148" s="65" t="n"/>
      <c r="J148" s="65" t="n"/>
      <c r="K148" s="27" t="n"/>
      <c r="L148" s="23" t="n"/>
      <c r="M148" s="22">
        <f>IF($D148="","",IF(K148&gt;=1,"Terminé",IF(AND(G148&lt;&gt;"",TODAY()&gt;G148,K148&lt;1),"En retard",IF(K148&gt;0,"En cours","Non démarré"))))</f>
        <v/>
      </c>
      <c r="N148" s="23" t="n"/>
      <c r="O148" s="26">
        <f>IF($D148="","",IF(OR(K148&gt;=1,G148=""),"",MAX(0,G148-TODAY())))</f>
        <v/>
      </c>
      <c r="P148" s="26">
        <f>IF($D148="","",IF(OR(K148&gt;=1,G148=""),"",MAX(0,TODAY()-G148)))</f>
        <v/>
      </c>
      <c r="Q148" s="28" t="n"/>
      <c r="R148" s="28" t="n"/>
      <c r="S148" s="29">
        <f>IF(AND(Q148&lt;&gt;"",R148&lt;&gt;""),R148-Q148,"")</f>
        <v/>
      </c>
      <c r="T148" s="23" t="n"/>
      <c r="U148" s="23" t="n"/>
      <c r="V148" s="23" t="n"/>
      <c r="W148" s="30">
        <f>IF($D148="",0,IF(OR(F148="",G148=""),0,IF(TODAY()&lt;=F148,0,IF(TODAY()&gt;=G148,1,(TODAY()-F148)/(G148-F148+1)))))</f>
        <v/>
      </c>
      <c r="X148" s="31">
        <f>IF($D148="",0,IF(Q148="",0,Q148*W148))</f>
        <v/>
      </c>
      <c r="Y148" s="31">
        <f>IF($D148="",0,IF(Q148="",0,Q148*K148))</f>
        <v/>
      </c>
      <c r="Z148" s="31">
        <f>IF($D148="",0,IF(R148="",0,R148))</f>
        <v/>
      </c>
    </row>
    <row r="149">
      <c r="A149" s="22" t="n">
        <v>148</v>
      </c>
      <c r="B149" s="23" t="n"/>
      <c r="C149" s="23" t="n"/>
      <c r="D149" s="23" t="n"/>
      <c r="E149" s="23" t="n"/>
      <c r="F149" s="65" t="n"/>
      <c r="G149" s="65" t="n"/>
      <c r="H149" s="26">
        <f>IF($D149="","",IF(AND(F149&lt;&gt;"",G149&lt;&gt;""),G149-F149+1,"") )</f>
        <v/>
      </c>
      <c r="I149" s="65" t="n"/>
      <c r="J149" s="65" t="n"/>
      <c r="K149" s="27" t="n"/>
      <c r="L149" s="23" t="n"/>
      <c r="M149" s="22">
        <f>IF($D149="","",IF(K149&gt;=1,"Terminé",IF(AND(G149&lt;&gt;"",TODAY()&gt;G149,K149&lt;1),"En retard",IF(K149&gt;0,"En cours","Non démarré"))))</f>
        <v/>
      </c>
      <c r="N149" s="23" t="n"/>
      <c r="O149" s="26">
        <f>IF($D149="","",IF(OR(K149&gt;=1,G149=""),"",MAX(0,G149-TODAY())))</f>
        <v/>
      </c>
      <c r="P149" s="26">
        <f>IF($D149="","",IF(OR(K149&gt;=1,G149=""),"",MAX(0,TODAY()-G149)))</f>
        <v/>
      </c>
      <c r="Q149" s="28" t="n"/>
      <c r="R149" s="28" t="n"/>
      <c r="S149" s="29">
        <f>IF(AND(Q149&lt;&gt;"",R149&lt;&gt;""),R149-Q149,"")</f>
        <v/>
      </c>
      <c r="T149" s="23" t="n"/>
      <c r="U149" s="23" t="n"/>
      <c r="V149" s="23" t="n"/>
      <c r="W149" s="30">
        <f>IF($D149="",0,IF(OR(F149="",G149=""),0,IF(TODAY()&lt;=F149,0,IF(TODAY()&gt;=G149,1,(TODAY()-F149)/(G149-F149+1)))))</f>
        <v/>
      </c>
      <c r="X149" s="31">
        <f>IF($D149="",0,IF(Q149="",0,Q149*W149))</f>
        <v/>
      </c>
      <c r="Y149" s="31">
        <f>IF($D149="",0,IF(Q149="",0,Q149*K149))</f>
        <v/>
      </c>
      <c r="Z149" s="31">
        <f>IF($D149="",0,IF(R149="",0,R149))</f>
        <v/>
      </c>
    </row>
    <row r="150">
      <c r="A150" s="22" t="n">
        <v>149</v>
      </c>
      <c r="B150" s="23" t="n"/>
      <c r="C150" s="23" t="n"/>
      <c r="D150" s="23" t="n"/>
      <c r="E150" s="23" t="n"/>
      <c r="F150" s="65" t="n"/>
      <c r="G150" s="65" t="n"/>
      <c r="H150" s="26">
        <f>IF($D150="","",IF(AND(F150&lt;&gt;"",G150&lt;&gt;""),G150-F150+1,"") )</f>
        <v/>
      </c>
      <c r="I150" s="65" t="n"/>
      <c r="J150" s="65" t="n"/>
      <c r="K150" s="27" t="n"/>
      <c r="L150" s="23" t="n"/>
      <c r="M150" s="22">
        <f>IF($D150="","",IF(K150&gt;=1,"Terminé",IF(AND(G150&lt;&gt;"",TODAY()&gt;G150,K150&lt;1),"En retard",IF(K150&gt;0,"En cours","Non démarré"))))</f>
        <v/>
      </c>
      <c r="N150" s="23" t="n"/>
      <c r="O150" s="26">
        <f>IF($D150="","",IF(OR(K150&gt;=1,G150=""),"",MAX(0,G150-TODAY())))</f>
        <v/>
      </c>
      <c r="P150" s="26">
        <f>IF($D150="","",IF(OR(K150&gt;=1,G150=""),"",MAX(0,TODAY()-G150)))</f>
        <v/>
      </c>
      <c r="Q150" s="28" t="n"/>
      <c r="R150" s="28" t="n"/>
      <c r="S150" s="29">
        <f>IF(AND(Q150&lt;&gt;"",R150&lt;&gt;""),R150-Q150,"")</f>
        <v/>
      </c>
      <c r="T150" s="23" t="n"/>
      <c r="U150" s="23" t="n"/>
      <c r="V150" s="23" t="n"/>
      <c r="W150" s="30">
        <f>IF($D150="",0,IF(OR(F150="",G150=""),0,IF(TODAY()&lt;=F150,0,IF(TODAY()&gt;=G150,1,(TODAY()-F150)/(G150-F150+1)))))</f>
        <v/>
      </c>
      <c r="X150" s="31">
        <f>IF($D150="",0,IF(Q150="",0,Q150*W150))</f>
        <v/>
      </c>
      <c r="Y150" s="31">
        <f>IF($D150="",0,IF(Q150="",0,Q150*K150))</f>
        <v/>
      </c>
      <c r="Z150" s="31">
        <f>IF($D150="",0,IF(R150="",0,R150))</f>
        <v/>
      </c>
    </row>
    <row r="151">
      <c r="A151" s="22" t="n">
        <v>150</v>
      </c>
      <c r="B151" s="23" t="n"/>
      <c r="C151" s="23" t="n"/>
      <c r="D151" s="23" t="n"/>
      <c r="E151" s="23" t="n"/>
      <c r="F151" s="65" t="n"/>
      <c r="G151" s="65" t="n"/>
      <c r="H151" s="26">
        <f>IF($D151="","",IF(AND(F151&lt;&gt;"",G151&lt;&gt;""),G151-F151+1,"") )</f>
        <v/>
      </c>
      <c r="I151" s="65" t="n"/>
      <c r="J151" s="65" t="n"/>
      <c r="K151" s="27" t="n"/>
      <c r="L151" s="23" t="n"/>
      <c r="M151" s="22">
        <f>IF($D151="","",IF(K151&gt;=1,"Terminé",IF(AND(G151&lt;&gt;"",TODAY()&gt;G151,K151&lt;1),"En retard",IF(K151&gt;0,"En cours","Non démarré"))))</f>
        <v/>
      </c>
      <c r="N151" s="23" t="n"/>
      <c r="O151" s="26">
        <f>IF($D151="","",IF(OR(K151&gt;=1,G151=""),"",MAX(0,G151-TODAY())))</f>
        <v/>
      </c>
      <c r="P151" s="26">
        <f>IF($D151="","",IF(OR(K151&gt;=1,G151=""),"",MAX(0,TODAY()-G151)))</f>
        <v/>
      </c>
      <c r="Q151" s="28" t="n"/>
      <c r="R151" s="28" t="n"/>
      <c r="S151" s="29">
        <f>IF(AND(Q151&lt;&gt;"",R151&lt;&gt;""),R151-Q151,"")</f>
        <v/>
      </c>
      <c r="T151" s="23" t="n"/>
      <c r="U151" s="23" t="n"/>
      <c r="V151" s="23" t="n"/>
      <c r="W151" s="30">
        <f>IF($D151="",0,IF(OR(F151="",G151=""),0,IF(TODAY()&lt;=F151,0,IF(TODAY()&gt;=G151,1,(TODAY()-F151)/(G151-F151+1)))))</f>
        <v/>
      </c>
      <c r="X151" s="31">
        <f>IF($D151="",0,IF(Q151="",0,Q151*W151))</f>
        <v/>
      </c>
      <c r="Y151" s="31">
        <f>IF($D151="",0,IF(Q151="",0,Q151*K151))</f>
        <v/>
      </c>
      <c r="Z151" s="31">
        <f>IF($D151="",0,IF(R151="",0,R151))</f>
        <v/>
      </c>
    </row>
    <row r="152">
      <c r="A152" s="22" t="n">
        <v>151</v>
      </c>
      <c r="B152" s="23" t="n"/>
      <c r="C152" s="23" t="n"/>
      <c r="D152" s="23" t="n"/>
      <c r="E152" s="23" t="n"/>
      <c r="F152" s="65" t="n"/>
      <c r="G152" s="65" t="n"/>
      <c r="H152" s="26">
        <f>IF($D152="","",IF(AND(F152&lt;&gt;"",G152&lt;&gt;""),G152-F152+1,"") )</f>
        <v/>
      </c>
      <c r="I152" s="65" t="n"/>
      <c r="J152" s="65" t="n"/>
      <c r="K152" s="27" t="n"/>
      <c r="L152" s="23" t="n"/>
      <c r="M152" s="22">
        <f>IF($D152="","",IF(K152&gt;=1,"Terminé",IF(AND(G152&lt;&gt;"",TODAY()&gt;G152,K152&lt;1),"En retard",IF(K152&gt;0,"En cours","Non démarré"))))</f>
        <v/>
      </c>
      <c r="N152" s="23" t="n"/>
      <c r="O152" s="26">
        <f>IF($D152="","",IF(OR(K152&gt;=1,G152=""),"",MAX(0,G152-TODAY())))</f>
        <v/>
      </c>
      <c r="P152" s="26">
        <f>IF($D152="","",IF(OR(K152&gt;=1,G152=""),"",MAX(0,TODAY()-G152)))</f>
        <v/>
      </c>
      <c r="Q152" s="28" t="n"/>
      <c r="R152" s="28" t="n"/>
      <c r="S152" s="29">
        <f>IF(AND(Q152&lt;&gt;"",R152&lt;&gt;""),R152-Q152,"")</f>
        <v/>
      </c>
      <c r="T152" s="23" t="n"/>
      <c r="U152" s="23" t="n"/>
      <c r="V152" s="23" t="n"/>
      <c r="W152" s="30">
        <f>IF($D152="",0,IF(OR(F152="",G152=""),0,IF(TODAY()&lt;=F152,0,IF(TODAY()&gt;=G152,1,(TODAY()-F152)/(G152-F152+1)))))</f>
        <v/>
      </c>
      <c r="X152" s="31">
        <f>IF($D152="",0,IF(Q152="",0,Q152*W152))</f>
        <v/>
      </c>
      <c r="Y152" s="31">
        <f>IF($D152="",0,IF(Q152="",0,Q152*K152))</f>
        <v/>
      </c>
      <c r="Z152" s="31">
        <f>IF($D152="",0,IF(R152="",0,R152))</f>
        <v/>
      </c>
    </row>
    <row r="153">
      <c r="A153" s="22" t="n">
        <v>152</v>
      </c>
      <c r="B153" s="23" t="n"/>
      <c r="C153" s="23" t="n"/>
      <c r="D153" s="23" t="n"/>
      <c r="E153" s="23" t="n"/>
      <c r="F153" s="65" t="n"/>
      <c r="G153" s="65" t="n"/>
      <c r="H153" s="26">
        <f>IF($D153="","",IF(AND(F153&lt;&gt;"",G153&lt;&gt;""),G153-F153+1,"") )</f>
        <v/>
      </c>
      <c r="I153" s="65" t="n"/>
      <c r="J153" s="65" t="n"/>
      <c r="K153" s="27" t="n"/>
      <c r="L153" s="23" t="n"/>
      <c r="M153" s="22">
        <f>IF($D153="","",IF(K153&gt;=1,"Terminé",IF(AND(G153&lt;&gt;"",TODAY()&gt;G153,K153&lt;1),"En retard",IF(K153&gt;0,"En cours","Non démarré"))))</f>
        <v/>
      </c>
      <c r="N153" s="23" t="n"/>
      <c r="O153" s="26">
        <f>IF($D153="","",IF(OR(K153&gt;=1,G153=""),"",MAX(0,G153-TODAY())))</f>
        <v/>
      </c>
      <c r="P153" s="26">
        <f>IF($D153="","",IF(OR(K153&gt;=1,G153=""),"",MAX(0,TODAY()-G153)))</f>
        <v/>
      </c>
      <c r="Q153" s="28" t="n"/>
      <c r="R153" s="28" t="n"/>
      <c r="S153" s="29">
        <f>IF(AND(Q153&lt;&gt;"",R153&lt;&gt;""),R153-Q153,"")</f>
        <v/>
      </c>
      <c r="T153" s="23" t="n"/>
      <c r="U153" s="23" t="n"/>
      <c r="V153" s="23" t="n"/>
      <c r="W153" s="30">
        <f>IF($D153="",0,IF(OR(F153="",G153=""),0,IF(TODAY()&lt;=F153,0,IF(TODAY()&gt;=G153,1,(TODAY()-F153)/(G153-F153+1)))))</f>
        <v/>
      </c>
      <c r="X153" s="31">
        <f>IF($D153="",0,IF(Q153="",0,Q153*W153))</f>
        <v/>
      </c>
      <c r="Y153" s="31">
        <f>IF($D153="",0,IF(Q153="",0,Q153*K153))</f>
        <v/>
      </c>
      <c r="Z153" s="31">
        <f>IF($D153="",0,IF(R153="",0,R153))</f>
        <v/>
      </c>
    </row>
    <row r="154">
      <c r="A154" s="22" t="n">
        <v>153</v>
      </c>
      <c r="B154" s="23" t="n"/>
      <c r="C154" s="23" t="n"/>
      <c r="D154" s="23" t="n"/>
      <c r="E154" s="23" t="n"/>
      <c r="F154" s="65" t="n"/>
      <c r="G154" s="65" t="n"/>
      <c r="H154" s="26">
        <f>IF($D154="","",IF(AND(F154&lt;&gt;"",G154&lt;&gt;""),G154-F154+1,"") )</f>
        <v/>
      </c>
      <c r="I154" s="65" t="n"/>
      <c r="J154" s="65" t="n"/>
      <c r="K154" s="27" t="n"/>
      <c r="L154" s="23" t="n"/>
      <c r="M154" s="22">
        <f>IF($D154="","",IF(K154&gt;=1,"Terminé",IF(AND(G154&lt;&gt;"",TODAY()&gt;G154,K154&lt;1),"En retard",IF(K154&gt;0,"En cours","Non démarré"))))</f>
        <v/>
      </c>
      <c r="N154" s="23" t="n"/>
      <c r="O154" s="26">
        <f>IF($D154="","",IF(OR(K154&gt;=1,G154=""),"",MAX(0,G154-TODAY())))</f>
        <v/>
      </c>
      <c r="P154" s="26">
        <f>IF($D154="","",IF(OR(K154&gt;=1,G154=""),"",MAX(0,TODAY()-G154)))</f>
        <v/>
      </c>
      <c r="Q154" s="28" t="n"/>
      <c r="R154" s="28" t="n"/>
      <c r="S154" s="29">
        <f>IF(AND(Q154&lt;&gt;"",R154&lt;&gt;""),R154-Q154,"")</f>
        <v/>
      </c>
      <c r="T154" s="23" t="n"/>
      <c r="U154" s="23" t="n"/>
      <c r="V154" s="23" t="n"/>
      <c r="W154" s="30">
        <f>IF($D154="",0,IF(OR(F154="",G154=""),0,IF(TODAY()&lt;=F154,0,IF(TODAY()&gt;=G154,1,(TODAY()-F154)/(G154-F154+1)))))</f>
        <v/>
      </c>
      <c r="X154" s="31">
        <f>IF($D154="",0,IF(Q154="",0,Q154*W154))</f>
        <v/>
      </c>
      <c r="Y154" s="31">
        <f>IF($D154="",0,IF(Q154="",0,Q154*K154))</f>
        <v/>
      </c>
      <c r="Z154" s="31">
        <f>IF($D154="",0,IF(R154="",0,R154))</f>
        <v/>
      </c>
    </row>
    <row r="155">
      <c r="A155" s="22" t="n">
        <v>154</v>
      </c>
      <c r="B155" s="23" t="n"/>
      <c r="C155" s="23" t="n"/>
      <c r="D155" s="23" t="n"/>
      <c r="E155" s="23" t="n"/>
      <c r="F155" s="65" t="n"/>
      <c r="G155" s="65" t="n"/>
      <c r="H155" s="26">
        <f>IF($D155="","",IF(AND(F155&lt;&gt;"",G155&lt;&gt;""),G155-F155+1,"") )</f>
        <v/>
      </c>
      <c r="I155" s="65" t="n"/>
      <c r="J155" s="65" t="n"/>
      <c r="K155" s="27" t="n"/>
      <c r="L155" s="23" t="n"/>
      <c r="M155" s="22">
        <f>IF($D155="","",IF(K155&gt;=1,"Terminé",IF(AND(G155&lt;&gt;"",TODAY()&gt;G155,K155&lt;1),"En retard",IF(K155&gt;0,"En cours","Non démarré"))))</f>
        <v/>
      </c>
      <c r="N155" s="23" t="n"/>
      <c r="O155" s="26">
        <f>IF($D155="","",IF(OR(K155&gt;=1,G155=""),"",MAX(0,G155-TODAY())))</f>
        <v/>
      </c>
      <c r="P155" s="26">
        <f>IF($D155="","",IF(OR(K155&gt;=1,G155=""),"",MAX(0,TODAY()-G155)))</f>
        <v/>
      </c>
      <c r="Q155" s="28" t="n"/>
      <c r="R155" s="28" t="n"/>
      <c r="S155" s="29">
        <f>IF(AND(Q155&lt;&gt;"",R155&lt;&gt;""),R155-Q155,"")</f>
        <v/>
      </c>
      <c r="T155" s="23" t="n"/>
      <c r="U155" s="23" t="n"/>
      <c r="V155" s="23" t="n"/>
      <c r="W155" s="30">
        <f>IF($D155="",0,IF(OR(F155="",G155=""),0,IF(TODAY()&lt;=F155,0,IF(TODAY()&gt;=G155,1,(TODAY()-F155)/(G155-F155+1)))))</f>
        <v/>
      </c>
      <c r="X155" s="31">
        <f>IF($D155="",0,IF(Q155="",0,Q155*W155))</f>
        <v/>
      </c>
      <c r="Y155" s="31">
        <f>IF($D155="",0,IF(Q155="",0,Q155*K155))</f>
        <v/>
      </c>
      <c r="Z155" s="31">
        <f>IF($D155="",0,IF(R155="",0,R155))</f>
        <v/>
      </c>
    </row>
    <row r="156">
      <c r="A156" s="22" t="n">
        <v>155</v>
      </c>
      <c r="B156" s="23" t="n"/>
      <c r="C156" s="23" t="n"/>
      <c r="D156" s="23" t="n"/>
      <c r="E156" s="23" t="n"/>
      <c r="F156" s="65" t="n"/>
      <c r="G156" s="65" t="n"/>
      <c r="H156" s="26">
        <f>IF($D156="","",IF(AND(F156&lt;&gt;"",G156&lt;&gt;""),G156-F156+1,"") )</f>
        <v/>
      </c>
      <c r="I156" s="65" t="n"/>
      <c r="J156" s="65" t="n"/>
      <c r="K156" s="27" t="n"/>
      <c r="L156" s="23" t="n"/>
      <c r="M156" s="22">
        <f>IF($D156="","",IF(K156&gt;=1,"Terminé",IF(AND(G156&lt;&gt;"",TODAY()&gt;G156,K156&lt;1),"En retard",IF(K156&gt;0,"En cours","Non démarré"))))</f>
        <v/>
      </c>
      <c r="N156" s="23" t="n"/>
      <c r="O156" s="26">
        <f>IF($D156="","",IF(OR(K156&gt;=1,G156=""),"",MAX(0,G156-TODAY())))</f>
        <v/>
      </c>
      <c r="P156" s="26">
        <f>IF($D156="","",IF(OR(K156&gt;=1,G156=""),"",MAX(0,TODAY()-G156)))</f>
        <v/>
      </c>
      <c r="Q156" s="28" t="n"/>
      <c r="R156" s="28" t="n"/>
      <c r="S156" s="29">
        <f>IF(AND(Q156&lt;&gt;"",R156&lt;&gt;""),R156-Q156,"")</f>
        <v/>
      </c>
      <c r="T156" s="23" t="n"/>
      <c r="U156" s="23" t="n"/>
      <c r="V156" s="23" t="n"/>
      <c r="W156" s="30">
        <f>IF($D156="",0,IF(OR(F156="",G156=""),0,IF(TODAY()&lt;=F156,0,IF(TODAY()&gt;=G156,1,(TODAY()-F156)/(G156-F156+1)))))</f>
        <v/>
      </c>
      <c r="X156" s="31">
        <f>IF($D156="",0,IF(Q156="",0,Q156*W156))</f>
        <v/>
      </c>
      <c r="Y156" s="31">
        <f>IF($D156="",0,IF(Q156="",0,Q156*K156))</f>
        <v/>
      </c>
      <c r="Z156" s="31">
        <f>IF($D156="",0,IF(R156="",0,R156))</f>
        <v/>
      </c>
    </row>
    <row r="157">
      <c r="A157" s="22" t="n">
        <v>156</v>
      </c>
      <c r="B157" s="23" t="n"/>
      <c r="C157" s="23" t="n"/>
      <c r="D157" s="23" t="n"/>
      <c r="E157" s="23" t="n"/>
      <c r="F157" s="65" t="n"/>
      <c r="G157" s="65" t="n"/>
      <c r="H157" s="26">
        <f>IF($D157="","",IF(AND(F157&lt;&gt;"",G157&lt;&gt;""),G157-F157+1,"") )</f>
        <v/>
      </c>
      <c r="I157" s="65" t="n"/>
      <c r="J157" s="65" t="n"/>
      <c r="K157" s="27" t="n"/>
      <c r="L157" s="23" t="n"/>
      <c r="M157" s="22">
        <f>IF($D157="","",IF(K157&gt;=1,"Terminé",IF(AND(G157&lt;&gt;"",TODAY()&gt;G157,K157&lt;1),"En retard",IF(K157&gt;0,"En cours","Non démarré"))))</f>
        <v/>
      </c>
      <c r="N157" s="23" t="n"/>
      <c r="O157" s="26">
        <f>IF($D157="","",IF(OR(K157&gt;=1,G157=""),"",MAX(0,G157-TODAY())))</f>
        <v/>
      </c>
      <c r="P157" s="26">
        <f>IF($D157="","",IF(OR(K157&gt;=1,G157=""),"",MAX(0,TODAY()-G157)))</f>
        <v/>
      </c>
      <c r="Q157" s="28" t="n"/>
      <c r="R157" s="28" t="n"/>
      <c r="S157" s="29">
        <f>IF(AND(Q157&lt;&gt;"",R157&lt;&gt;""),R157-Q157,"")</f>
        <v/>
      </c>
      <c r="T157" s="23" t="n"/>
      <c r="U157" s="23" t="n"/>
      <c r="V157" s="23" t="n"/>
      <c r="W157" s="30">
        <f>IF($D157="",0,IF(OR(F157="",G157=""),0,IF(TODAY()&lt;=F157,0,IF(TODAY()&gt;=G157,1,(TODAY()-F157)/(G157-F157+1)))))</f>
        <v/>
      </c>
      <c r="X157" s="31">
        <f>IF($D157="",0,IF(Q157="",0,Q157*W157))</f>
        <v/>
      </c>
      <c r="Y157" s="31">
        <f>IF($D157="",0,IF(Q157="",0,Q157*K157))</f>
        <v/>
      </c>
      <c r="Z157" s="31">
        <f>IF($D157="",0,IF(R157="",0,R157))</f>
        <v/>
      </c>
    </row>
    <row r="158">
      <c r="A158" s="22" t="n">
        <v>157</v>
      </c>
      <c r="B158" s="23" t="n"/>
      <c r="C158" s="23" t="n"/>
      <c r="D158" s="23" t="n"/>
      <c r="E158" s="23" t="n"/>
      <c r="F158" s="65" t="n"/>
      <c r="G158" s="65" t="n"/>
      <c r="H158" s="26">
        <f>IF($D158="","",IF(AND(F158&lt;&gt;"",G158&lt;&gt;""),G158-F158+1,"") )</f>
        <v/>
      </c>
      <c r="I158" s="65" t="n"/>
      <c r="J158" s="65" t="n"/>
      <c r="K158" s="27" t="n"/>
      <c r="L158" s="23" t="n"/>
      <c r="M158" s="22">
        <f>IF($D158="","",IF(K158&gt;=1,"Terminé",IF(AND(G158&lt;&gt;"",TODAY()&gt;G158,K158&lt;1),"En retard",IF(K158&gt;0,"En cours","Non démarré"))))</f>
        <v/>
      </c>
      <c r="N158" s="23" t="n"/>
      <c r="O158" s="26">
        <f>IF($D158="","",IF(OR(K158&gt;=1,G158=""),"",MAX(0,G158-TODAY())))</f>
        <v/>
      </c>
      <c r="P158" s="26">
        <f>IF($D158="","",IF(OR(K158&gt;=1,G158=""),"",MAX(0,TODAY()-G158)))</f>
        <v/>
      </c>
      <c r="Q158" s="28" t="n"/>
      <c r="R158" s="28" t="n"/>
      <c r="S158" s="29">
        <f>IF(AND(Q158&lt;&gt;"",R158&lt;&gt;""),R158-Q158,"")</f>
        <v/>
      </c>
      <c r="T158" s="23" t="n"/>
      <c r="U158" s="23" t="n"/>
      <c r="V158" s="23" t="n"/>
      <c r="W158" s="30">
        <f>IF($D158="",0,IF(OR(F158="",G158=""),0,IF(TODAY()&lt;=F158,0,IF(TODAY()&gt;=G158,1,(TODAY()-F158)/(G158-F158+1)))))</f>
        <v/>
      </c>
      <c r="X158" s="31">
        <f>IF($D158="",0,IF(Q158="",0,Q158*W158))</f>
        <v/>
      </c>
      <c r="Y158" s="31">
        <f>IF($D158="",0,IF(Q158="",0,Q158*K158))</f>
        <v/>
      </c>
      <c r="Z158" s="31">
        <f>IF($D158="",0,IF(R158="",0,R158))</f>
        <v/>
      </c>
    </row>
    <row r="159">
      <c r="A159" s="22" t="n">
        <v>158</v>
      </c>
      <c r="B159" s="23" t="n"/>
      <c r="C159" s="23" t="n"/>
      <c r="D159" s="23" t="n"/>
      <c r="E159" s="23" t="n"/>
      <c r="F159" s="65" t="n"/>
      <c r="G159" s="65" t="n"/>
      <c r="H159" s="26">
        <f>IF($D159="","",IF(AND(F159&lt;&gt;"",G159&lt;&gt;""),G159-F159+1,"") )</f>
        <v/>
      </c>
      <c r="I159" s="65" t="n"/>
      <c r="J159" s="65" t="n"/>
      <c r="K159" s="27" t="n"/>
      <c r="L159" s="23" t="n"/>
      <c r="M159" s="22">
        <f>IF($D159="","",IF(K159&gt;=1,"Terminé",IF(AND(G159&lt;&gt;"",TODAY()&gt;G159,K159&lt;1),"En retard",IF(K159&gt;0,"En cours","Non démarré"))))</f>
        <v/>
      </c>
      <c r="N159" s="23" t="n"/>
      <c r="O159" s="26">
        <f>IF($D159="","",IF(OR(K159&gt;=1,G159=""),"",MAX(0,G159-TODAY())))</f>
        <v/>
      </c>
      <c r="P159" s="26">
        <f>IF($D159="","",IF(OR(K159&gt;=1,G159=""),"",MAX(0,TODAY()-G159)))</f>
        <v/>
      </c>
      <c r="Q159" s="28" t="n"/>
      <c r="R159" s="28" t="n"/>
      <c r="S159" s="29">
        <f>IF(AND(Q159&lt;&gt;"",R159&lt;&gt;""),R159-Q159,"")</f>
        <v/>
      </c>
      <c r="T159" s="23" t="n"/>
      <c r="U159" s="23" t="n"/>
      <c r="V159" s="23" t="n"/>
      <c r="W159" s="30">
        <f>IF($D159="",0,IF(OR(F159="",G159=""),0,IF(TODAY()&lt;=F159,0,IF(TODAY()&gt;=G159,1,(TODAY()-F159)/(G159-F159+1)))))</f>
        <v/>
      </c>
      <c r="X159" s="31">
        <f>IF($D159="",0,IF(Q159="",0,Q159*W159))</f>
        <v/>
      </c>
      <c r="Y159" s="31">
        <f>IF($D159="",0,IF(Q159="",0,Q159*K159))</f>
        <v/>
      </c>
      <c r="Z159" s="31">
        <f>IF($D159="",0,IF(R159="",0,R159))</f>
        <v/>
      </c>
    </row>
    <row r="160">
      <c r="A160" s="22" t="n">
        <v>159</v>
      </c>
      <c r="B160" s="23" t="n"/>
      <c r="C160" s="23" t="n"/>
      <c r="D160" s="23" t="n"/>
      <c r="E160" s="23" t="n"/>
      <c r="F160" s="65" t="n"/>
      <c r="G160" s="65" t="n"/>
      <c r="H160" s="26">
        <f>IF($D160="","",IF(AND(F160&lt;&gt;"",G160&lt;&gt;""),G160-F160+1,"") )</f>
        <v/>
      </c>
      <c r="I160" s="65" t="n"/>
      <c r="J160" s="65" t="n"/>
      <c r="K160" s="27" t="n"/>
      <c r="L160" s="23" t="n"/>
      <c r="M160" s="22">
        <f>IF($D160="","",IF(K160&gt;=1,"Terminé",IF(AND(G160&lt;&gt;"",TODAY()&gt;G160,K160&lt;1),"En retard",IF(K160&gt;0,"En cours","Non démarré"))))</f>
        <v/>
      </c>
      <c r="N160" s="23" t="n"/>
      <c r="O160" s="26">
        <f>IF($D160="","",IF(OR(K160&gt;=1,G160=""),"",MAX(0,G160-TODAY())))</f>
        <v/>
      </c>
      <c r="P160" s="26">
        <f>IF($D160="","",IF(OR(K160&gt;=1,G160=""),"",MAX(0,TODAY()-G160)))</f>
        <v/>
      </c>
      <c r="Q160" s="28" t="n"/>
      <c r="R160" s="28" t="n"/>
      <c r="S160" s="29">
        <f>IF(AND(Q160&lt;&gt;"",R160&lt;&gt;""),R160-Q160,"")</f>
        <v/>
      </c>
      <c r="T160" s="23" t="n"/>
      <c r="U160" s="23" t="n"/>
      <c r="V160" s="23" t="n"/>
      <c r="W160" s="30">
        <f>IF($D160="",0,IF(OR(F160="",G160=""),0,IF(TODAY()&lt;=F160,0,IF(TODAY()&gt;=G160,1,(TODAY()-F160)/(G160-F160+1)))))</f>
        <v/>
      </c>
      <c r="X160" s="31">
        <f>IF($D160="",0,IF(Q160="",0,Q160*W160))</f>
        <v/>
      </c>
      <c r="Y160" s="31">
        <f>IF($D160="",0,IF(Q160="",0,Q160*K160))</f>
        <v/>
      </c>
      <c r="Z160" s="31">
        <f>IF($D160="",0,IF(R160="",0,R160))</f>
        <v/>
      </c>
    </row>
    <row r="161">
      <c r="A161" s="22" t="n">
        <v>160</v>
      </c>
      <c r="B161" s="23" t="n"/>
      <c r="C161" s="23" t="n"/>
      <c r="D161" s="23" t="n"/>
      <c r="E161" s="23" t="n"/>
      <c r="F161" s="65" t="n"/>
      <c r="G161" s="65" t="n"/>
      <c r="H161" s="26">
        <f>IF($D161="","",IF(AND(F161&lt;&gt;"",G161&lt;&gt;""),G161-F161+1,"") )</f>
        <v/>
      </c>
      <c r="I161" s="65" t="n"/>
      <c r="J161" s="65" t="n"/>
      <c r="K161" s="27" t="n"/>
      <c r="L161" s="23" t="n"/>
      <c r="M161" s="22">
        <f>IF($D161="","",IF(K161&gt;=1,"Terminé",IF(AND(G161&lt;&gt;"",TODAY()&gt;G161,K161&lt;1),"En retard",IF(K161&gt;0,"En cours","Non démarré"))))</f>
        <v/>
      </c>
      <c r="N161" s="23" t="n"/>
      <c r="O161" s="26">
        <f>IF($D161="","",IF(OR(K161&gt;=1,G161=""),"",MAX(0,G161-TODAY())))</f>
        <v/>
      </c>
      <c r="P161" s="26">
        <f>IF($D161="","",IF(OR(K161&gt;=1,G161=""),"",MAX(0,TODAY()-G161)))</f>
        <v/>
      </c>
      <c r="Q161" s="28" t="n"/>
      <c r="R161" s="28" t="n"/>
      <c r="S161" s="29">
        <f>IF(AND(Q161&lt;&gt;"",R161&lt;&gt;""),R161-Q161,"")</f>
        <v/>
      </c>
      <c r="T161" s="23" t="n"/>
      <c r="U161" s="23" t="n"/>
      <c r="V161" s="23" t="n"/>
      <c r="W161" s="30">
        <f>IF($D161="",0,IF(OR(F161="",G161=""),0,IF(TODAY()&lt;=F161,0,IF(TODAY()&gt;=G161,1,(TODAY()-F161)/(G161-F161+1)))))</f>
        <v/>
      </c>
      <c r="X161" s="31">
        <f>IF($D161="",0,IF(Q161="",0,Q161*W161))</f>
        <v/>
      </c>
      <c r="Y161" s="31">
        <f>IF($D161="",0,IF(Q161="",0,Q161*K161))</f>
        <v/>
      </c>
      <c r="Z161" s="31">
        <f>IF($D161="",0,IF(R161="",0,R161))</f>
        <v/>
      </c>
    </row>
    <row r="162">
      <c r="A162" s="22" t="n">
        <v>161</v>
      </c>
      <c r="B162" s="23" t="n"/>
      <c r="C162" s="23" t="n"/>
      <c r="D162" s="23" t="n"/>
      <c r="E162" s="23" t="n"/>
      <c r="F162" s="65" t="n"/>
      <c r="G162" s="65" t="n"/>
      <c r="H162" s="26">
        <f>IF($D162="","",IF(AND(F162&lt;&gt;"",G162&lt;&gt;""),G162-F162+1,"") )</f>
        <v/>
      </c>
      <c r="I162" s="65" t="n"/>
      <c r="J162" s="65" t="n"/>
      <c r="K162" s="27" t="n"/>
      <c r="L162" s="23" t="n"/>
      <c r="M162" s="22">
        <f>IF($D162="","",IF(K162&gt;=1,"Terminé",IF(AND(G162&lt;&gt;"",TODAY()&gt;G162,K162&lt;1),"En retard",IF(K162&gt;0,"En cours","Non démarré"))))</f>
        <v/>
      </c>
      <c r="N162" s="23" t="n"/>
      <c r="O162" s="26">
        <f>IF($D162="","",IF(OR(K162&gt;=1,G162=""),"",MAX(0,G162-TODAY())))</f>
        <v/>
      </c>
      <c r="P162" s="26">
        <f>IF($D162="","",IF(OR(K162&gt;=1,G162=""),"",MAX(0,TODAY()-G162)))</f>
        <v/>
      </c>
      <c r="Q162" s="28" t="n"/>
      <c r="R162" s="28" t="n"/>
      <c r="S162" s="29">
        <f>IF(AND(Q162&lt;&gt;"",R162&lt;&gt;""),R162-Q162,"")</f>
        <v/>
      </c>
      <c r="T162" s="23" t="n"/>
      <c r="U162" s="23" t="n"/>
      <c r="V162" s="23" t="n"/>
      <c r="W162" s="30">
        <f>IF($D162="",0,IF(OR(F162="",G162=""),0,IF(TODAY()&lt;=F162,0,IF(TODAY()&gt;=G162,1,(TODAY()-F162)/(G162-F162+1)))))</f>
        <v/>
      </c>
      <c r="X162" s="31">
        <f>IF($D162="",0,IF(Q162="",0,Q162*W162))</f>
        <v/>
      </c>
      <c r="Y162" s="31">
        <f>IF($D162="",0,IF(Q162="",0,Q162*K162))</f>
        <v/>
      </c>
      <c r="Z162" s="31">
        <f>IF($D162="",0,IF(R162="",0,R162))</f>
        <v/>
      </c>
    </row>
    <row r="163">
      <c r="A163" s="22" t="n">
        <v>162</v>
      </c>
      <c r="B163" s="23" t="n"/>
      <c r="C163" s="23" t="n"/>
      <c r="D163" s="23" t="n"/>
      <c r="E163" s="23" t="n"/>
      <c r="F163" s="65" t="n"/>
      <c r="G163" s="65" t="n"/>
      <c r="H163" s="26">
        <f>IF($D163="","",IF(AND(F163&lt;&gt;"",G163&lt;&gt;""),G163-F163+1,"") )</f>
        <v/>
      </c>
      <c r="I163" s="65" t="n"/>
      <c r="J163" s="65" t="n"/>
      <c r="K163" s="27" t="n"/>
      <c r="L163" s="23" t="n"/>
      <c r="M163" s="22">
        <f>IF($D163="","",IF(K163&gt;=1,"Terminé",IF(AND(G163&lt;&gt;"",TODAY()&gt;G163,K163&lt;1),"En retard",IF(K163&gt;0,"En cours","Non démarré"))))</f>
        <v/>
      </c>
      <c r="N163" s="23" t="n"/>
      <c r="O163" s="26">
        <f>IF($D163="","",IF(OR(K163&gt;=1,G163=""),"",MAX(0,G163-TODAY())))</f>
        <v/>
      </c>
      <c r="P163" s="26">
        <f>IF($D163="","",IF(OR(K163&gt;=1,G163=""),"",MAX(0,TODAY()-G163)))</f>
        <v/>
      </c>
      <c r="Q163" s="28" t="n"/>
      <c r="R163" s="28" t="n"/>
      <c r="S163" s="29">
        <f>IF(AND(Q163&lt;&gt;"",R163&lt;&gt;""),R163-Q163,"")</f>
        <v/>
      </c>
      <c r="T163" s="23" t="n"/>
      <c r="U163" s="23" t="n"/>
      <c r="V163" s="23" t="n"/>
      <c r="W163" s="30">
        <f>IF($D163="",0,IF(OR(F163="",G163=""),0,IF(TODAY()&lt;=F163,0,IF(TODAY()&gt;=G163,1,(TODAY()-F163)/(G163-F163+1)))))</f>
        <v/>
      </c>
      <c r="X163" s="31">
        <f>IF($D163="",0,IF(Q163="",0,Q163*W163))</f>
        <v/>
      </c>
      <c r="Y163" s="31">
        <f>IF($D163="",0,IF(Q163="",0,Q163*K163))</f>
        <v/>
      </c>
      <c r="Z163" s="31">
        <f>IF($D163="",0,IF(R163="",0,R163))</f>
        <v/>
      </c>
    </row>
    <row r="164">
      <c r="A164" s="22" t="n">
        <v>163</v>
      </c>
      <c r="B164" s="23" t="n"/>
      <c r="C164" s="23" t="n"/>
      <c r="D164" s="23" t="n"/>
      <c r="E164" s="23" t="n"/>
      <c r="F164" s="65" t="n"/>
      <c r="G164" s="65" t="n"/>
      <c r="H164" s="26">
        <f>IF($D164="","",IF(AND(F164&lt;&gt;"",G164&lt;&gt;""),G164-F164+1,"") )</f>
        <v/>
      </c>
      <c r="I164" s="65" t="n"/>
      <c r="J164" s="65" t="n"/>
      <c r="K164" s="27" t="n"/>
      <c r="L164" s="23" t="n"/>
      <c r="M164" s="22">
        <f>IF($D164="","",IF(K164&gt;=1,"Terminé",IF(AND(G164&lt;&gt;"",TODAY()&gt;G164,K164&lt;1),"En retard",IF(K164&gt;0,"En cours","Non démarré"))))</f>
        <v/>
      </c>
      <c r="N164" s="23" t="n"/>
      <c r="O164" s="26">
        <f>IF($D164="","",IF(OR(K164&gt;=1,G164=""),"",MAX(0,G164-TODAY())))</f>
        <v/>
      </c>
      <c r="P164" s="26">
        <f>IF($D164="","",IF(OR(K164&gt;=1,G164=""),"",MAX(0,TODAY()-G164)))</f>
        <v/>
      </c>
      <c r="Q164" s="28" t="n"/>
      <c r="R164" s="28" t="n"/>
      <c r="S164" s="29">
        <f>IF(AND(Q164&lt;&gt;"",R164&lt;&gt;""),R164-Q164,"")</f>
        <v/>
      </c>
      <c r="T164" s="23" t="n"/>
      <c r="U164" s="23" t="n"/>
      <c r="V164" s="23" t="n"/>
      <c r="W164" s="30">
        <f>IF($D164="",0,IF(OR(F164="",G164=""),0,IF(TODAY()&lt;=F164,0,IF(TODAY()&gt;=G164,1,(TODAY()-F164)/(G164-F164+1)))))</f>
        <v/>
      </c>
      <c r="X164" s="31">
        <f>IF($D164="",0,IF(Q164="",0,Q164*W164))</f>
        <v/>
      </c>
      <c r="Y164" s="31">
        <f>IF($D164="",0,IF(Q164="",0,Q164*K164))</f>
        <v/>
      </c>
      <c r="Z164" s="31">
        <f>IF($D164="",0,IF(R164="",0,R164))</f>
        <v/>
      </c>
    </row>
    <row r="165">
      <c r="A165" s="22" t="n">
        <v>164</v>
      </c>
      <c r="B165" s="23" t="n"/>
      <c r="C165" s="23" t="n"/>
      <c r="D165" s="23" t="n"/>
      <c r="E165" s="23" t="n"/>
      <c r="F165" s="65" t="n"/>
      <c r="G165" s="65" t="n"/>
      <c r="H165" s="26">
        <f>IF($D165="","",IF(AND(F165&lt;&gt;"",G165&lt;&gt;""),G165-F165+1,"") )</f>
        <v/>
      </c>
      <c r="I165" s="65" t="n"/>
      <c r="J165" s="65" t="n"/>
      <c r="K165" s="27" t="n"/>
      <c r="L165" s="23" t="n"/>
      <c r="M165" s="22">
        <f>IF($D165="","",IF(K165&gt;=1,"Terminé",IF(AND(G165&lt;&gt;"",TODAY()&gt;G165,K165&lt;1),"En retard",IF(K165&gt;0,"En cours","Non démarré"))))</f>
        <v/>
      </c>
      <c r="N165" s="23" t="n"/>
      <c r="O165" s="26">
        <f>IF($D165="","",IF(OR(K165&gt;=1,G165=""),"",MAX(0,G165-TODAY())))</f>
        <v/>
      </c>
      <c r="P165" s="26">
        <f>IF($D165="","",IF(OR(K165&gt;=1,G165=""),"",MAX(0,TODAY()-G165)))</f>
        <v/>
      </c>
      <c r="Q165" s="28" t="n"/>
      <c r="R165" s="28" t="n"/>
      <c r="S165" s="29">
        <f>IF(AND(Q165&lt;&gt;"",R165&lt;&gt;""),R165-Q165,"")</f>
        <v/>
      </c>
      <c r="T165" s="23" t="n"/>
      <c r="U165" s="23" t="n"/>
      <c r="V165" s="23" t="n"/>
      <c r="W165" s="30">
        <f>IF($D165="",0,IF(OR(F165="",G165=""),0,IF(TODAY()&lt;=F165,0,IF(TODAY()&gt;=G165,1,(TODAY()-F165)/(G165-F165+1)))))</f>
        <v/>
      </c>
      <c r="X165" s="31">
        <f>IF($D165="",0,IF(Q165="",0,Q165*W165))</f>
        <v/>
      </c>
      <c r="Y165" s="31">
        <f>IF($D165="",0,IF(Q165="",0,Q165*K165))</f>
        <v/>
      </c>
      <c r="Z165" s="31">
        <f>IF($D165="",0,IF(R165="",0,R165))</f>
        <v/>
      </c>
    </row>
    <row r="166">
      <c r="A166" s="22" t="n">
        <v>165</v>
      </c>
      <c r="B166" s="23" t="n"/>
      <c r="C166" s="23" t="n"/>
      <c r="D166" s="23" t="n"/>
      <c r="E166" s="23" t="n"/>
      <c r="F166" s="65" t="n"/>
      <c r="G166" s="65" t="n"/>
      <c r="H166" s="26">
        <f>IF($D166="","",IF(AND(F166&lt;&gt;"",G166&lt;&gt;""),G166-F166+1,"") )</f>
        <v/>
      </c>
      <c r="I166" s="65" t="n"/>
      <c r="J166" s="65" t="n"/>
      <c r="K166" s="27" t="n"/>
      <c r="L166" s="23" t="n"/>
      <c r="M166" s="22">
        <f>IF($D166="","",IF(K166&gt;=1,"Terminé",IF(AND(G166&lt;&gt;"",TODAY()&gt;G166,K166&lt;1),"En retard",IF(K166&gt;0,"En cours","Non démarré"))))</f>
        <v/>
      </c>
      <c r="N166" s="23" t="n"/>
      <c r="O166" s="26">
        <f>IF($D166="","",IF(OR(K166&gt;=1,G166=""),"",MAX(0,G166-TODAY())))</f>
        <v/>
      </c>
      <c r="P166" s="26">
        <f>IF($D166="","",IF(OR(K166&gt;=1,G166=""),"",MAX(0,TODAY()-G166)))</f>
        <v/>
      </c>
      <c r="Q166" s="28" t="n"/>
      <c r="R166" s="28" t="n"/>
      <c r="S166" s="29">
        <f>IF(AND(Q166&lt;&gt;"",R166&lt;&gt;""),R166-Q166,"")</f>
        <v/>
      </c>
      <c r="T166" s="23" t="n"/>
      <c r="U166" s="23" t="n"/>
      <c r="V166" s="23" t="n"/>
      <c r="W166" s="30">
        <f>IF($D166="",0,IF(OR(F166="",G166=""),0,IF(TODAY()&lt;=F166,0,IF(TODAY()&gt;=G166,1,(TODAY()-F166)/(G166-F166+1)))))</f>
        <v/>
      </c>
      <c r="X166" s="31">
        <f>IF($D166="",0,IF(Q166="",0,Q166*W166))</f>
        <v/>
      </c>
      <c r="Y166" s="31">
        <f>IF($D166="",0,IF(Q166="",0,Q166*K166))</f>
        <v/>
      </c>
      <c r="Z166" s="31">
        <f>IF($D166="",0,IF(R166="",0,R166))</f>
        <v/>
      </c>
    </row>
    <row r="167">
      <c r="A167" s="22" t="n">
        <v>166</v>
      </c>
      <c r="B167" s="23" t="n"/>
      <c r="C167" s="23" t="n"/>
      <c r="D167" s="23" t="n"/>
      <c r="E167" s="23" t="n"/>
      <c r="F167" s="65" t="n"/>
      <c r="G167" s="65" t="n"/>
      <c r="H167" s="26">
        <f>IF($D167="","",IF(AND(F167&lt;&gt;"",G167&lt;&gt;""),G167-F167+1,"") )</f>
        <v/>
      </c>
      <c r="I167" s="65" t="n"/>
      <c r="J167" s="65" t="n"/>
      <c r="K167" s="27" t="n"/>
      <c r="L167" s="23" t="n"/>
      <c r="M167" s="22">
        <f>IF($D167="","",IF(K167&gt;=1,"Terminé",IF(AND(G167&lt;&gt;"",TODAY()&gt;G167,K167&lt;1),"En retard",IF(K167&gt;0,"En cours","Non démarré"))))</f>
        <v/>
      </c>
      <c r="N167" s="23" t="n"/>
      <c r="O167" s="26">
        <f>IF($D167="","",IF(OR(K167&gt;=1,G167=""),"",MAX(0,G167-TODAY())))</f>
        <v/>
      </c>
      <c r="P167" s="26">
        <f>IF($D167="","",IF(OR(K167&gt;=1,G167=""),"",MAX(0,TODAY()-G167)))</f>
        <v/>
      </c>
      <c r="Q167" s="28" t="n"/>
      <c r="R167" s="28" t="n"/>
      <c r="S167" s="29">
        <f>IF(AND(Q167&lt;&gt;"",R167&lt;&gt;""),R167-Q167,"")</f>
        <v/>
      </c>
      <c r="T167" s="23" t="n"/>
      <c r="U167" s="23" t="n"/>
      <c r="V167" s="23" t="n"/>
      <c r="W167" s="30">
        <f>IF($D167="",0,IF(OR(F167="",G167=""),0,IF(TODAY()&lt;=F167,0,IF(TODAY()&gt;=G167,1,(TODAY()-F167)/(G167-F167+1)))))</f>
        <v/>
      </c>
      <c r="X167" s="31">
        <f>IF($D167="",0,IF(Q167="",0,Q167*W167))</f>
        <v/>
      </c>
      <c r="Y167" s="31">
        <f>IF($D167="",0,IF(Q167="",0,Q167*K167))</f>
        <v/>
      </c>
      <c r="Z167" s="31">
        <f>IF($D167="",0,IF(R167="",0,R167))</f>
        <v/>
      </c>
    </row>
    <row r="168">
      <c r="A168" s="22" t="n">
        <v>167</v>
      </c>
      <c r="B168" s="23" t="n"/>
      <c r="C168" s="23" t="n"/>
      <c r="D168" s="23" t="n"/>
      <c r="E168" s="23" t="n"/>
      <c r="F168" s="65" t="n"/>
      <c r="G168" s="65" t="n"/>
      <c r="H168" s="26">
        <f>IF($D168="","",IF(AND(F168&lt;&gt;"",G168&lt;&gt;""),G168-F168+1,"") )</f>
        <v/>
      </c>
      <c r="I168" s="65" t="n"/>
      <c r="J168" s="65" t="n"/>
      <c r="K168" s="27" t="n"/>
      <c r="L168" s="23" t="n"/>
      <c r="M168" s="22">
        <f>IF($D168="","",IF(K168&gt;=1,"Terminé",IF(AND(G168&lt;&gt;"",TODAY()&gt;G168,K168&lt;1),"En retard",IF(K168&gt;0,"En cours","Non démarré"))))</f>
        <v/>
      </c>
      <c r="N168" s="23" t="n"/>
      <c r="O168" s="26">
        <f>IF($D168="","",IF(OR(K168&gt;=1,G168=""),"",MAX(0,G168-TODAY())))</f>
        <v/>
      </c>
      <c r="P168" s="26">
        <f>IF($D168="","",IF(OR(K168&gt;=1,G168=""),"",MAX(0,TODAY()-G168)))</f>
        <v/>
      </c>
      <c r="Q168" s="28" t="n"/>
      <c r="R168" s="28" t="n"/>
      <c r="S168" s="29">
        <f>IF(AND(Q168&lt;&gt;"",R168&lt;&gt;""),R168-Q168,"")</f>
        <v/>
      </c>
      <c r="T168" s="23" t="n"/>
      <c r="U168" s="23" t="n"/>
      <c r="V168" s="23" t="n"/>
      <c r="W168" s="30">
        <f>IF($D168="",0,IF(OR(F168="",G168=""),0,IF(TODAY()&lt;=F168,0,IF(TODAY()&gt;=G168,1,(TODAY()-F168)/(G168-F168+1)))))</f>
        <v/>
      </c>
      <c r="X168" s="31">
        <f>IF($D168="",0,IF(Q168="",0,Q168*W168))</f>
        <v/>
      </c>
      <c r="Y168" s="31">
        <f>IF($D168="",0,IF(Q168="",0,Q168*K168))</f>
        <v/>
      </c>
      <c r="Z168" s="31">
        <f>IF($D168="",0,IF(R168="",0,R168))</f>
        <v/>
      </c>
    </row>
    <row r="169">
      <c r="A169" s="22" t="n">
        <v>168</v>
      </c>
      <c r="B169" s="23" t="n"/>
      <c r="C169" s="23" t="n"/>
      <c r="D169" s="23" t="n"/>
      <c r="E169" s="23" t="n"/>
      <c r="F169" s="65" t="n"/>
      <c r="G169" s="65" t="n"/>
      <c r="H169" s="26">
        <f>IF($D169="","",IF(AND(F169&lt;&gt;"",G169&lt;&gt;""),G169-F169+1,"") )</f>
        <v/>
      </c>
      <c r="I169" s="65" t="n"/>
      <c r="J169" s="65" t="n"/>
      <c r="K169" s="27" t="n"/>
      <c r="L169" s="23" t="n"/>
      <c r="M169" s="22">
        <f>IF($D169="","",IF(K169&gt;=1,"Terminé",IF(AND(G169&lt;&gt;"",TODAY()&gt;G169,K169&lt;1),"En retard",IF(K169&gt;0,"En cours","Non démarré"))))</f>
        <v/>
      </c>
      <c r="N169" s="23" t="n"/>
      <c r="O169" s="26">
        <f>IF($D169="","",IF(OR(K169&gt;=1,G169=""),"",MAX(0,G169-TODAY())))</f>
        <v/>
      </c>
      <c r="P169" s="26">
        <f>IF($D169="","",IF(OR(K169&gt;=1,G169=""),"",MAX(0,TODAY()-G169)))</f>
        <v/>
      </c>
      <c r="Q169" s="28" t="n"/>
      <c r="R169" s="28" t="n"/>
      <c r="S169" s="29">
        <f>IF(AND(Q169&lt;&gt;"",R169&lt;&gt;""),R169-Q169,"")</f>
        <v/>
      </c>
      <c r="T169" s="23" t="n"/>
      <c r="U169" s="23" t="n"/>
      <c r="V169" s="23" t="n"/>
      <c r="W169" s="30">
        <f>IF($D169="",0,IF(OR(F169="",G169=""),0,IF(TODAY()&lt;=F169,0,IF(TODAY()&gt;=G169,1,(TODAY()-F169)/(G169-F169+1)))))</f>
        <v/>
      </c>
      <c r="X169" s="31">
        <f>IF($D169="",0,IF(Q169="",0,Q169*W169))</f>
        <v/>
      </c>
      <c r="Y169" s="31">
        <f>IF($D169="",0,IF(Q169="",0,Q169*K169))</f>
        <v/>
      </c>
      <c r="Z169" s="31">
        <f>IF($D169="",0,IF(R169="",0,R169))</f>
        <v/>
      </c>
    </row>
    <row r="170">
      <c r="A170" s="22" t="n">
        <v>169</v>
      </c>
      <c r="B170" s="23" t="n"/>
      <c r="C170" s="23" t="n"/>
      <c r="D170" s="23" t="n"/>
      <c r="E170" s="23" t="n"/>
      <c r="F170" s="65" t="n"/>
      <c r="G170" s="65" t="n"/>
      <c r="H170" s="26">
        <f>IF($D170="","",IF(AND(F170&lt;&gt;"",G170&lt;&gt;""),G170-F170+1,"") )</f>
        <v/>
      </c>
      <c r="I170" s="65" t="n"/>
      <c r="J170" s="65" t="n"/>
      <c r="K170" s="27" t="n"/>
      <c r="L170" s="23" t="n"/>
      <c r="M170" s="22">
        <f>IF($D170="","",IF(K170&gt;=1,"Terminé",IF(AND(G170&lt;&gt;"",TODAY()&gt;G170,K170&lt;1),"En retard",IF(K170&gt;0,"En cours","Non démarré"))))</f>
        <v/>
      </c>
      <c r="N170" s="23" t="n"/>
      <c r="O170" s="26">
        <f>IF($D170="","",IF(OR(K170&gt;=1,G170=""),"",MAX(0,G170-TODAY())))</f>
        <v/>
      </c>
      <c r="P170" s="26">
        <f>IF($D170="","",IF(OR(K170&gt;=1,G170=""),"",MAX(0,TODAY()-G170)))</f>
        <v/>
      </c>
      <c r="Q170" s="28" t="n"/>
      <c r="R170" s="28" t="n"/>
      <c r="S170" s="29">
        <f>IF(AND(Q170&lt;&gt;"",R170&lt;&gt;""),R170-Q170,"")</f>
        <v/>
      </c>
      <c r="T170" s="23" t="n"/>
      <c r="U170" s="23" t="n"/>
      <c r="V170" s="23" t="n"/>
      <c r="W170" s="30">
        <f>IF($D170="",0,IF(OR(F170="",G170=""),0,IF(TODAY()&lt;=F170,0,IF(TODAY()&gt;=G170,1,(TODAY()-F170)/(G170-F170+1)))))</f>
        <v/>
      </c>
      <c r="X170" s="31">
        <f>IF($D170="",0,IF(Q170="",0,Q170*W170))</f>
        <v/>
      </c>
      <c r="Y170" s="31">
        <f>IF($D170="",0,IF(Q170="",0,Q170*K170))</f>
        <v/>
      </c>
      <c r="Z170" s="31">
        <f>IF($D170="",0,IF(R170="",0,R170))</f>
        <v/>
      </c>
    </row>
    <row r="171">
      <c r="A171" s="22" t="n">
        <v>170</v>
      </c>
      <c r="B171" s="23" t="n"/>
      <c r="C171" s="23" t="n"/>
      <c r="D171" s="23" t="n"/>
      <c r="E171" s="23" t="n"/>
      <c r="F171" s="65" t="n"/>
      <c r="G171" s="65" t="n"/>
      <c r="H171" s="26">
        <f>IF($D171="","",IF(AND(F171&lt;&gt;"",G171&lt;&gt;""),G171-F171+1,"") )</f>
        <v/>
      </c>
      <c r="I171" s="65" t="n"/>
      <c r="J171" s="65" t="n"/>
      <c r="K171" s="27" t="n"/>
      <c r="L171" s="23" t="n"/>
      <c r="M171" s="22">
        <f>IF($D171="","",IF(K171&gt;=1,"Terminé",IF(AND(G171&lt;&gt;"",TODAY()&gt;G171,K171&lt;1),"En retard",IF(K171&gt;0,"En cours","Non démarré"))))</f>
        <v/>
      </c>
      <c r="N171" s="23" t="n"/>
      <c r="O171" s="26">
        <f>IF($D171="","",IF(OR(K171&gt;=1,G171=""),"",MAX(0,G171-TODAY())))</f>
        <v/>
      </c>
      <c r="P171" s="26">
        <f>IF($D171="","",IF(OR(K171&gt;=1,G171=""),"",MAX(0,TODAY()-G171)))</f>
        <v/>
      </c>
      <c r="Q171" s="28" t="n"/>
      <c r="R171" s="28" t="n"/>
      <c r="S171" s="29">
        <f>IF(AND(Q171&lt;&gt;"",R171&lt;&gt;""),R171-Q171,"")</f>
        <v/>
      </c>
      <c r="T171" s="23" t="n"/>
      <c r="U171" s="23" t="n"/>
      <c r="V171" s="23" t="n"/>
      <c r="W171" s="30">
        <f>IF($D171="",0,IF(OR(F171="",G171=""),0,IF(TODAY()&lt;=F171,0,IF(TODAY()&gt;=G171,1,(TODAY()-F171)/(G171-F171+1)))))</f>
        <v/>
      </c>
      <c r="X171" s="31">
        <f>IF($D171="",0,IF(Q171="",0,Q171*W171))</f>
        <v/>
      </c>
      <c r="Y171" s="31">
        <f>IF($D171="",0,IF(Q171="",0,Q171*K171))</f>
        <v/>
      </c>
      <c r="Z171" s="31">
        <f>IF($D171="",0,IF(R171="",0,R171))</f>
        <v/>
      </c>
    </row>
    <row r="172">
      <c r="A172" s="22" t="n">
        <v>171</v>
      </c>
      <c r="B172" s="23" t="n"/>
      <c r="C172" s="23" t="n"/>
      <c r="D172" s="23" t="n"/>
      <c r="E172" s="23" t="n"/>
      <c r="F172" s="65" t="n"/>
      <c r="G172" s="65" t="n"/>
      <c r="H172" s="26">
        <f>IF($D172="","",IF(AND(F172&lt;&gt;"",G172&lt;&gt;""),G172-F172+1,"") )</f>
        <v/>
      </c>
      <c r="I172" s="65" t="n"/>
      <c r="J172" s="65" t="n"/>
      <c r="K172" s="27" t="n"/>
      <c r="L172" s="23" t="n"/>
      <c r="M172" s="22">
        <f>IF($D172="","",IF(K172&gt;=1,"Terminé",IF(AND(G172&lt;&gt;"",TODAY()&gt;G172,K172&lt;1),"En retard",IF(K172&gt;0,"En cours","Non démarré"))))</f>
        <v/>
      </c>
      <c r="N172" s="23" t="n"/>
      <c r="O172" s="26">
        <f>IF($D172="","",IF(OR(K172&gt;=1,G172=""),"",MAX(0,G172-TODAY())))</f>
        <v/>
      </c>
      <c r="P172" s="26">
        <f>IF($D172="","",IF(OR(K172&gt;=1,G172=""),"",MAX(0,TODAY()-G172)))</f>
        <v/>
      </c>
      <c r="Q172" s="28" t="n"/>
      <c r="R172" s="28" t="n"/>
      <c r="S172" s="29">
        <f>IF(AND(Q172&lt;&gt;"",R172&lt;&gt;""),R172-Q172,"")</f>
        <v/>
      </c>
      <c r="T172" s="23" t="n"/>
      <c r="U172" s="23" t="n"/>
      <c r="V172" s="23" t="n"/>
      <c r="W172" s="30">
        <f>IF($D172="",0,IF(OR(F172="",G172=""),0,IF(TODAY()&lt;=F172,0,IF(TODAY()&gt;=G172,1,(TODAY()-F172)/(G172-F172+1)))))</f>
        <v/>
      </c>
      <c r="X172" s="31">
        <f>IF($D172="",0,IF(Q172="",0,Q172*W172))</f>
        <v/>
      </c>
      <c r="Y172" s="31">
        <f>IF($D172="",0,IF(Q172="",0,Q172*K172))</f>
        <v/>
      </c>
      <c r="Z172" s="31">
        <f>IF($D172="",0,IF(R172="",0,R172))</f>
        <v/>
      </c>
    </row>
    <row r="173">
      <c r="A173" s="22" t="n">
        <v>172</v>
      </c>
      <c r="B173" s="23" t="n"/>
      <c r="C173" s="23" t="n"/>
      <c r="D173" s="23" t="n"/>
      <c r="E173" s="23" t="n"/>
      <c r="F173" s="65" t="n"/>
      <c r="G173" s="65" t="n"/>
      <c r="H173" s="26">
        <f>IF($D173="","",IF(AND(F173&lt;&gt;"",G173&lt;&gt;""),G173-F173+1,"") )</f>
        <v/>
      </c>
      <c r="I173" s="65" t="n"/>
      <c r="J173" s="65" t="n"/>
      <c r="K173" s="27" t="n"/>
      <c r="L173" s="23" t="n"/>
      <c r="M173" s="22">
        <f>IF($D173="","",IF(K173&gt;=1,"Terminé",IF(AND(G173&lt;&gt;"",TODAY()&gt;G173,K173&lt;1),"En retard",IF(K173&gt;0,"En cours","Non démarré"))))</f>
        <v/>
      </c>
      <c r="N173" s="23" t="n"/>
      <c r="O173" s="26">
        <f>IF($D173="","",IF(OR(K173&gt;=1,G173=""),"",MAX(0,G173-TODAY())))</f>
        <v/>
      </c>
      <c r="P173" s="26">
        <f>IF($D173="","",IF(OR(K173&gt;=1,G173=""),"",MAX(0,TODAY()-G173)))</f>
        <v/>
      </c>
      <c r="Q173" s="28" t="n"/>
      <c r="R173" s="28" t="n"/>
      <c r="S173" s="29">
        <f>IF(AND(Q173&lt;&gt;"",R173&lt;&gt;""),R173-Q173,"")</f>
        <v/>
      </c>
      <c r="T173" s="23" t="n"/>
      <c r="U173" s="23" t="n"/>
      <c r="V173" s="23" t="n"/>
      <c r="W173" s="30">
        <f>IF($D173="",0,IF(OR(F173="",G173=""),0,IF(TODAY()&lt;=F173,0,IF(TODAY()&gt;=G173,1,(TODAY()-F173)/(G173-F173+1)))))</f>
        <v/>
      </c>
      <c r="X173" s="31">
        <f>IF($D173="",0,IF(Q173="",0,Q173*W173))</f>
        <v/>
      </c>
      <c r="Y173" s="31">
        <f>IF($D173="",0,IF(Q173="",0,Q173*K173))</f>
        <v/>
      </c>
      <c r="Z173" s="31">
        <f>IF($D173="",0,IF(R173="",0,R173))</f>
        <v/>
      </c>
    </row>
    <row r="174">
      <c r="A174" s="22" t="n">
        <v>173</v>
      </c>
      <c r="B174" s="23" t="n"/>
      <c r="C174" s="23" t="n"/>
      <c r="D174" s="23" t="n"/>
      <c r="E174" s="23" t="n"/>
      <c r="F174" s="65" t="n"/>
      <c r="G174" s="65" t="n"/>
      <c r="H174" s="26">
        <f>IF($D174="","",IF(AND(F174&lt;&gt;"",G174&lt;&gt;""),G174-F174+1,"") )</f>
        <v/>
      </c>
      <c r="I174" s="65" t="n"/>
      <c r="J174" s="65" t="n"/>
      <c r="K174" s="27" t="n"/>
      <c r="L174" s="23" t="n"/>
      <c r="M174" s="22">
        <f>IF($D174="","",IF(K174&gt;=1,"Terminé",IF(AND(G174&lt;&gt;"",TODAY()&gt;G174,K174&lt;1),"En retard",IF(K174&gt;0,"En cours","Non démarré"))))</f>
        <v/>
      </c>
      <c r="N174" s="23" t="n"/>
      <c r="O174" s="26">
        <f>IF($D174="","",IF(OR(K174&gt;=1,G174=""),"",MAX(0,G174-TODAY())))</f>
        <v/>
      </c>
      <c r="P174" s="26">
        <f>IF($D174="","",IF(OR(K174&gt;=1,G174=""),"",MAX(0,TODAY()-G174)))</f>
        <v/>
      </c>
      <c r="Q174" s="28" t="n"/>
      <c r="R174" s="28" t="n"/>
      <c r="S174" s="29">
        <f>IF(AND(Q174&lt;&gt;"",R174&lt;&gt;""),R174-Q174,"")</f>
        <v/>
      </c>
      <c r="T174" s="23" t="n"/>
      <c r="U174" s="23" t="n"/>
      <c r="V174" s="23" t="n"/>
      <c r="W174" s="30">
        <f>IF($D174="",0,IF(OR(F174="",G174=""),0,IF(TODAY()&lt;=F174,0,IF(TODAY()&gt;=G174,1,(TODAY()-F174)/(G174-F174+1)))))</f>
        <v/>
      </c>
      <c r="X174" s="31">
        <f>IF($D174="",0,IF(Q174="",0,Q174*W174))</f>
        <v/>
      </c>
      <c r="Y174" s="31">
        <f>IF($D174="",0,IF(Q174="",0,Q174*K174))</f>
        <v/>
      </c>
      <c r="Z174" s="31">
        <f>IF($D174="",0,IF(R174="",0,R174))</f>
        <v/>
      </c>
    </row>
    <row r="175">
      <c r="A175" s="22" t="n">
        <v>174</v>
      </c>
      <c r="B175" s="23" t="n"/>
      <c r="C175" s="23" t="n"/>
      <c r="D175" s="23" t="n"/>
      <c r="E175" s="23" t="n"/>
      <c r="F175" s="65" t="n"/>
      <c r="G175" s="65" t="n"/>
      <c r="H175" s="26">
        <f>IF($D175="","",IF(AND(F175&lt;&gt;"",G175&lt;&gt;""),G175-F175+1,"") )</f>
        <v/>
      </c>
      <c r="I175" s="65" t="n"/>
      <c r="J175" s="65" t="n"/>
      <c r="K175" s="27" t="n"/>
      <c r="L175" s="23" t="n"/>
      <c r="M175" s="22">
        <f>IF($D175="","",IF(K175&gt;=1,"Terminé",IF(AND(G175&lt;&gt;"",TODAY()&gt;G175,K175&lt;1),"En retard",IF(K175&gt;0,"En cours","Non démarré"))))</f>
        <v/>
      </c>
      <c r="N175" s="23" t="n"/>
      <c r="O175" s="26">
        <f>IF($D175="","",IF(OR(K175&gt;=1,G175=""),"",MAX(0,G175-TODAY())))</f>
        <v/>
      </c>
      <c r="P175" s="26">
        <f>IF($D175="","",IF(OR(K175&gt;=1,G175=""),"",MAX(0,TODAY()-G175)))</f>
        <v/>
      </c>
      <c r="Q175" s="28" t="n"/>
      <c r="R175" s="28" t="n"/>
      <c r="S175" s="29">
        <f>IF(AND(Q175&lt;&gt;"",R175&lt;&gt;""),R175-Q175,"")</f>
        <v/>
      </c>
      <c r="T175" s="23" t="n"/>
      <c r="U175" s="23" t="n"/>
      <c r="V175" s="23" t="n"/>
      <c r="W175" s="30">
        <f>IF($D175="",0,IF(OR(F175="",G175=""),0,IF(TODAY()&lt;=F175,0,IF(TODAY()&gt;=G175,1,(TODAY()-F175)/(G175-F175+1)))))</f>
        <v/>
      </c>
      <c r="X175" s="31">
        <f>IF($D175="",0,IF(Q175="",0,Q175*W175))</f>
        <v/>
      </c>
      <c r="Y175" s="31">
        <f>IF($D175="",0,IF(Q175="",0,Q175*K175))</f>
        <v/>
      </c>
      <c r="Z175" s="31">
        <f>IF($D175="",0,IF(R175="",0,R175))</f>
        <v/>
      </c>
    </row>
    <row r="176">
      <c r="A176" s="22" t="n">
        <v>175</v>
      </c>
      <c r="B176" s="23" t="n"/>
      <c r="C176" s="23" t="n"/>
      <c r="D176" s="23" t="n"/>
      <c r="E176" s="23" t="n"/>
      <c r="F176" s="65" t="n"/>
      <c r="G176" s="65" t="n"/>
      <c r="H176" s="26">
        <f>IF($D176="","",IF(AND(F176&lt;&gt;"",G176&lt;&gt;""),G176-F176+1,"") )</f>
        <v/>
      </c>
      <c r="I176" s="65" t="n"/>
      <c r="J176" s="65" t="n"/>
      <c r="K176" s="27" t="n"/>
      <c r="L176" s="23" t="n"/>
      <c r="M176" s="22">
        <f>IF($D176="","",IF(K176&gt;=1,"Terminé",IF(AND(G176&lt;&gt;"",TODAY()&gt;G176,K176&lt;1),"En retard",IF(K176&gt;0,"En cours","Non démarré"))))</f>
        <v/>
      </c>
      <c r="N176" s="23" t="n"/>
      <c r="O176" s="26">
        <f>IF($D176="","",IF(OR(K176&gt;=1,G176=""),"",MAX(0,G176-TODAY())))</f>
        <v/>
      </c>
      <c r="P176" s="26">
        <f>IF($D176="","",IF(OR(K176&gt;=1,G176=""),"",MAX(0,TODAY()-G176)))</f>
        <v/>
      </c>
      <c r="Q176" s="28" t="n"/>
      <c r="R176" s="28" t="n"/>
      <c r="S176" s="29">
        <f>IF(AND(Q176&lt;&gt;"",R176&lt;&gt;""),R176-Q176,"")</f>
        <v/>
      </c>
      <c r="T176" s="23" t="n"/>
      <c r="U176" s="23" t="n"/>
      <c r="V176" s="23" t="n"/>
      <c r="W176" s="30">
        <f>IF($D176="",0,IF(OR(F176="",G176=""),0,IF(TODAY()&lt;=F176,0,IF(TODAY()&gt;=G176,1,(TODAY()-F176)/(G176-F176+1)))))</f>
        <v/>
      </c>
      <c r="X176" s="31">
        <f>IF($D176="",0,IF(Q176="",0,Q176*W176))</f>
        <v/>
      </c>
      <c r="Y176" s="31">
        <f>IF($D176="",0,IF(Q176="",0,Q176*K176))</f>
        <v/>
      </c>
      <c r="Z176" s="31">
        <f>IF($D176="",0,IF(R176="",0,R176))</f>
        <v/>
      </c>
    </row>
    <row r="177">
      <c r="A177" s="22" t="n">
        <v>176</v>
      </c>
      <c r="B177" s="23" t="n"/>
      <c r="C177" s="23" t="n"/>
      <c r="D177" s="23" t="n"/>
      <c r="E177" s="23" t="n"/>
      <c r="F177" s="65" t="n"/>
      <c r="G177" s="65" t="n"/>
      <c r="H177" s="26">
        <f>IF($D177="","",IF(AND(F177&lt;&gt;"",G177&lt;&gt;""),G177-F177+1,"") )</f>
        <v/>
      </c>
      <c r="I177" s="65" t="n"/>
      <c r="J177" s="65" t="n"/>
      <c r="K177" s="27" t="n"/>
      <c r="L177" s="23" t="n"/>
      <c r="M177" s="22">
        <f>IF($D177="","",IF(K177&gt;=1,"Terminé",IF(AND(G177&lt;&gt;"",TODAY()&gt;G177,K177&lt;1),"En retard",IF(K177&gt;0,"En cours","Non démarré"))))</f>
        <v/>
      </c>
      <c r="N177" s="23" t="n"/>
      <c r="O177" s="26">
        <f>IF($D177="","",IF(OR(K177&gt;=1,G177=""),"",MAX(0,G177-TODAY())))</f>
        <v/>
      </c>
      <c r="P177" s="26">
        <f>IF($D177="","",IF(OR(K177&gt;=1,G177=""),"",MAX(0,TODAY()-G177)))</f>
        <v/>
      </c>
      <c r="Q177" s="28" t="n"/>
      <c r="R177" s="28" t="n"/>
      <c r="S177" s="29">
        <f>IF(AND(Q177&lt;&gt;"",R177&lt;&gt;""),R177-Q177,"")</f>
        <v/>
      </c>
      <c r="T177" s="23" t="n"/>
      <c r="U177" s="23" t="n"/>
      <c r="V177" s="23" t="n"/>
      <c r="W177" s="30">
        <f>IF($D177="",0,IF(OR(F177="",G177=""),0,IF(TODAY()&lt;=F177,0,IF(TODAY()&gt;=G177,1,(TODAY()-F177)/(G177-F177+1)))))</f>
        <v/>
      </c>
      <c r="X177" s="31">
        <f>IF($D177="",0,IF(Q177="",0,Q177*W177))</f>
        <v/>
      </c>
      <c r="Y177" s="31">
        <f>IF($D177="",0,IF(Q177="",0,Q177*K177))</f>
        <v/>
      </c>
      <c r="Z177" s="31">
        <f>IF($D177="",0,IF(R177="",0,R177))</f>
        <v/>
      </c>
    </row>
    <row r="178">
      <c r="A178" s="22" t="n">
        <v>177</v>
      </c>
      <c r="B178" s="23" t="n"/>
      <c r="C178" s="23" t="n"/>
      <c r="D178" s="23" t="n"/>
      <c r="E178" s="23" t="n"/>
      <c r="F178" s="65" t="n"/>
      <c r="G178" s="65" t="n"/>
      <c r="H178" s="26">
        <f>IF($D178="","",IF(AND(F178&lt;&gt;"",G178&lt;&gt;""),G178-F178+1,"") )</f>
        <v/>
      </c>
      <c r="I178" s="65" t="n"/>
      <c r="J178" s="65" t="n"/>
      <c r="K178" s="27" t="n"/>
      <c r="L178" s="23" t="n"/>
      <c r="M178" s="22">
        <f>IF($D178="","",IF(K178&gt;=1,"Terminé",IF(AND(G178&lt;&gt;"",TODAY()&gt;G178,K178&lt;1),"En retard",IF(K178&gt;0,"En cours","Non démarré"))))</f>
        <v/>
      </c>
      <c r="N178" s="23" t="n"/>
      <c r="O178" s="26">
        <f>IF($D178="","",IF(OR(K178&gt;=1,G178=""),"",MAX(0,G178-TODAY())))</f>
        <v/>
      </c>
      <c r="P178" s="26">
        <f>IF($D178="","",IF(OR(K178&gt;=1,G178=""),"",MAX(0,TODAY()-G178)))</f>
        <v/>
      </c>
      <c r="Q178" s="28" t="n"/>
      <c r="R178" s="28" t="n"/>
      <c r="S178" s="29">
        <f>IF(AND(Q178&lt;&gt;"",R178&lt;&gt;""),R178-Q178,"")</f>
        <v/>
      </c>
      <c r="T178" s="23" t="n"/>
      <c r="U178" s="23" t="n"/>
      <c r="V178" s="23" t="n"/>
      <c r="W178" s="30">
        <f>IF($D178="",0,IF(OR(F178="",G178=""),0,IF(TODAY()&lt;=F178,0,IF(TODAY()&gt;=G178,1,(TODAY()-F178)/(G178-F178+1)))))</f>
        <v/>
      </c>
      <c r="X178" s="31">
        <f>IF($D178="",0,IF(Q178="",0,Q178*W178))</f>
        <v/>
      </c>
      <c r="Y178" s="31">
        <f>IF($D178="",0,IF(Q178="",0,Q178*K178))</f>
        <v/>
      </c>
      <c r="Z178" s="31">
        <f>IF($D178="",0,IF(R178="",0,R178))</f>
        <v/>
      </c>
    </row>
    <row r="179">
      <c r="A179" s="22" t="n">
        <v>178</v>
      </c>
      <c r="B179" s="23" t="n"/>
      <c r="C179" s="23" t="n"/>
      <c r="D179" s="23" t="n"/>
      <c r="E179" s="23" t="n"/>
      <c r="F179" s="65" t="n"/>
      <c r="G179" s="65" t="n"/>
      <c r="H179" s="26">
        <f>IF($D179="","",IF(AND(F179&lt;&gt;"",G179&lt;&gt;""),G179-F179+1,"") )</f>
        <v/>
      </c>
      <c r="I179" s="65" t="n"/>
      <c r="J179" s="65" t="n"/>
      <c r="K179" s="27" t="n"/>
      <c r="L179" s="23" t="n"/>
      <c r="M179" s="22">
        <f>IF($D179="","",IF(K179&gt;=1,"Terminé",IF(AND(G179&lt;&gt;"",TODAY()&gt;G179,K179&lt;1),"En retard",IF(K179&gt;0,"En cours","Non démarré"))))</f>
        <v/>
      </c>
      <c r="N179" s="23" t="n"/>
      <c r="O179" s="26">
        <f>IF($D179="","",IF(OR(K179&gt;=1,G179=""),"",MAX(0,G179-TODAY())))</f>
        <v/>
      </c>
      <c r="P179" s="26">
        <f>IF($D179="","",IF(OR(K179&gt;=1,G179=""),"",MAX(0,TODAY()-G179)))</f>
        <v/>
      </c>
      <c r="Q179" s="28" t="n"/>
      <c r="R179" s="28" t="n"/>
      <c r="S179" s="29">
        <f>IF(AND(Q179&lt;&gt;"",R179&lt;&gt;""),R179-Q179,"")</f>
        <v/>
      </c>
      <c r="T179" s="23" t="n"/>
      <c r="U179" s="23" t="n"/>
      <c r="V179" s="23" t="n"/>
      <c r="W179" s="30">
        <f>IF($D179="",0,IF(OR(F179="",G179=""),0,IF(TODAY()&lt;=F179,0,IF(TODAY()&gt;=G179,1,(TODAY()-F179)/(G179-F179+1)))))</f>
        <v/>
      </c>
      <c r="X179" s="31">
        <f>IF($D179="",0,IF(Q179="",0,Q179*W179))</f>
        <v/>
      </c>
      <c r="Y179" s="31">
        <f>IF($D179="",0,IF(Q179="",0,Q179*K179))</f>
        <v/>
      </c>
      <c r="Z179" s="31">
        <f>IF($D179="",0,IF(R179="",0,R179))</f>
        <v/>
      </c>
    </row>
    <row r="180">
      <c r="A180" s="22" t="n">
        <v>179</v>
      </c>
      <c r="B180" s="23" t="n"/>
      <c r="C180" s="23" t="n"/>
      <c r="D180" s="23" t="n"/>
      <c r="E180" s="23" t="n"/>
      <c r="F180" s="65" t="n"/>
      <c r="G180" s="65" t="n"/>
      <c r="H180" s="26">
        <f>IF($D180="","",IF(AND(F180&lt;&gt;"",G180&lt;&gt;""),G180-F180+1,"") )</f>
        <v/>
      </c>
      <c r="I180" s="65" t="n"/>
      <c r="J180" s="65" t="n"/>
      <c r="K180" s="27" t="n"/>
      <c r="L180" s="23" t="n"/>
      <c r="M180" s="22">
        <f>IF($D180="","",IF(K180&gt;=1,"Terminé",IF(AND(G180&lt;&gt;"",TODAY()&gt;G180,K180&lt;1),"En retard",IF(K180&gt;0,"En cours","Non démarré"))))</f>
        <v/>
      </c>
      <c r="N180" s="23" t="n"/>
      <c r="O180" s="26">
        <f>IF($D180="","",IF(OR(K180&gt;=1,G180=""),"",MAX(0,G180-TODAY())))</f>
        <v/>
      </c>
      <c r="P180" s="26">
        <f>IF($D180="","",IF(OR(K180&gt;=1,G180=""),"",MAX(0,TODAY()-G180)))</f>
        <v/>
      </c>
      <c r="Q180" s="28" t="n"/>
      <c r="R180" s="28" t="n"/>
      <c r="S180" s="29">
        <f>IF(AND(Q180&lt;&gt;"",R180&lt;&gt;""),R180-Q180,"")</f>
        <v/>
      </c>
      <c r="T180" s="23" t="n"/>
      <c r="U180" s="23" t="n"/>
      <c r="V180" s="23" t="n"/>
      <c r="W180" s="30">
        <f>IF($D180="",0,IF(OR(F180="",G180=""),0,IF(TODAY()&lt;=F180,0,IF(TODAY()&gt;=G180,1,(TODAY()-F180)/(G180-F180+1)))))</f>
        <v/>
      </c>
      <c r="X180" s="31">
        <f>IF($D180="",0,IF(Q180="",0,Q180*W180))</f>
        <v/>
      </c>
      <c r="Y180" s="31">
        <f>IF($D180="",0,IF(Q180="",0,Q180*K180))</f>
        <v/>
      </c>
      <c r="Z180" s="31">
        <f>IF($D180="",0,IF(R180="",0,R180))</f>
        <v/>
      </c>
    </row>
    <row r="181">
      <c r="A181" s="22" t="n">
        <v>180</v>
      </c>
      <c r="B181" s="23" t="n"/>
      <c r="C181" s="23" t="n"/>
      <c r="D181" s="23" t="n"/>
      <c r="E181" s="23" t="n"/>
      <c r="F181" s="65" t="n"/>
      <c r="G181" s="65" t="n"/>
      <c r="H181" s="26">
        <f>IF($D181="","",IF(AND(F181&lt;&gt;"",G181&lt;&gt;""),G181-F181+1,"") )</f>
        <v/>
      </c>
      <c r="I181" s="65" t="n"/>
      <c r="J181" s="65" t="n"/>
      <c r="K181" s="27" t="n"/>
      <c r="L181" s="23" t="n"/>
      <c r="M181" s="22">
        <f>IF($D181="","",IF(K181&gt;=1,"Terminé",IF(AND(G181&lt;&gt;"",TODAY()&gt;G181,K181&lt;1),"En retard",IF(K181&gt;0,"En cours","Non démarré"))))</f>
        <v/>
      </c>
      <c r="N181" s="23" t="n"/>
      <c r="O181" s="26">
        <f>IF($D181="","",IF(OR(K181&gt;=1,G181=""),"",MAX(0,G181-TODAY())))</f>
        <v/>
      </c>
      <c r="P181" s="26">
        <f>IF($D181="","",IF(OR(K181&gt;=1,G181=""),"",MAX(0,TODAY()-G181)))</f>
        <v/>
      </c>
      <c r="Q181" s="28" t="n"/>
      <c r="R181" s="28" t="n"/>
      <c r="S181" s="29">
        <f>IF(AND(Q181&lt;&gt;"",R181&lt;&gt;""),R181-Q181,"")</f>
        <v/>
      </c>
      <c r="T181" s="23" t="n"/>
      <c r="U181" s="23" t="n"/>
      <c r="V181" s="23" t="n"/>
      <c r="W181" s="30">
        <f>IF($D181="",0,IF(OR(F181="",G181=""),0,IF(TODAY()&lt;=F181,0,IF(TODAY()&gt;=G181,1,(TODAY()-F181)/(G181-F181+1)))))</f>
        <v/>
      </c>
      <c r="X181" s="31">
        <f>IF($D181="",0,IF(Q181="",0,Q181*W181))</f>
        <v/>
      </c>
      <c r="Y181" s="31">
        <f>IF($D181="",0,IF(Q181="",0,Q181*K181))</f>
        <v/>
      </c>
      <c r="Z181" s="31">
        <f>IF($D181="",0,IF(R181="",0,R181))</f>
        <v/>
      </c>
    </row>
    <row r="182">
      <c r="A182" s="22" t="n">
        <v>181</v>
      </c>
      <c r="B182" s="23" t="n"/>
      <c r="C182" s="23" t="n"/>
      <c r="D182" s="23" t="n"/>
      <c r="E182" s="23" t="n"/>
      <c r="F182" s="65" t="n"/>
      <c r="G182" s="65" t="n"/>
      <c r="H182" s="26">
        <f>IF($D182="","",IF(AND(F182&lt;&gt;"",G182&lt;&gt;""),G182-F182+1,"") )</f>
        <v/>
      </c>
      <c r="I182" s="65" t="n"/>
      <c r="J182" s="65" t="n"/>
      <c r="K182" s="27" t="n"/>
      <c r="L182" s="23" t="n"/>
      <c r="M182" s="22">
        <f>IF($D182="","",IF(K182&gt;=1,"Terminé",IF(AND(G182&lt;&gt;"",TODAY()&gt;G182,K182&lt;1),"En retard",IF(K182&gt;0,"En cours","Non démarré"))))</f>
        <v/>
      </c>
      <c r="N182" s="23" t="n"/>
      <c r="O182" s="26">
        <f>IF($D182="","",IF(OR(K182&gt;=1,G182=""),"",MAX(0,G182-TODAY())))</f>
        <v/>
      </c>
      <c r="P182" s="26">
        <f>IF($D182="","",IF(OR(K182&gt;=1,G182=""),"",MAX(0,TODAY()-G182)))</f>
        <v/>
      </c>
      <c r="Q182" s="28" t="n"/>
      <c r="R182" s="28" t="n"/>
      <c r="S182" s="29">
        <f>IF(AND(Q182&lt;&gt;"",R182&lt;&gt;""),R182-Q182,"")</f>
        <v/>
      </c>
      <c r="T182" s="23" t="n"/>
      <c r="U182" s="23" t="n"/>
      <c r="V182" s="23" t="n"/>
      <c r="W182" s="30">
        <f>IF($D182="",0,IF(OR(F182="",G182=""),0,IF(TODAY()&lt;=F182,0,IF(TODAY()&gt;=G182,1,(TODAY()-F182)/(G182-F182+1)))))</f>
        <v/>
      </c>
      <c r="X182" s="31">
        <f>IF($D182="",0,IF(Q182="",0,Q182*W182))</f>
        <v/>
      </c>
      <c r="Y182" s="31">
        <f>IF($D182="",0,IF(Q182="",0,Q182*K182))</f>
        <v/>
      </c>
      <c r="Z182" s="31">
        <f>IF($D182="",0,IF(R182="",0,R182))</f>
        <v/>
      </c>
    </row>
    <row r="183">
      <c r="A183" s="22" t="n">
        <v>182</v>
      </c>
      <c r="B183" s="23" t="n"/>
      <c r="C183" s="23" t="n"/>
      <c r="D183" s="23" t="n"/>
      <c r="E183" s="23" t="n"/>
      <c r="F183" s="65" t="n"/>
      <c r="G183" s="65" t="n"/>
      <c r="H183" s="26">
        <f>IF($D183="","",IF(AND(F183&lt;&gt;"",G183&lt;&gt;""),G183-F183+1,"") )</f>
        <v/>
      </c>
      <c r="I183" s="65" t="n"/>
      <c r="J183" s="65" t="n"/>
      <c r="K183" s="27" t="n"/>
      <c r="L183" s="23" t="n"/>
      <c r="M183" s="22">
        <f>IF($D183="","",IF(K183&gt;=1,"Terminé",IF(AND(G183&lt;&gt;"",TODAY()&gt;G183,K183&lt;1),"En retard",IF(K183&gt;0,"En cours","Non démarré"))))</f>
        <v/>
      </c>
      <c r="N183" s="23" t="n"/>
      <c r="O183" s="26">
        <f>IF($D183="","",IF(OR(K183&gt;=1,G183=""),"",MAX(0,G183-TODAY())))</f>
        <v/>
      </c>
      <c r="P183" s="26">
        <f>IF($D183="","",IF(OR(K183&gt;=1,G183=""),"",MAX(0,TODAY()-G183)))</f>
        <v/>
      </c>
      <c r="Q183" s="28" t="n"/>
      <c r="R183" s="28" t="n"/>
      <c r="S183" s="29">
        <f>IF(AND(Q183&lt;&gt;"",R183&lt;&gt;""),R183-Q183,"")</f>
        <v/>
      </c>
      <c r="T183" s="23" t="n"/>
      <c r="U183" s="23" t="n"/>
      <c r="V183" s="23" t="n"/>
      <c r="W183" s="30">
        <f>IF($D183="",0,IF(OR(F183="",G183=""),0,IF(TODAY()&lt;=F183,0,IF(TODAY()&gt;=G183,1,(TODAY()-F183)/(G183-F183+1)))))</f>
        <v/>
      </c>
      <c r="X183" s="31">
        <f>IF($D183="",0,IF(Q183="",0,Q183*W183))</f>
        <v/>
      </c>
      <c r="Y183" s="31">
        <f>IF($D183="",0,IF(Q183="",0,Q183*K183))</f>
        <v/>
      </c>
      <c r="Z183" s="31">
        <f>IF($D183="",0,IF(R183="",0,R183))</f>
        <v/>
      </c>
    </row>
    <row r="184">
      <c r="A184" s="22" t="n">
        <v>183</v>
      </c>
      <c r="B184" s="23" t="n"/>
      <c r="C184" s="23" t="n"/>
      <c r="D184" s="23" t="n"/>
      <c r="E184" s="23" t="n"/>
      <c r="F184" s="65" t="n"/>
      <c r="G184" s="65" t="n"/>
      <c r="H184" s="26">
        <f>IF($D184="","",IF(AND(F184&lt;&gt;"",G184&lt;&gt;""),G184-F184+1,"") )</f>
        <v/>
      </c>
      <c r="I184" s="65" t="n"/>
      <c r="J184" s="65" t="n"/>
      <c r="K184" s="27" t="n"/>
      <c r="L184" s="23" t="n"/>
      <c r="M184" s="22">
        <f>IF($D184="","",IF(K184&gt;=1,"Terminé",IF(AND(G184&lt;&gt;"",TODAY()&gt;G184,K184&lt;1),"En retard",IF(K184&gt;0,"En cours","Non démarré"))))</f>
        <v/>
      </c>
      <c r="N184" s="23" t="n"/>
      <c r="O184" s="26">
        <f>IF($D184="","",IF(OR(K184&gt;=1,G184=""),"",MAX(0,G184-TODAY())))</f>
        <v/>
      </c>
      <c r="P184" s="26">
        <f>IF($D184="","",IF(OR(K184&gt;=1,G184=""),"",MAX(0,TODAY()-G184)))</f>
        <v/>
      </c>
      <c r="Q184" s="28" t="n"/>
      <c r="R184" s="28" t="n"/>
      <c r="S184" s="29">
        <f>IF(AND(Q184&lt;&gt;"",R184&lt;&gt;""),R184-Q184,"")</f>
        <v/>
      </c>
      <c r="T184" s="23" t="n"/>
      <c r="U184" s="23" t="n"/>
      <c r="V184" s="23" t="n"/>
      <c r="W184" s="30">
        <f>IF($D184="",0,IF(OR(F184="",G184=""),0,IF(TODAY()&lt;=F184,0,IF(TODAY()&gt;=G184,1,(TODAY()-F184)/(G184-F184+1)))))</f>
        <v/>
      </c>
      <c r="X184" s="31">
        <f>IF($D184="",0,IF(Q184="",0,Q184*W184))</f>
        <v/>
      </c>
      <c r="Y184" s="31">
        <f>IF($D184="",0,IF(Q184="",0,Q184*K184))</f>
        <v/>
      </c>
      <c r="Z184" s="31">
        <f>IF($D184="",0,IF(R184="",0,R184))</f>
        <v/>
      </c>
    </row>
    <row r="185">
      <c r="A185" s="22" t="n">
        <v>184</v>
      </c>
      <c r="B185" s="23" t="n"/>
      <c r="C185" s="23" t="n"/>
      <c r="D185" s="23" t="n"/>
      <c r="E185" s="23" t="n"/>
      <c r="F185" s="65" t="n"/>
      <c r="G185" s="65" t="n"/>
      <c r="H185" s="26">
        <f>IF($D185="","",IF(AND(F185&lt;&gt;"",G185&lt;&gt;""),G185-F185+1,"") )</f>
        <v/>
      </c>
      <c r="I185" s="65" t="n"/>
      <c r="J185" s="65" t="n"/>
      <c r="K185" s="27" t="n"/>
      <c r="L185" s="23" t="n"/>
      <c r="M185" s="22">
        <f>IF($D185="","",IF(K185&gt;=1,"Terminé",IF(AND(G185&lt;&gt;"",TODAY()&gt;G185,K185&lt;1),"En retard",IF(K185&gt;0,"En cours","Non démarré"))))</f>
        <v/>
      </c>
      <c r="N185" s="23" t="n"/>
      <c r="O185" s="26">
        <f>IF($D185="","",IF(OR(K185&gt;=1,G185=""),"",MAX(0,G185-TODAY())))</f>
        <v/>
      </c>
      <c r="P185" s="26">
        <f>IF($D185="","",IF(OR(K185&gt;=1,G185=""),"",MAX(0,TODAY()-G185)))</f>
        <v/>
      </c>
      <c r="Q185" s="28" t="n"/>
      <c r="R185" s="28" t="n"/>
      <c r="S185" s="29">
        <f>IF(AND(Q185&lt;&gt;"",R185&lt;&gt;""),R185-Q185,"")</f>
        <v/>
      </c>
      <c r="T185" s="23" t="n"/>
      <c r="U185" s="23" t="n"/>
      <c r="V185" s="23" t="n"/>
      <c r="W185" s="30">
        <f>IF($D185="",0,IF(OR(F185="",G185=""),0,IF(TODAY()&lt;=F185,0,IF(TODAY()&gt;=G185,1,(TODAY()-F185)/(G185-F185+1)))))</f>
        <v/>
      </c>
      <c r="X185" s="31">
        <f>IF($D185="",0,IF(Q185="",0,Q185*W185))</f>
        <v/>
      </c>
      <c r="Y185" s="31">
        <f>IF($D185="",0,IF(Q185="",0,Q185*K185))</f>
        <v/>
      </c>
      <c r="Z185" s="31">
        <f>IF($D185="",0,IF(R185="",0,R185))</f>
        <v/>
      </c>
    </row>
    <row r="186">
      <c r="A186" s="22" t="n">
        <v>185</v>
      </c>
      <c r="B186" s="23" t="n"/>
      <c r="C186" s="23" t="n"/>
      <c r="D186" s="23" t="n"/>
      <c r="E186" s="23" t="n"/>
      <c r="F186" s="65" t="n"/>
      <c r="G186" s="65" t="n"/>
      <c r="H186" s="26">
        <f>IF($D186="","",IF(AND(F186&lt;&gt;"",G186&lt;&gt;""),G186-F186+1,"") )</f>
        <v/>
      </c>
      <c r="I186" s="65" t="n"/>
      <c r="J186" s="65" t="n"/>
      <c r="K186" s="27" t="n"/>
      <c r="L186" s="23" t="n"/>
      <c r="M186" s="22">
        <f>IF($D186="","",IF(K186&gt;=1,"Terminé",IF(AND(G186&lt;&gt;"",TODAY()&gt;G186,K186&lt;1),"En retard",IF(K186&gt;0,"En cours","Non démarré"))))</f>
        <v/>
      </c>
      <c r="N186" s="23" t="n"/>
      <c r="O186" s="26">
        <f>IF($D186="","",IF(OR(K186&gt;=1,G186=""),"",MAX(0,G186-TODAY())))</f>
        <v/>
      </c>
      <c r="P186" s="26">
        <f>IF($D186="","",IF(OR(K186&gt;=1,G186=""),"",MAX(0,TODAY()-G186)))</f>
        <v/>
      </c>
      <c r="Q186" s="28" t="n"/>
      <c r="R186" s="28" t="n"/>
      <c r="S186" s="29">
        <f>IF(AND(Q186&lt;&gt;"",R186&lt;&gt;""),R186-Q186,"")</f>
        <v/>
      </c>
      <c r="T186" s="23" t="n"/>
      <c r="U186" s="23" t="n"/>
      <c r="V186" s="23" t="n"/>
      <c r="W186" s="30">
        <f>IF($D186="",0,IF(OR(F186="",G186=""),0,IF(TODAY()&lt;=F186,0,IF(TODAY()&gt;=G186,1,(TODAY()-F186)/(G186-F186+1)))))</f>
        <v/>
      </c>
      <c r="X186" s="31">
        <f>IF($D186="",0,IF(Q186="",0,Q186*W186))</f>
        <v/>
      </c>
      <c r="Y186" s="31">
        <f>IF($D186="",0,IF(Q186="",0,Q186*K186))</f>
        <v/>
      </c>
      <c r="Z186" s="31">
        <f>IF($D186="",0,IF(R186="",0,R186))</f>
        <v/>
      </c>
    </row>
    <row r="187">
      <c r="A187" s="22" t="n">
        <v>186</v>
      </c>
      <c r="B187" s="23" t="n"/>
      <c r="C187" s="23" t="n"/>
      <c r="D187" s="23" t="n"/>
      <c r="E187" s="23" t="n"/>
      <c r="F187" s="65" t="n"/>
      <c r="G187" s="65" t="n"/>
      <c r="H187" s="26">
        <f>IF($D187="","",IF(AND(F187&lt;&gt;"",G187&lt;&gt;""),G187-F187+1,"") )</f>
        <v/>
      </c>
      <c r="I187" s="65" t="n"/>
      <c r="J187" s="65" t="n"/>
      <c r="K187" s="27" t="n"/>
      <c r="L187" s="23" t="n"/>
      <c r="M187" s="22">
        <f>IF($D187="","",IF(K187&gt;=1,"Terminé",IF(AND(G187&lt;&gt;"",TODAY()&gt;G187,K187&lt;1),"En retard",IF(K187&gt;0,"En cours","Non démarré"))))</f>
        <v/>
      </c>
      <c r="N187" s="23" t="n"/>
      <c r="O187" s="26">
        <f>IF($D187="","",IF(OR(K187&gt;=1,G187=""),"",MAX(0,G187-TODAY())))</f>
        <v/>
      </c>
      <c r="P187" s="26">
        <f>IF($D187="","",IF(OR(K187&gt;=1,G187=""),"",MAX(0,TODAY()-G187)))</f>
        <v/>
      </c>
      <c r="Q187" s="28" t="n"/>
      <c r="R187" s="28" t="n"/>
      <c r="S187" s="29">
        <f>IF(AND(Q187&lt;&gt;"",R187&lt;&gt;""),R187-Q187,"")</f>
        <v/>
      </c>
      <c r="T187" s="23" t="n"/>
      <c r="U187" s="23" t="n"/>
      <c r="V187" s="23" t="n"/>
      <c r="W187" s="30">
        <f>IF($D187="",0,IF(OR(F187="",G187=""),0,IF(TODAY()&lt;=F187,0,IF(TODAY()&gt;=G187,1,(TODAY()-F187)/(G187-F187+1)))))</f>
        <v/>
      </c>
      <c r="X187" s="31">
        <f>IF($D187="",0,IF(Q187="",0,Q187*W187))</f>
        <v/>
      </c>
      <c r="Y187" s="31">
        <f>IF($D187="",0,IF(Q187="",0,Q187*K187))</f>
        <v/>
      </c>
      <c r="Z187" s="31">
        <f>IF($D187="",0,IF(R187="",0,R187))</f>
        <v/>
      </c>
    </row>
    <row r="188">
      <c r="A188" s="22" t="n">
        <v>187</v>
      </c>
      <c r="B188" s="23" t="n"/>
      <c r="C188" s="23" t="n"/>
      <c r="D188" s="23" t="n"/>
      <c r="E188" s="23" t="n"/>
      <c r="F188" s="65" t="n"/>
      <c r="G188" s="65" t="n"/>
      <c r="H188" s="26">
        <f>IF($D188="","",IF(AND(F188&lt;&gt;"",G188&lt;&gt;""),G188-F188+1,"") )</f>
        <v/>
      </c>
      <c r="I188" s="65" t="n"/>
      <c r="J188" s="65" t="n"/>
      <c r="K188" s="27" t="n"/>
      <c r="L188" s="23" t="n"/>
      <c r="M188" s="22">
        <f>IF($D188="","",IF(K188&gt;=1,"Terminé",IF(AND(G188&lt;&gt;"",TODAY()&gt;G188,K188&lt;1),"En retard",IF(K188&gt;0,"En cours","Non démarré"))))</f>
        <v/>
      </c>
      <c r="N188" s="23" t="n"/>
      <c r="O188" s="26">
        <f>IF($D188="","",IF(OR(K188&gt;=1,G188=""),"",MAX(0,G188-TODAY())))</f>
        <v/>
      </c>
      <c r="P188" s="26">
        <f>IF($D188="","",IF(OR(K188&gt;=1,G188=""),"",MAX(0,TODAY()-G188)))</f>
        <v/>
      </c>
      <c r="Q188" s="28" t="n"/>
      <c r="R188" s="28" t="n"/>
      <c r="S188" s="29">
        <f>IF(AND(Q188&lt;&gt;"",R188&lt;&gt;""),R188-Q188,"")</f>
        <v/>
      </c>
      <c r="T188" s="23" t="n"/>
      <c r="U188" s="23" t="n"/>
      <c r="V188" s="23" t="n"/>
      <c r="W188" s="30">
        <f>IF($D188="",0,IF(OR(F188="",G188=""),0,IF(TODAY()&lt;=F188,0,IF(TODAY()&gt;=G188,1,(TODAY()-F188)/(G188-F188+1)))))</f>
        <v/>
      </c>
      <c r="X188" s="31">
        <f>IF($D188="",0,IF(Q188="",0,Q188*W188))</f>
        <v/>
      </c>
      <c r="Y188" s="31">
        <f>IF($D188="",0,IF(Q188="",0,Q188*K188))</f>
        <v/>
      </c>
      <c r="Z188" s="31">
        <f>IF($D188="",0,IF(R188="",0,R188))</f>
        <v/>
      </c>
    </row>
    <row r="189">
      <c r="A189" s="22" t="n">
        <v>188</v>
      </c>
      <c r="B189" s="23" t="n"/>
      <c r="C189" s="23" t="n"/>
      <c r="D189" s="23" t="n"/>
      <c r="E189" s="23" t="n"/>
      <c r="F189" s="65" t="n"/>
      <c r="G189" s="65" t="n"/>
      <c r="H189" s="26">
        <f>IF($D189="","",IF(AND(F189&lt;&gt;"",G189&lt;&gt;""),G189-F189+1,"") )</f>
        <v/>
      </c>
      <c r="I189" s="65" t="n"/>
      <c r="J189" s="65" t="n"/>
      <c r="K189" s="27" t="n"/>
      <c r="L189" s="23" t="n"/>
      <c r="M189" s="22">
        <f>IF($D189="","",IF(K189&gt;=1,"Terminé",IF(AND(G189&lt;&gt;"",TODAY()&gt;G189,K189&lt;1),"En retard",IF(K189&gt;0,"En cours","Non démarré"))))</f>
        <v/>
      </c>
      <c r="N189" s="23" t="n"/>
      <c r="O189" s="26">
        <f>IF($D189="","",IF(OR(K189&gt;=1,G189=""),"",MAX(0,G189-TODAY())))</f>
        <v/>
      </c>
      <c r="P189" s="26">
        <f>IF($D189="","",IF(OR(K189&gt;=1,G189=""),"",MAX(0,TODAY()-G189)))</f>
        <v/>
      </c>
      <c r="Q189" s="28" t="n"/>
      <c r="R189" s="28" t="n"/>
      <c r="S189" s="29">
        <f>IF(AND(Q189&lt;&gt;"",R189&lt;&gt;""),R189-Q189,"")</f>
        <v/>
      </c>
      <c r="T189" s="23" t="n"/>
      <c r="U189" s="23" t="n"/>
      <c r="V189" s="23" t="n"/>
      <c r="W189" s="30">
        <f>IF($D189="",0,IF(OR(F189="",G189=""),0,IF(TODAY()&lt;=F189,0,IF(TODAY()&gt;=G189,1,(TODAY()-F189)/(G189-F189+1)))))</f>
        <v/>
      </c>
      <c r="X189" s="31">
        <f>IF($D189="",0,IF(Q189="",0,Q189*W189))</f>
        <v/>
      </c>
      <c r="Y189" s="31">
        <f>IF($D189="",0,IF(Q189="",0,Q189*K189))</f>
        <v/>
      </c>
      <c r="Z189" s="31">
        <f>IF($D189="",0,IF(R189="",0,R189))</f>
        <v/>
      </c>
    </row>
    <row r="190">
      <c r="A190" s="22" t="n">
        <v>189</v>
      </c>
      <c r="B190" s="23" t="n"/>
      <c r="C190" s="23" t="n"/>
      <c r="D190" s="23" t="n"/>
      <c r="E190" s="23" t="n"/>
      <c r="F190" s="65" t="n"/>
      <c r="G190" s="65" t="n"/>
      <c r="H190" s="26">
        <f>IF($D190="","",IF(AND(F190&lt;&gt;"",G190&lt;&gt;""),G190-F190+1,"") )</f>
        <v/>
      </c>
      <c r="I190" s="65" t="n"/>
      <c r="J190" s="65" t="n"/>
      <c r="K190" s="27" t="n"/>
      <c r="L190" s="23" t="n"/>
      <c r="M190" s="22">
        <f>IF($D190="","",IF(K190&gt;=1,"Terminé",IF(AND(G190&lt;&gt;"",TODAY()&gt;G190,K190&lt;1),"En retard",IF(K190&gt;0,"En cours","Non démarré"))))</f>
        <v/>
      </c>
      <c r="N190" s="23" t="n"/>
      <c r="O190" s="26">
        <f>IF($D190="","",IF(OR(K190&gt;=1,G190=""),"",MAX(0,G190-TODAY())))</f>
        <v/>
      </c>
      <c r="P190" s="26">
        <f>IF($D190="","",IF(OR(K190&gt;=1,G190=""),"",MAX(0,TODAY()-G190)))</f>
        <v/>
      </c>
      <c r="Q190" s="28" t="n"/>
      <c r="R190" s="28" t="n"/>
      <c r="S190" s="29">
        <f>IF(AND(Q190&lt;&gt;"",R190&lt;&gt;""),R190-Q190,"")</f>
        <v/>
      </c>
      <c r="T190" s="23" t="n"/>
      <c r="U190" s="23" t="n"/>
      <c r="V190" s="23" t="n"/>
      <c r="W190" s="30">
        <f>IF($D190="",0,IF(OR(F190="",G190=""),0,IF(TODAY()&lt;=F190,0,IF(TODAY()&gt;=G190,1,(TODAY()-F190)/(G190-F190+1)))))</f>
        <v/>
      </c>
      <c r="X190" s="31">
        <f>IF($D190="",0,IF(Q190="",0,Q190*W190))</f>
        <v/>
      </c>
      <c r="Y190" s="31">
        <f>IF($D190="",0,IF(Q190="",0,Q190*K190))</f>
        <v/>
      </c>
      <c r="Z190" s="31">
        <f>IF($D190="",0,IF(R190="",0,R190))</f>
        <v/>
      </c>
    </row>
    <row r="191">
      <c r="A191" s="22" t="n">
        <v>190</v>
      </c>
      <c r="B191" s="23" t="n"/>
      <c r="C191" s="23" t="n"/>
      <c r="D191" s="23" t="n"/>
      <c r="E191" s="23" t="n"/>
      <c r="F191" s="65" t="n"/>
      <c r="G191" s="65" t="n"/>
      <c r="H191" s="26">
        <f>IF($D191="","",IF(AND(F191&lt;&gt;"",G191&lt;&gt;""),G191-F191+1,"") )</f>
        <v/>
      </c>
      <c r="I191" s="65" t="n"/>
      <c r="J191" s="65" t="n"/>
      <c r="K191" s="27" t="n"/>
      <c r="L191" s="23" t="n"/>
      <c r="M191" s="22">
        <f>IF($D191="","",IF(K191&gt;=1,"Terminé",IF(AND(G191&lt;&gt;"",TODAY()&gt;G191,K191&lt;1),"En retard",IF(K191&gt;0,"En cours","Non démarré"))))</f>
        <v/>
      </c>
      <c r="N191" s="23" t="n"/>
      <c r="O191" s="26">
        <f>IF($D191="","",IF(OR(K191&gt;=1,G191=""),"",MAX(0,G191-TODAY())))</f>
        <v/>
      </c>
      <c r="P191" s="26">
        <f>IF($D191="","",IF(OR(K191&gt;=1,G191=""),"",MAX(0,TODAY()-G191)))</f>
        <v/>
      </c>
      <c r="Q191" s="28" t="n"/>
      <c r="R191" s="28" t="n"/>
      <c r="S191" s="29">
        <f>IF(AND(Q191&lt;&gt;"",R191&lt;&gt;""),R191-Q191,"")</f>
        <v/>
      </c>
      <c r="T191" s="23" t="n"/>
      <c r="U191" s="23" t="n"/>
      <c r="V191" s="23" t="n"/>
      <c r="W191" s="30">
        <f>IF($D191="",0,IF(OR(F191="",G191=""),0,IF(TODAY()&lt;=F191,0,IF(TODAY()&gt;=G191,1,(TODAY()-F191)/(G191-F191+1)))))</f>
        <v/>
      </c>
      <c r="X191" s="31">
        <f>IF($D191="",0,IF(Q191="",0,Q191*W191))</f>
        <v/>
      </c>
      <c r="Y191" s="31">
        <f>IF($D191="",0,IF(Q191="",0,Q191*K191))</f>
        <v/>
      </c>
      <c r="Z191" s="31">
        <f>IF($D191="",0,IF(R191="",0,R191))</f>
        <v/>
      </c>
    </row>
    <row r="192">
      <c r="A192" s="22" t="n">
        <v>191</v>
      </c>
      <c r="B192" s="23" t="n"/>
      <c r="C192" s="23" t="n"/>
      <c r="D192" s="23" t="n"/>
      <c r="E192" s="23" t="n"/>
      <c r="F192" s="65" t="n"/>
      <c r="G192" s="65" t="n"/>
      <c r="H192" s="26">
        <f>IF($D192="","",IF(AND(F192&lt;&gt;"",G192&lt;&gt;""),G192-F192+1,"") )</f>
        <v/>
      </c>
      <c r="I192" s="65" t="n"/>
      <c r="J192" s="65" t="n"/>
      <c r="K192" s="27" t="n"/>
      <c r="L192" s="23" t="n"/>
      <c r="M192" s="22">
        <f>IF($D192="","",IF(K192&gt;=1,"Terminé",IF(AND(G192&lt;&gt;"",TODAY()&gt;G192,K192&lt;1),"En retard",IF(K192&gt;0,"En cours","Non démarré"))))</f>
        <v/>
      </c>
      <c r="N192" s="23" t="n"/>
      <c r="O192" s="26">
        <f>IF($D192="","",IF(OR(K192&gt;=1,G192=""),"",MAX(0,G192-TODAY())))</f>
        <v/>
      </c>
      <c r="P192" s="26">
        <f>IF($D192="","",IF(OR(K192&gt;=1,G192=""),"",MAX(0,TODAY()-G192)))</f>
        <v/>
      </c>
      <c r="Q192" s="28" t="n"/>
      <c r="R192" s="28" t="n"/>
      <c r="S192" s="29">
        <f>IF(AND(Q192&lt;&gt;"",R192&lt;&gt;""),R192-Q192,"")</f>
        <v/>
      </c>
      <c r="T192" s="23" t="n"/>
      <c r="U192" s="23" t="n"/>
      <c r="V192" s="23" t="n"/>
      <c r="W192" s="30">
        <f>IF($D192="",0,IF(OR(F192="",G192=""),0,IF(TODAY()&lt;=F192,0,IF(TODAY()&gt;=G192,1,(TODAY()-F192)/(G192-F192+1)))))</f>
        <v/>
      </c>
      <c r="X192" s="31">
        <f>IF($D192="",0,IF(Q192="",0,Q192*W192))</f>
        <v/>
      </c>
      <c r="Y192" s="31">
        <f>IF($D192="",0,IF(Q192="",0,Q192*K192))</f>
        <v/>
      </c>
      <c r="Z192" s="31">
        <f>IF($D192="",0,IF(R192="",0,R192))</f>
        <v/>
      </c>
    </row>
    <row r="193">
      <c r="A193" s="22" t="n">
        <v>192</v>
      </c>
      <c r="B193" s="23" t="n"/>
      <c r="C193" s="23" t="n"/>
      <c r="D193" s="23" t="n"/>
      <c r="E193" s="23" t="n"/>
      <c r="F193" s="65" t="n"/>
      <c r="G193" s="65" t="n"/>
      <c r="H193" s="26">
        <f>IF($D193="","",IF(AND(F193&lt;&gt;"",G193&lt;&gt;""),G193-F193+1,"") )</f>
        <v/>
      </c>
      <c r="I193" s="65" t="n"/>
      <c r="J193" s="65" t="n"/>
      <c r="K193" s="27" t="n"/>
      <c r="L193" s="23" t="n"/>
      <c r="M193" s="22">
        <f>IF($D193="","",IF(K193&gt;=1,"Terminé",IF(AND(G193&lt;&gt;"",TODAY()&gt;G193,K193&lt;1),"En retard",IF(K193&gt;0,"En cours","Non démarré"))))</f>
        <v/>
      </c>
      <c r="N193" s="23" t="n"/>
      <c r="O193" s="26">
        <f>IF($D193="","",IF(OR(K193&gt;=1,G193=""),"",MAX(0,G193-TODAY())))</f>
        <v/>
      </c>
      <c r="P193" s="26">
        <f>IF($D193="","",IF(OR(K193&gt;=1,G193=""),"",MAX(0,TODAY()-G193)))</f>
        <v/>
      </c>
      <c r="Q193" s="28" t="n"/>
      <c r="R193" s="28" t="n"/>
      <c r="S193" s="29">
        <f>IF(AND(Q193&lt;&gt;"",R193&lt;&gt;""),R193-Q193,"")</f>
        <v/>
      </c>
      <c r="T193" s="23" t="n"/>
      <c r="U193" s="23" t="n"/>
      <c r="V193" s="23" t="n"/>
      <c r="W193" s="30">
        <f>IF($D193="",0,IF(OR(F193="",G193=""),0,IF(TODAY()&lt;=F193,0,IF(TODAY()&gt;=G193,1,(TODAY()-F193)/(G193-F193+1)))))</f>
        <v/>
      </c>
      <c r="X193" s="31">
        <f>IF($D193="",0,IF(Q193="",0,Q193*W193))</f>
        <v/>
      </c>
      <c r="Y193" s="31">
        <f>IF($D193="",0,IF(Q193="",0,Q193*K193))</f>
        <v/>
      </c>
      <c r="Z193" s="31">
        <f>IF($D193="",0,IF(R193="",0,R193))</f>
        <v/>
      </c>
    </row>
    <row r="194">
      <c r="A194" s="22" t="n">
        <v>193</v>
      </c>
      <c r="B194" s="23" t="n"/>
      <c r="C194" s="23" t="n"/>
      <c r="D194" s="23" t="n"/>
      <c r="E194" s="23" t="n"/>
      <c r="F194" s="65" t="n"/>
      <c r="G194" s="65" t="n"/>
      <c r="H194" s="26">
        <f>IF($D194="","",IF(AND(F194&lt;&gt;"",G194&lt;&gt;""),G194-F194+1,"") )</f>
        <v/>
      </c>
      <c r="I194" s="65" t="n"/>
      <c r="J194" s="65" t="n"/>
      <c r="K194" s="27" t="n"/>
      <c r="L194" s="23" t="n"/>
      <c r="M194" s="22">
        <f>IF($D194="","",IF(K194&gt;=1,"Terminé",IF(AND(G194&lt;&gt;"",TODAY()&gt;G194,K194&lt;1),"En retard",IF(K194&gt;0,"En cours","Non démarré"))))</f>
        <v/>
      </c>
      <c r="N194" s="23" t="n"/>
      <c r="O194" s="26">
        <f>IF($D194="","",IF(OR(K194&gt;=1,G194=""),"",MAX(0,G194-TODAY())))</f>
        <v/>
      </c>
      <c r="P194" s="26">
        <f>IF($D194="","",IF(OR(K194&gt;=1,G194=""),"",MAX(0,TODAY()-G194)))</f>
        <v/>
      </c>
      <c r="Q194" s="28" t="n"/>
      <c r="R194" s="28" t="n"/>
      <c r="S194" s="29">
        <f>IF(AND(Q194&lt;&gt;"",R194&lt;&gt;""),R194-Q194,"")</f>
        <v/>
      </c>
      <c r="T194" s="23" t="n"/>
      <c r="U194" s="23" t="n"/>
      <c r="V194" s="23" t="n"/>
      <c r="W194" s="30">
        <f>IF($D194="",0,IF(OR(F194="",G194=""),0,IF(TODAY()&lt;=F194,0,IF(TODAY()&gt;=G194,1,(TODAY()-F194)/(G194-F194+1)))))</f>
        <v/>
      </c>
      <c r="X194" s="31">
        <f>IF($D194="",0,IF(Q194="",0,Q194*W194))</f>
        <v/>
      </c>
      <c r="Y194" s="31">
        <f>IF($D194="",0,IF(Q194="",0,Q194*K194))</f>
        <v/>
      </c>
      <c r="Z194" s="31">
        <f>IF($D194="",0,IF(R194="",0,R194))</f>
        <v/>
      </c>
    </row>
    <row r="195">
      <c r="A195" s="22" t="n">
        <v>194</v>
      </c>
      <c r="B195" s="23" t="n"/>
      <c r="C195" s="23" t="n"/>
      <c r="D195" s="23" t="n"/>
      <c r="E195" s="23" t="n"/>
      <c r="F195" s="65" t="n"/>
      <c r="G195" s="65" t="n"/>
      <c r="H195" s="26">
        <f>IF($D195="","",IF(AND(F195&lt;&gt;"",G195&lt;&gt;""),G195-F195+1,"") )</f>
        <v/>
      </c>
      <c r="I195" s="65" t="n"/>
      <c r="J195" s="65" t="n"/>
      <c r="K195" s="27" t="n"/>
      <c r="L195" s="23" t="n"/>
      <c r="M195" s="22">
        <f>IF($D195="","",IF(K195&gt;=1,"Terminé",IF(AND(G195&lt;&gt;"",TODAY()&gt;G195,K195&lt;1),"En retard",IF(K195&gt;0,"En cours","Non démarré"))))</f>
        <v/>
      </c>
      <c r="N195" s="23" t="n"/>
      <c r="O195" s="26">
        <f>IF($D195="","",IF(OR(K195&gt;=1,G195=""),"",MAX(0,G195-TODAY())))</f>
        <v/>
      </c>
      <c r="P195" s="26">
        <f>IF($D195="","",IF(OR(K195&gt;=1,G195=""),"",MAX(0,TODAY()-G195)))</f>
        <v/>
      </c>
      <c r="Q195" s="28" t="n"/>
      <c r="R195" s="28" t="n"/>
      <c r="S195" s="29">
        <f>IF(AND(Q195&lt;&gt;"",R195&lt;&gt;""),R195-Q195,"")</f>
        <v/>
      </c>
      <c r="T195" s="23" t="n"/>
      <c r="U195" s="23" t="n"/>
      <c r="V195" s="23" t="n"/>
      <c r="W195" s="30">
        <f>IF($D195="",0,IF(OR(F195="",G195=""),0,IF(TODAY()&lt;=F195,0,IF(TODAY()&gt;=G195,1,(TODAY()-F195)/(G195-F195+1)))))</f>
        <v/>
      </c>
      <c r="X195" s="31">
        <f>IF($D195="",0,IF(Q195="",0,Q195*W195))</f>
        <v/>
      </c>
      <c r="Y195" s="31">
        <f>IF($D195="",0,IF(Q195="",0,Q195*K195))</f>
        <v/>
      </c>
      <c r="Z195" s="31">
        <f>IF($D195="",0,IF(R195="",0,R195))</f>
        <v/>
      </c>
    </row>
    <row r="196">
      <c r="A196" s="22" t="n">
        <v>195</v>
      </c>
      <c r="B196" s="23" t="n"/>
      <c r="C196" s="23" t="n"/>
      <c r="D196" s="23" t="n"/>
      <c r="E196" s="23" t="n"/>
      <c r="F196" s="65" t="n"/>
      <c r="G196" s="65" t="n"/>
      <c r="H196" s="26">
        <f>IF($D196="","",IF(AND(F196&lt;&gt;"",G196&lt;&gt;""),G196-F196+1,"") )</f>
        <v/>
      </c>
      <c r="I196" s="65" t="n"/>
      <c r="J196" s="65" t="n"/>
      <c r="K196" s="27" t="n"/>
      <c r="L196" s="23" t="n"/>
      <c r="M196" s="22">
        <f>IF($D196="","",IF(K196&gt;=1,"Terminé",IF(AND(G196&lt;&gt;"",TODAY()&gt;G196,K196&lt;1),"En retard",IF(K196&gt;0,"En cours","Non démarré"))))</f>
        <v/>
      </c>
      <c r="N196" s="23" t="n"/>
      <c r="O196" s="26">
        <f>IF($D196="","",IF(OR(K196&gt;=1,G196=""),"",MAX(0,G196-TODAY())))</f>
        <v/>
      </c>
      <c r="P196" s="26">
        <f>IF($D196="","",IF(OR(K196&gt;=1,G196=""),"",MAX(0,TODAY()-G196)))</f>
        <v/>
      </c>
      <c r="Q196" s="28" t="n"/>
      <c r="R196" s="28" t="n"/>
      <c r="S196" s="29">
        <f>IF(AND(Q196&lt;&gt;"",R196&lt;&gt;""),R196-Q196,"")</f>
        <v/>
      </c>
      <c r="T196" s="23" t="n"/>
      <c r="U196" s="23" t="n"/>
      <c r="V196" s="23" t="n"/>
      <c r="W196" s="30">
        <f>IF($D196="",0,IF(OR(F196="",G196=""),0,IF(TODAY()&lt;=F196,0,IF(TODAY()&gt;=G196,1,(TODAY()-F196)/(G196-F196+1)))))</f>
        <v/>
      </c>
      <c r="X196" s="31">
        <f>IF($D196="",0,IF(Q196="",0,Q196*W196))</f>
        <v/>
      </c>
      <c r="Y196" s="31">
        <f>IF($D196="",0,IF(Q196="",0,Q196*K196))</f>
        <v/>
      </c>
      <c r="Z196" s="31">
        <f>IF($D196="",0,IF(R196="",0,R196))</f>
        <v/>
      </c>
    </row>
    <row r="197">
      <c r="A197" s="22" t="n">
        <v>196</v>
      </c>
      <c r="B197" s="23" t="n"/>
      <c r="C197" s="23" t="n"/>
      <c r="D197" s="23" t="n"/>
      <c r="E197" s="23" t="n"/>
      <c r="F197" s="65" t="n"/>
      <c r="G197" s="65" t="n"/>
      <c r="H197" s="26">
        <f>IF($D197="","",IF(AND(F197&lt;&gt;"",G197&lt;&gt;""),G197-F197+1,"") )</f>
        <v/>
      </c>
      <c r="I197" s="65" t="n"/>
      <c r="J197" s="65" t="n"/>
      <c r="K197" s="27" t="n"/>
      <c r="L197" s="23" t="n"/>
      <c r="M197" s="22">
        <f>IF($D197="","",IF(K197&gt;=1,"Terminé",IF(AND(G197&lt;&gt;"",TODAY()&gt;G197,K197&lt;1),"En retard",IF(K197&gt;0,"En cours","Non démarré"))))</f>
        <v/>
      </c>
      <c r="N197" s="23" t="n"/>
      <c r="O197" s="26">
        <f>IF($D197="","",IF(OR(K197&gt;=1,G197=""),"",MAX(0,G197-TODAY())))</f>
        <v/>
      </c>
      <c r="P197" s="26">
        <f>IF($D197="","",IF(OR(K197&gt;=1,G197=""),"",MAX(0,TODAY()-G197)))</f>
        <v/>
      </c>
      <c r="Q197" s="28" t="n"/>
      <c r="R197" s="28" t="n"/>
      <c r="S197" s="29">
        <f>IF(AND(Q197&lt;&gt;"",R197&lt;&gt;""),R197-Q197,"")</f>
        <v/>
      </c>
      <c r="T197" s="23" t="n"/>
      <c r="U197" s="23" t="n"/>
      <c r="V197" s="23" t="n"/>
      <c r="W197" s="30">
        <f>IF($D197="",0,IF(OR(F197="",G197=""),0,IF(TODAY()&lt;=F197,0,IF(TODAY()&gt;=G197,1,(TODAY()-F197)/(G197-F197+1)))))</f>
        <v/>
      </c>
      <c r="X197" s="31">
        <f>IF($D197="",0,IF(Q197="",0,Q197*W197))</f>
        <v/>
      </c>
      <c r="Y197" s="31">
        <f>IF($D197="",0,IF(Q197="",0,Q197*K197))</f>
        <v/>
      </c>
      <c r="Z197" s="31">
        <f>IF($D197="",0,IF(R197="",0,R197))</f>
        <v/>
      </c>
    </row>
    <row r="198">
      <c r="A198" s="22" t="n">
        <v>197</v>
      </c>
      <c r="B198" s="23" t="n"/>
      <c r="C198" s="23" t="n"/>
      <c r="D198" s="23" t="n"/>
      <c r="E198" s="23" t="n"/>
      <c r="F198" s="65" t="n"/>
      <c r="G198" s="65" t="n"/>
      <c r="H198" s="26">
        <f>IF($D198="","",IF(AND(F198&lt;&gt;"",G198&lt;&gt;""),G198-F198+1,"") )</f>
        <v/>
      </c>
      <c r="I198" s="65" t="n"/>
      <c r="J198" s="65" t="n"/>
      <c r="K198" s="27" t="n"/>
      <c r="L198" s="23" t="n"/>
      <c r="M198" s="22">
        <f>IF($D198="","",IF(K198&gt;=1,"Terminé",IF(AND(G198&lt;&gt;"",TODAY()&gt;G198,K198&lt;1),"En retard",IF(K198&gt;0,"En cours","Non démarré"))))</f>
        <v/>
      </c>
      <c r="N198" s="23" t="n"/>
      <c r="O198" s="26">
        <f>IF($D198="","",IF(OR(K198&gt;=1,G198=""),"",MAX(0,G198-TODAY())))</f>
        <v/>
      </c>
      <c r="P198" s="26">
        <f>IF($D198="","",IF(OR(K198&gt;=1,G198=""),"",MAX(0,TODAY()-G198)))</f>
        <v/>
      </c>
      <c r="Q198" s="28" t="n"/>
      <c r="R198" s="28" t="n"/>
      <c r="S198" s="29">
        <f>IF(AND(Q198&lt;&gt;"",R198&lt;&gt;""),R198-Q198,"")</f>
        <v/>
      </c>
      <c r="T198" s="23" t="n"/>
      <c r="U198" s="23" t="n"/>
      <c r="V198" s="23" t="n"/>
      <c r="W198" s="30">
        <f>IF($D198="",0,IF(OR(F198="",G198=""),0,IF(TODAY()&lt;=F198,0,IF(TODAY()&gt;=G198,1,(TODAY()-F198)/(G198-F198+1)))))</f>
        <v/>
      </c>
      <c r="X198" s="31">
        <f>IF($D198="",0,IF(Q198="",0,Q198*W198))</f>
        <v/>
      </c>
      <c r="Y198" s="31">
        <f>IF($D198="",0,IF(Q198="",0,Q198*K198))</f>
        <v/>
      </c>
      <c r="Z198" s="31">
        <f>IF($D198="",0,IF(R198="",0,R198))</f>
        <v/>
      </c>
    </row>
    <row r="199">
      <c r="A199" s="22" t="n">
        <v>198</v>
      </c>
      <c r="B199" s="23" t="n"/>
      <c r="C199" s="23" t="n"/>
      <c r="D199" s="23" t="n"/>
      <c r="E199" s="23" t="n"/>
      <c r="F199" s="65" t="n"/>
      <c r="G199" s="65" t="n"/>
      <c r="H199" s="26">
        <f>IF($D199="","",IF(AND(F199&lt;&gt;"",G199&lt;&gt;""),G199-F199+1,"") )</f>
        <v/>
      </c>
      <c r="I199" s="65" t="n"/>
      <c r="J199" s="65" t="n"/>
      <c r="K199" s="27" t="n"/>
      <c r="L199" s="23" t="n"/>
      <c r="M199" s="22">
        <f>IF($D199="","",IF(K199&gt;=1,"Terminé",IF(AND(G199&lt;&gt;"",TODAY()&gt;G199,K199&lt;1),"En retard",IF(K199&gt;0,"En cours","Non démarré"))))</f>
        <v/>
      </c>
      <c r="N199" s="23" t="n"/>
      <c r="O199" s="26">
        <f>IF($D199="","",IF(OR(K199&gt;=1,G199=""),"",MAX(0,G199-TODAY())))</f>
        <v/>
      </c>
      <c r="P199" s="26">
        <f>IF($D199="","",IF(OR(K199&gt;=1,G199=""),"",MAX(0,TODAY()-G199)))</f>
        <v/>
      </c>
      <c r="Q199" s="28" t="n"/>
      <c r="R199" s="28" t="n"/>
      <c r="S199" s="29">
        <f>IF(AND(Q199&lt;&gt;"",R199&lt;&gt;""),R199-Q199,"")</f>
        <v/>
      </c>
      <c r="T199" s="23" t="n"/>
      <c r="U199" s="23" t="n"/>
      <c r="V199" s="23" t="n"/>
      <c r="W199" s="30">
        <f>IF($D199="",0,IF(OR(F199="",G199=""),0,IF(TODAY()&lt;=F199,0,IF(TODAY()&gt;=G199,1,(TODAY()-F199)/(G199-F199+1)))))</f>
        <v/>
      </c>
      <c r="X199" s="31">
        <f>IF($D199="",0,IF(Q199="",0,Q199*W199))</f>
        <v/>
      </c>
      <c r="Y199" s="31">
        <f>IF($D199="",0,IF(Q199="",0,Q199*K199))</f>
        <v/>
      </c>
      <c r="Z199" s="31">
        <f>IF($D199="",0,IF(R199="",0,R199))</f>
        <v/>
      </c>
    </row>
    <row r="200">
      <c r="A200" s="22" t="n">
        <v>199</v>
      </c>
      <c r="B200" s="23" t="n"/>
      <c r="C200" s="23" t="n"/>
      <c r="D200" s="23" t="n"/>
      <c r="E200" s="23" t="n"/>
      <c r="F200" s="65" t="n"/>
      <c r="G200" s="65" t="n"/>
      <c r="H200" s="26">
        <f>IF($D200="","",IF(AND(F200&lt;&gt;"",G200&lt;&gt;""),G200-F200+1,"") )</f>
        <v/>
      </c>
      <c r="I200" s="65" t="n"/>
      <c r="J200" s="65" t="n"/>
      <c r="K200" s="27" t="n"/>
      <c r="L200" s="23" t="n"/>
      <c r="M200" s="22">
        <f>IF($D200="","",IF(K200&gt;=1,"Terminé",IF(AND(G200&lt;&gt;"",TODAY()&gt;G200,K200&lt;1),"En retard",IF(K200&gt;0,"En cours","Non démarré"))))</f>
        <v/>
      </c>
      <c r="N200" s="23" t="n"/>
      <c r="O200" s="26">
        <f>IF($D200="","",IF(OR(K200&gt;=1,G200=""),"",MAX(0,G200-TODAY())))</f>
        <v/>
      </c>
      <c r="P200" s="26">
        <f>IF($D200="","",IF(OR(K200&gt;=1,G200=""),"",MAX(0,TODAY()-G200)))</f>
        <v/>
      </c>
      <c r="Q200" s="28" t="n"/>
      <c r="R200" s="28" t="n"/>
      <c r="S200" s="29">
        <f>IF(AND(Q200&lt;&gt;"",R200&lt;&gt;""),R200-Q200,"")</f>
        <v/>
      </c>
      <c r="T200" s="23" t="n"/>
      <c r="U200" s="23" t="n"/>
      <c r="V200" s="23" t="n"/>
      <c r="W200" s="30">
        <f>IF($D200="",0,IF(OR(F200="",G200=""),0,IF(TODAY()&lt;=F200,0,IF(TODAY()&gt;=G200,1,(TODAY()-F200)/(G200-F200+1)))))</f>
        <v/>
      </c>
      <c r="X200" s="31">
        <f>IF($D200="",0,IF(Q200="",0,Q200*W200))</f>
        <v/>
      </c>
      <c r="Y200" s="31">
        <f>IF($D200="",0,IF(Q200="",0,Q200*K200))</f>
        <v/>
      </c>
      <c r="Z200" s="31">
        <f>IF($D200="",0,IF(R200="",0,R200))</f>
        <v/>
      </c>
    </row>
    <row r="201">
      <c r="A201" s="22" t="n">
        <v>200</v>
      </c>
      <c r="B201" s="23" t="n"/>
      <c r="C201" s="23" t="n"/>
      <c r="D201" s="23" t="n"/>
      <c r="E201" s="23" t="n"/>
      <c r="F201" s="65" t="n"/>
      <c r="G201" s="65" t="n"/>
      <c r="H201" s="26">
        <f>IF($D201="","",IF(AND(F201&lt;&gt;"",G201&lt;&gt;""),G201-F201+1,"") )</f>
        <v/>
      </c>
      <c r="I201" s="65" t="n"/>
      <c r="J201" s="65" t="n"/>
      <c r="K201" s="27" t="n"/>
      <c r="L201" s="23" t="n"/>
      <c r="M201" s="22">
        <f>IF($D201="","",IF(K201&gt;=1,"Terminé",IF(AND(G201&lt;&gt;"",TODAY()&gt;G201,K201&lt;1),"En retard",IF(K201&gt;0,"En cours","Non démarré"))))</f>
        <v/>
      </c>
      <c r="N201" s="23" t="n"/>
      <c r="O201" s="26">
        <f>IF($D201="","",IF(OR(K201&gt;=1,G201=""),"",MAX(0,G201-TODAY())))</f>
        <v/>
      </c>
      <c r="P201" s="26">
        <f>IF($D201="","",IF(OR(K201&gt;=1,G201=""),"",MAX(0,TODAY()-G201)))</f>
        <v/>
      </c>
      <c r="Q201" s="28" t="n"/>
      <c r="R201" s="28" t="n"/>
      <c r="S201" s="29">
        <f>IF(AND(Q201&lt;&gt;"",R201&lt;&gt;""),R201-Q201,"")</f>
        <v/>
      </c>
      <c r="T201" s="23" t="n"/>
      <c r="U201" s="23" t="n"/>
      <c r="V201" s="23" t="n"/>
      <c r="W201" s="30">
        <f>IF($D201="",0,IF(OR(F201="",G201=""),0,IF(TODAY()&lt;=F201,0,IF(TODAY()&gt;=G201,1,(TODAY()-F201)/(G201-F201+1)))))</f>
        <v/>
      </c>
      <c r="X201" s="31">
        <f>IF($D201="",0,IF(Q201="",0,Q201*W201))</f>
        <v/>
      </c>
      <c r="Y201" s="31">
        <f>IF($D201="",0,IF(Q201="",0,Q201*K201))</f>
        <v/>
      </c>
      <c r="Z201" s="31">
        <f>IF($D201="",0,IF(R201="",0,R201))</f>
        <v/>
      </c>
    </row>
    <row r="202">
      <c r="A202" s="22" t="n">
        <v>201</v>
      </c>
      <c r="B202" s="23" t="n"/>
      <c r="C202" s="23" t="n"/>
      <c r="D202" s="23" t="n"/>
      <c r="E202" s="23" t="n"/>
      <c r="F202" s="65" t="n"/>
      <c r="G202" s="65" t="n"/>
      <c r="H202" s="26">
        <f>IF($D202="","",IF(AND(F202&lt;&gt;"",G202&lt;&gt;""),G202-F202+1,"") )</f>
        <v/>
      </c>
      <c r="I202" s="65" t="n"/>
      <c r="J202" s="65" t="n"/>
      <c r="K202" s="27" t="n"/>
      <c r="L202" s="23" t="n"/>
      <c r="M202" s="22">
        <f>IF($D202="","",IF(K202&gt;=1,"Terminé",IF(AND(G202&lt;&gt;"",TODAY()&gt;G202,K202&lt;1),"En retard",IF(K202&gt;0,"En cours","Non démarré"))))</f>
        <v/>
      </c>
      <c r="N202" s="23" t="n"/>
      <c r="O202" s="26">
        <f>IF($D202="","",IF(OR(K202&gt;=1,G202=""),"",MAX(0,G202-TODAY())))</f>
        <v/>
      </c>
      <c r="P202" s="26">
        <f>IF($D202="","",IF(OR(K202&gt;=1,G202=""),"",MAX(0,TODAY()-G202)))</f>
        <v/>
      </c>
      <c r="Q202" s="28" t="n"/>
      <c r="R202" s="28" t="n"/>
      <c r="S202" s="29">
        <f>IF(AND(Q202&lt;&gt;"",R202&lt;&gt;""),R202-Q202,"")</f>
        <v/>
      </c>
      <c r="T202" s="23" t="n"/>
      <c r="U202" s="23" t="n"/>
      <c r="V202" s="23" t="n"/>
      <c r="W202" s="30">
        <f>IF($D202="",0,IF(OR(F202="",G202=""),0,IF(TODAY()&lt;=F202,0,IF(TODAY()&gt;=G202,1,(TODAY()-F202)/(G202-F202+1)))))</f>
        <v/>
      </c>
      <c r="X202" s="31">
        <f>IF($D202="",0,IF(Q202="",0,Q202*W202))</f>
        <v/>
      </c>
      <c r="Y202" s="31">
        <f>IF($D202="",0,IF(Q202="",0,Q202*K202))</f>
        <v/>
      </c>
      <c r="Z202" s="31">
        <f>IF($D202="",0,IF(R202="",0,R202))</f>
        <v/>
      </c>
    </row>
    <row r="203">
      <c r="A203" s="22" t="n">
        <v>202</v>
      </c>
      <c r="B203" s="23" t="n"/>
      <c r="C203" s="23" t="n"/>
      <c r="D203" s="23" t="n"/>
      <c r="E203" s="23" t="n"/>
      <c r="F203" s="65" t="n"/>
      <c r="G203" s="65" t="n"/>
      <c r="H203" s="26">
        <f>IF($D203="","",IF(AND(F203&lt;&gt;"",G203&lt;&gt;""),G203-F203+1,"") )</f>
        <v/>
      </c>
      <c r="I203" s="65" t="n"/>
      <c r="J203" s="65" t="n"/>
      <c r="K203" s="27" t="n"/>
      <c r="L203" s="23" t="n"/>
      <c r="M203" s="22">
        <f>IF($D203="","",IF(K203&gt;=1,"Terminé",IF(AND(G203&lt;&gt;"",TODAY()&gt;G203,K203&lt;1),"En retard",IF(K203&gt;0,"En cours","Non démarré"))))</f>
        <v/>
      </c>
      <c r="N203" s="23" t="n"/>
      <c r="O203" s="26">
        <f>IF($D203="","",IF(OR(K203&gt;=1,G203=""),"",MAX(0,G203-TODAY())))</f>
        <v/>
      </c>
      <c r="P203" s="26">
        <f>IF($D203="","",IF(OR(K203&gt;=1,G203=""),"",MAX(0,TODAY()-G203)))</f>
        <v/>
      </c>
      <c r="Q203" s="28" t="n"/>
      <c r="R203" s="28" t="n"/>
      <c r="S203" s="29">
        <f>IF(AND(Q203&lt;&gt;"",R203&lt;&gt;""),R203-Q203,"")</f>
        <v/>
      </c>
      <c r="T203" s="23" t="n"/>
      <c r="U203" s="23" t="n"/>
      <c r="V203" s="23" t="n"/>
      <c r="W203" s="30">
        <f>IF($D203="",0,IF(OR(F203="",G203=""),0,IF(TODAY()&lt;=F203,0,IF(TODAY()&gt;=G203,1,(TODAY()-F203)/(G203-F203+1)))))</f>
        <v/>
      </c>
      <c r="X203" s="31">
        <f>IF($D203="",0,IF(Q203="",0,Q203*W203))</f>
        <v/>
      </c>
      <c r="Y203" s="31">
        <f>IF($D203="",0,IF(Q203="",0,Q203*K203))</f>
        <v/>
      </c>
      <c r="Z203" s="31">
        <f>IF($D203="",0,IF(R203="",0,R203))</f>
        <v/>
      </c>
    </row>
    <row r="204">
      <c r="A204" s="22" t="n">
        <v>203</v>
      </c>
      <c r="B204" s="23" t="n"/>
      <c r="C204" s="23" t="n"/>
      <c r="D204" s="23" t="n"/>
      <c r="E204" s="23" t="n"/>
      <c r="F204" s="65" t="n"/>
      <c r="G204" s="65" t="n"/>
      <c r="H204" s="26">
        <f>IF($D204="","",IF(AND(F204&lt;&gt;"",G204&lt;&gt;""),G204-F204+1,"") )</f>
        <v/>
      </c>
      <c r="I204" s="65" t="n"/>
      <c r="J204" s="65" t="n"/>
      <c r="K204" s="27" t="n"/>
      <c r="L204" s="23" t="n"/>
      <c r="M204" s="22">
        <f>IF($D204="","",IF(K204&gt;=1,"Terminé",IF(AND(G204&lt;&gt;"",TODAY()&gt;G204,K204&lt;1),"En retard",IF(K204&gt;0,"En cours","Non démarré"))))</f>
        <v/>
      </c>
      <c r="N204" s="23" t="n"/>
      <c r="O204" s="26">
        <f>IF($D204="","",IF(OR(K204&gt;=1,G204=""),"",MAX(0,G204-TODAY())))</f>
        <v/>
      </c>
      <c r="P204" s="26">
        <f>IF($D204="","",IF(OR(K204&gt;=1,G204=""),"",MAX(0,TODAY()-G204)))</f>
        <v/>
      </c>
      <c r="Q204" s="28" t="n"/>
      <c r="R204" s="28" t="n"/>
      <c r="S204" s="29">
        <f>IF(AND(Q204&lt;&gt;"",R204&lt;&gt;""),R204-Q204,"")</f>
        <v/>
      </c>
      <c r="T204" s="23" t="n"/>
      <c r="U204" s="23" t="n"/>
      <c r="V204" s="23" t="n"/>
      <c r="W204" s="30">
        <f>IF($D204="",0,IF(OR(F204="",G204=""),0,IF(TODAY()&lt;=F204,0,IF(TODAY()&gt;=G204,1,(TODAY()-F204)/(G204-F204+1)))))</f>
        <v/>
      </c>
      <c r="X204" s="31">
        <f>IF($D204="",0,IF(Q204="",0,Q204*W204))</f>
        <v/>
      </c>
      <c r="Y204" s="31">
        <f>IF($D204="",0,IF(Q204="",0,Q204*K204))</f>
        <v/>
      </c>
      <c r="Z204" s="31">
        <f>IF($D204="",0,IF(R204="",0,R204))</f>
        <v/>
      </c>
    </row>
    <row r="205">
      <c r="A205" s="22" t="n">
        <v>204</v>
      </c>
      <c r="B205" s="23" t="n"/>
      <c r="C205" s="23" t="n"/>
      <c r="D205" s="23" t="n"/>
      <c r="E205" s="23" t="n"/>
      <c r="F205" s="65" t="n"/>
      <c r="G205" s="65" t="n"/>
      <c r="H205" s="26">
        <f>IF($D205="","",IF(AND(F205&lt;&gt;"",G205&lt;&gt;""),G205-F205+1,"") )</f>
        <v/>
      </c>
      <c r="I205" s="65" t="n"/>
      <c r="J205" s="65" t="n"/>
      <c r="K205" s="27" t="n"/>
      <c r="L205" s="23" t="n"/>
      <c r="M205" s="22">
        <f>IF($D205="","",IF(K205&gt;=1,"Terminé",IF(AND(G205&lt;&gt;"",TODAY()&gt;G205,K205&lt;1),"En retard",IF(K205&gt;0,"En cours","Non démarré"))))</f>
        <v/>
      </c>
      <c r="N205" s="23" t="n"/>
      <c r="O205" s="26">
        <f>IF($D205="","",IF(OR(K205&gt;=1,G205=""),"",MAX(0,G205-TODAY())))</f>
        <v/>
      </c>
      <c r="P205" s="26">
        <f>IF($D205="","",IF(OR(K205&gt;=1,G205=""),"",MAX(0,TODAY()-G205)))</f>
        <v/>
      </c>
      <c r="Q205" s="28" t="n"/>
      <c r="R205" s="28" t="n"/>
      <c r="S205" s="29">
        <f>IF(AND(Q205&lt;&gt;"",R205&lt;&gt;""),R205-Q205,"")</f>
        <v/>
      </c>
      <c r="T205" s="23" t="n"/>
      <c r="U205" s="23" t="n"/>
      <c r="V205" s="23" t="n"/>
      <c r="W205" s="30">
        <f>IF($D205="",0,IF(OR(F205="",G205=""),0,IF(TODAY()&lt;=F205,0,IF(TODAY()&gt;=G205,1,(TODAY()-F205)/(G205-F205+1)))))</f>
        <v/>
      </c>
      <c r="X205" s="31">
        <f>IF($D205="",0,IF(Q205="",0,Q205*W205))</f>
        <v/>
      </c>
      <c r="Y205" s="31">
        <f>IF($D205="",0,IF(Q205="",0,Q205*K205))</f>
        <v/>
      </c>
      <c r="Z205" s="31">
        <f>IF($D205="",0,IF(R205="",0,R205))</f>
        <v/>
      </c>
    </row>
    <row r="206">
      <c r="A206" s="22" t="n">
        <v>205</v>
      </c>
      <c r="B206" s="23" t="n"/>
      <c r="C206" s="23" t="n"/>
      <c r="D206" s="23" t="n"/>
      <c r="E206" s="23" t="n"/>
      <c r="F206" s="65" t="n"/>
      <c r="G206" s="65" t="n"/>
      <c r="H206" s="26">
        <f>IF($D206="","",IF(AND(F206&lt;&gt;"",G206&lt;&gt;""),G206-F206+1,"") )</f>
        <v/>
      </c>
      <c r="I206" s="65" t="n"/>
      <c r="J206" s="65" t="n"/>
      <c r="K206" s="27" t="n"/>
      <c r="L206" s="23" t="n"/>
      <c r="M206" s="22">
        <f>IF($D206="","",IF(K206&gt;=1,"Terminé",IF(AND(G206&lt;&gt;"",TODAY()&gt;G206,K206&lt;1),"En retard",IF(K206&gt;0,"En cours","Non démarré"))))</f>
        <v/>
      </c>
      <c r="N206" s="23" t="n"/>
      <c r="O206" s="26">
        <f>IF($D206="","",IF(OR(K206&gt;=1,G206=""),"",MAX(0,G206-TODAY())))</f>
        <v/>
      </c>
      <c r="P206" s="26">
        <f>IF($D206="","",IF(OR(K206&gt;=1,G206=""),"",MAX(0,TODAY()-G206)))</f>
        <v/>
      </c>
      <c r="Q206" s="28" t="n"/>
      <c r="R206" s="28" t="n"/>
      <c r="S206" s="29">
        <f>IF(AND(Q206&lt;&gt;"",R206&lt;&gt;""),R206-Q206,"")</f>
        <v/>
      </c>
      <c r="T206" s="23" t="n"/>
      <c r="U206" s="23" t="n"/>
      <c r="V206" s="23" t="n"/>
      <c r="W206" s="30">
        <f>IF($D206="",0,IF(OR(F206="",G206=""),0,IF(TODAY()&lt;=F206,0,IF(TODAY()&gt;=G206,1,(TODAY()-F206)/(G206-F206+1)))))</f>
        <v/>
      </c>
      <c r="X206" s="31">
        <f>IF($D206="",0,IF(Q206="",0,Q206*W206))</f>
        <v/>
      </c>
      <c r="Y206" s="31">
        <f>IF($D206="",0,IF(Q206="",0,Q206*K206))</f>
        <v/>
      </c>
      <c r="Z206" s="31">
        <f>IF($D206="",0,IF(R206="",0,R206))</f>
        <v/>
      </c>
    </row>
    <row r="207">
      <c r="A207" s="22" t="n">
        <v>206</v>
      </c>
      <c r="B207" s="23" t="n"/>
      <c r="C207" s="23" t="n"/>
      <c r="D207" s="23" t="n"/>
      <c r="E207" s="23" t="n"/>
      <c r="F207" s="65" t="n"/>
      <c r="G207" s="65" t="n"/>
      <c r="H207" s="26">
        <f>IF($D207="","",IF(AND(F207&lt;&gt;"",G207&lt;&gt;""),G207-F207+1,"") )</f>
        <v/>
      </c>
      <c r="I207" s="65" t="n"/>
      <c r="J207" s="65" t="n"/>
      <c r="K207" s="27" t="n"/>
      <c r="L207" s="23" t="n"/>
      <c r="M207" s="22">
        <f>IF($D207="","",IF(K207&gt;=1,"Terminé",IF(AND(G207&lt;&gt;"",TODAY()&gt;G207,K207&lt;1),"En retard",IF(K207&gt;0,"En cours","Non démarré"))))</f>
        <v/>
      </c>
      <c r="N207" s="23" t="n"/>
      <c r="O207" s="26">
        <f>IF($D207="","",IF(OR(K207&gt;=1,G207=""),"",MAX(0,G207-TODAY())))</f>
        <v/>
      </c>
      <c r="P207" s="26">
        <f>IF($D207="","",IF(OR(K207&gt;=1,G207=""),"",MAX(0,TODAY()-G207)))</f>
        <v/>
      </c>
      <c r="Q207" s="28" t="n"/>
      <c r="R207" s="28" t="n"/>
      <c r="S207" s="29">
        <f>IF(AND(Q207&lt;&gt;"",R207&lt;&gt;""),R207-Q207,"")</f>
        <v/>
      </c>
      <c r="T207" s="23" t="n"/>
      <c r="U207" s="23" t="n"/>
      <c r="V207" s="23" t="n"/>
      <c r="W207" s="30">
        <f>IF($D207="",0,IF(OR(F207="",G207=""),0,IF(TODAY()&lt;=F207,0,IF(TODAY()&gt;=G207,1,(TODAY()-F207)/(G207-F207+1)))))</f>
        <v/>
      </c>
      <c r="X207" s="31">
        <f>IF($D207="",0,IF(Q207="",0,Q207*W207))</f>
        <v/>
      </c>
      <c r="Y207" s="31">
        <f>IF($D207="",0,IF(Q207="",0,Q207*K207))</f>
        <v/>
      </c>
      <c r="Z207" s="31">
        <f>IF($D207="",0,IF(R207="",0,R207))</f>
        <v/>
      </c>
    </row>
    <row r="208">
      <c r="A208" s="22" t="n">
        <v>207</v>
      </c>
      <c r="B208" s="23" t="n"/>
      <c r="C208" s="23" t="n"/>
      <c r="D208" s="23" t="n"/>
      <c r="E208" s="23" t="n"/>
      <c r="F208" s="65" t="n"/>
      <c r="G208" s="65" t="n"/>
      <c r="H208" s="26">
        <f>IF($D208="","",IF(AND(F208&lt;&gt;"",G208&lt;&gt;""),G208-F208+1,"") )</f>
        <v/>
      </c>
      <c r="I208" s="65" t="n"/>
      <c r="J208" s="65" t="n"/>
      <c r="K208" s="27" t="n"/>
      <c r="L208" s="23" t="n"/>
      <c r="M208" s="22">
        <f>IF($D208="","",IF(K208&gt;=1,"Terminé",IF(AND(G208&lt;&gt;"",TODAY()&gt;G208,K208&lt;1),"En retard",IF(K208&gt;0,"En cours","Non démarré"))))</f>
        <v/>
      </c>
      <c r="N208" s="23" t="n"/>
      <c r="O208" s="26">
        <f>IF($D208="","",IF(OR(K208&gt;=1,G208=""),"",MAX(0,G208-TODAY())))</f>
        <v/>
      </c>
      <c r="P208" s="26">
        <f>IF($D208="","",IF(OR(K208&gt;=1,G208=""),"",MAX(0,TODAY()-G208)))</f>
        <v/>
      </c>
      <c r="Q208" s="28" t="n"/>
      <c r="R208" s="28" t="n"/>
      <c r="S208" s="29">
        <f>IF(AND(Q208&lt;&gt;"",R208&lt;&gt;""),R208-Q208,"")</f>
        <v/>
      </c>
      <c r="T208" s="23" t="n"/>
      <c r="U208" s="23" t="n"/>
      <c r="V208" s="23" t="n"/>
      <c r="W208" s="30">
        <f>IF($D208="",0,IF(OR(F208="",G208=""),0,IF(TODAY()&lt;=F208,0,IF(TODAY()&gt;=G208,1,(TODAY()-F208)/(G208-F208+1)))))</f>
        <v/>
      </c>
      <c r="X208" s="31">
        <f>IF($D208="",0,IF(Q208="",0,Q208*W208))</f>
        <v/>
      </c>
      <c r="Y208" s="31">
        <f>IF($D208="",0,IF(Q208="",0,Q208*K208))</f>
        <v/>
      </c>
      <c r="Z208" s="31">
        <f>IF($D208="",0,IF(R208="",0,R208))</f>
        <v/>
      </c>
    </row>
    <row r="209">
      <c r="A209" s="22" t="n">
        <v>208</v>
      </c>
      <c r="B209" s="23" t="n"/>
      <c r="C209" s="23" t="n"/>
      <c r="D209" s="23" t="n"/>
      <c r="E209" s="23" t="n"/>
      <c r="F209" s="65" t="n"/>
      <c r="G209" s="65" t="n"/>
      <c r="H209" s="26">
        <f>IF($D209="","",IF(AND(F209&lt;&gt;"",G209&lt;&gt;""),G209-F209+1,"") )</f>
        <v/>
      </c>
      <c r="I209" s="65" t="n"/>
      <c r="J209" s="65" t="n"/>
      <c r="K209" s="27" t="n"/>
      <c r="L209" s="23" t="n"/>
      <c r="M209" s="22">
        <f>IF($D209="","",IF(K209&gt;=1,"Terminé",IF(AND(G209&lt;&gt;"",TODAY()&gt;G209,K209&lt;1),"En retard",IF(K209&gt;0,"En cours","Non démarré"))))</f>
        <v/>
      </c>
      <c r="N209" s="23" t="n"/>
      <c r="O209" s="26">
        <f>IF($D209="","",IF(OR(K209&gt;=1,G209=""),"",MAX(0,G209-TODAY())))</f>
        <v/>
      </c>
      <c r="P209" s="26">
        <f>IF($D209="","",IF(OR(K209&gt;=1,G209=""),"",MAX(0,TODAY()-G209)))</f>
        <v/>
      </c>
      <c r="Q209" s="28" t="n"/>
      <c r="R209" s="28" t="n"/>
      <c r="S209" s="29">
        <f>IF(AND(Q209&lt;&gt;"",R209&lt;&gt;""),R209-Q209,"")</f>
        <v/>
      </c>
      <c r="T209" s="23" t="n"/>
      <c r="U209" s="23" t="n"/>
      <c r="V209" s="23" t="n"/>
      <c r="W209" s="30">
        <f>IF($D209="",0,IF(OR(F209="",G209=""),0,IF(TODAY()&lt;=F209,0,IF(TODAY()&gt;=G209,1,(TODAY()-F209)/(G209-F209+1)))))</f>
        <v/>
      </c>
      <c r="X209" s="31">
        <f>IF($D209="",0,IF(Q209="",0,Q209*W209))</f>
        <v/>
      </c>
      <c r="Y209" s="31">
        <f>IF($D209="",0,IF(Q209="",0,Q209*K209))</f>
        <v/>
      </c>
      <c r="Z209" s="31">
        <f>IF($D209="",0,IF(R209="",0,R209))</f>
        <v/>
      </c>
    </row>
    <row r="210">
      <c r="A210" s="22" t="n">
        <v>209</v>
      </c>
      <c r="B210" s="23" t="n"/>
      <c r="C210" s="23" t="n"/>
      <c r="D210" s="23" t="n"/>
      <c r="E210" s="23" t="n"/>
      <c r="F210" s="65" t="n"/>
      <c r="G210" s="65" t="n"/>
      <c r="H210" s="26">
        <f>IF($D210="","",IF(AND(F210&lt;&gt;"",G210&lt;&gt;""),G210-F210+1,"") )</f>
        <v/>
      </c>
      <c r="I210" s="65" t="n"/>
      <c r="J210" s="65" t="n"/>
      <c r="K210" s="27" t="n"/>
      <c r="L210" s="23" t="n"/>
      <c r="M210" s="22">
        <f>IF($D210="","",IF(K210&gt;=1,"Terminé",IF(AND(G210&lt;&gt;"",TODAY()&gt;G210,K210&lt;1),"En retard",IF(K210&gt;0,"En cours","Non démarré"))))</f>
        <v/>
      </c>
      <c r="N210" s="23" t="n"/>
      <c r="O210" s="26">
        <f>IF($D210="","",IF(OR(K210&gt;=1,G210=""),"",MAX(0,G210-TODAY())))</f>
        <v/>
      </c>
      <c r="P210" s="26">
        <f>IF($D210="","",IF(OR(K210&gt;=1,G210=""),"",MAX(0,TODAY()-G210)))</f>
        <v/>
      </c>
      <c r="Q210" s="28" t="n"/>
      <c r="R210" s="28" t="n"/>
      <c r="S210" s="29">
        <f>IF(AND(Q210&lt;&gt;"",R210&lt;&gt;""),R210-Q210,"")</f>
        <v/>
      </c>
      <c r="T210" s="23" t="n"/>
      <c r="U210" s="23" t="n"/>
      <c r="V210" s="23" t="n"/>
      <c r="W210" s="30">
        <f>IF($D210="",0,IF(OR(F210="",G210=""),0,IF(TODAY()&lt;=F210,0,IF(TODAY()&gt;=G210,1,(TODAY()-F210)/(G210-F210+1)))))</f>
        <v/>
      </c>
      <c r="X210" s="31">
        <f>IF($D210="",0,IF(Q210="",0,Q210*W210))</f>
        <v/>
      </c>
      <c r="Y210" s="31">
        <f>IF($D210="",0,IF(Q210="",0,Q210*K210))</f>
        <v/>
      </c>
      <c r="Z210" s="31">
        <f>IF($D210="",0,IF(R210="",0,R210))</f>
        <v/>
      </c>
    </row>
    <row r="211">
      <c r="A211" s="22" t="n">
        <v>210</v>
      </c>
      <c r="B211" s="23" t="n"/>
      <c r="C211" s="23" t="n"/>
      <c r="D211" s="23" t="n"/>
      <c r="E211" s="23" t="n"/>
      <c r="F211" s="65" t="n"/>
      <c r="G211" s="65" t="n"/>
      <c r="H211" s="26">
        <f>IF($D211="","",IF(AND(F211&lt;&gt;"",G211&lt;&gt;""),G211-F211+1,"") )</f>
        <v/>
      </c>
      <c r="I211" s="65" t="n"/>
      <c r="J211" s="65" t="n"/>
      <c r="K211" s="27" t="n"/>
      <c r="L211" s="23" t="n"/>
      <c r="M211" s="22">
        <f>IF($D211="","",IF(K211&gt;=1,"Terminé",IF(AND(G211&lt;&gt;"",TODAY()&gt;G211,K211&lt;1),"En retard",IF(K211&gt;0,"En cours","Non démarré"))))</f>
        <v/>
      </c>
      <c r="N211" s="23" t="n"/>
      <c r="O211" s="26">
        <f>IF($D211="","",IF(OR(K211&gt;=1,G211=""),"",MAX(0,G211-TODAY())))</f>
        <v/>
      </c>
      <c r="P211" s="26">
        <f>IF($D211="","",IF(OR(K211&gt;=1,G211=""),"",MAX(0,TODAY()-G211)))</f>
        <v/>
      </c>
      <c r="Q211" s="28" t="n"/>
      <c r="R211" s="28" t="n"/>
      <c r="S211" s="29">
        <f>IF(AND(Q211&lt;&gt;"",R211&lt;&gt;""),R211-Q211,"")</f>
        <v/>
      </c>
      <c r="T211" s="23" t="n"/>
      <c r="U211" s="23" t="n"/>
      <c r="V211" s="23" t="n"/>
      <c r="W211" s="30">
        <f>IF($D211="",0,IF(OR(F211="",G211=""),0,IF(TODAY()&lt;=F211,0,IF(TODAY()&gt;=G211,1,(TODAY()-F211)/(G211-F211+1)))))</f>
        <v/>
      </c>
      <c r="X211" s="31">
        <f>IF($D211="",0,IF(Q211="",0,Q211*W211))</f>
        <v/>
      </c>
      <c r="Y211" s="31">
        <f>IF($D211="",0,IF(Q211="",0,Q211*K211))</f>
        <v/>
      </c>
      <c r="Z211" s="31">
        <f>IF($D211="",0,IF(R211="",0,R211))</f>
        <v/>
      </c>
    </row>
    <row r="212">
      <c r="A212" s="22" t="n">
        <v>211</v>
      </c>
      <c r="B212" s="23" t="n"/>
      <c r="C212" s="23" t="n"/>
      <c r="D212" s="23" t="n"/>
      <c r="E212" s="23" t="n"/>
      <c r="F212" s="65" t="n"/>
      <c r="G212" s="65" t="n"/>
      <c r="H212" s="26">
        <f>IF($D212="","",IF(AND(F212&lt;&gt;"",G212&lt;&gt;""),G212-F212+1,"") )</f>
        <v/>
      </c>
      <c r="I212" s="65" t="n"/>
      <c r="J212" s="65" t="n"/>
      <c r="K212" s="27" t="n"/>
      <c r="L212" s="23" t="n"/>
      <c r="M212" s="22">
        <f>IF($D212="","",IF(K212&gt;=1,"Terminé",IF(AND(G212&lt;&gt;"",TODAY()&gt;G212,K212&lt;1),"En retard",IF(K212&gt;0,"En cours","Non démarré"))))</f>
        <v/>
      </c>
      <c r="N212" s="23" t="n"/>
      <c r="O212" s="26">
        <f>IF($D212="","",IF(OR(K212&gt;=1,G212=""),"",MAX(0,G212-TODAY())))</f>
        <v/>
      </c>
      <c r="P212" s="26">
        <f>IF($D212="","",IF(OR(K212&gt;=1,G212=""),"",MAX(0,TODAY()-G212)))</f>
        <v/>
      </c>
      <c r="Q212" s="28" t="n"/>
      <c r="R212" s="28" t="n"/>
      <c r="S212" s="29">
        <f>IF(AND(Q212&lt;&gt;"",R212&lt;&gt;""),R212-Q212,"")</f>
        <v/>
      </c>
      <c r="T212" s="23" t="n"/>
      <c r="U212" s="23" t="n"/>
      <c r="V212" s="23" t="n"/>
      <c r="W212" s="30">
        <f>IF($D212="",0,IF(OR(F212="",G212=""),0,IF(TODAY()&lt;=F212,0,IF(TODAY()&gt;=G212,1,(TODAY()-F212)/(G212-F212+1)))))</f>
        <v/>
      </c>
      <c r="X212" s="31">
        <f>IF($D212="",0,IF(Q212="",0,Q212*W212))</f>
        <v/>
      </c>
      <c r="Y212" s="31">
        <f>IF($D212="",0,IF(Q212="",0,Q212*K212))</f>
        <v/>
      </c>
      <c r="Z212" s="31">
        <f>IF($D212="",0,IF(R212="",0,R212))</f>
        <v/>
      </c>
    </row>
    <row r="213">
      <c r="A213" s="22" t="n">
        <v>212</v>
      </c>
      <c r="B213" s="23" t="n"/>
      <c r="C213" s="23" t="n"/>
      <c r="D213" s="23" t="n"/>
      <c r="E213" s="23" t="n"/>
      <c r="F213" s="65" t="n"/>
      <c r="G213" s="65" t="n"/>
      <c r="H213" s="26">
        <f>IF($D213="","",IF(AND(F213&lt;&gt;"",G213&lt;&gt;""),G213-F213+1,"") )</f>
        <v/>
      </c>
      <c r="I213" s="65" t="n"/>
      <c r="J213" s="65" t="n"/>
      <c r="K213" s="27" t="n"/>
      <c r="L213" s="23" t="n"/>
      <c r="M213" s="22">
        <f>IF($D213="","",IF(K213&gt;=1,"Terminé",IF(AND(G213&lt;&gt;"",TODAY()&gt;G213,K213&lt;1),"En retard",IF(K213&gt;0,"En cours","Non démarré"))))</f>
        <v/>
      </c>
      <c r="N213" s="23" t="n"/>
      <c r="O213" s="26">
        <f>IF($D213="","",IF(OR(K213&gt;=1,G213=""),"",MAX(0,G213-TODAY())))</f>
        <v/>
      </c>
      <c r="P213" s="26">
        <f>IF($D213="","",IF(OR(K213&gt;=1,G213=""),"",MAX(0,TODAY()-G213)))</f>
        <v/>
      </c>
      <c r="Q213" s="28" t="n"/>
      <c r="R213" s="28" t="n"/>
      <c r="S213" s="29">
        <f>IF(AND(Q213&lt;&gt;"",R213&lt;&gt;""),R213-Q213,"")</f>
        <v/>
      </c>
      <c r="T213" s="23" t="n"/>
      <c r="U213" s="23" t="n"/>
      <c r="V213" s="23" t="n"/>
      <c r="W213" s="30">
        <f>IF($D213="",0,IF(OR(F213="",G213=""),0,IF(TODAY()&lt;=F213,0,IF(TODAY()&gt;=G213,1,(TODAY()-F213)/(G213-F213+1)))))</f>
        <v/>
      </c>
      <c r="X213" s="31">
        <f>IF($D213="",0,IF(Q213="",0,Q213*W213))</f>
        <v/>
      </c>
      <c r="Y213" s="31">
        <f>IF($D213="",0,IF(Q213="",0,Q213*K213))</f>
        <v/>
      </c>
      <c r="Z213" s="31">
        <f>IF($D213="",0,IF(R213="",0,R213))</f>
        <v/>
      </c>
    </row>
    <row r="214">
      <c r="A214" s="22" t="n">
        <v>213</v>
      </c>
      <c r="B214" s="23" t="n"/>
      <c r="C214" s="23" t="n"/>
      <c r="D214" s="23" t="n"/>
      <c r="E214" s="23" t="n"/>
      <c r="F214" s="65" t="n"/>
      <c r="G214" s="65" t="n"/>
      <c r="H214" s="26">
        <f>IF($D214="","",IF(AND(F214&lt;&gt;"",G214&lt;&gt;""),G214-F214+1,"") )</f>
        <v/>
      </c>
      <c r="I214" s="65" t="n"/>
      <c r="J214" s="65" t="n"/>
      <c r="K214" s="27" t="n"/>
      <c r="L214" s="23" t="n"/>
      <c r="M214" s="22">
        <f>IF($D214="","",IF(K214&gt;=1,"Terminé",IF(AND(G214&lt;&gt;"",TODAY()&gt;G214,K214&lt;1),"En retard",IF(K214&gt;0,"En cours","Non démarré"))))</f>
        <v/>
      </c>
      <c r="N214" s="23" t="n"/>
      <c r="O214" s="26">
        <f>IF($D214="","",IF(OR(K214&gt;=1,G214=""),"",MAX(0,G214-TODAY())))</f>
        <v/>
      </c>
      <c r="P214" s="26">
        <f>IF($D214="","",IF(OR(K214&gt;=1,G214=""),"",MAX(0,TODAY()-G214)))</f>
        <v/>
      </c>
      <c r="Q214" s="28" t="n"/>
      <c r="R214" s="28" t="n"/>
      <c r="S214" s="29">
        <f>IF(AND(Q214&lt;&gt;"",R214&lt;&gt;""),R214-Q214,"")</f>
        <v/>
      </c>
      <c r="T214" s="23" t="n"/>
      <c r="U214" s="23" t="n"/>
      <c r="V214" s="23" t="n"/>
      <c r="W214" s="30">
        <f>IF($D214="",0,IF(OR(F214="",G214=""),0,IF(TODAY()&lt;=F214,0,IF(TODAY()&gt;=G214,1,(TODAY()-F214)/(G214-F214+1)))))</f>
        <v/>
      </c>
      <c r="X214" s="31">
        <f>IF($D214="",0,IF(Q214="",0,Q214*W214))</f>
        <v/>
      </c>
      <c r="Y214" s="31">
        <f>IF($D214="",0,IF(Q214="",0,Q214*K214))</f>
        <v/>
      </c>
      <c r="Z214" s="31">
        <f>IF($D214="",0,IF(R214="",0,R214))</f>
        <v/>
      </c>
    </row>
    <row r="215">
      <c r="A215" s="22" t="n">
        <v>214</v>
      </c>
      <c r="B215" s="23" t="n"/>
      <c r="C215" s="23" t="n"/>
      <c r="D215" s="23" t="n"/>
      <c r="E215" s="23" t="n"/>
      <c r="F215" s="65" t="n"/>
      <c r="G215" s="65" t="n"/>
      <c r="H215" s="26">
        <f>IF($D215="","",IF(AND(F215&lt;&gt;"",G215&lt;&gt;""),G215-F215+1,"") )</f>
        <v/>
      </c>
      <c r="I215" s="65" t="n"/>
      <c r="J215" s="65" t="n"/>
      <c r="K215" s="27" t="n"/>
      <c r="L215" s="23" t="n"/>
      <c r="M215" s="22">
        <f>IF($D215="","",IF(K215&gt;=1,"Terminé",IF(AND(G215&lt;&gt;"",TODAY()&gt;G215,K215&lt;1),"En retard",IF(K215&gt;0,"En cours","Non démarré"))))</f>
        <v/>
      </c>
      <c r="N215" s="23" t="n"/>
      <c r="O215" s="26">
        <f>IF($D215="","",IF(OR(K215&gt;=1,G215=""),"",MAX(0,G215-TODAY())))</f>
        <v/>
      </c>
      <c r="P215" s="26">
        <f>IF($D215="","",IF(OR(K215&gt;=1,G215=""),"",MAX(0,TODAY()-G215)))</f>
        <v/>
      </c>
      <c r="Q215" s="28" t="n"/>
      <c r="R215" s="28" t="n"/>
      <c r="S215" s="29">
        <f>IF(AND(Q215&lt;&gt;"",R215&lt;&gt;""),R215-Q215,"")</f>
        <v/>
      </c>
      <c r="T215" s="23" t="n"/>
      <c r="U215" s="23" t="n"/>
      <c r="V215" s="23" t="n"/>
      <c r="W215" s="30">
        <f>IF($D215="",0,IF(OR(F215="",G215=""),0,IF(TODAY()&lt;=F215,0,IF(TODAY()&gt;=G215,1,(TODAY()-F215)/(G215-F215+1)))))</f>
        <v/>
      </c>
      <c r="X215" s="31">
        <f>IF($D215="",0,IF(Q215="",0,Q215*W215))</f>
        <v/>
      </c>
      <c r="Y215" s="31">
        <f>IF($D215="",0,IF(Q215="",0,Q215*K215))</f>
        <v/>
      </c>
      <c r="Z215" s="31">
        <f>IF($D215="",0,IF(R215="",0,R215))</f>
        <v/>
      </c>
    </row>
    <row r="216">
      <c r="A216" s="22" t="n">
        <v>215</v>
      </c>
      <c r="B216" s="23" t="n"/>
      <c r="C216" s="23" t="n"/>
      <c r="D216" s="23" t="n"/>
      <c r="E216" s="23" t="n"/>
      <c r="F216" s="65" t="n"/>
      <c r="G216" s="65" t="n"/>
      <c r="H216" s="26">
        <f>IF($D216="","",IF(AND(F216&lt;&gt;"",G216&lt;&gt;""),G216-F216+1,"") )</f>
        <v/>
      </c>
      <c r="I216" s="65" t="n"/>
      <c r="J216" s="65" t="n"/>
      <c r="K216" s="27" t="n"/>
      <c r="L216" s="23" t="n"/>
      <c r="M216" s="22">
        <f>IF($D216="","",IF(K216&gt;=1,"Terminé",IF(AND(G216&lt;&gt;"",TODAY()&gt;G216,K216&lt;1),"En retard",IF(K216&gt;0,"En cours","Non démarré"))))</f>
        <v/>
      </c>
      <c r="N216" s="23" t="n"/>
      <c r="O216" s="26">
        <f>IF($D216="","",IF(OR(K216&gt;=1,G216=""),"",MAX(0,G216-TODAY())))</f>
        <v/>
      </c>
      <c r="P216" s="26">
        <f>IF($D216="","",IF(OR(K216&gt;=1,G216=""),"",MAX(0,TODAY()-G216)))</f>
        <v/>
      </c>
      <c r="Q216" s="28" t="n"/>
      <c r="R216" s="28" t="n"/>
      <c r="S216" s="29">
        <f>IF(AND(Q216&lt;&gt;"",R216&lt;&gt;""),R216-Q216,"")</f>
        <v/>
      </c>
      <c r="T216" s="23" t="n"/>
      <c r="U216" s="23" t="n"/>
      <c r="V216" s="23" t="n"/>
      <c r="W216" s="30">
        <f>IF($D216="",0,IF(OR(F216="",G216=""),0,IF(TODAY()&lt;=F216,0,IF(TODAY()&gt;=G216,1,(TODAY()-F216)/(G216-F216+1)))))</f>
        <v/>
      </c>
      <c r="X216" s="31">
        <f>IF($D216="",0,IF(Q216="",0,Q216*W216))</f>
        <v/>
      </c>
      <c r="Y216" s="31">
        <f>IF($D216="",0,IF(Q216="",0,Q216*K216))</f>
        <v/>
      </c>
      <c r="Z216" s="31">
        <f>IF($D216="",0,IF(R216="",0,R216))</f>
        <v/>
      </c>
    </row>
    <row r="217">
      <c r="A217" s="22" t="n">
        <v>216</v>
      </c>
      <c r="B217" s="23" t="n"/>
      <c r="C217" s="23" t="n"/>
      <c r="D217" s="23" t="n"/>
      <c r="E217" s="23" t="n"/>
      <c r="F217" s="65" t="n"/>
      <c r="G217" s="65" t="n"/>
      <c r="H217" s="26">
        <f>IF($D217="","",IF(AND(F217&lt;&gt;"",G217&lt;&gt;""),G217-F217+1,"") )</f>
        <v/>
      </c>
      <c r="I217" s="65" t="n"/>
      <c r="J217" s="65" t="n"/>
      <c r="K217" s="27" t="n"/>
      <c r="L217" s="23" t="n"/>
      <c r="M217" s="22">
        <f>IF($D217="","",IF(K217&gt;=1,"Terminé",IF(AND(G217&lt;&gt;"",TODAY()&gt;G217,K217&lt;1),"En retard",IF(K217&gt;0,"En cours","Non démarré"))))</f>
        <v/>
      </c>
      <c r="N217" s="23" t="n"/>
      <c r="O217" s="26">
        <f>IF($D217="","",IF(OR(K217&gt;=1,G217=""),"",MAX(0,G217-TODAY())))</f>
        <v/>
      </c>
      <c r="P217" s="26">
        <f>IF($D217="","",IF(OR(K217&gt;=1,G217=""),"",MAX(0,TODAY()-G217)))</f>
        <v/>
      </c>
      <c r="Q217" s="28" t="n"/>
      <c r="R217" s="28" t="n"/>
      <c r="S217" s="29">
        <f>IF(AND(Q217&lt;&gt;"",R217&lt;&gt;""),R217-Q217,"")</f>
        <v/>
      </c>
      <c r="T217" s="23" t="n"/>
      <c r="U217" s="23" t="n"/>
      <c r="V217" s="23" t="n"/>
      <c r="W217" s="30">
        <f>IF($D217="",0,IF(OR(F217="",G217=""),0,IF(TODAY()&lt;=F217,0,IF(TODAY()&gt;=G217,1,(TODAY()-F217)/(G217-F217+1)))))</f>
        <v/>
      </c>
      <c r="X217" s="31">
        <f>IF($D217="",0,IF(Q217="",0,Q217*W217))</f>
        <v/>
      </c>
      <c r="Y217" s="31">
        <f>IF($D217="",0,IF(Q217="",0,Q217*K217))</f>
        <v/>
      </c>
      <c r="Z217" s="31">
        <f>IF($D217="",0,IF(R217="",0,R217))</f>
        <v/>
      </c>
    </row>
    <row r="218">
      <c r="A218" s="22" t="n">
        <v>217</v>
      </c>
      <c r="B218" s="23" t="n"/>
      <c r="C218" s="23" t="n"/>
      <c r="D218" s="23" t="n"/>
      <c r="E218" s="23" t="n"/>
      <c r="F218" s="65" t="n"/>
      <c r="G218" s="65" t="n"/>
      <c r="H218" s="26">
        <f>IF($D218="","",IF(AND(F218&lt;&gt;"",G218&lt;&gt;""),G218-F218+1,"") )</f>
        <v/>
      </c>
      <c r="I218" s="65" t="n"/>
      <c r="J218" s="65" t="n"/>
      <c r="K218" s="27" t="n"/>
      <c r="L218" s="23" t="n"/>
      <c r="M218" s="22">
        <f>IF($D218="","",IF(K218&gt;=1,"Terminé",IF(AND(G218&lt;&gt;"",TODAY()&gt;G218,K218&lt;1),"En retard",IF(K218&gt;0,"En cours","Non démarré"))))</f>
        <v/>
      </c>
      <c r="N218" s="23" t="n"/>
      <c r="O218" s="26">
        <f>IF($D218="","",IF(OR(K218&gt;=1,G218=""),"",MAX(0,G218-TODAY())))</f>
        <v/>
      </c>
      <c r="P218" s="26">
        <f>IF($D218="","",IF(OR(K218&gt;=1,G218=""),"",MAX(0,TODAY()-G218)))</f>
        <v/>
      </c>
      <c r="Q218" s="28" t="n"/>
      <c r="R218" s="28" t="n"/>
      <c r="S218" s="29">
        <f>IF(AND(Q218&lt;&gt;"",R218&lt;&gt;""),R218-Q218,"")</f>
        <v/>
      </c>
      <c r="T218" s="23" t="n"/>
      <c r="U218" s="23" t="n"/>
      <c r="V218" s="23" t="n"/>
      <c r="W218" s="30">
        <f>IF($D218="",0,IF(OR(F218="",G218=""),0,IF(TODAY()&lt;=F218,0,IF(TODAY()&gt;=G218,1,(TODAY()-F218)/(G218-F218+1)))))</f>
        <v/>
      </c>
      <c r="X218" s="31">
        <f>IF($D218="",0,IF(Q218="",0,Q218*W218))</f>
        <v/>
      </c>
      <c r="Y218" s="31">
        <f>IF($D218="",0,IF(Q218="",0,Q218*K218))</f>
        <v/>
      </c>
      <c r="Z218" s="31">
        <f>IF($D218="",0,IF(R218="",0,R218))</f>
        <v/>
      </c>
    </row>
    <row r="219">
      <c r="A219" s="22" t="n">
        <v>218</v>
      </c>
      <c r="B219" s="23" t="n"/>
      <c r="C219" s="23" t="n"/>
      <c r="D219" s="23" t="n"/>
      <c r="E219" s="23" t="n"/>
      <c r="F219" s="65" t="n"/>
      <c r="G219" s="65" t="n"/>
      <c r="H219" s="26">
        <f>IF($D219="","",IF(AND(F219&lt;&gt;"",G219&lt;&gt;""),G219-F219+1,"") )</f>
        <v/>
      </c>
      <c r="I219" s="65" t="n"/>
      <c r="J219" s="65" t="n"/>
      <c r="K219" s="27" t="n"/>
      <c r="L219" s="23" t="n"/>
      <c r="M219" s="22">
        <f>IF($D219="","",IF(K219&gt;=1,"Terminé",IF(AND(G219&lt;&gt;"",TODAY()&gt;G219,K219&lt;1),"En retard",IF(K219&gt;0,"En cours","Non démarré"))))</f>
        <v/>
      </c>
      <c r="N219" s="23" t="n"/>
      <c r="O219" s="26">
        <f>IF($D219="","",IF(OR(K219&gt;=1,G219=""),"",MAX(0,G219-TODAY())))</f>
        <v/>
      </c>
      <c r="P219" s="26">
        <f>IF($D219="","",IF(OR(K219&gt;=1,G219=""),"",MAX(0,TODAY()-G219)))</f>
        <v/>
      </c>
      <c r="Q219" s="28" t="n"/>
      <c r="R219" s="28" t="n"/>
      <c r="S219" s="29">
        <f>IF(AND(Q219&lt;&gt;"",R219&lt;&gt;""),R219-Q219,"")</f>
        <v/>
      </c>
      <c r="T219" s="23" t="n"/>
      <c r="U219" s="23" t="n"/>
      <c r="V219" s="23" t="n"/>
      <c r="W219" s="30">
        <f>IF($D219="",0,IF(OR(F219="",G219=""),0,IF(TODAY()&lt;=F219,0,IF(TODAY()&gt;=G219,1,(TODAY()-F219)/(G219-F219+1)))))</f>
        <v/>
      </c>
      <c r="X219" s="31">
        <f>IF($D219="",0,IF(Q219="",0,Q219*W219))</f>
        <v/>
      </c>
      <c r="Y219" s="31">
        <f>IF($D219="",0,IF(Q219="",0,Q219*K219))</f>
        <v/>
      </c>
      <c r="Z219" s="31">
        <f>IF($D219="",0,IF(R219="",0,R219))</f>
        <v/>
      </c>
    </row>
    <row r="220">
      <c r="A220" s="22" t="n">
        <v>219</v>
      </c>
      <c r="B220" s="23" t="n"/>
      <c r="C220" s="23" t="n"/>
      <c r="D220" s="23" t="n"/>
      <c r="E220" s="23" t="n"/>
      <c r="F220" s="65" t="n"/>
      <c r="G220" s="65" t="n"/>
      <c r="H220" s="26">
        <f>IF($D220="","",IF(AND(F220&lt;&gt;"",G220&lt;&gt;""),G220-F220+1,"") )</f>
        <v/>
      </c>
      <c r="I220" s="65" t="n"/>
      <c r="J220" s="65" t="n"/>
      <c r="K220" s="27" t="n"/>
      <c r="L220" s="23" t="n"/>
      <c r="M220" s="22">
        <f>IF($D220="","",IF(K220&gt;=1,"Terminé",IF(AND(G220&lt;&gt;"",TODAY()&gt;G220,K220&lt;1),"En retard",IF(K220&gt;0,"En cours","Non démarré"))))</f>
        <v/>
      </c>
      <c r="N220" s="23" t="n"/>
      <c r="O220" s="26">
        <f>IF($D220="","",IF(OR(K220&gt;=1,G220=""),"",MAX(0,G220-TODAY())))</f>
        <v/>
      </c>
      <c r="P220" s="26">
        <f>IF($D220="","",IF(OR(K220&gt;=1,G220=""),"",MAX(0,TODAY()-G220)))</f>
        <v/>
      </c>
      <c r="Q220" s="28" t="n"/>
      <c r="R220" s="28" t="n"/>
      <c r="S220" s="29">
        <f>IF(AND(Q220&lt;&gt;"",R220&lt;&gt;""),R220-Q220,"")</f>
        <v/>
      </c>
      <c r="T220" s="23" t="n"/>
      <c r="U220" s="23" t="n"/>
      <c r="V220" s="23" t="n"/>
      <c r="W220" s="30">
        <f>IF($D220="",0,IF(OR(F220="",G220=""),0,IF(TODAY()&lt;=F220,0,IF(TODAY()&gt;=G220,1,(TODAY()-F220)/(G220-F220+1)))))</f>
        <v/>
      </c>
      <c r="X220" s="31">
        <f>IF($D220="",0,IF(Q220="",0,Q220*W220))</f>
        <v/>
      </c>
      <c r="Y220" s="31">
        <f>IF($D220="",0,IF(Q220="",0,Q220*K220))</f>
        <v/>
      </c>
      <c r="Z220" s="31">
        <f>IF($D220="",0,IF(R220="",0,R220))</f>
        <v/>
      </c>
    </row>
    <row r="221">
      <c r="A221" s="22" t="n">
        <v>220</v>
      </c>
      <c r="B221" s="23" t="n"/>
      <c r="C221" s="23" t="n"/>
      <c r="D221" s="23" t="n"/>
      <c r="E221" s="23" t="n"/>
      <c r="F221" s="65" t="n"/>
      <c r="G221" s="65" t="n"/>
      <c r="H221" s="26">
        <f>IF($D221="","",IF(AND(F221&lt;&gt;"",G221&lt;&gt;""),G221-F221+1,"") )</f>
        <v/>
      </c>
      <c r="I221" s="65" t="n"/>
      <c r="J221" s="65" t="n"/>
      <c r="K221" s="27" t="n"/>
      <c r="L221" s="23" t="n"/>
      <c r="M221" s="22">
        <f>IF($D221="","",IF(K221&gt;=1,"Terminé",IF(AND(G221&lt;&gt;"",TODAY()&gt;G221,K221&lt;1),"En retard",IF(K221&gt;0,"En cours","Non démarré"))))</f>
        <v/>
      </c>
      <c r="N221" s="23" t="n"/>
      <c r="O221" s="26">
        <f>IF($D221="","",IF(OR(K221&gt;=1,G221=""),"",MAX(0,G221-TODAY())))</f>
        <v/>
      </c>
      <c r="P221" s="26">
        <f>IF($D221="","",IF(OR(K221&gt;=1,G221=""),"",MAX(0,TODAY()-G221)))</f>
        <v/>
      </c>
      <c r="Q221" s="28" t="n"/>
      <c r="R221" s="28" t="n"/>
      <c r="S221" s="29">
        <f>IF(AND(Q221&lt;&gt;"",R221&lt;&gt;""),R221-Q221,"")</f>
        <v/>
      </c>
      <c r="T221" s="23" t="n"/>
      <c r="U221" s="23" t="n"/>
      <c r="V221" s="23" t="n"/>
      <c r="W221" s="30">
        <f>IF($D221="",0,IF(OR(F221="",G221=""),0,IF(TODAY()&lt;=F221,0,IF(TODAY()&gt;=G221,1,(TODAY()-F221)/(G221-F221+1)))))</f>
        <v/>
      </c>
      <c r="X221" s="31">
        <f>IF($D221="",0,IF(Q221="",0,Q221*W221))</f>
        <v/>
      </c>
      <c r="Y221" s="31">
        <f>IF($D221="",0,IF(Q221="",0,Q221*K221))</f>
        <v/>
      </c>
      <c r="Z221" s="31">
        <f>IF($D221="",0,IF(R221="",0,R221))</f>
        <v/>
      </c>
    </row>
    <row r="222">
      <c r="A222" s="22" t="n">
        <v>221</v>
      </c>
      <c r="B222" s="23" t="n"/>
      <c r="C222" s="23" t="n"/>
      <c r="D222" s="23" t="n"/>
      <c r="E222" s="23" t="n"/>
      <c r="F222" s="65" t="n"/>
      <c r="G222" s="65" t="n"/>
      <c r="H222" s="26">
        <f>IF($D222="","",IF(AND(F222&lt;&gt;"",G222&lt;&gt;""),G222-F222+1,"") )</f>
        <v/>
      </c>
      <c r="I222" s="65" t="n"/>
      <c r="J222" s="65" t="n"/>
      <c r="K222" s="27" t="n"/>
      <c r="L222" s="23" t="n"/>
      <c r="M222" s="22">
        <f>IF($D222="","",IF(K222&gt;=1,"Terminé",IF(AND(G222&lt;&gt;"",TODAY()&gt;G222,K222&lt;1),"En retard",IF(K222&gt;0,"En cours","Non démarré"))))</f>
        <v/>
      </c>
      <c r="N222" s="23" t="n"/>
      <c r="O222" s="26">
        <f>IF($D222="","",IF(OR(K222&gt;=1,G222=""),"",MAX(0,G222-TODAY())))</f>
        <v/>
      </c>
      <c r="P222" s="26">
        <f>IF($D222="","",IF(OR(K222&gt;=1,G222=""),"",MAX(0,TODAY()-G222)))</f>
        <v/>
      </c>
      <c r="Q222" s="28" t="n"/>
      <c r="R222" s="28" t="n"/>
      <c r="S222" s="29">
        <f>IF(AND(Q222&lt;&gt;"",R222&lt;&gt;""),R222-Q222,"")</f>
        <v/>
      </c>
      <c r="T222" s="23" t="n"/>
      <c r="U222" s="23" t="n"/>
      <c r="V222" s="23" t="n"/>
      <c r="W222" s="30">
        <f>IF($D222="",0,IF(OR(F222="",G222=""),0,IF(TODAY()&lt;=F222,0,IF(TODAY()&gt;=G222,1,(TODAY()-F222)/(G222-F222+1)))))</f>
        <v/>
      </c>
      <c r="X222" s="31">
        <f>IF($D222="",0,IF(Q222="",0,Q222*W222))</f>
        <v/>
      </c>
      <c r="Y222" s="31">
        <f>IF($D222="",0,IF(Q222="",0,Q222*K222))</f>
        <v/>
      </c>
      <c r="Z222" s="31">
        <f>IF($D222="",0,IF(R222="",0,R222))</f>
        <v/>
      </c>
    </row>
    <row r="223">
      <c r="A223" s="22" t="n">
        <v>222</v>
      </c>
      <c r="B223" s="23" t="n"/>
      <c r="C223" s="23" t="n"/>
      <c r="D223" s="23" t="n"/>
      <c r="E223" s="23" t="n"/>
      <c r="F223" s="65" t="n"/>
      <c r="G223" s="65" t="n"/>
      <c r="H223" s="26">
        <f>IF($D223="","",IF(AND(F223&lt;&gt;"",G223&lt;&gt;""),G223-F223+1,"") )</f>
        <v/>
      </c>
      <c r="I223" s="65" t="n"/>
      <c r="J223" s="65" t="n"/>
      <c r="K223" s="27" t="n"/>
      <c r="L223" s="23" t="n"/>
      <c r="M223" s="22">
        <f>IF($D223="","",IF(K223&gt;=1,"Terminé",IF(AND(G223&lt;&gt;"",TODAY()&gt;G223,K223&lt;1),"En retard",IF(K223&gt;0,"En cours","Non démarré"))))</f>
        <v/>
      </c>
      <c r="N223" s="23" t="n"/>
      <c r="O223" s="26">
        <f>IF($D223="","",IF(OR(K223&gt;=1,G223=""),"",MAX(0,G223-TODAY())))</f>
        <v/>
      </c>
      <c r="P223" s="26">
        <f>IF($D223="","",IF(OR(K223&gt;=1,G223=""),"",MAX(0,TODAY()-G223)))</f>
        <v/>
      </c>
      <c r="Q223" s="28" t="n"/>
      <c r="R223" s="28" t="n"/>
      <c r="S223" s="29">
        <f>IF(AND(Q223&lt;&gt;"",R223&lt;&gt;""),R223-Q223,"")</f>
        <v/>
      </c>
      <c r="T223" s="23" t="n"/>
      <c r="U223" s="23" t="n"/>
      <c r="V223" s="23" t="n"/>
      <c r="W223" s="30">
        <f>IF($D223="",0,IF(OR(F223="",G223=""),0,IF(TODAY()&lt;=F223,0,IF(TODAY()&gt;=G223,1,(TODAY()-F223)/(G223-F223+1)))))</f>
        <v/>
      </c>
      <c r="X223" s="31">
        <f>IF($D223="",0,IF(Q223="",0,Q223*W223))</f>
        <v/>
      </c>
      <c r="Y223" s="31">
        <f>IF($D223="",0,IF(Q223="",0,Q223*K223))</f>
        <v/>
      </c>
      <c r="Z223" s="31">
        <f>IF($D223="",0,IF(R223="",0,R223))</f>
        <v/>
      </c>
    </row>
    <row r="224">
      <c r="A224" s="22" t="n">
        <v>223</v>
      </c>
      <c r="B224" s="23" t="n"/>
      <c r="C224" s="23" t="n"/>
      <c r="D224" s="23" t="n"/>
      <c r="E224" s="23" t="n"/>
      <c r="F224" s="65" t="n"/>
      <c r="G224" s="65" t="n"/>
      <c r="H224" s="26">
        <f>IF($D224="","",IF(AND(F224&lt;&gt;"",G224&lt;&gt;""),G224-F224+1,"") )</f>
        <v/>
      </c>
      <c r="I224" s="65" t="n"/>
      <c r="J224" s="65" t="n"/>
      <c r="K224" s="27" t="n"/>
      <c r="L224" s="23" t="n"/>
      <c r="M224" s="22">
        <f>IF($D224="","",IF(K224&gt;=1,"Terminé",IF(AND(G224&lt;&gt;"",TODAY()&gt;G224,K224&lt;1),"En retard",IF(K224&gt;0,"En cours","Non démarré"))))</f>
        <v/>
      </c>
      <c r="N224" s="23" t="n"/>
      <c r="O224" s="26">
        <f>IF($D224="","",IF(OR(K224&gt;=1,G224=""),"",MAX(0,G224-TODAY())))</f>
        <v/>
      </c>
      <c r="P224" s="26">
        <f>IF($D224="","",IF(OR(K224&gt;=1,G224=""),"",MAX(0,TODAY()-G224)))</f>
        <v/>
      </c>
      <c r="Q224" s="28" t="n"/>
      <c r="R224" s="28" t="n"/>
      <c r="S224" s="29">
        <f>IF(AND(Q224&lt;&gt;"",R224&lt;&gt;""),R224-Q224,"")</f>
        <v/>
      </c>
      <c r="T224" s="23" t="n"/>
      <c r="U224" s="23" t="n"/>
      <c r="V224" s="23" t="n"/>
      <c r="W224" s="30">
        <f>IF($D224="",0,IF(OR(F224="",G224=""),0,IF(TODAY()&lt;=F224,0,IF(TODAY()&gt;=G224,1,(TODAY()-F224)/(G224-F224+1)))))</f>
        <v/>
      </c>
      <c r="X224" s="31">
        <f>IF($D224="",0,IF(Q224="",0,Q224*W224))</f>
        <v/>
      </c>
      <c r="Y224" s="31">
        <f>IF($D224="",0,IF(Q224="",0,Q224*K224))</f>
        <v/>
      </c>
      <c r="Z224" s="31">
        <f>IF($D224="",0,IF(R224="",0,R224))</f>
        <v/>
      </c>
    </row>
    <row r="225">
      <c r="A225" s="22" t="n">
        <v>224</v>
      </c>
      <c r="B225" s="23" t="n"/>
      <c r="C225" s="23" t="n"/>
      <c r="D225" s="23" t="n"/>
      <c r="E225" s="23" t="n"/>
      <c r="F225" s="65" t="n"/>
      <c r="G225" s="65" t="n"/>
      <c r="H225" s="26">
        <f>IF($D225="","",IF(AND(F225&lt;&gt;"",G225&lt;&gt;""),G225-F225+1,"") )</f>
        <v/>
      </c>
      <c r="I225" s="65" t="n"/>
      <c r="J225" s="65" t="n"/>
      <c r="K225" s="27" t="n"/>
      <c r="L225" s="23" t="n"/>
      <c r="M225" s="22">
        <f>IF($D225="","",IF(K225&gt;=1,"Terminé",IF(AND(G225&lt;&gt;"",TODAY()&gt;G225,K225&lt;1),"En retard",IF(K225&gt;0,"En cours","Non démarré"))))</f>
        <v/>
      </c>
      <c r="N225" s="23" t="n"/>
      <c r="O225" s="26">
        <f>IF($D225="","",IF(OR(K225&gt;=1,G225=""),"",MAX(0,G225-TODAY())))</f>
        <v/>
      </c>
      <c r="P225" s="26">
        <f>IF($D225="","",IF(OR(K225&gt;=1,G225=""),"",MAX(0,TODAY()-G225)))</f>
        <v/>
      </c>
      <c r="Q225" s="28" t="n"/>
      <c r="R225" s="28" t="n"/>
      <c r="S225" s="29">
        <f>IF(AND(Q225&lt;&gt;"",R225&lt;&gt;""),R225-Q225,"")</f>
        <v/>
      </c>
      <c r="T225" s="23" t="n"/>
      <c r="U225" s="23" t="n"/>
      <c r="V225" s="23" t="n"/>
      <c r="W225" s="30">
        <f>IF($D225="",0,IF(OR(F225="",G225=""),0,IF(TODAY()&lt;=F225,0,IF(TODAY()&gt;=G225,1,(TODAY()-F225)/(G225-F225+1)))))</f>
        <v/>
      </c>
      <c r="X225" s="31">
        <f>IF($D225="",0,IF(Q225="",0,Q225*W225))</f>
        <v/>
      </c>
      <c r="Y225" s="31">
        <f>IF($D225="",0,IF(Q225="",0,Q225*K225))</f>
        <v/>
      </c>
      <c r="Z225" s="31">
        <f>IF($D225="",0,IF(R225="",0,R225))</f>
        <v/>
      </c>
    </row>
    <row r="226">
      <c r="A226" s="22" t="n">
        <v>225</v>
      </c>
      <c r="B226" s="23" t="n"/>
      <c r="C226" s="23" t="n"/>
      <c r="D226" s="23" t="n"/>
      <c r="E226" s="23" t="n"/>
      <c r="F226" s="65" t="n"/>
      <c r="G226" s="65" t="n"/>
      <c r="H226" s="26">
        <f>IF($D226="","",IF(AND(F226&lt;&gt;"",G226&lt;&gt;""),G226-F226+1,"") )</f>
        <v/>
      </c>
      <c r="I226" s="65" t="n"/>
      <c r="J226" s="65" t="n"/>
      <c r="K226" s="27" t="n"/>
      <c r="L226" s="23" t="n"/>
      <c r="M226" s="22">
        <f>IF($D226="","",IF(K226&gt;=1,"Terminé",IF(AND(G226&lt;&gt;"",TODAY()&gt;G226,K226&lt;1),"En retard",IF(K226&gt;0,"En cours","Non démarré"))))</f>
        <v/>
      </c>
      <c r="N226" s="23" t="n"/>
      <c r="O226" s="26">
        <f>IF($D226="","",IF(OR(K226&gt;=1,G226=""),"",MAX(0,G226-TODAY())))</f>
        <v/>
      </c>
      <c r="P226" s="26">
        <f>IF($D226="","",IF(OR(K226&gt;=1,G226=""),"",MAX(0,TODAY()-G226)))</f>
        <v/>
      </c>
      <c r="Q226" s="28" t="n"/>
      <c r="R226" s="28" t="n"/>
      <c r="S226" s="29">
        <f>IF(AND(Q226&lt;&gt;"",R226&lt;&gt;""),R226-Q226,"")</f>
        <v/>
      </c>
      <c r="T226" s="23" t="n"/>
      <c r="U226" s="23" t="n"/>
      <c r="V226" s="23" t="n"/>
      <c r="W226" s="30">
        <f>IF($D226="",0,IF(OR(F226="",G226=""),0,IF(TODAY()&lt;=F226,0,IF(TODAY()&gt;=G226,1,(TODAY()-F226)/(G226-F226+1)))))</f>
        <v/>
      </c>
      <c r="X226" s="31">
        <f>IF($D226="",0,IF(Q226="",0,Q226*W226))</f>
        <v/>
      </c>
      <c r="Y226" s="31">
        <f>IF($D226="",0,IF(Q226="",0,Q226*K226))</f>
        <v/>
      </c>
      <c r="Z226" s="31">
        <f>IF($D226="",0,IF(R226="",0,R226))</f>
        <v/>
      </c>
    </row>
    <row r="227">
      <c r="A227" s="22" t="n">
        <v>226</v>
      </c>
      <c r="B227" s="23" t="n"/>
      <c r="C227" s="23" t="n"/>
      <c r="D227" s="23" t="n"/>
      <c r="E227" s="23" t="n"/>
      <c r="F227" s="65" t="n"/>
      <c r="G227" s="65" t="n"/>
      <c r="H227" s="26">
        <f>IF($D227="","",IF(AND(F227&lt;&gt;"",G227&lt;&gt;""),G227-F227+1,"") )</f>
        <v/>
      </c>
      <c r="I227" s="65" t="n"/>
      <c r="J227" s="65" t="n"/>
      <c r="K227" s="27" t="n"/>
      <c r="L227" s="23" t="n"/>
      <c r="M227" s="22">
        <f>IF($D227="","",IF(K227&gt;=1,"Terminé",IF(AND(G227&lt;&gt;"",TODAY()&gt;G227,K227&lt;1),"En retard",IF(K227&gt;0,"En cours","Non démarré"))))</f>
        <v/>
      </c>
      <c r="N227" s="23" t="n"/>
      <c r="O227" s="26">
        <f>IF($D227="","",IF(OR(K227&gt;=1,G227=""),"",MAX(0,G227-TODAY())))</f>
        <v/>
      </c>
      <c r="P227" s="26">
        <f>IF($D227="","",IF(OR(K227&gt;=1,G227=""),"",MAX(0,TODAY()-G227)))</f>
        <v/>
      </c>
      <c r="Q227" s="28" t="n"/>
      <c r="R227" s="28" t="n"/>
      <c r="S227" s="29">
        <f>IF(AND(Q227&lt;&gt;"",R227&lt;&gt;""),R227-Q227,"")</f>
        <v/>
      </c>
      <c r="T227" s="23" t="n"/>
      <c r="U227" s="23" t="n"/>
      <c r="V227" s="23" t="n"/>
      <c r="W227" s="30">
        <f>IF($D227="",0,IF(OR(F227="",G227=""),0,IF(TODAY()&lt;=F227,0,IF(TODAY()&gt;=G227,1,(TODAY()-F227)/(G227-F227+1)))))</f>
        <v/>
      </c>
      <c r="X227" s="31">
        <f>IF($D227="",0,IF(Q227="",0,Q227*W227))</f>
        <v/>
      </c>
      <c r="Y227" s="31">
        <f>IF($D227="",0,IF(Q227="",0,Q227*K227))</f>
        <v/>
      </c>
      <c r="Z227" s="31">
        <f>IF($D227="",0,IF(R227="",0,R227))</f>
        <v/>
      </c>
    </row>
    <row r="228">
      <c r="A228" s="22" t="n">
        <v>227</v>
      </c>
      <c r="B228" s="23" t="n"/>
      <c r="C228" s="23" t="n"/>
      <c r="D228" s="23" t="n"/>
      <c r="E228" s="23" t="n"/>
      <c r="F228" s="65" t="n"/>
      <c r="G228" s="65" t="n"/>
      <c r="H228" s="26">
        <f>IF($D228="","",IF(AND(F228&lt;&gt;"",G228&lt;&gt;""),G228-F228+1,"") )</f>
        <v/>
      </c>
      <c r="I228" s="65" t="n"/>
      <c r="J228" s="65" t="n"/>
      <c r="K228" s="27" t="n"/>
      <c r="L228" s="23" t="n"/>
      <c r="M228" s="22">
        <f>IF($D228="","",IF(K228&gt;=1,"Terminé",IF(AND(G228&lt;&gt;"",TODAY()&gt;G228,K228&lt;1),"En retard",IF(K228&gt;0,"En cours","Non démarré"))))</f>
        <v/>
      </c>
      <c r="N228" s="23" t="n"/>
      <c r="O228" s="26">
        <f>IF($D228="","",IF(OR(K228&gt;=1,G228=""),"",MAX(0,G228-TODAY())))</f>
        <v/>
      </c>
      <c r="P228" s="26">
        <f>IF($D228="","",IF(OR(K228&gt;=1,G228=""),"",MAX(0,TODAY()-G228)))</f>
        <v/>
      </c>
      <c r="Q228" s="28" t="n"/>
      <c r="R228" s="28" t="n"/>
      <c r="S228" s="29">
        <f>IF(AND(Q228&lt;&gt;"",R228&lt;&gt;""),R228-Q228,"")</f>
        <v/>
      </c>
      <c r="T228" s="23" t="n"/>
      <c r="U228" s="23" t="n"/>
      <c r="V228" s="23" t="n"/>
      <c r="W228" s="30">
        <f>IF($D228="",0,IF(OR(F228="",G228=""),0,IF(TODAY()&lt;=F228,0,IF(TODAY()&gt;=G228,1,(TODAY()-F228)/(G228-F228+1)))))</f>
        <v/>
      </c>
      <c r="X228" s="31">
        <f>IF($D228="",0,IF(Q228="",0,Q228*W228))</f>
        <v/>
      </c>
      <c r="Y228" s="31">
        <f>IF($D228="",0,IF(Q228="",0,Q228*K228))</f>
        <v/>
      </c>
      <c r="Z228" s="31">
        <f>IF($D228="",0,IF(R228="",0,R228))</f>
        <v/>
      </c>
    </row>
    <row r="229">
      <c r="A229" s="22" t="n">
        <v>228</v>
      </c>
      <c r="B229" s="23" t="n"/>
      <c r="C229" s="23" t="n"/>
      <c r="D229" s="23" t="n"/>
      <c r="E229" s="23" t="n"/>
      <c r="F229" s="65" t="n"/>
      <c r="G229" s="65" t="n"/>
      <c r="H229" s="26">
        <f>IF($D229="","",IF(AND(F229&lt;&gt;"",G229&lt;&gt;""),G229-F229+1,"") )</f>
        <v/>
      </c>
      <c r="I229" s="65" t="n"/>
      <c r="J229" s="65" t="n"/>
      <c r="K229" s="27" t="n"/>
      <c r="L229" s="23" t="n"/>
      <c r="M229" s="22">
        <f>IF($D229="","",IF(K229&gt;=1,"Terminé",IF(AND(G229&lt;&gt;"",TODAY()&gt;G229,K229&lt;1),"En retard",IF(K229&gt;0,"En cours","Non démarré"))))</f>
        <v/>
      </c>
      <c r="N229" s="23" t="n"/>
      <c r="O229" s="26">
        <f>IF($D229="","",IF(OR(K229&gt;=1,G229=""),"",MAX(0,G229-TODAY())))</f>
        <v/>
      </c>
      <c r="P229" s="26">
        <f>IF($D229="","",IF(OR(K229&gt;=1,G229=""),"",MAX(0,TODAY()-G229)))</f>
        <v/>
      </c>
      <c r="Q229" s="28" t="n"/>
      <c r="R229" s="28" t="n"/>
      <c r="S229" s="29">
        <f>IF(AND(Q229&lt;&gt;"",R229&lt;&gt;""),R229-Q229,"")</f>
        <v/>
      </c>
      <c r="T229" s="23" t="n"/>
      <c r="U229" s="23" t="n"/>
      <c r="V229" s="23" t="n"/>
      <c r="W229" s="30">
        <f>IF($D229="",0,IF(OR(F229="",G229=""),0,IF(TODAY()&lt;=F229,0,IF(TODAY()&gt;=G229,1,(TODAY()-F229)/(G229-F229+1)))))</f>
        <v/>
      </c>
      <c r="X229" s="31">
        <f>IF($D229="",0,IF(Q229="",0,Q229*W229))</f>
        <v/>
      </c>
      <c r="Y229" s="31">
        <f>IF($D229="",0,IF(Q229="",0,Q229*K229))</f>
        <v/>
      </c>
      <c r="Z229" s="31">
        <f>IF($D229="",0,IF(R229="",0,R229))</f>
        <v/>
      </c>
    </row>
    <row r="230">
      <c r="A230" s="22" t="n">
        <v>229</v>
      </c>
      <c r="B230" s="23" t="n"/>
      <c r="C230" s="23" t="n"/>
      <c r="D230" s="23" t="n"/>
      <c r="E230" s="23" t="n"/>
      <c r="F230" s="65" t="n"/>
      <c r="G230" s="65" t="n"/>
      <c r="H230" s="26">
        <f>IF($D230="","",IF(AND(F230&lt;&gt;"",G230&lt;&gt;""),G230-F230+1,"") )</f>
        <v/>
      </c>
      <c r="I230" s="65" t="n"/>
      <c r="J230" s="65" t="n"/>
      <c r="K230" s="27" t="n"/>
      <c r="L230" s="23" t="n"/>
      <c r="M230" s="22">
        <f>IF($D230="","",IF(K230&gt;=1,"Terminé",IF(AND(G230&lt;&gt;"",TODAY()&gt;G230,K230&lt;1),"En retard",IF(K230&gt;0,"En cours","Non démarré"))))</f>
        <v/>
      </c>
      <c r="N230" s="23" t="n"/>
      <c r="O230" s="26">
        <f>IF($D230="","",IF(OR(K230&gt;=1,G230=""),"",MAX(0,G230-TODAY())))</f>
        <v/>
      </c>
      <c r="P230" s="26">
        <f>IF($D230="","",IF(OR(K230&gt;=1,G230=""),"",MAX(0,TODAY()-G230)))</f>
        <v/>
      </c>
      <c r="Q230" s="28" t="n"/>
      <c r="R230" s="28" t="n"/>
      <c r="S230" s="29">
        <f>IF(AND(Q230&lt;&gt;"",R230&lt;&gt;""),R230-Q230,"")</f>
        <v/>
      </c>
      <c r="T230" s="23" t="n"/>
      <c r="U230" s="23" t="n"/>
      <c r="V230" s="23" t="n"/>
      <c r="W230" s="30">
        <f>IF($D230="",0,IF(OR(F230="",G230=""),0,IF(TODAY()&lt;=F230,0,IF(TODAY()&gt;=G230,1,(TODAY()-F230)/(G230-F230+1)))))</f>
        <v/>
      </c>
      <c r="X230" s="31">
        <f>IF($D230="",0,IF(Q230="",0,Q230*W230))</f>
        <v/>
      </c>
      <c r="Y230" s="31">
        <f>IF($D230="",0,IF(Q230="",0,Q230*K230))</f>
        <v/>
      </c>
      <c r="Z230" s="31">
        <f>IF($D230="",0,IF(R230="",0,R230))</f>
        <v/>
      </c>
    </row>
    <row r="231">
      <c r="A231" s="22" t="n">
        <v>230</v>
      </c>
      <c r="B231" s="23" t="n"/>
      <c r="C231" s="23" t="n"/>
      <c r="D231" s="23" t="n"/>
      <c r="E231" s="23" t="n"/>
      <c r="F231" s="65" t="n"/>
      <c r="G231" s="65" t="n"/>
      <c r="H231" s="26">
        <f>IF($D231="","",IF(AND(F231&lt;&gt;"",G231&lt;&gt;""),G231-F231+1,"") )</f>
        <v/>
      </c>
      <c r="I231" s="65" t="n"/>
      <c r="J231" s="65" t="n"/>
      <c r="K231" s="27" t="n"/>
      <c r="L231" s="23" t="n"/>
      <c r="M231" s="22">
        <f>IF($D231="","",IF(K231&gt;=1,"Terminé",IF(AND(G231&lt;&gt;"",TODAY()&gt;G231,K231&lt;1),"En retard",IF(K231&gt;0,"En cours","Non démarré"))))</f>
        <v/>
      </c>
      <c r="N231" s="23" t="n"/>
      <c r="O231" s="26">
        <f>IF($D231="","",IF(OR(K231&gt;=1,G231=""),"",MAX(0,G231-TODAY())))</f>
        <v/>
      </c>
      <c r="P231" s="26">
        <f>IF($D231="","",IF(OR(K231&gt;=1,G231=""),"",MAX(0,TODAY()-G231)))</f>
        <v/>
      </c>
      <c r="Q231" s="28" t="n"/>
      <c r="R231" s="28" t="n"/>
      <c r="S231" s="29">
        <f>IF(AND(Q231&lt;&gt;"",R231&lt;&gt;""),R231-Q231,"")</f>
        <v/>
      </c>
      <c r="T231" s="23" t="n"/>
      <c r="U231" s="23" t="n"/>
      <c r="V231" s="23" t="n"/>
      <c r="W231" s="30">
        <f>IF($D231="",0,IF(OR(F231="",G231=""),0,IF(TODAY()&lt;=F231,0,IF(TODAY()&gt;=G231,1,(TODAY()-F231)/(G231-F231+1)))))</f>
        <v/>
      </c>
      <c r="X231" s="31">
        <f>IF($D231="",0,IF(Q231="",0,Q231*W231))</f>
        <v/>
      </c>
      <c r="Y231" s="31">
        <f>IF($D231="",0,IF(Q231="",0,Q231*K231))</f>
        <v/>
      </c>
      <c r="Z231" s="31">
        <f>IF($D231="",0,IF(R231="",0,R231))</f>
        <v/>
      </c>
    </row>
    <row r="232">
      <c r="A232" s="22" t="n">
        <v>231</v>
      </c>
      <c r="B232" s="23" t="n"/>
      <c r="C232" s="23" t="n"/>
      <c r="D232" s="23" t="n"/>
      <c r="E232" s="23" t="n"/>
      <c r="F232" s="65" t="n"/>
      <c r="G232" s="65" t="n"/>
      <c r="H232" s="26">
        <f>IF($D232="","",IF(AND(F232&lt;&gt;"",G232&lt;&gt;""),G232-F232+1,"") )</f>
        <v/>
      </c>
      <c r="I232" s="65" t="n"/>
      <c r="J232" s="65" t="n"/>
      <c r="K232" s="27" t="n"/>
      <c r="L232" s="23" t="n"/>
      <c r="M232" s="22">
        <f>IF($D232="","",IF(K232&gt;=1,"Terminé",IF(AND(G232&lt;&gt;"",TODAY()&gt;G232,K232&lt;1),"En retard",IF(K232&gt;0,"En cours","Non démarré"))))</f>
        <v/>
      </c>
      <c r="N232" s="23" t="n"/>
      <c r="O232" s="26">
        <f>IF($D232="","",IF(OR(K232&gt;=1,G232=""),"",MAX(0,G232-TODAY())))</f>
        <v/>
      </c>
      <c r="P232" s="26">
        <f>IF($D232="","",IF(OR(K232&gt;=1,G232=""),"",MAX(0,TODAY()-G232)))</f>
        <v/>
      </c>
      <c r="Q232" s="28" t="n"/>
      <c r="R232" s="28" t="n"/>
      <c r="S232" s="29">
        <f>IF(AND(Q232&lt;&gt;"",R232&lt;&gt;""),R232-Q232,"")</f>
        <v/>
      </c>
      <c r="T232" s="23" t="n"/>
      <c r="U232" s="23" t="n"/>
      <c r="V232" s="23" t="n"/>
      <c r="W232" s="30">
        <f>IF($D232="",0,IF(OR(F232="",G232=""),0,IF(TODAY()&lt;=F232,0,IF(TODAY()&gt;=G232,1,(TODAY()-F232)/(G232-F232+1)))))</f>
        <v/>
      </c>
      <c r="X232" s="31">
        <f>IF($D232="",0,IF(Q232="",0,Q232*W232))</f>
        <v/>
      </c>
      <c r="Y232" s="31">
        <f>IF($D232="",0,IF(Q232="",0,Q232*K232))</f>
        <v/>
      </c>
      <c r="Z232" s="31">
        <f>IF($D232="",0,IF(R232="",0,R232))</f>
        <v/>
      </c>
    </row>
    <row r="233">
      <c r="A233" s="22" t="n">
        <v>232</v>
      </c>
      <c r="B233" s="23" t="n"/>
      <c r="C233" s="23" t="n"/>
      <c r="D233" s="23" t="n"/>
      <c r="E233" s="23" t="n"/>
      <c r="F233" s="65" t="n"/>
      <c r="G233" s="65" t="n"/>
      <c r="H233" s="26">
        <f>IF($D233="","",IF(AND(F233&lt;&gt;"",G233&lt;&gt;""),G233-F233+1,"") )</f>
        <v/>
      </c>
      <c r="I233" s="65" t="n"/>
      <c r="J233" s="65" t="n"/>
      <c r="K233" s="27" t="n"/>
      <c r="L233" s="23" t="n"/>
      <c r="M233" s="22">
        <f>IF($D233="","",IF(K233&gt;=1,"Terminé",IF(AND(G233&lt;&gt;"",TODAY()&gt;G233,K233&lt;1),"En retard",IF(K233&gt;0,"En cours","Non démarré"))))</f>
        <v/>
      </c>
      <c r="N233" s="23" t="n"/>
      <c r="O233" s="26">
        <f>IF($D233="","",IF(OR(K233&gt;=1,G233=""),"",MAX(0,G233-TODAY())))</f>
        <v/>
      </c>
      <c r="P233" s="26">
        <f>IF($D233="","",IF(OR(K233&gt;=1,G233=""),"",MAX(0,TODAY()-G233)))</f>
        <v/>
      </c>
      <c r="Q233" s="28" t="n"/>
      <c r="R233" s="28" t="n"/>
      <c r="S233" s="29">
        <f>IF(AND(Q233&lt;&gt;"",R233&lt;&gt;""),R233-Q233,"")</f>
        <v/>
      </c>
      <c r="T233" s="23" t="n"/>
      <c r="U233" s="23" t="n"/>
      <c r="V233" s="23" t="n"/>
      <c r="W233" s="30">
        <f>IF($D233="",0,IF(OR(F233="",G233=""),0,IF(TODAY()&lt;=F233,0,IF(TODAY()&gt;=G233,1,(TODAY()-F233)/(G233-F233+1)))))</f>
        <v/>
      </c>
      <c r="X233" s="31">
        <f>IF($D233="",0,IF(Q233="",0,Q233*W233))</f>
        <v/>
      </c>
      <c r="Y233" s="31">
        <f>IF($D233="",0,IF(Q233="",0,Q233*K233))</f>
        <v/>
      </c>
      <c r="Z233" s="31">
        <f>IF($D233="",0,IF(R233="",0,R233))</f>
        <v/>
      </c>
    </row>
    <row r="234">
      <c r="A234" s="22" t="n">
        <v>233</v>
      </c>
      <c r="B234" s="23" t="n"/>
      <c r="C234" s="23" t="n"/>
      <c r="D234" s="23" t="n"/>
      <c r="E234" s="23" t="n"/>
      <c r="F234" s="65" t="n"/>
      <c r="G234" s="65" t="n"/>
      <c r="H234" s="26">
        <f>IF($D234="","",IF(AND(F234&lt;&gt;"",G234&lt;&gt;""),G234-F234+1,"") )</f>
        <v/>
      </c>
      <c r="I234" s="65" t="n"/>
      <c r="J234" s="65" t="n"/>
      <c r="K234" s="27" t="n"/>
      <c r="L234" s="23" t="n"/>
      <c r="M234" s="22">
        <f>IF($D234="","",IF(K234&gt;=1,"Terminé",IF(AND(G234&lt;&gt;"",TODAY()&gt;G234,K234&lt;1),"En retard",IF(K234&gt;0,"En cours","Non démarré"))))</f>
        <v/>
      </c>
      <c r="N234" s="23" t="n"/>
      <c r="O234" s="26">
        <f>IF($D234="","",IF(OR(K234&gt;=1,G234=""),"",MAX(0,G234-TODAY())))</f>
        <v/>
      </c>
      <c r="P234" s="26">
        <f>IF($D234="","",IF(OR(K234&gt;=1,G234=""),"",MAX(0,TODAY()-G234)))</f>
        <v/>
      </c>
      <c r="Q234" s="28" t="n"/>
      <c r="R234" s="28" t="n"/>
      <c r="S234" s="29">
        <f>IF(AND(Q234&lt;&gt;"",R234&lt;&gt;""),R234-Q234,"")</f>
        <v/>
      </c>
      <c r="T234" s="23" t="n"/>
      <c r="U234" s="23" t="n"/>
      <c r="V234" s="23" t="n"/>
      <c r="W234" s="30">
        <f>IF($D234="",0,IF(OR(F234="",G234=""),0,IF(TODAY()&lt;=F234,0,IF(TODAY()&gt;=G234,1,(TODAY()-F234)/(G234-F234+1)))))</f>
        <v/>
      </c>
      <c r="X234" s="31">
        <f>IF($D234="",0,IF(Q234="",0,Q234*W234))</f>
        <v/>
      </c>
      <c r="Y234" s="31">
        <f>IF($D234="",0,IF(Q234="",0,Q234*K234))</f>
        <v/>
      </c>
      <c r="Z234" s="31">
        <f>IF($D234="",0,IF(R234="",0,R234))</f>
        <v/>
      </c>
    </row>
    <row r="235">
      <c r="A235" s="22" t="n">
        <v>234</v>
      </c>
      <c r="B235" s="23" t="n"/>
      <c r="C235" s="23" t="n"/>
      <c r="D235" s="23" t="n"/>
      <c r="E235" s="23" t="n"/>
      <c r="F235" s="65" t="n"/>
      <c r="G235" s="65" t="n"/>
      <c r="H235" s="26">
        <f>IF($D235="","",IF(AND(F235&lt;&gt;"",G235&lt;&gt;""),G235-F235+1,"") )</f>
        <v/>
      </c>
      <c r="I235" s="65" t="n"/>
      <c r="J235" s="65" t="n"/>
      <c r="K235" s="27" t="n"/>
      <c r="L235" s="23" t="n"/>
      <c r="M235" s="22">
        <f>IF($D235="","",IF(K235&gt;=1,"Terminé",IF(AND(G235&lt;&gt;"",TODAY()&gt;G235,K235&lt;1),"En retard",IF(K235&gt;0,"En cours","Non démarré"))))</f>
        <v/>
      </c>
      <c r="N235" s="23" t="n"/>
      <c r="O235" s="26">
        <f>IF($D235="","",IF(OR(K235&gt;=1,G235=""),"",MAX(0,G235-TODAY())))</f>
        <v/>
      </c>
      <c r="P235" s="26">
        <f>IF($D235="","",IF(OR(K235&gt;=1,G235=""),"",MAX(0,TODAY()-G235)))</f>
        <v/>
      </c>
      <c r="Q235" s="28" t="n"/>
      <c r="R235" s="28" t="n"/>
      <c r="S235" s="29">
        <f>IF(AND(Q235&lt;&gt;"",R235&lt;&gt;""),R235-Q235,"")</f>
        <v/>
      </c>
      <c r="T235" s="23" t="n"/>
      <c r="U235" s="23" t="n"/>
      <c r="V235" s="23" t="n"/>
      <c r="W235" s="30">
        <f>IF($D235="",0,IF(OR(F235="",G235=""),0,IF(TODAY()&lt;=F235,0,IF(TODAY()&gt;=G235,1,(TODAY()-F235)/(G235-F235+1)))))</f>
        <v/>
      </c>
      <c r="X235" s="31">
        <f>IF($D235="",0,IF(Q235="",0,Q235*W235))</f>
        <v/>
      </c>
      <c r="Y235" s="31">
        <f>IF($D235="",0,IF(Q235="",0,Q235*K235))</f>
        <v/>
      </c>
      <c r="Z235" s="31">
        <f>IF($D235="",0,IF(R235="",0,R235))</f>
        <v/>
      </c>
    </row>
    <row r="236">
      <c r="A236" s="22" t="n">
        <v>235</v>
      </c>
      <c r="B236" s="23" t="n"/>
      <c r="C236" s="23" t="n"/>
      <c r="D236" s="23" t="n"/>
      <c r="E236" s="23" t="n"/>
      <c r="F236" s="65" t="n"/>
      <c r="G236" s="65" t="n"/>
      <c r="H236" s="26">
        <f>IF($D236="","",IF(AND(F236&lt;&gt;"",G236&lt;&gt;""),G236-F236+1,"") )</f>
        <v/>
      </c>
      <c r="I236" s="65" t="n"/>
      <c r="J236" s="65" t="n"/>
      <c r="K236" s="27" t="n"/>
      <c r="L236" s="23" t="n"/>
      <c r="M236" s="22">
        <f>IF($D236="","",IF(K236&gt;=1,"Terminé",IF(AND(G236&lt;&gt;"",TODAY()&gt;G236,K236&lt;1),"En retard",IF(K236&gt;0,"En cours","Non démarré"))))</f>
        <v/>
      </c>
      <c r="N236" s="23" t="n"/>
      <c r="O236" s="26">
        <f>IF($D236="","",IF(OR(K236&gt;=1,G236=""),"",MAX(0,G236-TODAY())))</f>
        <v/>
      </c>
      <c r="P236" s="26">
        <f>IF($D236="","",IF(OR(K236&gt;=1,G236=""),"",MAX(0,TODAY()-G236)))</f>
        <v/>
      </c>
      <c r="Q236" s="28" t="n"/>
      <c r="R236" s="28" t="n"/>
      <c r="S236" s="29">
        <f>IF(AND(Q236&lt;&gt;"",R236&lt;&gt;""),R236-Q236,"")</f>
        <v/>
      </c>
      <c r="T236" s="23" t="n"/>
      <c r="U236" s="23" t="n"/>
      <c r="V236" s="23" t="n"/>
      <c r="W236" s="30">
        <f>IF($D236="",0,IF(OR(F236="",G236=""),0,IF(TODAY()&lt;=F236,0,IF(TODAY()&gt;=G236,1,(TODAY()-F236)/(G236-F236+1)))))</f>
        <v/>
      </c>
      <c r="X236" s="31">
        <f>IF($D236="",0,IF(Q236="",0,Q236*W236))</f>
        <v/>
      </c>
      <c r="Y236" s="31">
        <f>IF($D236="",0,IF(Q236="",0,Q236*K236))</f>
        <v/>
      </c>
      <c r="Z236" s="31">
        <f>IF($D236="",0,IF(R236="",0,R236))</f>
        <v/>
      </c>
    </row>
    <row r="237">
      <c r="A237" s="22" t="n">
        <v>236</v>
      </c>
      <c r="B237" s="23" t="n"/>
      <c r="C237" s="23" t="n"/>
      <c r="D237" s="23" t="n"/>
      <c r="E237" s="23" t="n"/>
      <c r="F237" s="65" t="n"/>
      <c r="G237" s="65" t="n"/>
      <c r="H237" s="26">
        <f>IF($D237="","",IF(AND(F237&lt;&gt;"",G237&lt;&gt;""),G237-F237+1,"") )</f>
        <v/>
      </c>
      <c r="I237" s="65" t="n"/>
      <c r="J237" s="65" t="n"/>
      <c r="K237" s="27" t="n"/>
      <c r="L237" s="23" t="n"/>
      <c r="M237" s="22">
        <f>IF($D237="","",IF(K237&gt;=1,"Terminé",IF(AND(G237&lt;&gt;"",TODAY()&gt;G237,K237&lt;1),"En retard",IF(K237&gt;0,"En cours","Non démarré"))))</f>
        <v/>
      </c>
      <c r="N237" s="23" t="n"/>
      <c r="O237" s="26">
        <f>IF($D237="","",IF(OR(K237&gt;=1,G237=""),"",MAX(0,G237-TODAY())))</f>
        <v/>
      </c>
      <c r="P237" s="26">
        <f>IF($D237="","",IF(OR(K237&gt;=1,G237=""),"",MAX(0,TODAY()-G237)))</f>
        <v/>
      </c>
      <c r="Q237" s="28" t="n"/>
      <c r="R237" s="28" t="n"/>
      <c r="S237" s="29">
        <f>IF(AND(Q237&lt;&gt;"",R237&lt;&gt;""),R237-Q237,"")</f>
        <v/>
      </c>
      <c r="T237" s="23" t="n"/>
      <c r="U237" s="23" t="n"/>
      <c r="V237" s="23" t="n"/>
      <c r="W237" s="30">
        <f>IF($D237="",0,IF(OR(F237="",G237=""),0,IF(TODAY()&lt;=F237,0,IF(TODAY()&gt;=G237,1,(TODAY()-F237)/(G237-F237+1)))))</f>
        <v/>
      </c>
      <c r="X237" s="31">
        <f>IF($D237="",0,IF(Q237="",0,Q237*W237))</f>
        <v/>
      </c>
      <c r="Y237" s="31">
        <f>IF($D237="",0,IF(Q237="",0,Q237*K237))</f>
        <v/>
      </c>
      <c r="Z237" s="31">
        <f>IF($D237="",0,IF(R237="",0,R237))</f>
        <v/>
      </c>
    </row>
    <row r="238">
      <c r="A238" s="22" t="n">
        <v>237</v>
      </c>
      <c r="B238" s="23" t="n"/>
      <c r="C238" s="23" t="n"/>
      <c r="D238" s="23" t="n"/>
      <c r="E238" s="23" t="n"/>
      <c r="F238" s="65" t="n"/>
      <c r="G238" s="65" t="n"/>
      <c r="H238" s="26">
        <f>IF($D238="","",IF(AND(F238&lt;&gt;"",G238&lt;&gt;""),G238-F238+1,"") )</f>
        <v/>
      </c>
      <c r="I238" s="65" t="n"/>
      <c r="J238" s="65" t="n"/>
      <c r="K238" s="27" t="n"/>
      <c r="L238" s="23" t="n"/>
      <c r="M238" s="22">
        <f>IF($D238="","",IF(K238&gt;=1,"Terminé",IF(AND(G238&lt;&gt;"",TODAY()&gt;G238,K238&lt;1),"En retard",IF(K238&gt;0,"En cours","Non démarré"))))</f>
        <v/>
      </c>
      <c r="N238" s="23" t="n"/>
      <c r="O238" s="26">
        <f>IF($D238="","",IF(OR(K238&gt;=1,G238=""),"",MAX(0,G238-TODAY())))</f>
        <v/>
      </c>
      <c r="P238" s="26">
        <f>IF($D238="","",IF(OR(K238&gt;=1,G238=""),"",MAX(0,TODAY()-G238)))</f>
        <v/>
      </c>
      <c r="Q238" s="28" t="n"/>
      <c r="R238" s="28" t="n"/>
      <c r="S238" s="29">
        <f>IF(AND(Q238&lt;&gt;"",R238&lt;&gt;""),R238-Q238,"")</f>
        <v/>
      </c>
      <c r="T238" s="23" t="n"/>
      <c r="U238" s="23" t="n"/>
      <c r="V238" s="23" t="n"/>
      <c r="W238" s="30">
        <f>IF($D238="",0,IF(OR(F238="",G238=""),0,IF(TODAY()&lt;=F238,0,IF(TODAY()&gt;=G238,1,(TODAY()-F238)/(G238-F238+1)))))</f>
        <v/>
      </c>
      <c r="X238" s="31">
        <f>IF($D238="",0,IF(Q238="",0,Q238*W238))</f>
        <v/>
      </c>
      <c r="Y238" s="31">
        <f>IF($D238="",0,IF(Q238="",0,Q238*K238))</f>
        <v/>
      </c>
      <c r="Z238" s="31">
        <f>IF($D238="",0,IF(R238="",0,R238))</f>
        <v/>
      </c>
    </row>
    <row r="239">
      <c r="A239" s="22" t="n">
        <v>238</v>
      </c>
      <c r="B239" s="23" t="n"/>
      <c r="C239" s="23" t="n"/>
      <c r="D239" s="23" t="n"/>
      <c r="E239" s="23" t="n"/>
      <c r="F239" s="65" t="n"/>
      <c r="G239" s="65" t="n"/>
      <c r="H239" s="26">
        <f>IF($D239="","",IF(AND(F239&lt;&gt;"",G239&lt;&gt;""),G239-F239+1,"") )</f>
        <v/>
      </c>
      <c r="I239" s="65" t="n"/>
      <c r="J239" s="65" t="n"/>
      <c r="K239" s="27" t="n"/>
      <c r="L239" s="23" t="n"/>
      <c r="M239" s="22">
        <f>IF($D239="","",IF(K239&gt;=1,"Terminé",IF(AND(G239&lt;&gt;"",TODAY()&gt;G239,K239&lt;1),"En retard",IF(K239&gt;0,"En cours","Non démarré"))))</f>
        <v/>
      </c>
      <c r="N239" s="23" t="n"/>
      <c r="O239" s="26">
        <f>IF($D239="","",IF(OR(K239&gt;=1,G239=""),"",MAX(0,G239-TODAY())))</f>
        <v/>
      </c>
      <c r="P239" s="26">
        <f>IF($D239="","",IF(OR(K239&gt;=1,G239=""),"",MAX(0,TODAY()-G239)))</f>
        <v/>
      </c>
      <c r="Q239" s="28" t="n"/>
      <c r="R239" s="28" t="n"/>
      <c r="S239" s="29">
        <f>IF(AND(Q239&lt;&gt;"",R239&lt;&gt;""),R239-Q239,"")</f>
        <v/>
      </c>
      <c r="T239" s="23" t="n"/>
      <c r="U239" s="23" t="n"/>
      <c r="V239" s="23" t="n"/>
      <c r="W239" s="30">
        <f>IF($D239="",0,IF(OR(F239="",G239=""),0,IF(TODAY()&lt;=F239,0,IF(TODAY()&gt;=G239,1,(TODAY()-F239)/(G239-F239+1)))))</f>
        <v/>
      </c>
      <c r="X239" s="31">
        <f>IF($D239="",0,IF(Q239="",0,Q239*W239))</f>
        <v/>
      </c>
      <c r="Y239" s="31">
        <f>IF($D239="",0,IF(Q239="",0,Q239*K239))</f>
        <v/>
      </c>
      <c r="Z239" s="31">
        <f>IF($D239="",0,IF(R239="",0,R239))</f>
        <v/>
      </c>
    </row>
    <row r="240">
      <c r="A240" s="22" t="n">
        <v>239</v>
      </c>
      <c r="B240" s="23" t="n"/>
      <c r="C240" s="23" t="n"/>
      <c r="D240" s="23" t="n"/>
      <c r="E240" s="23" t="n"/>
      <c r="F240" s="65" t="n"/>
      <c r="G240" s="65" t="n"/>
      <c r="H240" s="26">
        <f>IF($D240="","",IF(AND(F240&lt;&gt;"",G240&lt;&gt;""),G240-F240+1,"") )</f>
        <v/>
      </c>
      <c r="I240" s="65" t="n"/>
      <c r="J240" s="65" t="n"/>
      <c r="K240" s="27" t="n"/>
      <c r="L240" s="23" t="n"/>
      <c r="M240" s="22">
        <f>IF($D240="","",IF(K240&gt;=1,"Terminé",IF(AND(G240&lt;&gt;"",TODAY()&gt;G240,K240&lt;1),"En retard",IF(K240&gt;0,"En cours","Non démarré"))))</f>
        <v/>
      </c>
      <c r="N240" s="23" t="n"/>
      <c r="O240" s="26">
        <f>IF($D240="","",IF(OR(K240&gt;=1,G240=""),"",MAX(0,G240-TODAY())))</f>
        <v/>
      </c>
      <c r="P240" s="26">
        <f>IF($D240="","",IF(OR(K240&gt;=1,G240=""),"",MAX(0,TODAY()-G240)))</f>
        <v/>
      </c>
      <c r="Q240" s="28" t="n"/>
      <c r="R240" s="28" t="n"/>
      <c r="S240" s="29">
        <f>IF(AND(Q240&lt;&gt;"",R240&lt;&gt;""),R240-Q240,"")</f>
        <v/>
      </c>
      <c r="T240" s="23" t="n"/>
      <c r="U240" s="23" t="n"/>
      <c r="V240" s="23" t="n"/>
      <c r="W240" s="30">
        <f>IF($D240="",0,IF(OR(F240="",G240=""),0,IF(TODAY()&lt;=F240,0,IF(TODAY()&gt;=G240,1,(TODAY()-F240)/(G240-F240+1)))))</f>
        <v/>
      </c>
      <c r="X240" s="31">
        <f>IF($D240="",0,IF(Q240="",0,Q240*W240))</f>
        <v/>
      </c>
      <c r="Y240" s="31">
        <f>IF($D240="",0,IF(Q240="",0,Q240*K240))</f>
        <v/>
      </c>
      <c r="Z240" s="31">
        <f>IF($D240="",0,IF(R240="",0,R240))</f>
        <v/>
      </c>
    </row>
    <row r="241">
      <c r="A241" s="22" t="n">
        <v>240</v>
      </c>
      <c r="B241" s="23" t="n"/>
      <c r="C241" s="23" t="n"/>
      <c r="D241" s="23" t="n"/>
      <c r="E241" s="23" t="n"/>
      <c r="F241" s="65" t="n"/>
      <c r="G241" s="65" t="n"/>
      <c r="H241" s="26">
        <f>IF($D241="","",IF(AND(F241&lt;&gt;"",G241&lt;&gt;""),G241-F241+1,"") )</f>
        <v/>
      </c>
      <c r="I241" s="65" t="n"/>
      <c r="J241" s="65" t="n"/>
      <c r="K241" s="27" t="n"/>
      <c r="L241" s="23" t="n"/>
      <c r="M241" s="22">
        <f>IF($D241="","",IF(K241&gt;=1,"Terminé",IF(AND(G241&lt;&gt;"",TODAY()&gt;G241,K241&lt;1),"En retard",IF(K241&gt;0,"En cours","Non démarré"))))</f>
        <v/>
      </c>
      <c r="N241" s="23" t="n"/>
      <c r="O241" s="26">
        <f>IF($D241="","",IF(OR(K241&gt;=1,G241=""),"",MAX(0,G241-TODAY())))</f>
        <v/>
      </c>
      <c r="P241" s="26">
        <f>IF($D241="","",IF(OR(K241&gt;=1,G241=""),"",MAX(0,TODAY()-G241)))</f>
        <v/>
      </c>
      <c r="Q241" s="28" t="n"/>
      <c r="R241" s="28" t="n"/>
      <c r="S241" s="29">
        <f>IF(AND(Q241&lt;&gt;"",R241&lt;&gt;""),R241-Q241,"")</f>
        <v/>
      </c>
      <c r="T241" s="23" t="n"/>
      <c r="U241" s="23" t="n"/>
      <c r="V241" s="23" t="n"/>
      <c r="W241" s="30">
        <f>IF($D241="",0,IF(OR(F241="",G241=""),0,IF(TODAY()&lt;=F241,0,IF(TODAY()&gt;=G241,1,(TODAY()-F241)/(G241-F241+1)))))</f>
        <v/>
      </c>
      <c r="X241" s="31">
        <f>IF($D241="",0,IF(Q241="",0,Q241*W241))</f>
        <v/>
      </c>
      <c r="Y241" s="31">
        <f>IF($D241="",0,IF(Q241="",0,Q241*K241))</f>
        <v/>
      </c>
      <c r="Z241" s="31">
        <f>IF($D241="",0,IF(R241="",0,R241))</f>
        <v/>
      </c>
    </row>
    <row r="242">
      <c r="A242" s="22" t="n">
        <v>241</v>
      </c>
      <c r="B242" s="23" t="n"/>
      <c r="C242" s="23" t="n"/>
      <c r="D242" s="23" t="n"/>
      <c r="E242" s="23" t="n"/>
      <c r="F242" s="65" t="n"/>
      <c r="G242" s="65" t="n"/>
      <c r="H242" s="26">
        <f>IF($D242="","",IF(AND(F242&lt;&gt;"",G242&lt;&gt;""),G242-F242+1,"") )</f>
        <v/>
      </c>
      <c r="I242" s="65" t="n"/>
      <c r="J242" s="65" t="n"/>
      <c r="K242" s="27" t="n"/>
      <c r="L242" s="23" t="n"/>
      <c r="M242" s="22">
        <f>IF($D242="","",IF(K242&gt;=1,"Terminé",IF(AND(G242&lt;&gt;"",TODAY()&gt;G242,K242&lt;1),"En retard",IF(K242&gt;0,"En cours","Non démarré"))))</f>
        <v/>
      </c>
      <c r="N242" s="23" t="n"/>
      <c r="O242" s="26">
        <f>IF($D242="","",IF(OR(K242&gt;=1,G242=""),"",MAX(0,G242-TODAY())))</f>
        <v/>
      </c>
      <c r="P242" s="26">
        <f>IF($D242="","",IF(OR(K242&gt;=1,G242=""),"",MAX(0,TODAY()-G242)))</f>
        <v/>
      </c>
      <c r="Q242" s="28" t="n"/>
      <c r="R242" s="28" t="n"/>
      <c r="S242" s="29">
        <f>IF(AND(Q242&lt;&gt;"",R242&lt;&gt;""),R242-Q242,"")</f>
        <v/>
      </c>
      <c r="T242" s="23" t="n"/>
      <c r="U242" s="23" t="n"/>
      <c r="V242" s="23" t="n"/>
      <c r="W242" s="30">
        <f>IF($D242="",0,IF(OR(F242="",G242=""),0,IF(TODAY()&lt;=F242,0,IF(TODAY()&gt;=G242,1,(TODAY()-F242)/(G242-F242+1)))))</f>
        <v/>
      </c>
      <c r="X242" s="31">
        <f>IF($D242="",0,IF(Q242="",0,Q242*W242))</f>
        <v/>
      </c>
      <c r="Y242" s="31">
        <f>IF($D242="",0,IF(Q242="",0,Q242*K242))</f>
        <v/>
      </c>
      <c r="Z242" s="31">
        <f>IF($D242="",0,IF(R242="",0,R242))</f>
        <v/>
      </c>
    </row>
    <row r="243">
      <c r="A243" s="22" t="n">
        <v>242</v>
      </c>
      <c r="B243" s="23" t="n"/>
      <c r="C243" s="23" t="n"/>
      <c r="D243" s="23" t="n"/>
      <c r="E243" s="23" t="n"/>
      <c r="F243" s="65" t="n"/>
      <c r="G243" s="65" t="n"/>
      <c r="H243" s="26">
        <f>IF($D243="","",IF(AND(F243&lt;&gt;"",G243&lt;&gt;""),G243-F243+1,"") )</f>
        <v/>
      </c>
      <c r="I243" s="65" t="n"/>
      <c r="J243" s="65" t="n"/>
      <c r="K243" s="27" t="n"/>
      <c r="L243" s="23" t="n"/>
      <c r="M243" s="22">
        <f>IF($D243="","",IF(K243&gt;=1,"Terminé",IF(AND(G243&lt;&gt;"",TODAY()&gt;G243,K243&lt;1),"En retard",IF(K243&gt;0,"En cours","Non démarré"))))</f>
        <v/>
      </c>
      <c r="N243" s="23" t="n"/>
      <c r="O243" s="26">
        <f>IF($D243="","",IF(OR(K243&gt;=1,G243=""),"",MAX(0,G243-TODAY())))</f>
        <v/>
      </c>
      <c r="P243" s="26">
        <f>IF($D243="","",IF(OR(K243&gt;=1,G243=""),"",MAX(0,TODAY()-G243)))</f>
        <v/>
      </c>
      <c r="Q243" s="28" t="n"/>
      <c r="R243" s="28" t="n"/>
      <c r="S243" s="29">
        <f>IF(AND(Q243&lt;&gt;"",R243&lt;&gt;""),R243-Q243,"")</f>
        <v/>
      </c>
      <c r="T243" s="23" t="n"/>
      <c r="U243" s="23" t="n"/>
      <c r="V243" s="23" t="n"/>
      <c r="W243" s="30">
        <f>IF($D243="",0,IF(OR(F243="",G243=""),0,IF(TODAY()&lt;=F243,0,IF(TODAY()&gt;=G243,1,(TODAY()-F243)/(G243-F243+1)))))</f>
        <v/>
      </c>
      <c r="X243" s="31">
        <f>IF($D243="",0,IF(Q243="",0,Q243*W243))</f>
        <v/>
      </c>
      <c r="Y243" s="31">
        <f>IF($D243="",0,IF(Q243="",0,Q243*K243))</f>
        <v/>
      </c>
      <c r="Z243" s="31">
        <f>IF($D243="",0,IF(R243="",0,R243))</f>
        <v/>
      </c>
    </row>
    <row r="244">
      <c r="A244" s="22" t="n">
        <v>243</v>
      </c>
      <c r="B244" s="23" t="n"/>
      <c r="C244" s="23" t="n"/>
      <c r="D244" s="23" t="n"/>
      <c r="E244" s="23" t="n"/>
      <c r="F244" s="65" t="n"/>
      <c r="G244" s="65" t="n"/>
      <c r="H244" s="26">
        <f>IF($D244="","",IF(AND(F244&lt;&gt;"",G244&lt;&gt;""),G244-F244+1,"") )</f>
        <v/>
      </c>
      <c r="I244" s="65" t="n"/>
      <c r="J244" s="65" t="n"/>
      <c r="K244" s="27" t="n"/>
      <c r="L244" s="23" t="n"/>
      <c r="M244" s="22">
        <f>IF($D244="","",IF(K244&gt;=1,"Terminé",IF(AND(G244&lt;&gt;"",TODAY()&gt;G244,K244&lt;1),"En retard",IF(K244&gt;0,"En cours","Non démarré"))))</f>
        <v/>
      </c>
      <c r="N244" s="23" t="n"/>
      <c r="O244" s="26">
        <f>IF($D244="","",IF(OR(K244&gt;=1,G244=""),"",MAX(0,G244-TODAY())))</f>
        <v/>
      </c>
      <c r="P244" s="26">
        <f>IF($D244="","",IF(OR(K244&gt;=1,G244=""),"",MAX(0,TODAY()-G244)))</f>
        <v/>
      </c>
      <c r="Q244" s="28" t="n"/>
      <c r="R244" s="28" t="n"/>
      <c r="S244" s="29">
        <f>IF(AND(Q244&lt;&gt;"",R244&lt;&gt;""),R244-Q244,"")</f>
        <v/>
      </c>
      <c r="T244" s="23" t="n"/>
      <c r="U244" s="23" t="n"/>
      <c r="V244" s="23" t="n"/>
      <c r="W244" s="30">
        <f>IF($D244="",0,IF(OR(F244="",G244=""),0,IF(TODAY()&lt;=F244,0,IF(TODAY()&gt;=G244,1,(TODAY()-F244)/(G244-F244+1)))))</f>
        <v/>
      </c>
      <c r="X244" s="31">
        <f>IF($D244="",0,IF(Q244="",0,Q244*W244))</f>
        <v/>
      </c>
      <c r="Y244" s="31">
        <f>IF($D244="",0,IF(Q244="",0,Q244*K244))</f>
        <v/>
      </c>
      <c r="Z244" s="31">
        <f>IF($D244="",0,IF(R244="",0,R244))</f>
        <v/>
      </c>
    </row>
    <row r="245">
      <c r="A245" s="22" t="n">
        <v>244</v>
      </c>
      <c r="B245" s="23" t="n"/>
      <c r="C245" s="23" t="n"/>
      <c r="D245" s="23" t="n"/>
      <c r="E245" s="23" t="n"/>
      <c r="F245" s="65" t="n"/>
      <c r="G245" s="65" t="n"/>
      <c r="H245" s="26">
        <f>IF($D245="","",IF(AND(F245&lt;&gt;"",G245&lt;&gt;""),G245-F245+1,"") )</f>
        <v/>
      </c>
      <c r="I245" s="65" t="n"/>
      <c r="J245" s="65" t="n"/>
      <c r="K245" s="27" t="n"/>
      <c r="L245" s="23" t="n"/>
      <c r="M245" s="22">
        <f>IF($D245="","",IF(K245&gt;=1,"Terminé",IF(AND(G245&lt;&gt;"",TODAY()&gt;G245,K245&lt;1),"En retard",IF(K245&gt;0,"En cours","Non démarré"))))</f>
        <v/>
      </c>
      <c r="N245" s="23" t="n"/>
      <c r="O245" s="26">
        <f>IF($D245="","",IF(OR(K245&gt;=1,G245=""),"",MAX(0,G245-TODAY())))</f>
        <v/>
      </c>
      <c r="P245" s="26">
        <f>IF($D245="","",IF(OR(K245&gt;=1,G245=""),"",MAX(0,TODAY()-G245)))</f>
        <v/>
      </c>
      <c r="Q245" s="28" t="n"/>
      <c r="R245" s="28" t="n"/>
      <c r="S245" s="29">
        <f>IF(AND(Q245&lt;&gt;"",R245&lt;&gt;""),R245-Q245,"")</f>
        <v/>
      </c>
      <c r="T245" s="23" t="n"/>
      <c r="U245" s="23" t="n"/>
      <c r="V245" s="23" t="n"/>
      <c r="W245" s="30">
        <f>IF($D245="",0,IF(OR(F245="",G245=""),0,IF(TODAY()&lt;=F245,0,IF(TODAY()&gt;=G245,1,(TODAY()-F245)/(G245-F245+1)))))</f>
        <v/>
      </c>
      <c r="X245" s="31">
        <f>IF($D245="",0,IF(Q245="",0,Q245*W245))</f>
        <v/>
      </c>
      <c r="Y245" s="31">
        <f>IF($D245="",0,IF(Q245="",0,Q245*K245))</f>
        <v/>
      </c>
      <c r="Z245" s="31">
        <f>IF($D245="",0,IF(R245="",0,R245))</f>
        <v/>
      </c>
    </row>
    <row r="246">
      <c r="A246" s="22" t="n">
        <v>245</v>
      </c>
      <c r="B246" s="23" t="n"/>
      <c r="C246" s="23" t="n"/>
      <c r="D246" s="23" t="n"/>
      <c r="E246" s="23" t="n"/>
      <c r="F246" s="65" t="n"/>
      <c r="G246" s="65" t="n"/>
      <c r="H246" s="26">
        <f>IF($D246="","",IF(AND(F246&lt;&gt;"",G246&lt;&gt;""),G246-F246+1,"") )</f>
        <v/>
      </c>
      <c r="I246" s="65" t="n"/>
      <c r="J246" s="65" t="n"/>
      <c r="K246" s="27" t="n"/>
      <c r="L246" s="23" t="n"/>
      <c r="M246" s="22">
        <f>IF($D246="","",IF(K246&gt;=1,"Terminé",IF(AND(G246&lt;&gt;"",TODAY()&gt;G246,K246&lt;1),"En retard",IF(K246&gt;0,"En cours","Non démarré"))))</f>
        <v/>
      </c>
      <c r="N246" s="23" t="n"/>
      <c r="O246" s="26">
        <f>IF($D246="","",IF(OR(K246&gt;=1,G246=""),"",MAX(0,G246-TODAY())))</f>
        <v/>
      </c>
      <c r="P246" s="26">
        <f>IF($D246="","",IF(OR(K246&gt;=1,G246=""),"",MAX(0,TODAY()-G246)))</f>
        <v/>
      </c>
      <c r="Q246" s="28" t="n"/>
      <c r="R246" s="28" t="n"/>
      <c r="S246" s="29">
        <f>IF(AND(Q246&lt;&gt;"",R246&lt;&gt;""),R246-Q246,"")</f>
        <v/>
      </c>
      <c r="T246" s="23" t="n"/>
      <c r="U246" s="23" t="n"/>
      <c r="V246" s="23" t="n"/>
      <c r="W246" s="30">
        <f>IF($D246="",0,IF(OR(F246="",G246=""),0,IF(TODAY()&lt;=F246,0,IF(TODAY()&gt;=G246,1,(TODAY()-F246)/(G246-F246+1)))))</f>
        <v/>
      </c>
      <c r="X246" s="31">
        <f>IF($D246="",0,IF(Q246="",0,Q246*W246))</f>
        <v/>
      </c>
      <c r="Y246" s="31">
        <f>IF($D246="",0,IF(Q246="",0,Q246*K246))</f>
        <v/>
      </c>
      <c r="Z246" s="31">
        <f>IF($D246="",0,IF(R246="",0,R246))</f>
        <v/>
      </c>
    </row>
    <row r="247">
      <c r="A247" s="22" t="n">
        <v>246</v>
      </c>
      <c r="B247" s="23" t="n"/>
      <c r="C247" s="23" t="n"/>
      <c r="D247" s="23" t="n"/>
      <c r="E247" s="23" t="n"/>
      <c r="F247" s="65" t="n"/>
      <c r="G247" s="65" t="n"/>
      <c r="H247" s="26">
        <f>IF($D247="","",IF(AND(F247&lt;&gt;"",G247&lt;&gt;""),G247-F247+1,"") )</f>
        <v/>
      </c>
      <c r="I247" s="65" t="n"/>
      <c r="J247" s="65" t="n"/>
      <c r="K247" s="27" t="n"/>
      <c r="L247" s="23" t="n"/>
      <c r="M247" s="22">
        <f>IF($D247="","",IF(K247&gt;=1,"Terminé",IF(AND(G247&lt;&gt;"",TODAY()&gt;G247,K247&lt;1),"En retard",IF(K247&gt;0,"En cours","Non démarré"))))</f>
        <v/>
      </c>
      <c r="N247" s="23" t="n"/>
      <c r="O247" s="26">
        <f>IF($D247="","",IF(OR(K247&gt;=1,G247=""),"",MAX(0,G247-TODAY())))</f>
        <v/>
      </c>
      <c r="P247" s="26">
        <f>IF($D247="","",IF(OR(K247&gt;=1,G247=""),"",MAX(0,TODAY()-G247)))</f>
        <v/>
      </c>
      <c r="Q247" s="28" t="n"/>
      <c r="R247" s="28" t="n"/>
      <c r="S247" s="29">
        <f>IF(AND(Q247&lt;&gt;"",R247&lt;&gt;""),R247-Q247,"")</f>
        <v/>
      </c>
      <c r="T247" s="23" t="n"/>
      <c r="U247" s="23" t="n"/>
      <c r="V247" s="23" t="n"/>
      <c r="W247" s="30">
        <f>IF($D247="",0,IF(OR(F247="",G247=""),0,IF(TODAY()&lt;=F247,0,IF(TODAY()&gt;=G247,1,(TODAY()-F247)/(G247-F247+1)))))</f>
        <v/>
      </c>
      <c r="X247" s="31">
        <f>IF($D247="",0,IF(Q247="",0,Q247*W247))</f>
        <v/>
      </c>
      <c r="Y247" s="31">
        <f>IF($D247="",0,IF(Q247="",0,Q247*K247))</f>
        <v/>
      </c>
      <c r="Z247" s="31">
        <f>IF($D247="",0,IF(R247="",0,R247))</f>
        <v/>
      </c>
    </row>
    <row r="248">
      <c r="A248" s="22" t="n">
        <v>247</v>
      </c>
      <c r="B248" s="23" t="n"/>
      <c r="C248" s="23" t="n"/>
      <c r="D248" s="23" t="n"/>
      <c r="E248" s="23" t="n"/>
      <c r="F248" s="65" t="n"/>
      <c r="G248" s="65" t="n"/>
      <c r="H248" s="26">
        <f>IF($D248="","",IF(AND(F248&lt;&gt;"",G248&lt;&gt;""),G248-F248+1,"") )</f>
        <v/>
      </c>
      <c r="I248" s="65" t="n"/>
      <c r="J248" s="65" t="n"/>
      <c r="K248" s="27" t="n"/>
      <c r="L248" s="23" t="n"/>
      <c r="M248" s="22">
        <f>IF($D248="","",IF(K248&gt;=1,"Terminé",IF(AND(G248&lt;&gt;"",TODAY()&gt;G248,K248&lt;1),"En retard",IF(K248&gt;0,"En cours","Non démarré"))))</f>
        <v/>
      </c>
      <c r="N248" s="23" t="n"/>
      <c r="O248" s="26">
        <f>IF($D248="","",IF(OR(K248&gt;=1,G248=""),"",MAX(0,G248-TODAY())))</f>
        <v/>
      </c>
      <c r="P248" s="26">
        <f>IF($D248="","",IF(OR(K248&gt;=1,G248=""),"",MAX(0,TODAY()-G248)))</f>
        <v/>
      </c>
      <c r="Q248" s="28" t="n"/>
      <c r="R248" s="28" t="n"/>
      <c r="S248" s="29">
        <f>IF(AND(Q248&lt;&gt;"",R248&lt;&gt;""),R248-Q248,"")</f>
        <v/>
      </c>
      <c r="T248" s="23" t="n"/>
      <c r="U248" s="23" t="n"/>
      <c r="V248" s="23" t="n"/>
      <c r="W248" s="30">
        <f>IF($D248="",0,IF(OR(F248="",G248=""),0,IF(TODAY()&lt;=F248,0,IF(TODAY()&gt;=G248,1,(TODAY()-F248)/(G248-F248+1)))))</f>
        <v/>
      </c>
      <c r="X248" s="31">
        <f>IF($D248="",0,IF(Q248="",0,Q248*W248))</f>
        <v/>
      </c>
      <c r="Y248" s="31">
        <f>IF($D248="",0,IF(Q248="",0,Q248*K248))</f>
        <v/>
      </c>
      <c r="Z248" s="31">
        <f>IF($D248="",0,IF(R248="",0,R248))</f>
        <v/>
      </c>
    </row>
    <row r="249">
      <c r="A249" s="22" t="n">
        <v>248</v>
      </c>
      <c r="B249" s="23" t="n"/>
      <c r="C249" s="23" t="n"/>
      <c r="D249" s="23" t="n"/>
      <c r="E249" s="23" t="n"/>
      <c r="F249" s="65" t="n"/>
      <c r="G249" s="65" t="n"/>
      <c r="H249" s="26">
        <f>IF($D249="","",IF(AND(F249&lt;&gt;"",G249&lt;&gt;""),G249-F249+1,"") )</f>
        <v/>
      </c>
      <c r="I249" s="65" t="n"/>
      <c r="J249" s="65" t="n"/>
      <c r="K249" s="27" t="n"/>
      <c r="L249" s="23" t="n"/>
      <c r="M249" s="22">
        <f>IF($D249="","",IF(K249&gt;=1,"Terminé",IF(AND(G249&lt;&gt;"",TODAY()&gt;G249,K249&lt;1),"En retard",IF(K249&gt;0,"En cours","Non démarré"))))</f>
        <v/>
      </c>
      <c r="N249" s="23" t="n"/>
      <c r="O249" s="26">
        <f>IF($D249="","",IF(OR(K249&gt;=1,G249=""),"",MAX(0,G249-TODAY())))</f>
        <v/>
      </c>
      <c r="P249" s="26">
        <f>IF($D249="","",IF(OR(K249&gt;=1,G249=""),"",MAX(0,TODAY()-G249)))</f>
        <v/>
      </c>
      <c r="Q249" s="28" t="n"/>
      <c r="R249" s="28" t="n"/>
      <c r="S249" s="29">
        <f>IF(AND(Q249&lt;&gt;"",R249&lt;&gt;""),R249-Q249,"")</f>
        <v/>
      </c>
      <c r="T249" s="23" t="n"/>
      <c r="U249" s="23" t="n"/>
      <c r="V249" s="23" t="n"/>
      <c r="W249" s="30">
        <f>IF($D249="",0,IF(OR(F249="",G249=""),0,IF(TODAY()&lt;=F249,0,IF(TODAY()&gt;=G249,1,(TODAY()-F249)/(G249-F249+1)))))</f>
        <v/>
      </c>
      <c r="X249" s="31">
        <f>IF($D249="",0,IF(Q249="",0,Q249*W249))</f>
        <v/>
      </c>
      <c r="Y249" s="31">
        <f>IF($D249="",0,IF(Q249="",0,Q249*K249))</f>
        <v/>
      </c>
      <c r="Z249" s="31">
        <f>IF($D249="",0,IF(R249="",0,R249))</f>
        <v/>
      </c>
    </row>
    <row r="250">
      <c r="A250" s="22" t="n">
        <v>249</v>
      </c>
      <c r="B250" s="23" t="n"/>
      <c r="C250" s="23" t="n"/>
      <c r="D250" s="23" t="n"/>
      <c r="E250" s="23" t="n"/>
      <c r="F250" s="65" t="n"/>
      <c r="G250" s="65" t="n"/>
      <c r="H250" s="26">
        <f>IF($D250="","",IF(AND(F250&lt;&gt;"",G250&lt;&gt;""),G250-F250+1,"") )</f>
        <v/>
      </c>
      <c r="I250" s="65" t="n"/>
      <c r="J250" s="65" t="n"/>
      <c r="K250" s="27" t="n"/>
      <c r="L250" s="23" t="n"/>
      <c r="M250" s="22">
        <f>IF($D250="","",IF(K250&gt;=1,"Terminé",IF(AND(G250&lt;&gt;"",TODAY()&gt;G250,K250&lt;1),"En retard",IF(K250&gt;0,"En cours","Non démarré"))))</f>
        <v/>
      </c>
      <c r="N250" s="23" t="n"/>
      <c r="O250" s="26">
        <f>IF($D250="","",IF(OR(K250&gt;=1,G250=""),"",MAX(0,G250-TODAY())))</f>
        <v/>
      </c>
      <c r="P250" s="26">
        <f>IF($D250="","",IF(OR(K250&gt;=1,G250=""),"",MAX(0,TODAY()-G250)))</f>
        <v/>
      </c>
      <c r="Q250" s="28" t="n"/>
      <c r="R250" s="28" t="n"/>
      <c r="S250" s="29">
        <f>IF(AND(Q250&lt;&gt;"",R250&lt;&gt;""),R250-Q250,"")</f>
        <v/>
      </c>
      <c r="T250" s="23" t="n"/>
      <c r="U250" s="23" t="n"/>
      <c r="V250" s="23" t="n"/>
      <c r="W250" s="30">
        <f>IF($D250="",0,IF(OR(F250="",G250=""),0,IF(TODAY()&lt;=F250,0,IF(TODAY()&gt;=G250,1,(TODAY()-F250)/(G250-F250+1)))))</f>
        <v/>
      </c>
      <c r="X250" s="31">
        <f>IF($D250="",0,IF(Q250="",0,Q250*W250))</f>
        <v/>
      </c>
      <c r="Y250" s="31">
        <f>IF($D250="",0,IF(Q250="",0,Q250*K250))</f>
        <v/>
      </c>
      <c r="Z250" s="31">
        <f>IF($D250="",0,IF(R250="",0,R250))</f>
        <v/>
      </c>
    </row>
    <row r="251">
      <c r="A251" s="22" t="n">
        <v>250</v>
      </c>
      <c r="B251" s="23" t="n"/>
      <c r="C251" s="23" t="n"/>
      <c r="D251" s="23" t="n"/>
      <c r="E251" s="23" t="n"/>
      <c r="F251" s="65" t="n"/>
      <c r="G251" s="65" t="n"/>
      <c r="H251" s="26">
        <f>IF($D251="","",IF(AND(F251&lt;&gt;"",G251&lt;&gt;""),G251-F251+1,"") )</f>
        <v/>
      </c>
      <c r="I251" s="65" t="n"/>
      <c r="J251" s="65" t="n"/>
      <c r="K251" s="27" t="n"/>
      <c r="L251" s="23" t="n"/>
      <c r="M251" s="22">
        <f>IF($D251="","",IF(K251&gt;=1,"Terminé",IF(AND(G251&lt;&gt;"",TODAY()&gt;G251,K251&lt;1),"En retard",IF(K251&gt;0,"En cours","Non démarré"))))</f>
        <v/>
      </c>
      <c r="N251" s="23" t="n"/>
      <c r="O251" s="26">
        <f>IF($D251="","",IF(OR(K251&gt;=1,G251=""),"",MAX(0,G251-TODAY())))</f>
        <v/>
      </c>
      <c r="P251" s="26">
        <f>IF($D251="","",IF(OR(K251&gt;=1,G251=""),"",MAX(0,TODAY()-G251)))</f>
        <v/>
      </c>
      <c r="Q251" s="28" t="n"/>
      <c r="R251" s="28" t="n"/>
      <c r="S251" s="29">
        <f>IF(AND(Q251&lt;&gt;"",R251&lt;&gt;""),R251-Q251,"")</f>
        <v/>
      </c>
      <c r="T251" s="23" t="n"/>
      <c r="U251" s="23" t="n"/>
      <c r="V251" s="23" t="n"/>
      <c r="W251" s="30">
        <f>IF($D251="",0,IF(OR(F251="",G251=""),0,IF(TODAY()&lt;=F251,0,IF(TODAY()&gt;=G251,1,(TODAY()-F251)/(G251-F251+1)))))</f>
        <v/>
      </c>
      <c r="X251" s="31">
        <f>IF($D251="",0,IF(Q251="",0,Q251*W251))</f>
        <v/>
      </c>
      <c r="Y251" s="31">
        <f>IF($D251="",0,IF(Q251="",0,Q251*K251))</f>
        <v/>
      </c>
      <c r="Z251" s="31">
        <f>IF($D251="",0,IF(R251="",0,R251))</f>
        <v/>
      </c>
    </row>
    <row r="252">
      <c r="A252" s="22" t="n">
        <v>251</v>
      </c>
      <c r="B252" s="23" t="n"/>
      <c r="C252" s="23" t="n"/>
      <c r="D252" s="23" t="n"/>
      <c r="E252" s="23" t="n"/>
      <c r="F252" s="65" t="n"/>
      <c r="G252" s="65" t="n"/>
      <c r="H252" s="26">
        <f>IF($D252="","",IF(AND(F252&lt;&gt;"",G252&lt;&gt;""),G252-F252+1,"") )</f>
        <v/>
      </c>
      <c r="I252" s="65" t="n"/>
      <c r="J252" s="65" t="n"/>
      <c r="K252" s="27" t="n"/>
      <c r="L252" s="23" t="n"/>
      <c r="M252" s="22">
        <f>IF($D252="","",IF(K252&gt;=1,"Terminé",IF(AND(G252&lt;&gt;"",TODAY()&gt;G252,K252&lt;1),"En retard",IF(K252&gt;0,"En cours","Non démarré"))))</f>
        <v/>
      </c>
      <c r="N252" s="23" t="n"/>
      <c r="O252" s="26">
        <f>IF($D252="","",IF(OR(K252&gt;=1,G252=""),"",MAX(0,G252-TODAY())))</f>
        <v/>
      </c>
      <c r="P252" s="26">
        <f>IF($D252="","",IF(OR(K252&gt;=1,G252=""),"",MAX(0,TODAY()-G252)))</f>
        <v/>
      </c>
      <c r="Q252" s="28" t="n"/>
      <c r="R252" s="28" t="n"/>
      <c r="S252" s="29">
        <f>IF(AND(Q252&lt;&gt;"",R252&lt;&gt;""),R252-Q252,"")</f>
        <v/>
      </c>
      <c r="T252" s="23" t="n"/>
      <c r="U252" s="23" t="n"/>
      <c r="V252" s="23" t="n"/>
      <c r="W252" s="30">
        <f>IF($D252="",0,IF(OR(F252="",G252=""),0,IF(TODAY()&lt;=F252,0,IF(TODAY()&gt;=G252,1,(TODAY()-F252)/(G252-F252+1)))))</f>
        <v/>
      </c>
      <c r="X252" s="31">
        <f>IF($D252="",0,IF(Q252="",0,Q252*W252))</f>
        <v/>
      </c>
      <c r="Y252" s="31">
        <f>IF($D252="",0,IF(Q252="",0,Q252*K252))</f>
        <v/>
      </c>
      <c r="Z252" s="31">
        <f>IF($D252="",0,IF(R252="",0,R252))</f>
        <v/>
      </c>
    </row>
    <row r="253">
      <c r="A253" s="22" t="n">
        <v>252</v>
      </c>
      <c r="B253" s="23" t="n"/>
      <c r="C253" s="23" t="n"/>
      <c r="D253" s="23" t="n"/>
      <c r="E253" s="23" t="n"/>
      <c r="F253" s="65" t="n"/>
      <c r="G253" s="65" t="n"/>
      <c r="H253" s="26">
        <f>IF($D253="","",IF(AND(F253&lt;&gt;"",G253&lt;&gt;""),G253-F253+1,"") )</f>
        <v/>
      </c>
      <c r="I253" s="65" t="n"/>
      <c r="J253" s="65" t="n"/>
      <c r="K253" s="27" t="n"/>
      <c r="L253" s="23" t="n"/>
      <c r="M253" s="22">
        <f>IF($D253="","",IF(K253&gt;=1,"Terminé",IF(AND(G253&lt;&gt;"",TODAY()&gt;G253,K253&lt;1),"En retard",IF(K253&gt;0,"En cours","Non démarré"))))</f>
        <v/>
      </c>
      <c r="N253" s="23" t="n"/>
      <c r="O253" s="26">
        <f>IF($D253="","",IF(OR(K253&gt;=1,G253=""),"",MAX(0,G253-TODAY())))</f>
        <v/>
      </c>
      <c r="P253" s="26">
        <f>IF($D253="","",IF(OR(K253&gt;=1,G253=""),"",MAX(0,TODAY()-G253)))</f>
        <v/>
      </c>
      <c r="Q253" s="28" t="n"/>
      <c r="R253" s="28" t="n"/>
      <c r="S253" s="29">
        <f>IF(AND(Q253&lt;&gt;"",R253&lt;&gt;""),R253-Q253,"")</f>
        <v/>
      </c>
      <c r="T253" s="23" t="n"/>
      <c r="U253" s="23" t="n"/>
      <c r="V253" s="23" t="n"/>
      <c r="W253" s="30">
        <f>IF($D253="",0,IF(OR(F253="",G253=""),0,IF(TODAY()&lt;=F253,0,IF(TODAY()&gt;=G253,1,(TODAY()-F253)/(G253-F253+1)))))</f>
        <v/>
      </c>
      <c r="X253" s="31">
        <f>IF($D253="",0,IF(Q253="",0,Q253*W253))</f>
        <v/>
      </c>
      <c r="Y253" s="31">
        <f>IF($D253="",0,IF(Q253="",0,Q253*K253))</f>
        <v/>
      </c>
      <c r="Z253" s="31">
        <f>IF($D253="",0,IF(R253="",0,R253))</f>
        <v/>
      </c>
    </row>
    <row r="254">
      <c r="A254" s="22" t="n">
        <v>253</v>
      </c>
      <c r="B254" s="23" t="n"/>
      <c r="C254" s="23" t="n"/>
      <c r="D254" s="23" t="n"/>
      <c r="E254" s="23" t="n"/>
      <c r="F254" s="65" t="n"/>
      <c r="G254" s="65" t="n"/>
      <c r="H254" s="26">
        <f>IF($D254="","",IF(AND(F254&lt;&gt;"",G254&lt;&gt;""),G254-F254+1,"") )</f>
        <v/>
      </c>
      <c r="I254" s="65" t="n"/>
      <c r="J254" s="65" t="n"/>
      <c r="K254" s="27" t="n"/>
      <c r="L254" s="23" t="n"/>
      <c r="M254" s="22">
        <f>IF($D254="","",IF(K254&gt;=1,"Terminé",IF(AND(G254&lt;&gt;"",TODAY()&gt;G254,K254&lt;1),"En retard",IF(K254&gt;0,"En cours","Non démarré"))))</f>
        <v/>
      </c>
      <c r="N254" s="23" t="n"/>
      <c r="O254" s="26">
        <f>IF($D254="","",IF(OR(K254&gt;=1,G254=""),"",MAX(0,G254-TODAY())))</f>
        <v/>
      </c>
      <c r="P254" s="26">
        <f>IF($D254="","",IF(OR(K254&gt;=1,G254=""),"",MAX(0,TODAY()-G254)))</f>
        <v/>
      </c>
      <c r="Q254" s="28" t="n"/>
      <c r="R254" s="28" t="n"/>
      <c r="S254" s="29">
        <f>IF(AND(Q254&lt;&gt;"",R254&lt;&gt;""),R254-Q254,"")</f>
        <v/>
      </c>
      <c r="T254" s="23" t="n"/>
      <c r="U254" s="23" t="n"/>
      <c r="V254" s="23" t="n"/>
      <c r="W254" s="30">
        <f>IF($D254="",0,IF(OR(F254="",G254=""),0,IF(TODAY()&lt;=F254,0,IF(TODAY()&gt;=G254,1,(TODAY()-F254)/(G254-F254+1)))))</f>
        <v/>
      </c>
      <c r="X254" s="31">
        <f>IF($D254="",0,IF(Q254="",0,Q254*W254))</f>
        <v/>
      </c>
      <c r="Y254" s="31">
        <f>IF($D254="",0,IF(Q254="",0,Q254*K254))</f>
        <v/>
      </c>
      <c r="Z254" s="31">
        <f>IF($D254="",0,IF(R254="",0,R254))</f>
        <v/>
      </c>
    </row>
    <row r="255">
      <c r="A255" s="22" t="n">
        <v>254</v>
      </c>
      <c r="B255" s="23" t="n"/>
      <c r="C255" s="23" t="n"/>
      <c r="D255" s="23" t="n"/>
      <c r="E255" s="23" t="n"/>
      <c r="F255" s="65" t="n"/>
      <c r="G255" s="65" t="n"/>
      <c r="H255" s="26">
        <f>IF($D255="","",IF(AND(F255&lt;&gt;"",G255&lt;&gt;""),G255-F255+1,"") )</f>
        <v/>
      </c>
      <c r="I255" s="65" t="n"/>
      <c r="J255" s="65" t="n"/>
      <c r="K255" s="27" t="n"/>
      <c r="L255" s="23" t="n"/>
      <c r="M255" s="22">
        <f>IF($D255="","",IF(K255&gt;=1,"Terminé",IF(AND(G255&lt;&gt;"",TODAY()&gt;G255,K255&lt;1),"En retard",IF(K255&gt;0,"En cours","Non démarré"))))</f>
        <v/>
      </c>
      <c r="N255" s="23" t="n"/>
      <c r="O255" s="26">
        <f>IF($D255="","",IF(OR(K255&gt;=1,G255=""),"",MAX(0,G255-TODAY())))</f>
        <v/>
      </c>
      <c r="P255" s="26">
        <f>IF($D255="","",IF(OR(K255&gt;=1,G255=""),"",MAX(0,TODAY()-G255)))</f>
        <v/>
      </c>
      <c r="Q255" s="28" t="n"/>
      <c r="R255" s="28" t="n"/>
      <c r="S255" s="29">
        <f>IF(AND(Q255&lt;&gt;"",R255&lt;&gt;""),R255-Q255,"")</f>
        <v/>
      </c>
      <c r="T255" s="23" t="n"/>
      <c r="U255" s="23" t="n"/>
      <c r="V255" s="23" t="n"/>
      <c r="W255" s="30">
        <f>IF($D255="",0,IF(OR(F255="",G255=""),0,IF(TODAY()&lt;=F255,0,IF(TODAY()&gt;=G255,1,(TODAY()-F255)/(G255-F255+1)))))</f>
        <v/>
      </c>
      <c r="X255" s="31">
        <f>IF($D255="",0,IF(Q255="",0,Q255*W255))</f>
        <v/>
      </c>
      <c r="Y255" s="31">
        <f>IF($D255="",0,IF(Q255="",0,Q255*K255))</f>
        <v/>
      </c>
      <c r="Z255" s="31">
        <f>IF($D255="",0,IF(R255="",0,R255))</f>
        <v/>
      </c>
    </row>
    <row r="256">
      <c r="A256" s="22" t="n">
        <v>255</v>
      </c>
      <c r="B256" s="23" t="n"/>
      <c r="C256" s="23" t="n"/>
      <c r="D256" s="23" t="n"/>
      <c r="E256" s="23" t="n"/>
      <c r="F256" s="65" t="n"/>
      <c r="G256" s="65" t="n"/>
      <c r="H256" s="26">
        <f>IF($D256="","",IF(AND(F256&lt;&gt;"",G256&lt;&gt;""),G256-F256+1,"") )</f>
        <v/>
      </c>
      <c r="I256" s="65" t="n"/>
      <c r="J256" s="65" t="n"/>
      <c r="K256" s="27" t="n"/>
      <c r="L256" s="23" t="n"/>
      <c r="M256" s="22">
        <f>IF($D256="","",IF(K256&gt;=1,"Terminé",IF(AND(G256&lt;&gt;"",TODAY()&gt;G256,K256&lt;1),"En retard",IF(K256&gt;0,"En cours","Non démarré"))))</f>
        <v/>
      </c>
      <c r="N256" s="23" t="n"/>
      <c r="O256" s="26">
        <f>IF($D256="","",IF(OR(K256&gt;=1,G256=""),"",MAX(0,G256-TODAY())))</f>
        <v/>
      </c>
      <c r="P256" s="26">
        <f>IF($D256="","",IF(OR(K256&gt;=1,G256=""),"",MAX(0,TODAY()-G256)))</f>
        <v/>
      </c>
      <c r="Q256" s="28" t="n"/>
      <c r="R256" s="28" t="n"/>
      <c r="S256" s="29">
        <f>IF(AND(Q256&lt;&gt;"",R256&lt;&gt;""),R256-Q256,"")</f>
        <v/>
      </c>
      <c r="T256" s="23" t="n"/>
      <c r="U256" s="23" t="n"/>
      <c r="V256" s="23" t="n"/>
      <c r="W256" s="30">
        <f>IF($D256="",0,IF(OR(F256="",G256=""),0,IF(TODAY()&lt;=F256,0,IF(TODAY()&gt;=G256,1,(TODAY()-F256)/(G256-F256+1)))))</f>
        <v/>
      </c>
      <c r="X256" s="31">
        <f>IF($D256="",0,IF(Q256="",0,Q256*W256))</f>
        <v/>
      </c>
      <c r="Y256" s="31">
        <f>IF($D256="",0,IF(Q256="",0,Q256*K256))</f>
        <v/>
      </c>
      <c r="Z256" s="31">
        <f>IF($D256="",0,IF(R256="",0,R256))</f>
        <v/>
      </c>
    </row>
    <row r="257">
      <c r="A257" s="22" t="n">
        <v>256</v>
      </c>
      <c r="B257" s="23" t="n"/>
      <c r="C257" s="23" t="n"/>
      <c r="D257" s="23" t="n"/>
      <c r="E257" s="23" t="n"/>
      <c r="F257" s="65" t="n"/>
      <c r="G257" s="65" t="n"/>
      <c r="H257" s="26">
        <f>IF($D257="","",IF(AND(F257&lt;&gt;"",G257&lt;&gt;""),G257-F257+1,"") )</f>
        <v/>
      </c>
      <c r="I257" s="65" t="n"/>
      <c r="J257" s="65" t="n"/>
      <c r="K257" s="27" t="n"/>
      <c r="L257" s="23" t="n"/>
      <c r="M257" s="22">
        <f>IF($D257="","",IF(K257&gt;=1,"Terminé",IF(AND(G257&lt;&gt;"",TODAY()&gt;G257,K257&lt;1),"En retard",IF(K257&gt;0,"En cours","Non démarré"))))</f>
        <v/>
      </c>
      <c r="N257" s="23" t="n"/>
      <c r="O257" s="26">
        <f>IF($D257="","",IF(OR(K257&gt;=1,G257=""),"",MAX(0,G257-TODAY())))</f>
        <v/>
      </c>
      <c r="P257" s="26">
        <f>IF($D257="","",IF(OR(K257&gt;=1,G257=""),"",MAX(0,TODAY()-G257)))</f>
        <v/>
      </c>
      <c r="Q257" s="28" t="n"/>
      <c r="R257" s="28" t="n"/>
      <c r="S257" s="29">
        <f>IF(AND(Q257&lt;&gt;"",R257&lt;&gt;""),R257-Q257,"")</f>
        <v/>
      </c>
      <c r="T257" s="23" t="n"/>
      <c r="U257" s="23" t="n"/>
      <c r="V257" s="23" t="n"/>
      <c r="W257" s="30">
        <f>IF($D257="",0,IF(OR(F257="",G257=""),0,IF(TODAY()&lt;=F257,0,IF(TODAY()&gt;=G257,1,(TODAY()-F257)/(G257-F257+1)))))</f>
        <v/>
      </c>
      <c r="X257" s="31">
        <f>IF($D257="",0,IF(Q257="",0,Q257*W257))</f>
        <v/>
      </c>
      <c r="Y257" s="31">
        <f>IF($D257="",0,IF(Q257="",0,Q257*K257))</f>
        <v/>
      </c>
      <c r="Z257" s="31">
        <f>IF($D257="",0,IF(R257="",0,R257))</f>
        <v/>
      </c>
    </row>
    <row r="258">
      <c r="A258" s="22" t="n">
        <v>257</v>
      </c>
      <c r="B258" s="23" t="n"/>
      <c r="C258" s="23" t="n"/>
      <c r="D258" s="23" t="n"/>
      <c r="E258" s="23" t="n"/>
      <c r="F258" s="65" t="n"/>
      <c r="G258" s="65" t="n"/>
      <c r="H258" s="26">
        <f>IF($D258="","",IF(AND(F258&lt;&gt;"",G258&lt;&gt;""),G258-F258+1,"") )</f>
        <v/>
      </c>
      <c r="I258" s="65" t="n"/>
      <c r="J258" s="65" t="n"/>
      <c r="K258" s="27" t="n"/>
      <c r="L258" s="23" t="n"/>
      <c r="M258" s="22">
        <f>IF($D258="","",IF(K258&gt;=1,"Terminé",IF(AND(G258&lt;&gt;"",TODAY()&gt;G258,K258&lt;1),"En retard",IF(K258&gt;0,"En cours","Non démarré"))))</f>
        <v/>
      </c>
      <c r="N258" s="23" t="n"/>
      <c r="O258" s="26">
        <f>IF($D258="","",IF(OR(K258&gt;=1,G258=""),"",MAX(0,G258-TODAY())))</f>
        <v/>
      </c>
      <c r="P258" s="26">
        <f>IF($D258="","",IF(OR(K258&gt;=1,G258=""),"",MAX(0,TODAY()-G258)))</f>
        <v/>
      </c>
      <c r="Q258" s="28" t="n"/>
      <c r="R258" s="28" t="n"/>
      <c r="S258" s="29">
        <f>IF(AND(Q258&lt;&gt;"",R258&lt;&gt;""),R258-Q258,"")</f>
        <v/>
      </c>
      <c r="T258" s="23" t="n"/>
      <c r="U258" s="23" t="n"/>
      <c r="V258" s="23" t="n"/>
      <c r="W258" s="30">
        <f>IF($D258="",0,IF(OR(F258="",G258=""),0,IF(TODAY()&lt;=F258,0,IF(TODAY()&gt;=G258,1,(TODAY()-F258)/(G258-F258+1)))))</f>
        <v/>
      </c>
      <c r="X258" s="31">
        <f>IF($D258="",0,IF(Q258="",0,Q258*W258))</f>
        <v/>
      </c>
      <c r="Y258" s="31">
        <f>IF($D258="",0,IF(Q258="",0,Q258*K258))</f>
        <v/>
      </c>
      <c r="Z258" s="31">
        <f>IF($D258="",0,IF(R258="",0,R258))</f>
        <v/>
      </c>
    </row>
    <row r="259">
      <c r="A259" s="22" t="n">
        <v>258</v>
      </c>
      <c r="B259" s="23" t="n"/>
      <c r="C259" s="23" t="n"/>
      <c r="D259" s="23" t="n"/>
      <c r="E259" s="23" t="n"/>
      <c r="F259" s="65" t="n"/>
      <c r="G259" s="65" t="n"/>
      <c r="H259" s="26">
        <f>IF($D259="","",IF(AND(F259&lt;&gt;"",G259&lt;&gt;""),G259-F259+1,"") )</f>
        <v/>
      </c>
      <c r="I259" s="65" t="n"/>
      <c r="J259" s="65" t="n"/>
      <c r="K259" s="27" t="n"/>
      <c r="L259" s="23" t="n"/>
      <c r="M259" s="22">
        <f>IF($D259="","",IF(K259&gt;=1,"Terminé",IF(AND(G259&lt;&gt;"",TODAY()&gt;G259,K259&lt;1),"En retard",IF(K259&gt;0,"En cours","Non démarré"))))</f>
        <v/>
      </c>
      <c r="N259" s="23" t="n"/>
      <c r="O259" s="26">
        <f>IF($D259="","",IF(OR(K259&gt;=1,G259=""),"",MAX(0,G259-TODAY())))</f>
        <v/>
      </c>
      <c r="P259" s="26">
        <f>IF($D259="","",IF(OR(K259&gt;=1,G259=""),"",MAX(0,TODAY()-G259)))</f>
        <v/>
      </c>
      <c r="Q259" s="28" t="n"/>
      <c r="R259" s="28" t="n"/>
      <c r="S259" s="29">
        <f>IF(AND(Q259&lt;&gt;"",R259&lt;&gt;""),R259-Q259,"")</f>
        <v/>
      </c>
      <c r="T259" s="23" t="n"/>
      <c r="U259" s="23" t="n"/>
      <c r="V259" s="23" t="n"/>
      <c r="W259" s="30">
        <f>IF($D259="",0,IF(OR(F259="",G259=""),0,IF(TODAY()&lt;=F259,0,IF(TODAY()&gt;=G259,1,(TODAY()-F259)/(G259-F259+1)))))</f>
        <v/>
      </c>
      <c r="X259" s="31">
        <f>IF($D259="",0,IF(Q259="",0,Q259*W259))</f>
        <v/>
      </c>
      <c r="Y259" s="31">
        <f>IF($D259="",0,IF(Q259="",0,Q259*K259))</f>
        <v/>
      </c>
      <c r="Z259" s="31">
        <f>IF($D259="",0,IF(R259="",0,R259))</f>
        <v/>
      </c>
    </row>
    <row r="260">
      <c r="A260" s="22" t="n">
        <v>259</v>
      </c>
      <c r="B260" s="23" t="n"/>
      <c r="C260" s="23" t="n"/>
      <c r="D260" s="23" t="n"/>
      <c r="E260" s="23" t="n"/>
      <c r="F260" s="65" t="n"/>
      <c r="G260" s="65" t="n"/>
      <c r="H260" s="26">
        <f>IF($D260="","",IF(AND(F260&lt;&gt;"",G260&lt;&gt;""),G260-F260+1,"") )</f>
        <v/>
      </c>
      <c r="I260" s="65" t="n"/>
      <c r="J260" s="65" t="n"/>
      <c r="K260" s="27" t="n"/>
      <c r="L260" s="23" t="n"/>
      <c r="M260" s="22">
        <f>IF($D260="","",IF(K260&gt;=1,"Terminé",IF(AND(G260&lt;&gt;"",TODAY()&gt;G260,K260&lt;1),"En retard",IF(K260&gt;0,"En cours","Non démarré"))))</f>
        <v/>
      </c>
      <c r="N260" s="23" t="n"/>
      <c r="O260" s="26">
        <f>IF($D260="","",IF(OR(K260&gt;=1,G260=""),"",MAX(0,G260-TODAY())))</f>
        <v/>
      </c>
      <c r="P260" s="26">
        <f>IF($D260="","",IF(OR(K260&gt;=1,G260=""),"",MAX(0,TODAY()-G260)))</f>
        <v/>
      </c>
      <c r="Q260" s="28" t="n"/>
      <c r="R260" s="28" t="n"/>
      <c r="S260" s="29">
        <f>IF(AND(Q260&lt;&gt;"",R260&lt;&gt;""),R260-Q260,"")</f>
        <v/>
      </c>
      <c r="T260" s="23" t="n"/>
      <c r="U260" s="23" t="n"/>
      <c r="V260" s="23" t="n"/>
      <c r="W260" s="30">
        <f>IF($D260="",0,IF(OR(F260="",G260=""),0,IF(TODAY()&lt;=F260,0,IF(TODAY()&gt;=G260,1,(TODAY()-F260)/(G260-F260+1)))))</f>
        <v/>
      </c>
      <c r="X260" s="31">
        <f>IF($D260="",0,IF(Q260="",0,Q260*W260))</f>
        <v/>
      </c>
      <c r="Y260" s="31">
        <f>IF($D260="",0,IF(Q260="",0,Q260*K260))</f>
        <v/>
      </c>
      <c r="Z260" s="31">
        <f>IF($D260="",0,IF(R260="",0,R260))</f>
        <v/>
      </c>
    </row>
    <row r="261">
      <c r="A261" s="22" t="n">
        <v>260</v>
      </c>
      <c r="B261" s="23" t="n"/>
      <c r="C261" s="23" t="n"/>
      <c r="D261" s="23" t="n"/>
      <c r="E261" s="23" t="n"/>
      <c r="F261" s="65" t="n"/>
      <c r="G261" s="65" t="n"/>
      <c r="H261" s="26">
        <f>IF($D261="","",IF(AND(F261&lt;&gt;"",G261&lt;&gt;""),G261-F261+1,"") )</f>
        <v/>
      </c>
      <c r="I261" s="65" t="n"/>
      <c r="J261" s="65" t="n"/>
      <c r="K261" s="27" t="n"/>
      <c r="L261" s="23" t="n"/>
      <c r="M261" s="22">
        <f>IF($D261="","",IF(K261&gt;=1,"Terminé",IF(AND(G261&lt;&gt;"",TODAY()&gt;G261,K261&lt;1),"En retard",IF(K261&gt;0,"En cours","Non démarré"))))</f>
        <v/>
      </c>
      <c r="N261" s="23" t="n"/>
      <c r="O261" s="26">
        <f>IF($D261="","",IF(OR(K261&gt;=1,G261=""),"",MAX(0,G261-TODAY())))</f>
        <v/>
      </c>
      <c r="P261" s="26">
        <f>IF($D261="","",IF(OR(K261&gt;=1,G261=""),"",MAX(0,TODAY()-G261)))</f>
        <v/>
      </c>
      <c r="Q261" s="28" t="n"/>
      <c r="R261" s="28" t="n"/>
      <c r="S261" s="29">
        <f>IF(AND(Q261&lt;&gt;"",R261&lt;&gt;""),R261-Q261,"")</f>
        <v/>
      </c>
      <c r="T261" s="23" t="n"/>
      <c r="U261" s="23" t="n"/>
      <c r="V261" s="23" t="n"/>
      <c r="W261" s="30">
        <f>IF($D261="",0,IF(OR(F261="",G261=""),0,IF(TODAY()&lt;=F261,0,IF(TODAY()&gt;=G261,1,(TODAY()-F261)/(G261-F261+1)))))</f>
        <v/>
      </c>
      <c r="X261" s="31">
        <f>IF($D261="",0,IF(Q261="",0,Q261*W261))</f>
        <v/>
      </c>
      <c r="Y261" s="31">
        <f>IF($D261="",0,IF(Q261="",0,Q261*K261))</f>
        <v/>
      </c>
      <c r="Z261" s="31">
        <f>IF($D261="",0,IF(R261="",0,R261))</f>
        <v/>
      </c>
    </row>
    <row r="262">
      <c r="A262" s="22" t="n">
        <v>261</v>
      </c>
      <c r="B262" s="23" t="n"/>
      <c r="C262" s="23" t="n"/>
      <c r="D262" s="23" t="n"/>
      <c r="E262" s="23" t="n"/>
      <c r="F262" s="65" t="n"/>
      <c r="G262" s="65" t="n"/>
      <c r="H262" s="26">
        <f>IF($D262="","",IF(AND(F262&lt;&gt;"",G262&lt;&gt;""),G262-F262+1,"") )</f>
        <v/>
      </c>
      <c r="I262" s="65" t="n"/>
      <c r="J262" s="65" t="n"/>
      <c r="K262" s="27" t="n"/>
      <c r="L262" s="23" t="n"/>
      <c r="M262" s="22">
        <f>IF($D262="","",IF(K262&gt;=1,"Terminé",IF(AND(G262&lt;&gt;"",TODAY()&gt;G262,K262&lt;1),"En retard",IF(K262&gt;0,"En cours","Non démarré"))))</f>
        <v/>
      </c>
      <c r="N262" s="23" t="n"/>
      <c r="O262" s="26">
        <f>IF($D262="","",IF(OR(K262&gt;=1,G262=""),"",MAX(0,G262-TODAY())))</f>
        <v/>
      </c>
      <c r="P262" s="26">
        <f>IF($D262="","",IF(OR(K262&gt;=1,G262=""),"",MAX(0,TODAY()-G262)))</f>
        <v/>
      </c>
      <c r="Q262" s="28" t="n"/>
      <c r="R262" s="28" t="n"/>
      <c r="S262" s="29">
        <f>IF(AND(Q262&lt;&gt;"",R262&lt;&gt;""),R262-Q262,"")</f>
        <v/>
      </c>
      <c r="T262" s="23" t="n"/>
      <c r="U262" s="23" t="n"/>
      <c r="V262" s="23" t="n"/>
      <c r="W262" s="30">
        <f>IF($D262="",0,IF(OR(F262="",G262=""),0,IF(TODAY()&lt;=F262,0,IF(TODAY()&gt;=G262,1,(TODAY()-F262)/(G262-F262+1)))))</f>
        <v/>
      </c>
      <c r="X262" s="31">
        <f>IF($D262="",0,IF(Q262="",0,Q262*W262))</f>
        <v/>
      </c>
      <c r="Y262" s="31">
        <f>IF($D262="",0,IF(Q262="",0,Q262*K262))</f>
        <v/>
      </c>
      <c r="Z262" s="31">
        <f>IF($D262="",0,IF(R262="",0,R262))</f>
        <v/>
      </c>
    </row>
    <row r="263">
      <c r="A263" s="22" t="n">
        <v>262</v>
      </c>
      <c r="B263" s="23" t="n"/>
      <c r="C263" s="23" t="n"/>
      <c r="D263" s="23" t="n"/>
      <c r="E263" s="23" t="n"/>
      <c r="F263" s="65" t="n"/>
      <c r="G263" s="65" t="n"/>
      <c r="H263" s="26">
        <f>IF($D263="","",IF(AND(F263&lt;&gt;"",G263&lt;&gt;""),G263-F263+1,"") )</f>
        <v/>
      </c>
      <c r="I263" s="65" t="n"/>
      <c r="J263" s="65" t="n"/>
      <c r="K263" s="27" t="n"/>
      <c r="L263" s="23" t="n"/>
      <c r="M263" s="22">
        <f>IF($D263="","",IF(K263&gt;=1,"Terminé",IF(AND(G263&lt;&gt;"",TODAY()&gt;G263,K263&lt;1),"En retard",IF(K263&gt;0,"En cours","Non démarré"))))</f>
        <v/>
      </c>
      <c r="N263" s="23" t="n"/>
      <c r="O263" s="26">
        <f>IF($D263="","",IF(OR(K263&gt;=1,G263=""),"",MAX(0,G263-TODAY())))</f>
        <v/>
      </c>
      <c r="P263" s="26">
        <f>IF($D263="","",IF(OR(K263&gt;=1,G263=""),"",MAX(0,TODAY()-G263)))</f>
        <v/>
      </c>
      <c r="Q263" s="28" t="n"/>
      <c r="R263" s="28" t="n"/>
      <c r="S263" s="29">
        <f>IF(AND(Q263&lt;&gt;"",R263&lt;&gt;""),R263-Q263,"")</f>
        <v/>
      </c>
      <c r="T263" s="23" t="n"/>
      <c r="U263" s="23" t="n"/>
      <c r="V263" s="23" t="n"/>
      <c r="W263" s="30">
        <f>IF($D263="",0,IF(OR(F263="",G263=""),0,IF(TODAY()&lt;=F263,0,IF(TODAY()&gt;=G263,1,(TODAY()-F263)/(G263-F263+1)))))</f>
        <v/>
      </c>
      <c r="X263" s="31">
        <f>IF($D263="",0,IF(Q263="",0,Q263*W263))</f>
        <v/>
      </c>
      <c r="Y263" s="31">
        <f>IF($D263="",0,IF(Q263="",0,Q263*K263))</f>
        <v/>
      </c>
      <c r="Z263" s="31">
        <f>IF($D263="",0,IF(R263="",0,R263))</f>
        <v/>
      </c>
    </row>
    <row r="264">
      <c r="A264" s="22" t="n">
        <v>263</v>
      </c>
      <c r="B264" s="23" t="n"/>
      <c r="C264" s="23" t="n"/>
      <c r="D264" s="23" t="n"/>
      <c r="E264" s="23" t="n"/>
      <c r="F264" s="65" t="n"/>
      <c r="G264" s="65" t="n"/>
      <c r="H264" s="26">
        <f>IF($D264="","",IF(AND(F264&lt;&gt;"",G264&lt;&gt;""),G264-F264+1,"") )</f>
        <v/>
      </c>
      <c r="I264" s="65" t="n"/>
      <c r="J264" s="65" t="n"/>
      <c r="K264" s="27" t="n"/>
      <c r="L264" s="23" t="n"/>
      <c r="M264" s="22">
        <f>IF($D264="","",IF(K264&gt;=1,"Terminé",IF(AND(G264&lt;&gt;"",TODAY()&gt;G264,K264&lt;1),"En retard",IF(K264&gt;0,"En cours","Non démarré"))))</f>
        <v/>
      </c>
      <c r="N264" s="23" t="n"/>
      <c r="O264" s="26">
        <f>IF($D264="","",IF(OR(K264&gt;=1,G264=""),"",MAX(0,G264-TODAY())))</f>
        <v/>
      </c>
      <c r="P264" s="26">
        <f>IF($D264="","",IF(OR(K264&gt;=1,G264=""),"",MAX(0,TODAY()-G264)))</f>
        <v/>
      </c>
      <c r="Q264" s="28" t="n"/>
      <c r="R264" s="28" t="n"/>
      <c r="S264" s="29">
        <f>IF(AND(Q264&lt;&gt;"",R264&lt;&gt;""),R264-Q264,"")</f>
        <v/>
      </c>
      <c r="T264" s="23" t="n"/>
      <c r="U264" s="23" t="n"/>
      <c r="V264" s="23" t="n"/>
      <c r="W264" s="30">
        <f>IF($D264="",0,IF(OR(F264="",G264=""),0,IF(TODAY()&lt;=F264,0,IF(TODAY()&gt;=G264,1,(TODAY()-F264)/(G264-F264+1)))))</f>
        <v/>
      </c>
      <c r="X264" s="31">
        <f>IF($D264="",0,IF(Q264="",0,Q264*W264))</f>
        <v/>
      </c>
      <c r="Y264" s="31">
        <f>IF($D264="",0,IF(Q264="",0,Q264*K264))</f>
        <v/>
      </c>
      <c r="Z264" s="31">
        <f>IF($D264="",0,IF(R264="",0,R264))</f>
        <v/>
      </c>
    </row>
    <row r="265">
      <c r="A265" s="22" t="n">
        <v>264</v>
      </c>
      <c r="B265" s="23" t="n"/>
      <c r="C265" s="23" t="n"/>
      <c r="D265" s="23" t="n"/>
      <c r="E265" s="23" t="n"/>
      <c r="F265" s="65" t="n"/>
      <c r="G265" s="65" t="n"/>
      <c r="H265" s="26">
        <f>IF($D265="","",IF(AND(F265&lt;&gt;"",G265&lt;&gt;""),G265-F265+1,"") )</f>
        <v/>
      </c>
      <c r="I265" s="65" t="n"/>
      <c r="J265" s="65" t="n"/>
      <c r="K265" s="27" t="n"/>
      <c r="L265" s="23" t="n"/>
      <c r="M265" s="22">
        <f>IF($D265="","",IF(K265&gt;=1,"Terminé",IF(AND(G265&lt;&gt;"",TODAY()&gt;G265,K265&lt;1),"En retard",IF(K265&gt;0,"En cours","Non démarré"))))</f>
        <v/>
      </c>
      <c r="N265" s="23" t="n"/>
      <c r="O265" s="26">
        <f>IF($D265="","",IF(OR(K265&gt;=1,G265=""),"",MAX(0,G265-TODAY())))</f>
        <v/>
      </c>
      <c r="P265" s="26">
        <f>IF($D265="","",IF(OR(K265&gt;=1,G265=""),"",MAX(0,TODAY()-G265)))</f>
        <v/>
      </c>
      <c r="Q265" s="28" t="n"/>
      <c r="R265" s="28" t="n"/>
      <c r="S265" s="29">
        <f>IF(AND(Q265&lt;&gt;"",R265&lt;&gt;""),R265-Q265,"")</f>
        <v/>
      </c>
      <c r="T265" s="23" t="n"/>
      <c r="U265" s="23" t="n"/>
      <c r="V265" s="23" t="n"/>
      <c r="W265" s="30">
        <f>IF($D265="",0,IF(OR(F265="",G265=""),0,IF(TODAY()&lt;=F265,0,IF(TODAY()&gt;=G265,1,(TODAY()-F265)/(G265-F265+1)))))</f>
        <v/>
      </c>
      <c r="X265" s="31">
        <f>IF($D265="",0,IF(Q265="",0,Q265*W265))</f>
        <v/>
      </c>
      <c r="Y265" s="31">
        <f>IF($D265="",0,IF(Q265="",0,Q265*K265))</f>
        <v/>
      </c>
      <c r="Z265" s="31">
        <f>IF($D265="",0,IF(R265="",0,R265))</f>
        <v/>
      </c>
    </row>
    <row r="266">
      <c r="A266" s="22" t="n">
        <v>265</v>
      </c>
      <c r="B266" s="23" t="n"/>
      <c r="C266" s="23" t="n"/>
      <c r="D266" s="23" t="n"/>
      <c r="E266" s="23" t="n"/>
      <c r="F266" s="65" t="n"/>
      <c r="G266" s="65" t="n"/>
      <c r="H266" s="26">
        <f>IF($D266="","",IF(AND(F266&lt;&gt;"",G266&lt;&gt;""),G266-F266+1,"") )</f>
        <v/>
      </c>
      <c r="I266" s="65" t="n"/>
      <c r="J266" s="65" t="n"/>
      <c r="K266" s="27" t="n"/>
      <c r="L266" s="23" t="n"/>
      <c r="M266" s="22">
        <f>IF($D266="","",IF(K266&gt;=1,"Terminé",IF(AND(G266&lt;&gt;"",TODAY()&gt;G266,K266&lt;1),"En retard",IF(K266&gt;0,"En cours","Non démarré"))))</f>
        <v/>
      </c>
      <c r="N266" s="23" t="n"/>
      <c r="O266" s="26">
        <f>IF($D266="","",IF(OR(K266&gt;=1,G266=""),"",MAX(0,G266-TODAY())))</f>
        <v/>
      </c>
      <c r="P266" s="26">
        <f>IF($D266="","",IF(OR(K266&gt;=1,G266=""),"",MAX(0,TODAY()-G266)))</f>
        <v/>
      </c>
      <c r="Q266" s="28" t="n"/>
      <c r="R266" s="28" t="n"/>
      <c r="S266" s="29">
        <f>IF(AND(Q266&lt;&gt;"",R266&lt;&gt;""),R266-Q266,"")</f>
        <v/>
      </c>
      <c r="T266" s="23" t="n"/>
      <c r="U266" s="23" t="n"/>
      <c r="V266" s="23" t="n"/>
      <c r="W266" s="30">
        <f>IF($D266="",0,IF(OR(F266="",G266=""),0,IF(TODAY()&lt;=F266,0,IF(TODAY()&gt;=G266,1,(TODAY()-F266)/(G266-F266+1)))))</f>
        <v/>
      </c>
      <c r="X266" s="31">
        <f>IF($D266="",0,IF(Q266="",0,Q266*W266))</f>
        <v/>
      </c>
      <c r="Y266" s="31">
        <f>IF($D266="",0,IF(Q266="",0,Q266*K266))</f>
        <v/>
      </c>
      <c r="Z266" s="31">
        <f>IF($D266="",0,IF(R266="",0,R266))</f>
        <v/>
      </c>
    </row>
    <row r="267">
      <c r="A267" s="22" t="n">
        <v>266</v>
      </c>
      <c r="B267" s="23" t="n"/>
      <c r="C267" s="23" t="n"/>
      <c r="D267" s="23" t="n"/>
      <c r="E267" s="23" t="n"/>
      <c r="F267" s="65" t="n"/>
      <c r="G267" s="65" t="n"/>
      <c r="H267" s="26">
        <f>IF($D267="","",IF(AND(F267&lt;&gt;"",G267&lt;&gt;""),G267-F267+1,"") )</f>
        <v/>
      </c>
      <c r="I267" s="65" t="n"/>
      <c r="J267" s="65" t="n"/>
      <c r="K267" s="27" t="n"/>
      <c r="L267" s="23" t="n"/>
      <c r="M267" s="22">
        <f>IF($D267="","",IF(K267&gt;=1,"Terminé",IF(AND(G267&lt;&gt;"",TODAY()&gt;G267,K267&lt;1),"En retard",IF(K267&gt;0,"En cours","Non démarré"))))</f>
        <v/>
      </c>
      <c r="N267" s="23" t="n"/>
      <c r="O267" s="26">
        <f>IF($D267="","",IF(OR(K267&gt;=1,G267=""),"",MAX(0,G267-TODAY())))</f>
        <v/>
      </c>
      <c r="P267" s="26">
        <f>IF($D267="","",IF(OR(K267&gt;=1,G267=""),"",MAX(0,TODAY()-G267)))</f>
        <v/>
      </c>
      <c r="Q267" s="28" t="n"/>
      <c r="R267" s="28" t="n"/>
      <c r="S267" s="29">
        <f>IF(AND(Q267&lt;&gt;"",R267&lt;&gt;""),R267-Q267,"")</f>
        <v/>
      </c>
      <c r="T267" s="23" t="n"/>
      <c r="U267" s="23" t="n"/>
      <c r="V267" s="23" t="n"/>
      <c r="W267" s="30">
        <f>IF($D267="",0,IF(OR(F267="",G267=""),0,IF(TODAY()&lt;=F267,0,IF(TODAY()&gt;=G267,1,(TODAY()-F267)/(G267-F267+1)))))</f>
        <v/>
      </c>
      <c r="X267" s="31">
        <f>IF($D267="",0,IF(Q267="",0,Q267*W267))</f>
        <v/>
      </c>
      <c r="Y267" s="31">
        <f>IF($D267="",0,IF(Q267="",0,Q267*K267))</f>
        <v/>
      </c>
      <c r="Z267" s="31">
        <f>IF($D267="",0,IF(R267="",0,R267))</f>
        <v/>
      </c>
    </row>
    <row r="268">
      <c r="A268" s="22" t="n">
        <v>267</v>
      </c>
      <c r="B268" s="23" t="n"/>
      <c r="C268" s="23" t="n"/>
      <c r="D268" s="23" t="n"/>
      <c r="E268" s="23" t="n"/>
      <c r="F268" s="65" t="n"/>
      <c r="G268" s="65" t="n"/>
      <c r="H268" s="26">
        <f>IF($D268="","",IF(AND(F268&lt;&gt;"",G268&lt;&gt;""),G268-F268+1,"") )</f>
        <v/>
      </c>
      <c r="I268" s="65" t="n"/>
      <c r="J268" s="65" t="n"/>
      <c r="K268" s="27" t="n"/>
      <c r="L268" s="23" t="n"/>
      <c r="M268" s="22">
        <f>IF($D268="","",IF(K268&gt;=1,"Terminé",IF(AND(G268&lt;&gt;"",TODAY()&gt;G268,K268&lt;1),"En retard",IF(K268&gt;0,"En cours","Non démarré"))))</f>
        <v/>
      </c>
      <c r="N268" s="23" t="n"/>
      <c r="O268" s="26">
        <f>IF($D268="","",IF(OR(K268&gt;=1,G268=""),"",MAX(0,G268-TODAY())))</f>
        <v/>
      </c>
      <c r="P268" s="26">
        <f>IF($D268="","",IF(OR(K268&gt;=1,G268=""),"",MAX(0,TODAY()-G268)))</f>
        <v/>
      </c>
      <c r="Q268" s="28" t="n"/>
      <c r="R268" s="28" t="n"/>
      <c r="S268" s="29">
        <f>IF(AND(Q268&lt;&gt;"",R268&lt;&gt;""),R268-Q268,"")</f>
        <v/>
      </c>
      <c r="T268" s="23" t="n"/>
      <c r="U268" s="23" t="n"/>
      <c r="V268" s="23" t="n"/>
      <c r="W268" s="30">
        <f>IF($D268="",0,IF(OR(F268="",G268=""),0,IF(TODAY()&lt;=F268,0,IF(TODAY()&gt;=G268,1,(TODAY()-F268)/(G268-F268+1)))))</f>
        <v/>
      </c>
      <c r="X268" s="31">
        <f>IF($D268="",0,IF(Q268="",0,Q268*W268))</f>
        <v/>
      </c>
      <c r="Y268" s="31">
        <f>IF($D268="",0,IF(Q268="",0,Q268*K268))</f>
        <v/>
      </c>
      <c r="Z268" s="31">
        <f>IF($D268="",0,IF(R268="",0,R268))</f>
        <v/>
      </c>
    </row>
    <row r="269">
      <c r="A269" s="22" t="n">
        <v>268</v>
      </c>
      <c r="B269" s="23" t="n"/>
      <c r="C269" s="23" t="n"/>
      <c r="D269" s="23" t="n"/>
      <c r="E269" s="23" t="n"/>
      <c r="F269" s="65" t="n"/>
      <c r="G269" s="65" t="n"/>
      <c r="H269" s="26">
        <f>IF($D269="","",IF(AND(F269&lt;&gt;"",G269&lt;&gt;""),G269-F269+1,"") )</f>
        <v/>
      </c>
      <c r="I269" s="65" t="n"/>
      <c r="J269" s="65" t="n"/>
      <c r="K269" s="27" t="n"/>
      <c r="L269" s="23" t="n"/>
      <c r="M269" s="22">
        <f>IF($D269="","",IF(K269&gt;=1,"Terminé",IF(AND(G269&lt;&gt;"",TODAY()&gt;G269,K269&lt;1),"En retard",IF(K269&gt;0,"En cours","Non démarré"))))</f>
        <v/>
      </c>
      <c r="N269" s="23" t="n"/>
      <c r="O269" s="26">
        <f>IF($D269="","",IF(OR(K269&gt;=1,G269=""),"",MAX(0,G269-TODAY())))</f>
        <v/>
      </c>
      <c r="P269" s="26">
        <f>IF($D269="","",IF(OR(K269&gt;=1,G269=""),"",MAX(0,TODAY()-G269)))</f>
        <v/>
      </c>
      <c r="Q269" s="28" t="n"/>
      <c r="R269" s="28" t="n"/>
      <c r="S269" s="29">
        <f>IF(AND(Q269&lt;&gt;"",R269&lt;&gt;""),R269-Q269,"")</f>
        <v/>
      </c>
      <c r="T269" s="23" t="n"/>
      <c r="U269" s="23" t="n"/>
      <c r="V269" s="23" t="n"/>
      <c r="W269" s="30">
        <f>IF($D269="",0,IF(OR(F269="",G269=""),0,IF(TODAY()&lt;=F269,0,IF(TODAY()&gt;=G269,1,(TODAY()-F269)/(G269-F269+1)))))</f>
        <v/>
      </c>
      <c r="X269" s="31">
        <f>IF($D269="",0,IF(Q269="",0,Q269*W269))</f>
        <v/>
      </c>
      <c r="Y269" s="31">
        <f>IF($D269="",0,IF(Q269="",0,Q269*K269))</f>
        <v/>
      </c>
      <c r="Z269" s="31">
        <f>IF($D269="",0,IF(R269="",0,R269))</f>
        <v/>
      </c>
    </row>
    <row r="270">
      <c r="A270" s="22" t="n">
        <v>269</v>
      </c>
      <c r="B270" s="23" t="n"/>
      <c r="C270" s="23" t="n"/>
      <c r="D270" s="23" t="n"/>
      <c r="E270" s="23" t="n"/>
      <c r="F270" s="65" t="n"/>
      <c r="G270" s="65" t="n"/>
      <c r="H270" s="26">
        <f>IF($D270="","",IF(AND(F270&lt;&gt;"",G270&lt;&gt;""),G270-F270+1,"") )</f>
        <v/>
      </c>
      <c r="I270" s="65" t="n"/>
      <c r="J270" s="65" t="n"/>
      <c r="K270" s="27" t="n"/>
      <c r="L270" s="23" t="n"/>
      <c r="M270" s="22">
        <f>IF($D270="","",IF(K270&gt;=1,"Terminé",IF(AND(G270&lt;&gt;"",TODAY()&gt;G270,K270&lt;1),"En retard",IF(K270&gt;0,"En cours","Non démarré"))))</f>
        <v/>
      </c>
      <c r="N270" s="23" t="n"/>
      <c r="O270" s="26">
        <f>IF($D270="","",IF(OR(K270&gt;=1,G270=""),"",MAX(0,G270-TODAY())))</f>
        <v/>
      </c>
      <c r="P270" s="26">
        <f>IF($D270="","",IF(OR(K270&gt;=1,G270=""),"",MAX(0,TODAY()-G270)))</f>
        <v/>
      </c>
      <c r="Q270" s="28" t="n"/>
      <c r="R270" s="28" t="n"/>
      <c r="S270" s="29">
        <f>IF(AND(Q270&lt;&gt;"",R270&lt;&gt;""),R270-Q270,"")</f>
        <v/>
      </c>
      <c r="T270" s="23" t="n"/>
      <c r="U270" s="23" t="n"/>
      <c r="V270" s="23" t="n"/>
      <c r="W270" s="30">
        <f>IF($D270="",0,IF(OR(F270="",G270=""),0,IF(TODAY()&lt;=F270,0,IF(TODAY()&gt;=G270,1,(TODAY()-F270)/(G270-F270+1)))))</f>
        <v/>
      </c>
      <c r="X270" s="31">
        <f>IF($D270="",0,IF(Q270="",0,Q270*W270))</f>
        <v/>
      </c>
      <c r="Y270" s="31">
        <f>IF($D270="",0,IF(Q270="",0,Q270*K270))</f>
        <v/>
      </c>
      <c r="Z270" s="31">
        <f>IF($D270="",0,IF(R270="",0,R270))</f>
        <v/>
      </c>
    </row>
    <row r="271">
      <c r="A271" s="22" t="n">
        <v>270</v>
      </c>
      <c r="B271" s="23" t="n"/>
      <c r="C271" s="23" t="n"/>
      <c r="D271" s="23" t="n"/>
      <c r="E271" s="23" t="n"/>
      <c r="F271" s="65" t="n"/>
      <c r="G271" s="65" t="n"/>
      <c r="H271" s="26">
        <f>IF($D271="","",IF(AND(F271&lt;&gt;"",G271&lt;&gt;""),G271-F271+1,"") )</f>
        <v/>
      </c>
      <c r="I271" s="65" t="n"/>
      <c r="J271" s="65" t="n"/>
      <c r="K271" s="27" t="n"/>
      <c r="L271" s="23" t="n"/>
      <c r="M271" s="22">
        <f>IF($D271="","",IF(K271&gt;=1,"Terminé",IF(AND(G271&lt;&gt;"",TODAY()&gt;G271,K271&lt;1),"En retard",IF(K271&gt;0,"En cours","Non démarré"))))</f>
        <v/>
      </c>
      <c r="N271" s="23" t="n"/>
      <c r="O271" s="26">
        <f>IF($D271="","",IF(OR(K271&gt;=1,G271=""),"",MAX(0,G271-TODAY())))</f>
        <v/>
      </c>
      <c r="P271" s="26">
        <f>IF($D271="","",IF(OR(K271&gt;=1,G271=""),"",MAX(0,TODAY()-G271)))</f>
        <v/>
      </c>
      <c r="Q271" s="28" t="n"/>
      <c r="R271" s="28" t="n"/>
      <c r="S271" s="29">
        <f>IF(AND(Q271&lt;&gt;"",R271&lt;&gt;""),R271-Q271,"")</f>
        <v/>
      </c>
      <c r="T271" s="23" t="n"/>
      <c r="U271" s="23" t="n"/>
      <c r="V271" s="23" t="n"/>
      <c r="W271" s="30">
        <f>IF($D271="",0,IF(OR(F271="",G271=""),0,IF(TODAY()&lt;=F271,0,IF(TODAY()&gt;=G271,1,(TODAY()-F271)/(G271-F271+1)))))</f>
        <v/>
      </c>
      <c r="X271" s="31">
        <f>IF($D271="",0,IF(Q271="",0,Q271*W271))</f>
        <v/>
      </c>
      <c r="Y271" s="31">
        <f>IF($D271="",0,IF(Q271="",0,Q271*K271))</f>
        <v/>
      </c>
      <c r="Z271" s="31">
        <f>IF($D271="",0,IF(R271="",0,R271))</f>
        <v/>
      </c>
    </row>
    <row r="272">
      <c r="A272" s="22" t="n">
        <v>271</v>
      </c>
      <c r="B272" s="23" t="n"/>
      <c r="C272" s="23" t="n"/>
      <c r="D272" s="23" t="n"/>
      <c r="E272" s="23" t="n"/>
      <c r="F272" s="65" t="n"/>
      <c r="G272" s="65" t="n"/>
      <c r="H272" s="26">
        <f>IF($D272="","",IF(AND(F272&lt;&gt;"",G272&lt;&gt;""),G272-F272+1,"") )</f>
        <v/>
      </c>
      <c r="I272" s="65" t="n"/>
      <c r="J272" s="65" t="n"/>
      <c r="K272" s="27" t="n"/>
      <c r="L272" s="23" t="n"/>
      <c r="M272" s="22">
        <f>IF($D272="","",IF(K272&gt;=1,"Terminé",IF(AND(G272&lt;&gt;"",TODAY()&gt;G272,K272&lt;1),"En retard",IF(K272&gt;0,"En cours","Non démarré"))))</f>
        <v/>
      </c>
      <c r="N272" s="23" t="n"/>
      <c r="O272" s="26">
        <f>IF($D272="","",IF(OR(K272&gt;=1,G272=""),"",MAX(0,G272-TODAY())))</f>
        <v/>
      </c>
      <c r="P272" s="26">
        <f>IF($D272="","",IF(OR(K272&gt;=1,G272=""),"",MAX(0,TODAY()-G272)))</f>
        <v/>
      </c>
      <c r="Q272" s="28" t="n"/>
      <c r="R272" s="28" t="n"/>
      <c r="S272" s="29">
        <f>IF(AND(Q272&lt;&gt;"",R272&lt;&gt;""),R272-Q272,"")</f>
        <v/>
      </c>
      <c r="T272" s="23" t="n"/>
      <c r="U272" s="23" t="n"/>
      <c r="V272" s="23" t="n"/>
      <c r="W272" s="30">
        <f>IF($D272="",0,IF(OR(F272="",G272=""),0,IF(TODAY()&lt;=F272,0,IF(TODAY()&gt;=G272,1,(TODAY()-F272)/(G272-F272+1)))))</f>
        <v/>
      </c>
      <c r="X272" s="31">
        <f>IF($D272="",0,IF(Q272="",0,Q272*W272))</f>
        <v/>
      </c>
      <c r="Y272" s="31">
        <f>IF($D272="",0,IF(Q272="",0,Q272*K272))</f>
        <v/>
      </c>
      <c r="Z272" s="31">
        <f>IF($D272="",0,IF(R272="",0,R272))</f>
        <v/>
      </c>
    </row>
    <row r="273">
      <c r="A273" s="22" t="n">
        <v>272</v>
      </c>
      <c r="B273" s="23" t="n"/>
      <c r="C273" s="23" t="n"/>
      <c r="D273" s="23" t="n"/>
      <c r="E273" s="23" t="n"/>
      <c r="F273" s="65" t="n"/>
      <c r="G273" s="65" t="n"/>
      <c r="H273" s="26">
        <f>IF($D273="","",IF(AND(F273&lt;&gt;"",G273&lt;&gt;""),G273-F273+1,"") )</f>
        <v/>
      </c>
      <c r="I273" s="65" t="n"/>
      <c r="J273" s="65" t="n"/>
      <c r="K273" s="27" t="n"/>
      <c r="L273" s="23" t="n"/>
      <c r="M273" s="22">
        <f>IF($D273="","",IF(K273&gt;=1,"Terminé",IF(AND(G273&lt;&gt;"",TODAY()&gt;G273,K273&lt;1),"En retard",IF(K273&gt;0,"En cours","Non démarré"))))</f>
        <v/>
      </c>
      <c r="N273" s="23" t="n"/>
      <c r="O273" s="26">
        <f>IF($D273="","",IF(OR(K273&gt;=1,G273=""),"",MAX(0,G273-TODAY())))</f>
        <v/>
      </c>
      <c r="P273" s="26">
        <f>IF($D273="","",IF(OR(K273&gt;=1,G273=""),"",MAX(0,TODAY()-G273)))</f>
        <v/>
      </c>
      <c r="Q273" s="28" t="n"/>
      <c r="R273" s="28" t="n"/>
      <c r="S273" s="29">
        <f>IF(AND(Q273&lt;&gt;"",R273&lt;&gt;""),R273-Q273,"")</f>
        <v/>
      </c>
      <c r="T273" s="23" t="n"/>
      <c r="U273" s="23" t="n"/>
      <c r="V273" s="23" t="n"/>
      <c r="W273" s="30">
        <f>IF($D273="",0,IF(OR(F273="",G273=""),0,IF(TODAY()&lt;=F273,0,IF(TODAY()&gt;=G273,1,(TODAY()-F273)/(G273-F273+1)))))</f>
        <v/>
      </c>
      <c r="X273" s="31">
        <f>IF($D273="",0,IF(Q273="",0,Q273*W273))</f>
        <v/>
      </c>
      <c r="Y273" s="31">
        <f>IF($D273="",0,IF(Q273="",0,Q273*K273))</f>
        <v/>
      </c>
      <c r="Z273" s="31">
        <f>IF($D273="",0,IF(R273="",0,R273))</f>
        <v/>
      </c>
    </row>
    <row r="274">
      <c r="A274" s="22" t="n">
        <v>273</v>
      </c>
      <c r="B274" s="23" t="n"/>
      <c r="C274" s="23" t="n"/>
      <c r="D274" s="23" t="n"/>
      <c r="E274" s="23" t="n"/>
      <c r="F274" s="65" t="n"/>
      <c r="G274" s="65" t="n"/>
      <c r="H274" s="26">
        <f>IF($D274="","",IF(AND(F274&lt;&gt;"",G274&lt;&gt;""),G274-F274+1,"") )</f>
        <v/>
      </c>
      <c r="I274" s="65" t="n"/>
      <c r="J274" s="65" t="n"/>
      <c r="K274" s="27" t="n"/>
      <c r="L274" s="23" t="n"/>
      <c r="M274" s="22">
        <f>IF($D274="","",IF(K274&gt;=1,"Terminé",IF(AND(G274&lt;&gt;"",TODAY()&gt;G274,K274&lt;1),"En retard",IF(K274&gt;0,"En cours","Non démarré"))))</f>
        <v/>
      </c>
      <c r="N274" s="23" t="n"/>
      <c r="O274" s="26">
        <f>IF($D274="","",IF(OR(K274&gt;=1,G274=""),"",MAX(0,G274-TODAY())))</f>
        <v/>
      </c>
      <c r="P274" s="26">
        <f>IF($D274="","",IF(OR(K274&gt;=1,G274=""),"",MAX(0,TODAY()-G274)))</f>
        <v/>
      </c>
      <c r="Q274" s="28" t="n"/>
      <c r="R274" s="28" t="n"/>
      <c r="S274" s="29">
        <f>IF(AND(Q274&lt;&gt;"",R274&lt;&gt;""),R274-Q274,"")</f>
        <v/>
      </c>
      <c r="T274" s="23" t="n"/>
      <c r="U274" s="23" t="n"/>
      <c r="V274" s="23" t="n"/>
      <c r="W274" s="30">
        <f>IF($D274="",0,IF(OR(F274="",G274=""),0,IF(TODAY()&lt;=F274,0,IF(TODAY()&gt;=G274,1,(TODAY()-F274)/(G274-F274+1)))))</f>
        <v/>
      </c>
      <c r="X274" s="31">
        <f>IF($D274="",0,IF(Q274="",0,Q274*W274))</f>
        <v/>
      </c>
      <c r="Y274" s="31">
        <f>IF($D274="",0,IF(Q274="",0,Q274*K274))</f>
        <v/>
      </c>
      <c r="Z274" s="31">
        <f>IF($D274="",0,IF(R274="",0,R274))</f>
        <v/>
      </c>
    </row>
    <row r="275">
      <c r="A275" s="22" t="n">
        <v>274</v>
      </c>
      <c r="B275" s="23" t="n"/>
      <c r="C275" s="23" t="n"/>
      <c r="D275" s="23" t="n"/>
      <c r="E275" s="23" t="n"/>
      <c r="F275" s="65" t="n"/>
      <c r="G275" s="65" t="n"/>
      <c r="H275" s="26">
        <f>IF($D275="","",IF(AND(F275&lt;&gt;"",G275&lt;&gt;""),G275-F275+1,"") )</f>
        <v/>
      </c>
      <c r="I275" s="65" t="n"/>
      <c r="J275" s="65" t="n"/>
      <c r="K275" s="27" t="n"/>
      <c r="L275" s="23" t="n"/>
      <c r="M275" s="22">
        <f>IF($D275="","",IF(K275&gt;=1,"Terminé",IF(AND(G275&lt;&gt;"",TODAY()&gt;G275,K275&lt;1),"En retard",IF(K275&gt;0,"En cours","Non démarré"))))</f>
        <v/>
      </c>
      <c r="N275" s="23" t="n"/>
      <c r="O275" s="26">
        <f>IF($D275="","",IF(OR(K275&gt;=1,G275=""),"",MAX(0,G275-TODAY())))</f>
        <v/>
      </c>
      <c r="P275" s="26">
        <f>IF($D275="","",IF(OR(K275&gt;=1,G275=""),"",MAX(0,TODAY()-G275)))</f>
        <v/>
      </c>
      <c r="Q275" s="28" t="n"/>
      <c r="R275" s="28" t="n"/>
      <c r="S275" s="29">
        <f>IF(AND(Q275&lt;&gt;"",R275&lt;&gt;""),R275-Q275,"")</f>
        <v/>
      </c>
      <c r="T275" s="23" t="n"/>
      <c r="U275" s="23" t="n"/>
      <c r="V275" s="23" t="n"/>
      <c r="W275" s="30">
        <f>IF($D275="",0,IF(OR(F275="",G275=""),0,IF(TODAY()&lt;=F275,0,IF(TODAY()&gt;=G275,1,(TODAY()-F275)/(G275-F275+1)))))</f>
        <v/>
      </c>
      <c r="X275" s="31">
        <f>IF($D275="",0,IF(Q275="",0,Q275*W275))</f>
        <v/>
      </c>
      <c r="Y275" s="31">
        <f>IF($D275="",0,IF(Q275="",0,Q275*K275))</f>
        <v/>
      </c>
      <c r="Z275" s="31">
        <f>IF($D275="",0,IF(R275="",0,R275))</f>
        <v/>
      </c>
    </row>
    <row r="276">
      <c r="A276" s="22" t="n">
        <v>275</v>
      </c>
      <c r="B276" s="23" t="n"/>
      <c r="C276" s="23" t="n"/>
      <c r="D276" s="23" t="n"/>
      <c r="E276" s="23" t="n"/>
      <c r="F276" s="65" t="n"/>
      <c r="G276" s="65" t="n"/>
      <c r="H276" s="26">
        <f>IF($D276="","",IF(AND(F276&lt;&gt;"",G276&lt;&gt;""),G276-F276+1,"") )</f>
        <v/>
      </c>
      <c r="I276" s="65" t="n"/>
      <c r="J276" s="65" t="n"/>
      <c r="K276" s="27" t="n"/>
      <c r="L276" s="23" t="n"/>
      <c r="M276" s="22">
        <f>IF($D276="","",IF(K276&gt;=1,"Terminé",IF(AND(G276&lt;&gt;"",TODAY()&gt;G276,K276&lt;1),"En retard",IF(K276&gt;0,"En cours","Non démarré"))))</f>
        <v/>
      </c>
      <c r="N276" s="23" t="n"/>
      <c r="O276" s="26">
        <f>IF($D276="","",IF(OR(K276&gt;=1,G276=""),"",MAX(0,G276-TODAY())))</f>
        <v/>
      </c>
      <c r="P276" s="26">
        <f>IF($D276="","",IF(OR(K276&gt;=1,G276=""),"",MAX(0,TODAY()-G276)))</f>
        <v/>
      </c>
      <c r="Q276" s="28" t="n"/>
      <c r="R276" s="28" t="n"/>
      <c r="S276" s="29">
        <f>IF(AND(Q276&lt;&gt;"",R276&lt;&gt;""),R276-Q276,"")</f>
        <v/>
      </c>
      <c r="T276" s="23" t="n"/>
      <c r="U276" s="23" t="n"/>
      <c r="V276" s="23" t="n"/>
      <c r="W276" s="30">
        <f>IF($D276="",0,IF(OR(F276="",G276=""),0,IF(TODAY()&lt;=F276,0,IF(TODAY()&gt;=G276,1,(TODAY()-F276)/(G276-F276+1)))))</f>
        <v/>
      </c>
      <c r="X276" s="31">
        <f>IF($D276="",0,IF(Q276="",0,Q276*W276))</f>
        <v/>
      </c>
      <c r="Y276" s="31">
        <f>IF($D276="",0,IF(Q276="",0,Q276*K276))</f>
        <v/>
      </c>
      <c r="Z276" s="31">
        <f>IF($D276="",0,IF(R276="",0,R276))</f>
        <v/>
      </c>
    </row>
    <row r="277">
      <c r="A277" s="22" t="n">
        <v>276</v>
      </c>
      <c r="B277" s="23" t="n"/>
      <c r="C277" s="23" t="n"/>
      <c r="D277" s="23" t="n"/>
      <c r="E277" s="23" t="n"/>
      <c r="F277" s="65" t="n"/>
      <c r="G277" s="65" t="n"/>
      <c r="H277" s="26">
        <f>IF($D277="","",IF(AND(F277&lt;&gt;"",G277&lt;&gt;""),G277-F277+1,"") )</f>
        <v/>
      </c>
      <c r="I277" s="65" t="n"/>
      <c r="J277" s="65" t="n"/>
      <c r="K277" s="27" t="n"/>
      <c r="L277" s="23" t="n"/>
      <c r="M277" s="22">
        <f>IF($D277="","",IF(K277&gt;=1,"Terminé",IF(AND(G277&lt;&gt;"",TODAY()&gt;G277,K277&lt;1),"En retard",IF(K277&gt;0,"En cours","Non démarré"))))</f>
        <v/>
      </c>
      <c r="N277" s="23" t="n"/>
      <c r="O277" s="26">
        <f>IF($D277="","",IF(OR(K277&gt;=1,G277=""),"",MAX(0,G277-TODAY())))</f>
        <v/>
      </c>
      <c r="P277" s="26">
        <f>IF($D277="","",IF(OR(K277&gt;=1,G277=""),"",MAX(0,TODAY()-G277)))</f>
        <v/>
      </c>
      <c r="Q277" s="28" t="n"/>
      <c r="R277" s="28" t="n"/>
      <c r="S277" s="29">
        <f>IF(AND(Q277&lt;&gt;"",R277&lt;&gt;""),R277-Q277,"")</f>
        <v/>
      </c>
      <c r="T277" s="23" t="n"/>
      <c r="U277" s="23" t="n"/>
      <c r="V277" s="23" t="n"/>
      <c r="W277" s="30">
        <f>IF($D277="",0,IF(OR(F277="",G277=""),0,IF(TODAY()&lt;=F277,0,IF(TODAY()&gt;=G277,1,(TODAY()-F277)/(G277-F277+1)))))</f>
        <v/>
      </c>
      <c r="X277" s="31">
        <f>IF($D277="",0,IF(Q277="",0,Q277*W277))</f>
        <v/>
      </c>
      <c r="Y277" s="31">
        <f>IF($D277="",0,IF(Q277="",0,Q277*K277))</f>
        <v/>
      </c>
      <c r="Z277" s="31">
        <f>IF($D277="",0,IF(R277="",0,R277))</f>
        <v/>
      </c>
    </row>
    <row r="278">
      <c r="A278" s="22" t="n">
        <v>277</v>
      </c>
      <c r="B278" s="23" t="n"/>
      <c r="C278" s="23" t="n"/>
      <c r="D278" s="23" t="n"/>
      <c r="E278" s="23" t="n"/>
      <c r="F278" s="65" t="n"/>
      <c r="G278" s="65" t="n"/>
      <c r="H278" s="26">
        <f>IF($D278="","",IF(AND(F278&lt;&gt;"",G278&lt;&gt;""),G278-F278+1,"") )</f>
        <v/>
      </c>
      <c r="I278" s="65" t="n"/>
      <c r="J278" s="65" t="n"/>
      <c r="K278" s="27" t="n"/>
      <c r="L278" s="23" t="n"/>
      <c r="M278" s="22">
        <f>IF($D278="","",IF(K278&gt;=1,"Terminé",IF(AND(G278&lt;&gt;"",TODAY()&gt;G278,K278&lt;1),"En retard",IF(K278&gt;0,"En cours","Non démarré"))))</f>
        <v/>
      </c>
      <c r="N278" s="23" t="n"/>
      <c r="O278" s="26">
        <f>IF($D278="","",IF(OR(K278&gt;=1,G278=""),"",MAX(0,G278-TODAY())))</f>
        <v/>
      </c>
      <c r="P278" s="26">
        <f>IF($D278="","",IF(OR(K278&gt;=1,G278=""),"",MAX(0,TODAY()-G278)))</f>
        <v/>
      </c>
      <c r="Q278" s="28" t="n"/>
      <c r="R278" s="28" t="n"/>
      <c r="S278" s="29">
        <f>IF(AND(Q278&lt;&gt;"",R278&lt;&gt;""),R278-Q278,"")</f>
        <v/>
      </c>
      <c r="T278" s="23" t="n"/>
      <c r="U278" s="23" t="n"/>
      <c r="V278" s="23" t="n"/>
      <c r="W278" s="30">
        <f>IF($D278="",0,IF(OR(F278="",G278=""),0,IF(TODAY()&lt;=F278,0,IF(TODAY()&gt;=G278,1,(TODAY()-F278)/(G278-F278+1)))))</f>
        <v/>
      </c>
      <c r="X278" s="31">
        <f>IF($D278="",0,IF(Q278="",0,Q278*W278))</f>
        <v/>
      </c>
      <c r="Y278" s="31">
        <f>IF($D278="",0,IF(Q278="",0,Q278*K278))</f>
        <v/>
      </c>
      <c r="Z278" s="31">
        <f>IF($D278="",0,IF(R278="",0,R278))</f>
        <v/>
      </c>
    </row>
    <row r="279">
      <c r="A279" s="22" t="n">
        <v>278</v>
      </c>
      <c r="B279" s="23" t="n"/>
      <c r="C279" s="23" t="n"/>
      <c r="D279" s="23" t="n"/>
      <c r="E279" s="23" t="n"/>
      <c r="F279" s="65" t="n"/>
      <c r="G279" s="65" t="n"/>
      <c r="H279" s="26">
        <f>IF($D279="","",IF(AND(F279&lt;&gt;"",G279&lt;&gt;""),G279-F279+1,"") )</f>
        <v/>
      </c>
      <c r="I279" s="65" t="n"/>
      <c r="J279" s="65" t="n"/>
      <c r="K279" s="27" t="n"/>
      <c r="L279" s="23" t="n"/>
      <c r="M279" s="22">
        <f>IF($D279="","",IF(K279&gt;=1,"Terminé",IF(AND(G279&lt;&gt;"",TODAY()&gt;G279,K279&lt;1),"En retard",IF(K279&gt;0,"En cours","Non démarré"))))</f>
        <v/>
      </c>
      <c r="N279" s="23" t="n"/>
      <c r="O279" s="26">
        <f>IF($D279="","",IF(OR(K279&gt;=1,G279=""),"",MAX(0,G279-TODAY())))</f>
        <v/>
      </c>
      <c r="P279" s="26">
        <f>IF($D279="","",IF(OR(K279&gt;=1,G279=""),"",MAX(0,TODAY()-G279)))</f>
        <v/>
      </c>
      <c r="Q279" s="28" t="n"/>
      <c r="R279" s="28" t="n"/>
      <c r="S279" s="29">
        <f>IF(AND(Q279&lt;&gt;"",R279&lt;&gt;""),R279-Q279,"")</f>
        <v/>
      </c>
      <c r="T279" s="23" t="n"/>
      <c r="U279" s="23" t="n"/>
      <c r="V279" s="23" t="n"/>
      <c r="W279" s="30">
        <f>IF($D279="",0,IF(OR(F279="",G279=""),0,IF(TODAY()&lt;=F279,0,IF(TODAY()&gt;=G279,1,(TODAY()-F279)/(G279-F279+1)))))</f>
        <v/>
      </c>
      <c r="X279" s="31">
        <f>IF($D279="",0,IF(Q279="",0,Q279*W279))</f>
        <v/>
      </c>
      <c r="Y279" s="31">
        <f>IF($D279="",0,IF(Q279="",0,Q279*K279))</f>
        <v/>
      </c>
      <c r="Z279" s="31">
        <f>IF($D279="",0,IF(R279="",0,R279))</f>
        <v/>
      </c>
    </row>
    <row r="280">
      <c r="A280" s="22" t="n">
        <v>279</v>
      </c>
      <c r="B280" s="23" t="n"/>
      <c r="C280" s="23" t="n"/>
      <c r="D280" s="23" t="n"/>
      <c r="E280" s="23" t="n"/>
      <c r="F280" s="65" t="n"/>
      <c r="G280" s="65" t="n"/>
      <c r="H280" s="26">
        <f>IF($D280="","",IF(AND(F280&lt;&gt;"",G280&lt;&gt;""),G280-F280+1,"") )</f>
        <v/>
      </c>
      <c r="I280" s="65" t="n"/>
      <c r="J280" s="65" t="n"/>
      <c r="K280" s="27" t="n"/>
      <c r="L280" s="23" t="n"/>
      <c r="M280" s="22">
        <f>IF($D280="","",IF(K280&gt;=1,"Terminé",IF(AND(G280&lt;&gt;"",TODAY()&gt;G280,K280&lt;1),"En retard",IF(K280&gt;0,"En cours","Non démarré"))))</f>
        <v/>
      </c>
      <c r="N280" s="23" t="n"/>
      <c r="O280" s="26">
        <f>IF($D280="","",IF(OR(K280&gt;=1,G280=""),"",MAX(0,G280-TODAY())))</f>
        <v/>
      </c>
      <c r="P280" s="26">
        <f>IF($D280="","",IF(OR(K280&gt;=1,G280=""),"",MAX(0,TODAY()-G280)))</f>
        <v/>
      </c>
      <c r="Q280" s="28" t="n"/>
      <c r="R280" s="28" t="n"/>
      <c r="S280" s="29">
        <f>IF(AND(Q280&lt;&gt;"",R280&lt;&gt;""),R280-Q280,"")</f>
        <v/>
      </c>
      <c r="T280" s="23" t="n"/>
      <c r="U280" s="23" t="n"/>
      <c r="V280" s="23" t="n"/>
      <c r="W280" s="30">
        <f>IF($D280="",0,IF(OR(F280="",G280=""),0,IF(TODAY()&lt;=F280,0,IF(TODAY()&gt;=G280,1,(TODAY()-F280)/(G280-F280+1)))))</f>
        <v/>
      </c>
      <c r="X280" s="31">
        <f>IF($D280="",0,IF(Q280="",0,Q280*W280))</f>
        <v/>
      </c>
      <c r="Y280" s="31">
        <f>IF($D280="",0,IF(Q280="",0,Q280*K280))</f>
        <v/>
      </c>
      <c r="Z280" s="31">
        <f>IF($D280="",0,IF(R280="",0,R280))</f>
        <v/>
      </c>
    </row>
    <row r="281">
      <c r="A281" s="22" t="n">
        <v>280</v>
      </c>
      <c r="B281" s="23" t="n"/>
      <c r="C281" s="23" t="n"/>
      <c r="D281" s="23" t="n"/>
      <c r="E281" s="23" t="n"/>
      <c r="F281" s="65" t="n"/>
      <c r="G281" s="65" t="n"/>
      <c r="H281" s="26">
        <f>IF($D281="","",IF(AND(F281&lt;&gt;"",G281&lt;&gt;""),G281-F281+1,"") )</f>
        <v/>
      </c>
      <c r="I281" s="65" t="n"/>
      <c r="J281" s="65" t="n"/>
      <c r="K281" s="27" t="n"/>
      <c r="L281" s="23" t="n"/>
      <c r="M281" s="22">
        <f>IF($D281="","",IF(K281&gt;=1,"Terminé",IF(AND(G281&lt;&gt;"",TODAY()&gt;G281,K281&lt;1),"En retard",IF(K281&gt;0,"En cours","Non démarré"))))</f>
        <v/>
      </c>
      <c r="N281" s="23" t="n"/>
      <c r="O281" s="26">
        <f>IF($D281="","",IF(OR(K281&gt;=1,G281=""),"",MAX(0,G281-TODAY())))</f>
        <v/>
      </c>
      <c r="P281" s="26">
        <f>IF($D281="","",IF(OR(K281&gt;=1,G281=""),"",MAX(0,TODAY()-G281)))</f>
        <v/>
      </c>
      <c r="Q281" s="28" t="n"/>
      <c r="R281" s="28" t="n"/>
      <c r="S281" s="29">
        <f>IF(AND(Q281&lt;&gt;"",R281&lt;&gt;""),R281-Q281,"")</f>
        <v/>
      </c>
      <c r="T281" s="23" t="n"/>
      <c r="U281" s="23" t="n"/>
      <c r="V281" s="23" t="n"/>
      <c r="W281" s="30">
        <f>IF($D281="",0,IF(OR(F281="",G281=""),0,IF(TODAY()&lt;=F281,0,IF(TODAY()&gt;=G281,1,(TODAY()-F281)/(G281-F281+1)))))</f>
        <v/>
      </c>
      <c r="X281" s="31">
        <f>IF($D281="",0,IF(Q281="",0,Q281*W281))</f>
        <v/>
      </c>
      <c r="Y281" s="31">
        <f>IF($D281="",0,IF(Q281="",0,Q281*K281))</f>
        <v/>
      </c>
      <c r="Z281" s="31">
        <f>IF($D281="",0,IF(R281="",0,R281))</f>
        <v/>
      </c>
    </row>
    <row r="282">
      <c r="A282" s="22" t="n">
        <v>281</v>
      </c>
      <c r="B282" s="23" t="n"/>
      <c r="C282" s="23" t="n"/>
      <c r="D282" s="23" t="n"/>
      <c r="E282" s="23" t="n"/>
      <c r="F282" s="65" t="n"/>
      <c r="G282" s="65" t="n"/>
      <c r="H282" s="26">
        <f>IF($D282="","",IF(AND(F282&lt;&gt;"",G282&lt;&gt;""),G282-F282+1,"") )</f>
        <v/>
      </c>
      <c r="I282" s="65" t="n"/>
      <c r="J282" s="65" t="n"/>
      <c r="K282" s="27" t="n"/>
      <c r="L282" s="23" t="n"/>
      <c r="M282" s="22">
        <f>IF($D282="","",IF(K282&gt;=1,"Terminé",IF(AND(G282&lt;&gt;"",TODAY()&gt;G282,K282&lt;1),"En retard",IF(K282&gt;0,"En cours","Non démarré"))))</f>
        <v/>
      </c>
      <c r="N282" s="23" t="n"/>
      <c r="O282" s="26">
        <f>IF($D282="","",IF(OR(K282&gt;=1,G282=""),"",MAX(0,G282-TODAY())))</f>
        <v/>
      </c>
      <c r="P282" s="26">
        <f>IF($D282="","",IF(OR(K282&gt;=1,G282=""),"",MAX(0,TODAY()-G282)))</f>
        <v/>
      </c>
      <c r="Q282" s="28" t="n"/>
      <c r="R282" s="28" t="n"/>
      <c r="S282" s="29">
        <f>IF(AND(Q282&lt;&gt;"",R282&lt;&gt;""),R282-Q282,"")</f>
        <v/>
      </c>
      <c r="T282" s="23" t="n"/>
      <c r="U282" s="23" t="n"/>
      <c r="V282" s="23" t="n"/>
      <c r="W282" s="30">
        <f>IF($D282="",0,IF(OR(F282="",G282=""),0,IF(TODAY()&lt;=F282,0,IF(TODAY()&gt;=G282,1,(TODAY()-F282)/(G282-F282+1)))))</f>
        <v/>
      </c>
      <c r="X282" s="31">
        <f>IF($D282="",0,IF(Q282="",0,Q282*W282))</f>
        <v/>
      </c>
      <c r="Y282" s="31">
        <f>IF($D282="",0,IF(Q282="",0,Q282*K282))</f>
        <v/>
      </c>
      <c r="Z282" s="31">
        <f>IF($D282="",0,IF(R282="",0,R282))</f>
        <v/>
      </c>
    </row>
    <row r="283">
      <c r="A283" s="22" t="n">
        <v>282</v>
      </c>
      <c r="B283" s="23" t="n"/>
      <c r="C283" s="23" t="n"/>
      <c r="D283" s="23" t="n"/>
      <c r="E283" s="23" t="n"/>
      <c r="F283" s="65" t="n"/>
      <c r="G283" s="65" t="n"/>
      <c r="H283" s="26">
        <f>IF($D283="","",IF(AND(F283&lt;&gt;"",G283&lt;&gt;""),G283-F283+1,"") )</f>
        <v/>
      </c>
      <c r="I283" s="65" t="n"/>
      <c r="J283" s="65" t="n"/>
      <c r="K283" s="27" t="n"/>
      <c r="L283" s="23" t="n"/>
      <c r="M283" s="22">
        <f>IF($D283="","",IF(K283&gt;=1,"Terminé",IF(AND(G283&lt;&gt;"",TODAY()&gt;G283,K283&lt;1),"En retard",IF(K283&gt;0,"En cours","Non démarré"))))</f>
        <v/>
      </c>
      <c r="N283" s="23" t="n"/>
      <c r="O283" s="26">
        <f>IF($D283="","",IF(OR(K283&gt;=1,G283=""),"",MAX(0,G283-TODAY())))</f>
        <v/>
      </c>
      <c r="P283" s="26">
        <f>IF($D283="","",IF(OR(K283&gt;=1,G283=""),"",MAX(0,TODAY()-G283)))</f>
        <v/>
      </c>
      <c r="Q283" s="28" t="n"/>
      <c r="R283" s="28" t="n"/>
      <c r="S283" s="29">
        <f>IF(AND(Q283&lt;&gt;"",R283&lt;&gt;""),R283-Q283,"")</f>
        <v/>
      </c>
      <c r="T283" s="23" t="n"/>
      <c r="U283" s="23" t="n"/>
      <c r="V283" s="23" t="n"/>
      <c r="W283" s="30">
        <f>IF($D283="",0,IF(OR(F283="",G283=""),0,IF(TODAY()&lt;=F283,0,IF(TODAY()&gt;=G283,1,(TODAY()-F283)/(G283-F283+1)))))</f>
        <v/>
      </c>
      <c r="X283" s="31">
        <f>IF($D283="",0,IF(Q283="",0,Q283*W283))</f>
        <v/>
      </c>
      <c r="Y283" s="31">
        <f>IF($D283="",0,IF(Q283="",0,Q283*K283))</f>
        <v/>
      </c>
      <c r="Z283" s="31">
        <f>IF($D283="",0,IF(R283="",0,R283))</f>
        <v/>
      </c>
    </row>
    <row r="284">
      <c r="A284" s="22" t="n">
        <v>283</v>
      </c>
      <c r="B284" s="23" t="n"/>
      <c r="C284" s="23" t="n"/>
      <c r="D284" s="23" t="n"/>
      <c r="E284" s="23" t="n"/>
      <c r="F284" s="65" t="n"/>
      <c r="G284" s="65" t="n"/>
      <c r="H284" s="26">
        <f>IF($D284="","",IF(AND(F284&lt;&gt;"",G284&lt;&gt;""),G284-F284+1,"") )</f>
        <v/>
      </c>
      <c r="I284" s="65" t="n"/>
      <c r="J284" s="65" t="n"/>
      <c r="K284" s="27" t="n"/>
      <c r="L284" s="23" t="n"/>
      <c r="M284" s="22">
        <f>IF($D284="","",IF(K284&gt;=1,"Terminé",IF(AND(G284&lt;&gt;"",TODAY()&gt;G284,K284&lt;1),"En retard",IF(K284&gt;0,"En cours","Non démarré"))))</f>
        <v/>
      </c>
      <c r="N284" s="23" t="n"/>
      <c r="O284" s="26">
        <f>IF($D284="","",IF(OR(K284&gt;=1,G284=""),"",MAX(0,G284-TODAY())))</f>
        <v/>
      </c>
      <c r="P284" s="26">
        <f>IF($D284="","",IF(OR(K284&gt;=1,G284=""),"",MAX(0,TODAY()-G284)))</f>
        <v/>
      </c>
      <c r="Q284" s="28" t="n"/>
      <c r="R284" s="28" t="n"/>
      <c r="S284" s="29">
        <f>IF(AND(Q284&lt;&gt;"",R284&lt;&gt;""),R284-Q284,"")</f>
        <v/>
      </c>
      <c r="T284" s="23" t="n"/>
      <c r="U284" s="23" t="n"/>
      <c r="V284" s="23" t="n"/>
      <c r="W284" s="30">
        <f>IF($D284="",0,IF(OR(F284="",G284=""),0,IF(TODAY()&lt;=F284,0,IF(TODAY()&gt;=G284,1,(TODAY()-F284)/(G284-F284+1)))))</f>
        <v/>
      </c>
      <c r="X284" s="31">
        <f>IF($D284="",0,IF(Q284="",0,Q284*W284))</f>
        <v/>
      </c>
      <c r="Y284" s="31">
        <f>IF($D284="",0,IF(Q284="",0,Q284*K284))</f>
        <v/>
      </c>
      <c r="Z284" s="31">
        <f>IF($D284="",0,IF(R284="",0,R284))</f>
        <v/>
      </c>
    </row>
    <row r="285">
      <c r="A285" s="22" t="n">
        <v>284</v>
      </c>
      <c r="B285" s="23" t="n"/>
      <c r="C285" s="23" t="n"/>
      <c r="D285" s="23" t="n"/>
      <c r="E285" s="23" t="n"/>
      <c r="F285" s="65" t="n"/>
      <c r="G285" s="65" t="n"/>
      <c r="H285" s="26">
        <f>IF($D285="","",IF(AND(F285&lt;&gt;"",G285&lt;&gt;""),G285-F285+1,"") )</f>
        <v/>
      </c>
      <c r="I285" s="65" t="n"/>
      <c r="J285" s="65" t="n"/>
      <c r="K285" s="27" t="n"/>
      <c r="L285" s="23" t="n"/>
      <c r="M285" s="22">
        <f>IF($D285="","",IF(K285&gt;=1,"Terminé",IF(AND(G285&lt;&gt;"",TODAY()&gt;G285,K285&lt;1),"En retard",IF(K285&gt;0,"En cours","Non démarré"))))</f>
        <v/>
      </c>
      <c r="N285" s="23" t="n"/>
      <c r="O285" s="26">
        <f>IF($D285="","",IF(OR(K285&gt;=1,G285=""),"",MAX(0,G285-TODAY())))</f>
        <v/>
      </c>
      <c r="P285" s="26">
        <f>IF($D285="","",IF(OR(K285&gt;=1,G285=""),"",MAX(0,TODAY()-G285)))</f>
        <v/>
      </c>
      <c r="Q285" s="28" t="n"/>
      <c r="R285" s="28" t="n"/>
      <c r="S285" s="29">
        <f>IF(AND(Q285&lt;&gt;"",R285&lt;&gt;""),R285-Q285,"")</f>
        <v/>
      </c>
      <c r="T285" s="23" t="n"/>
      <c r="U285" s="23" t="n"/>
      <c r="V285" s="23" t="n"/>
      <c r="W285" s="30">
        <f>IF($D285="",0,IF(OR(F285="",G285=""),0,IF(TODAY()&lt;=F285,0,IF(TODAY()&gt;=G285,1,(TODAY()-F285)/(G285-F285+1)))))</f>
        <v/>
      </c>
      <c r="X285" s="31">
        <f>IF($D285="",0,IF(Q285="",0,Q285*W285))</f>
        <v/>
      </c>
      <c r="Y285" s="31">
        <f>IF($D285="",0,IF(Q285="",0,Q285*K285))</f>
        <v/>
      </c>
      <c r="Z285" s="31">
        <f>IF($D285="",0,IF(R285="",0,R285))</f>
        <v/>
      </c>
    </row>
    <row r="286">
      <c r="A286" s="22" t="n">
        <v>285</v>
      </c>
      <c r="B286" s="23" t="n"/>
      <c r="C286" s="23" t="n"/>
      <c r="D286" s="23" t="n"/>
      <c r="E286" s="23" t="n"/>
      <c r="F286" s="65" t="n"/>
      <c r="G286" s="65" t="n"/>
      <c r="H286" s="26">
        <f>IF($D286="","",IF(AND(F286&lt;&gt;"",G286&lt;&gt;""),G286-F286+1,"") )</f>
        <v/>
      </c>
      <c r="I286" s="65" t="n"/>
      <c r="J286" s="65" t="n"/>
      <c r="K286" s="27" t="n"/>
      <c r="L286" s="23" t="n"/>
      <c r="M286" s="22">
        <f>IF($D286="","",IF(K286&gt;=1,"Terminé",IF(AND(G286&lt;&gt;"",TODAY()&gt;G286,K286&lt;1),"En retard",IF(K286&gt;0,"En cours","Non démarré"))))</f>
        <v/>
      </c>
      <c r="N286" s="23" t="n"/>
      <c r="O286" s="26">
        <f>IF($D286="","",IF(OR(K286&gt;=1,G286=""),"",MAX(0,G286-TODAY())))</f>
        <v/>
      </c>
      <c r="P286" s="26">
        <f>IF($D286="","",IF(OR(K286&gt;=1,G286=""),"",MAX(0,TODAY()-G286)))</f>
        <v/>
      </c>
      <c r="Q286" s="28" t="n"/>
      <c r="R286" s="28" t="n"/>
      <c r="S286" s="29">
        <f>IF(AND(Q286&lt;&gt;"",R286&lt;&gt;""),R286-Q286,"")</f>
        <v/>
      </c>
      <c r="T286" s="23" t="n"/>
      <c r="U286" s="23" t="n"/>
      <c r="V286" s="23" t="n"/>
      <c r="W286" s="30">
        <f>IF($D286="",0,IF(OR(F286="",G286=""),0,IF(TODAY()&lt;=F286,0,IF(TODAY()&gt;=G286,1,(TODAY()-F286)/(G286-F286+1)))))</f>
        <v/>
      </c>
      <c r="X286" s="31">
        <f>IF($D286="",0,IF(Q286="",0,Q286*W286))</f>
        <v/>
      </c>
      <c r="Y286" s="31">
        <f>IF($D286="",0,IF(Q286="",0,Q286*K286))</f>
        <v/>
      </c>
      <c r="Z286" s="31">
        <f>IF($D286="",0,IF(R286="",0,R286))</f>
        <v/>
      </c>
    </row>
    <row r="287">
      <c r="A287" s="22" t="n">
        <v>286</v>
      </c>
      <c r="B287" s="23" t="n"/>
      <c r="C287" s="23" t="n"/>
      <c r="D287" s="23" t="n"/>
      <c r="E287" s="23" t="n"/>
      <c r="F287" s="65" t="n"/>
      <c r="G287" s="65" t="n"/>
      <c r="H287" s="26">
        <f>IF($D287="","",IF(AND(F287&lt;&gt;"",G287&lt;&gt;""),G287-F287+1,"") )</f>
        <v/>
      </c>
      <c r="I287" s="65" t="n"/>
      <c r="J287" s="65" t="n"/>
      <c r="K287" s="27" t="n"/>
      <c r="L287" s="23" t="n"/>
      <c r="M287" s="22">
        <f>IF($D287="","",IF(K287&gt;=1,"Terminé",IF(AND(G287&lt;&gt;"",TODAY()&gt;G287,K287&lt;1),"En retard",IF(K287&gt;0,"En cours","Non démarré"))))</f>
        <v/>
      </c>
      <c r="N287" s="23" t="n"/>
      <c r="O287" s="26">
        <f>IF($D287="","",IF(OR(K287&gt;=1,G287=""),"",MAX(0,G287-TODAY())))</f>
        <v/>
      </c>
      <c r="P287" s="26">
        <f>IF($D287="","",IF(OR(K287&gt;=1,G287=""),"",MAX(0,TODAY()-G287)))</f>
        <v/>
      </c>
      <c r="Q287" s="28" t="n"/>
      <c r="R287" s="28" t="n"/>
      <c r="S287" s="29">
        <f>IF(AND(Q287&lt;&gt;"",R287&lt;&gt;""),R287-Q287,"")</f>
        <v/>
      </c>
      <c r="T287" s="23" t="n"/>
      <c r="U287" s="23" t="n"/>
      <c r="V287" s="23" t="n"/>
      <c r="W287" s="30">
        <f>IF($D287="",0,IF(OR(F287="",G287=""),0,IF(TODAY()&lt;=F287,0,IF(TODAY()&gt;=G287,1,(TODAY()-F287)/(G287-F287+1)))))</f>
        <v/>
      </c>
      <c r="X287" s="31">
        <f>IF($D287="",0,IF(Q287="",0,Q287*W287))</f>
        <v/>
      </c>
      <c r="Y287" s="31">
        <f>IF($D287="",0,IF(Q287="",0,Q287*K287))</f>
        <v/>
      </c>
      <c r="Z287" s="31">
        <f>IF($D287="",0,IF(R287="",0,R287))</f>
        <v/>
      </c>
    </row>
    <row r="288">
      <c r="A288" s="22" t="n">
        <v>287</v>
      </c>
      <c r="B288" s="23" t="n"/>
      <c r="C288" s="23" t="n"/>
      <c r="D288" s="23" t="n"/>
      <c r="E288" s="23" t="n"/>
      <c r="F288" s="65" t="n"/>
      <c r="G288" s="65" t="n"/>
      <c r="H288" s="26">
        <f>IF($D288="","",IF(AND(F288&lt;&gt;"",G288&lt;&gt;""),G288-F288+1,"") )</f>
        <v/>
      </c>
      <c r="I288" s="65" t="n"/>
      <c r="J288" s="65" t="n"/>
      <c r="K288" s="27" t="n"/>
      <c r="L288" s="23" t="n"/>
      <c r="M288" s="22">
        <f>IF($D288="","",IF(K288&gt;=1,"Terminé",IF(AND(G288&lt;&gt;"",TODAY()&gt;G288,K288&lt;1),"En retard",IF(K288&gt;0,"En cours","Non démarré"))))</f>
        <v/>
      </c>
      <c r="N288" s="23" t="n"/>
      <c r="O288" s="26">
        <f>IF($D288="","",IF(OR(K288&gt;=1,G288=""),"",MAX(0,G288-TODAY())))</f>
        <v/>
      </c>
      <c r="P288" s="26">
        <f>IF($D288="","",IF(OR(K288&gt;=1,G288=""),"",MAX(0,TODAY()-G288)))</f>
        <v/>
      </c>
      <c r="Q288" s="28" t="n"/>
      <c r="R288" s="28" t="n"/>
      <c r="S288" s="29">
        <f>IF(AND(Q288&lt;&gt;"",R288&lt;&gt;""),R288-Q288,"")</f>
        <v/>
      </c>
      <c r="T288" s="23" t="n"/>
      <c r="U288" s="23" t="n"/>
      <c r="V288" s="23" t="n"/>
      <c r="W288" s="30">
        <f>IF($D288="",0,IF(OR(F288="",G288=""),0,IF(TODAY()&lt;=F288,0,IF(TODAY()&gt;=G288,1,(TODAY()-F288)/(G288-F288+1)))))</f>
        <v/>
      </c>
      <c r="X288" s="31">
        <f>IF($D288="",0,IF(Q288="",0,Q288*W288))</f>
        <v/>
      </c>
      <c r="Y288" s="31">
        <f>IF($D288="",0,IF(Q288="",0,Q288*K288))</f>
        <v/>
      </c>
      <c r="Z288" s="31">
        <f>IF($D288="",0,IF(R288="",0,R288))</f>
        <v/>
      </c>
    </row>
    <row r="289">
      <c r="A289" s="22" t="n">
        <v>288</v>
      </c>
      <c r="B289" s="23" t="n"/>
      <c r="C289" s="23" t="n"/>
      <c r="D289" s="23" t="n"/>
      <c r="E289" s="23" t="n"/>
      <c r="F289" s="65" t="n"/>
      <c r="G289" s="65" t="n"/>
      <c r="H289" s="26">
        <f>IF($D289="","",IF(AND(F289&lt;&gt;"",G289&lt;&gt;""),G289-F289+1,"") )</f>
        <v/>
      </c>
      <c r="I289" s="65" t="n"/>
      <c r="J289" s="65" t="n"/>
      <c r="K289" s="27" t="n"/>
      <c r="L289" s="23" t="n"/>
      <c r="M289" s="22">
        <f>IF($D289="","",IF(K289&gt;=1,"Terminé",IF(AND(G289&lt;&gt;"",TODAY()&gt;G289,K289&lt;1),"En retard",IF(K289&gt;0,"En cours","Non démarré"))))</f>
        <v/>
      </c>
      <c r="N289" s="23" t="n"/>
      <c r="O289" s="26">
        <f>IF($D289="","",IF(OR(K289&gt;=1,G289=""),"",MAX(0,G289-TODAY())))</f>
        <v/>
      </c>
      <c r="P289" s="26">
        <f>IF($D289="","",IF(OR(K289&gt;=1,G289=""),"",MAX(0,TODAY()-G289)))</f>
        <v/>
      </c>
      <c r="Q289" s="28" t="n"/>
      <c r="R289" s="28" t="n"/>
      <c r="S289" s="29">
        <f>IF(AND(Q289&lt;&gt;"",R289&lt;&gt;""),R289-Q289,"")</f>
        <v/>
      </c>
      <c r="T289" s="23" t="n"/>
      <c r="U289" s="23" t="n"/>
      <c r="V289" s="23" t="n"/>
      <c r="W289" s="30">
        <f>IF($D289="",0,IF(OR(F289="",G289=""),0,IF(TODAY()&lt;=F289,0,IF(TODAY()&gt;=G289,1,(TODAY()-F289)/(G289-F289+1)))))</f>
        <v/>
      </c>
      <c r="X289" s="31">
        <f>IF($D289="",0,IF(Q289="",0,Q289*W289))</f>
        <v/>
      </c>
      <c r="Y289" s="31">
        <f>IF($D289="",0,IF(Q289="",0,Q289*K289))</f>
        <v/>
      </c>
      <c r="Z289" s="31">
        <f>IF($D289="",0,IF(R289="",0,R289))</f>
        <v/>
      </c>
    </row>
    <row r="290">
      <c r="A290" s="22" t="n">
        <v>289</v>
      </c>
      <c r="B290" s="23" t="n"/>
      <c r="C290" s="23" t="n"/>
      <c r="D290" s="23" t="n"/>
      <c r="E290" s="23" t="n"/>
      <c r="F290" s="65" t="n"/>
      <c r="G290" s="65" t="n"/>
      <c r="H290" s="26">
        <f>IF($D290="","",IF(AND(F290&lt;&gt;"",G290&lt;&gt;""),G290-F290+1,"") )</f>
        <v/>
      </c>
      <c r="I290" s="65" t="n"/>
      <c r="J290" s="65" t="n"/>
      <c r="K290" s="27" t="n"/>
      <c r="L290" s="23" t="n"/>
      <c r="M290" s="22">
        <f>IF($D290="","",IF(K290&gt;=1,"Terminé",IF(AND(G290&lt;&gt;"",TODAY()&gt;G290,K290&lt;1),"En retard",IF(K290&gt;0,"En cours","Non démarré"))))</f>
        <v/>
      </c>
      <c r="N290" s="23" t="n"/>
      <c r="O290" s="26">
        <f>IF($D290="","",IF(OR(K290&gt;=1,G290=""),"",MAX(0,G290-TODAY())))</f>
        <v/>
      </c>
      <c r="P290" s="26">
        <f>IF($D290="","",IF(OR(K290&gt;=1,G290=""),"",MAX(0,TODAY()-G290)))</f>
        <v/>
      </c>
      <c r="Q290" s="28" t="n"/>
      <c r="R290" s="28" t="n"/>
      <c r="S290" s="29">
        <f>IF(AND(Q290&lt;&gt;"",R290&lt;&gt;""),R290-Q290,"")</f>
        <v/>
      </c>
      <c r="T290" s="23" t="n"/>
      <c r="U290" s="23" t="n"/>
      <c r="V290" s="23" t="n"/>
      <c r="W290" s="30">
        <f>IF($D290="",0,IF(OR(F290="",G290=""),0,IF(TODAY()&lt;=F290,0,IF(TODAY()&gt;=G290,1,(TODAY()-F290)/(G290-F290+1)))))</f>
        <v/>
      </c>
      <c r="X290" s="31">
        <f>IF($D290="",0,IF(Q290="",0,Q290*W290))</f>
        <v/>
      </c>
      <c r="Y290" s="31">
        <f>IF($D290="",0,IF(Q290="",0,Q290*K290))</f>
        <v/>
      </c>
      <c r="Z290" s="31">
        <f>IF($D290="",0,IF(R290="",0,R290))</f>
        <v/>
      </c>
    </row>
    <row r="291">
      <c r="A291" s="22" t="n">
        <v>290</v>
      </c>
      <c r="B291" s="23" t="n"/>
      <c r="C291" s="23" t="n"/>
      <c r="D291" s="23" t="n"/>
      <c r="E291" s="23" t="n"/>
      <c r="F291" s="65" t="n"/>
      <c r="G291" s="65" t="n"/>
      <c r="H291" s="26">
        <f>IF($D291="","",IF(AND(F291&lt;&gt;"",G291&lt;&gt;""),G291-F291+1,"") )</f>
        <v/>
      </c>
      <c r="I291" s="65" t="n"/>
      <c r="J291" s="65" t="n"/>
      <c r="K291" s="27" t="n"/>
      <c r="L291" s="23" t="n"/>
      <c r="M291" s="22">
        <f>IF($D291="","",IF(K291&gt;=1,"Terminé",IF(AND(G291&lt;&gt;"",TODAY()&gt;G291,K291&lt;1),"En retard",IF(K291&gt;0,"En cours","Non démarré"))))</f>
        <v/>
      </c>
      <c r="N291" s="23" t="n"/>
      <c r="O291" s="26">
        <f>IF($D291="","",IF(OR(K291&gt;=1,G291=""),"",MAX(0,G291-TODAY())))</f>
        <v/>
      </c>
      <c r="P291" s="26">
        <f>IF($D291="","",IF(OR(K291&gt;=1,G291=""),"",MAX(0,TODAY()-G291)))</f>
        <v/>
      </c>
      <c r="Q291" s="28" t="n"/>
      <c r="R291" s="28" t="n"/>
      <c r="S291" s="29">
        <f>IF(AND(Q291&lt;&gt;"",R291&lt;&gt;""),R291-Q291,"")</f>
        <v/>
      </c>
      <c r="T291" s="23" t="n"/>
      <c r="U291" s="23" t="n"/>
      <c r="V291" s="23" t="n"/>
      <c r="W291" s="30">
        <f>IF($D291="",0,IF(OR(F291="",G291=""),0,IF(TODAY()&lt;=F291,0,IF(TODAY()&gt;=G291,1,(TODAY()-F291)/(G291-F291+1)))))</f>
        <v/>
      </c>
      <c r="X291" s="31">
        <f>IF($D291="",0,IF(Q291="",0,Q291*W291))</f>
        <v/>
      </c>
      <c r="Y291" s="31">
        <f>IF($D291="",0,IF(Q291="",0,Q291*K291))</f>
        <v/>
      </c>
      <c r="Z291" s="31">
        <f>IF($D291="",0,IF(R291="",0,R291))</f>
        <v/>
      </c>
    </row>
    <row r="292">
      <c r="A292" s="22" t="n">
        <v>291</v>
      </c>
      <c r="B292" s="23" t="n"/>
      <c r="C292" s="23" t="n"/>
      <c r="D292" s="23" t="n"/>
      <c r="E292" s="23" t="n"/>
      <c r="F292" s="65" t="n"/>
      <c r="G292" s="65" t="n"/>
      <c r="H292" s="26">
        <f>IF($D292="","",IF(AND(F292&lt;&gt;"",G292&lt;&gt;""),G292-F292+1,"") )</f>
        <v/>
      </c>
      <c r="I292" s="65" t="n"/>
      <c r="J292" s="65" t="n"/>
      <c r="K292" s="27" t="n"/>
      <c r="L292" s="23" t="n"/>
      <c r="M292" s="22">
        <f>IF($D292="","",IF(K292&gt;=1,"Terminé",IF(AND(G292&lt;&gt;"",TODAY()&gt;G292,K292&lt;1),"En retard",IF(K292&gt;0,"En cours","Non démarré"))))</f>
        <v/>
      </c>
      <c r="N292" s="23" t="n"/>
      <c r="O292" s="26">
        <f>IF($D292="","",IF(OR(K292&gt;=1,G292=""),"",MAX(0,G292-TODAY())))</f>
        <v/>
      </c>
      <c r="P292" s="26">
        <f>IF($D292="","",IF(OR(K292&gt;=1,G292=""),"",MAX(0,TODAY()-G292)))</f>
        <v/>
      </c>
      <c r="Q292" s="28" t="n"/>
      <c r="R292" s="28" t="n"/>
      <c r="S292" s="29">
        <f>IF(AND(Q292&lt;&gt;"",R292&lt;&gt;""),R292-Q292,"")</f>
        <v/>
      </c>
      <c r="T292" s="23" t="n"/>
      <c r="U292" s="23" t="n"/>
      <c r="V292" s="23" t="n"/>
      <c r="W292" s="30">
        <f>IF($D292="",0,IF(OR(F292="",G292=""),0,IF(TODAY()&lt;=F292,0,IF(TODAY()&gt;=G292,1,(TODAY()-F292)/(G292-F292+1)))))</f>
        <v/>
      </c>
      <c r="X292" s="31">
        <f>IF($D292="",0,IF(Q292="",0,Q292*W292))</f>
        <v/>
      </c>
      <c r="Y292" s="31">
        <f>IF($D292="",0,IF(Q292="",0,Q292*K292))</f>
        <v/>
      </c>
      <c r="Z292" s="31">
        <f>IF($D292="",0,IF(R292="",0,R292))</f>
        <v/>
      </c>
    </row>
    <row r="293">
      <c r="A293" s="22" t="n">
        <v>292</v>
      </c>
      <c r="B293" s="23" t="n"/>
      <c r="C293" s="23" t="n"/>
      <c r="D293" s="23" t="n"/>
      <c r="E293" s="23" t="n"/>
      <c r="F293" s="65" t="n"/>
      <c r="G293" s="65" t="n"/>
      <c r="H293" s="26">
        <f>IF($D293="","",IF(AND(F293&lt;&gt;"",G293&lt;&gt;""),G293-F293+1,"") )</f>
        <v/>
      </c>
      <c r="I293" s="65" t="n"/>
      <c r="J293" s="65" t="n"/>
      <c r="K293" s="27" t="n"/>
      <c r="L293" s="23" t="n"/>
      <c r="M293" s="22">
        <f>IF($D293="","",IF(K293&gt;=1,"Terminé",IF(AND(G293&lt;&gt;"",TODAY()&gt;G293,K293&lt;1),"En retard",IF(K293&gt;0,"En cours","Non démarré"))))</f>
        <v/>
      </c>
      <c r="N293" s="23" t="n"/>
      <c r="O293" s="26">
        <f>IF($D293="","",IF(OR(K293&gt;=1,G293=""),"",MAX(0,G293-TODAY())))</f>
        <v/>
      </c>
      <c r="P293" s="26">
        <f>IF($D293="","",IF(OR(K293&gt;=1,G293=""),"",MAX(0,TODAY()-G293)))</f>
        <v/>
      </c>
      <c r="Q293" s="28" t="n"/>
      <c r="R293" s="28" t="n"/>
      <c r="S293" s="29">
        <f>IF(AND(Q293&lt;&gt;"",R293&lt;&gt;""),R293-Q293,"")</f>
        <v/>
      </c>
      <c r="T293" s="23" t="n"/>
      <c r="U293" s="23" t="n"/>
      <c r="V293" s="23" t="n"/>
      <c r="W293" s="30">
        <f>IF($D293="",0,IF(OR(F293="",G293=""),0,IF(TODAY()&lt;=F293,0,IF(TODAY()&gt;=G293,1,(TODAY()-F293)/(G293-F293+1)))))</f>
        <v/>
      </c>
      <c r="X293" s="31">
        <f>IF($D293="",0,IF(Q293="",0,Q293*W293))</f>
        <v/>
      </c>
      <c r="Y293" s="31">
        <f>IF($D293="",0,IF(Q293="",0,Q293*K293))</f>
        <v/>
      </c>
      <c r="Z293" s="31">
        <f>IF($D293="",0,IF(R293="",0,R293))</f>
        <v/>
      </c>
    </row>
    <row r="294">
      <c r="A294" s="22" t="n">
        <v>293</v>
      </c>
      <c r="B294" s="23" t="n"/>
      <c r="C294" s="23" t="n"/>
      <c r="D294" s="23" t="n"/>
      <c r="E294" s="23" t="n"/>
      <c r="F294" s="65" t="n"/>
      <c r="G294" s="65" t="n"/>
      <c r="H294" s="26">
        <f>IF($D294="","",IF(AND(F294&lt;&gt;"",G294&lt;&gt;""),G294-F294+1,"") )</f>
        <v/>
      </c>
      <c r="I294" s="65" t="n"/>
      <c r="J294" s="65" t="n"/>
      <c r="K294" s="27" t="n"/>
      <c r="L294" s="23" t="n"/>
      <c r="M294" s="22">
        <f>IF($D294="","",IF(K294&gt;=1,"Terminé",IF(AND(G294&lt;&gt;"",TODAY()&gt;G294,K294&lt;1),"En retard",IF(K294&gt;0,"En cours","Non démarré"))))</f>
        <v/>
      </c>
      <c r="N294" s="23" t="n"/>
      <c r="O294" s="26">
        <f>IF($D294="","",IF(OR(K294&gt;=1,G294=""),"",MAX(0,G294-TODAY())))</f>
        <v/>
      </c>
      <c r="P294" s="26">
        <f>IF($D294="","",IF(OR(K294&gt;=1,G294=""),"",MAX(0,TODAY()-G294)))</f>
        <v/>
      </c>
      <c r="Q294" s="28" t="n"/>
      <c r="R294" s="28" t="n"/>
      <c r="S294" s="29">
        <f>IF(AND(Q294&lt;&gt;"",R294&lt;&gt;""),R294-Q294,"")</f>
        <v/>
      </c>
      <c r="T294" s="23" t="n"/>
      <c r="U294" s="23" t="n"/>
      <c r="V294" s="23" t="n"/>
      <c r="W294" s="30">
        <f>IF($D294="",0,IF(OR(F294="",G294=""),0,IF(TODAY()&lt;=F294,0,IF(TODAY()&gt;=G294,1,(TODAY()-F294)/(G294-F294+1)))))</f>
        <v/>
      </c>
      <c r="X294" s="31">
        <f>IF($D294="",0,IF(Q294="",0,Q294*W294))</f>
        <v/>
      </c>
      <c r="Y294" s="31">
        <f>IF($D294="",0,IF(Q294="",0,Q294*K294))</f>
        <v/>
      </c>
      <c r="Z294" s="31">
        <f>IF($D294="",0,IF(R294="",0,R294))</f>
        <v/>
      </c>
    </row>
    <row r="295">
      <c r="A295" s="22" t="n">
        <v>294</v>
      </c>
      <c r="B295" s="23" t="n"/>
      <c r="C295" s="23" t="n"/>
      <c r="D295" s="23" t="n"/>
      <c r="E295" s="23" t="n"/>
      <c r="F295" s="65" t="n"/>
      <c r="G295" s="65" t="n"/>
      <c r="H295" s="26">
        <f>IF($D295="","",IF(AND(F295&lt;&gt;"",G295&lt;&gt;""),G295-F295+1,"") )</f>
        <v/>
      </c>
      <c r="I295" s="65" t="n"/>
      <c r="J295" s="65" t="n"/>
      <c r="K295" s="27" t="n"/>
      <c r="L295" s="23" t="n"/>
      <c r="M295" s="22">
        <f>IF($D295="","",IF(K295&gt;=1,"Terminé",IF(AND(G295&lt;&gt;"",TODAY()&gt;G295,K295&lt;1),"En retard",IF(K295&gt;0,"En cours","Non démarré"))))</f>
        <v/>
      </c>
      <c r="N295" s="23" t="n"/>
      <c r="O295" s="26">
        <f>IF($D295="","",IF(OR(K295&gt;=1,G295=""),"",MAX(0,G295-TODAY())))</f>
        <v/>
      </c>
      <c r="P295" s="26">
        <f>IF($D295="","",IF(OR(K295&gt;=1,G295=""),"",MAX(0,TODAY()-G295)))</f>
        <v/>
      </c>
      <c r="Q295" s="28" t="n"/>
      <c r="R295" s="28" t="n"/>
      <c r="S295" s="29">
        <f>IF(AND(Q295&lt;&gt;"",R295&lt;&gt;""),R295-Q295,"")</f>
        <v/>
      </c>
      <c r="T295" s="23" t="n"/>
      <c r="U295" s="23" t="n"/>
      <c r="V295" s="23" t="n"/>
      <c r="W295" s="30">
        <f>IF($D295="",0,IF(OR(F295="",G295=""),0,IF(TODAY()&lt;=F295,0,IF(TODAY()&gt;=G295,1,(TODAY()-F295)/(G295-F295+1)))))</f>
        <v/>
      </c>
      <c r="X295" s="31">
        <f>IF($D295="",0,IF(Q295="",0,Q295*W295))</f>
        <v/>
      </c>
      <c r="Y295" s="31">
        <f>IF($D295="",0,IF(Q295="",0,Q295*K295))</f>
        <v/>
      </c>
      <c r="Z295" s="31">
        <f>IF($D295="",0,IF(R295="",0,R295))</f>
        <v/>
      </c>
    </row>
    <row r="296">
      <c r="A296" s="22" t="n">
        <v>295</v>
      </c>
      <c r="B296" s="23" t="n"/>
      <c r="C296" s="23" t="n"/>
      <c r="D296" s="23" t="n"/>
      <c r="E296" s="23" t="n"/>
      <c r="F296" s="65" t="n"/>
      <c r="G296" s="65" t="n"/>
      <c r="H296" s="26">
        <f>IF($D296="","",IF(AND(F296&lt;&gt;"",G296&lt;&gt;""),G296-F296+1,"") )</f>
        <v/>
      </c>
      <c r="I296" s="65" t="n"/>
      <c r="J296" s="65" t="n"/>
      <c r="K296" s="27" t="n"/>
      <c r="L296" s="23" t="n"/>
      <c r="M296" s="22">
        <f>IF($D296="","",IF(K296&gt;=1,"Terminé",IF(AND(G296&lt;&gt;"",TODAY()&gt;G296,K296&lt;1),"En retard",IF(K296&gt;0,"En cours","Non démarré"))))</f>
        <v/>
      </c>
      <c r="N296" s="23" t="n"/>
      <c r="O296" s="26">
        <f>IF($D296="","",IF(OR(K296&gt;=1,G296=""),"",MAX(0,G296-TODAY())))</f>
        <v/>
      </c>
      <c r="P296" s="26">
        <f>IF($D296="","",IF(OR(K296&gt;=1,G296=""),"",MAX(0,TODAY()-G296)))</f>
        <v/>
      </c>
      <c r="Q296" s="28" t="n"/>
      <c r="R296" s="28" t="n"/>
      <c r="S296" s="29">
        <f>IF(AND(Q296&lt;&gt;"",R296&lt;&gt;""),R296-Q296,"")</f>
        <v/>
      </c>
      <c r="T296" s="23" t="n"/>
      <c r="U296" s="23" t="n"/>
      <c r="V296" s="23" t="n"/>
      <c r="W296" s="30">
        <f>IF($D296="",0,IF(OR(F296="",G296=""),0,IF(TODAY()&lt;=F296,0,IF(TODAY()&gt;=G296,1,(TODAY()-F296)/(G296-F296+1)))))</f>
        <v/>
      </c>
      <c r="X296" s="31">
        <f>IF($D296="",0,IF(Q296="",0,Q296*W296))</f>
        <v/>
      </c>
      <c r="Y296" s="31">
        <f>IF($D296="",0,IF(Q296="",0,Q296*K296))</f>
        <v/>
      </c>
      <c r="Z296" s="31">
        <f>IF($D296="",0,IF(R296="",0,R296))</f>
        <v/>
      </c>
    </row>
    <row r="297">
      <c r="A297" s="22" t="n">
        <v>296</v>
      </c>
      <c r="B297" s="23" t="n"/>
      <c r="C297" s="23" t="n"/>
      <c r="D297" s="23" t="n"/>
      <c r="E297" s="23" t="n"/>
      <c r="F297" s="65" t="n"/>
      <c r="G297" s="65" t="n"/>
      <c r="H297" s="26">
        <f>IF($D297="","",IF(AND(F297&lt;&gt;"",G297&lt;&gt;""),G297-F297+1,"") )</f>
        <v/>
      </c>
      <c r="I297" s="65" t="n"/>
      <c r="J297" s="65" t="n"/>
      <c r="K297" s="27" t="n"/>
      <c r="L297" s="23" t="n"/>
      <c r="M297" s="22">
        <f>IF($D297="","",IF(K297&gt;=1,"Terminé",IF(AND(G297&lt;&gt;"",TODAY()&gt;G297,K297&lt;1),"En retard",IF(K297&gt;0,"En cours","Non démarré"))))</f>
        <v/>
      </c>
      <c r="N297" s="23" t="n"/>
      <c r="O297" s="26">
        <f>IF($D297="","",IF(OR(K297&gt;=1,G297=""),"",MAX(0,G297-TODAY())))</f>
        <v/>
      </c>
      <c r="P297" s="26">
        <f>IF($D297="","",IF(OR(K297&gt;=1,G297=""),"",MAX(0,TODAY()-G297)))</f>
        <v/>
      </c>
      <c r="Q297" s="28" t="n"/>
      <c r="R297" s="28" t="n"/>
      <c r="S297" s="29">
        <f>IF(AND(Q297&lt;&gt;"",R297&lt;&gt;""),R297-Q297,"")</f>
        <v/>
      </c>
      <c r="T297" s="23" t="n"/>
      <c r="U297" s="23" t="n"/>
      <c r="V297" s="23" t="n"/>
      <c r="W297" s="30">
        <f>IF($D297="",0,IF(OR(F297="",G297=""),0,IF(TODAY()&lt;=F297,0,IF(TODAY()&gt;=G297,1,(TODAY()-F297)/(G297-F297+1)))))</f>
        <v/>
      </c>
      <c r="X297" s="31">
        <f>IF($D297="",0,IF(Q297="",0,Q297*W297))</f>
        <v/>
      </c>
      <c r="Y297" s="31">
        <f>IF($D297="",0,IF(Q297="",0,Q297*K297))</f>
        <v/>
      </c>
      <c r="Z297" s="31">
        <f>IF($D297="",0,IF(R297="",0,R297))</f>
        <v/>
      </c>
    </row>
    <row r="298">
      <c r="A298" s="22" t="n">
        <v>297</v>
      </c>
      <c r="B298" s="23" t="n"/>
      <c r="C298" s="23" t="n"/>
      <c r="D298" s="23" t="n"/>
      <c r="E298" s="23" t="n"/>
      <c r="F298" s="65" t="n"/>
      <c r="G298" s="65" t="n"/>
      <c r="H298" s="26">
        <f>IF($D298="","",IF(AND(F298&lt;&gt;"",G298&lt;&gt;""),G298-F298+1,"") )</f>
        <v/>
      </c>
      <c r="I298" s="65" t="n"/>
      <c r="J298" s="65" t="n"/>
      <c r="K298" s="27" t="n"/>
      <c r="L298" s="23" t="n"/>
      <c r="M298" s="22">
        <f>IF($D298="","",IF(K298&gt;=1,"Terminé",IF(AND(G298&lt;&gt;"",TODAY()&gt;G298,K298&lt;1),"En retard",IF(K298&gt;0,"En cours","Non démarré"))))</f>
        <v/>
      </c>
      <c r="N298" s="23" t="n"/>
      <c r="O298" s="26">
        <f>IF($D298="","",IF(OR(K298&gt;=1,G298=""),"",MAX(0,G298-TODAY())))</f>
        <v/>
      </c>
      <c r="P298" s="26">
        <f>IF($D298="","",IF(OR(K298&gt;=1,G298=""),"",MAX(0,TODAY()-G298)))</f>
        <v/>
      </c>
      <c r="Q298" s="28" t="n"/>
      <c r="R298" s="28" t="n"/>
      <c r="S298" s="29">
        <f>IF(AND(Q298&lt;&gt;"",R298&lt;&gt;""),R298-Q298,"")</f>
        <v/>
      </c>
      <c r="T298" s="23" t="n"/>
      <c r="U298" s="23" t="n"/>
      <c r="V298" s="23" t="n"/>
      <c r="W298" s="30">
        <f>IF($D298="",0,IF(OR(F298="",G298=""),0,IF(TODAY()&lt;=F298,0,IF(TODAY()&gt;=G298,1,(TODAY()-F298)/(G298-F298+1)))))</f>
        <v/>
      </c>
      <c r="X298" s="31">
        <f>IF($D298="",0,IF(Q298="",0,Q298*W298))</f>
        <v/>
      </c>
      <c r="Y298" s="31">
        <f>IF($D298="",0,IF(Q298="",0,Q298*K298))</f>
        <v/>
      </c>
      <c r="Z298" s="31">
        <f>IF($D298="",0,IF(R298="",0,R298))</f>
        <v/>
      </c>
    </row>
    <row r="299">
      <c r="A299" s="22" t="n">
        <v>298</v>
      </c>
      <c r="B299" s="23" t="n"/>
      <c r="C299" s="23" t="n"/>
      <c r="D299" s="23" t="n"/>
      <c r="E299" s="23" t="n"/>
      <c r="F299" s="65" t="n"/>
      <c r="G299" s="65" t="n"/>
      <c r="H299" s="26">
        <f>IF($D299="","",IF(AND(F299&lt;&gt;"",G299&lt;&gt;""),G299-F299+1,"") )</f>
        <v/>
      </c>
      <c r="I299" s="65" t="n"/>
      <c r="J299" s="65" t="n"/>
      <c r="K299" s="27" t="n"/>
      <c r="L299" s="23" t="n"/>
      <c r="M299" s="22">
        <f>IF($D299="","",IF(K299&gt;=1,"Terminé",IF(AND(G299&lt;&gt;"",TODAY()&gt;G299,K299&lt;1),"En retard",IF(K299&gt;0,"En cours","Non démarré"))))</f>
        <v/>
      </c>
      <c r="N299" s="23" t="n"/>
      <c r="O299" s="26">
        <f>IF($D299="","",IF(OR(K299&gt;=1,G299=""),"",MAX(0,G299-TODAY())))</f>
        <v/>
      </c>
      <c r="P299" s="26">
        <f>IF($D299="","",IF(OR(K299&gt;=1,G299=""),"",MAX(0,TODAY()-G299)))</f>
        <v/>
      </c>
      <c r="Q299" s="28" t="n"/>
      <c r="R299" s="28" t="n"/>
      <c r="S299" s="29">
        <f>IF(AND(Q299&lt;&gt;"",R299&lt;&gt;""),R299-Q299,"")</f>
        <v/>
      </c>
      <c r="T299" s="23" t="n"/>
      <c r="U299" s="23" t="n"/>
      <c r="V299" s="23" t="n"/>
      <c r="W299" s="30">
        <f>IF($D299="",0,IF(OR(F299="",G299=""),0,IF(TODAY()&lt;=F299,0,IF(TODAY()&gt;=G299,1,(TODAY()-F299)/(G299-F299+1)))))</f>
        <v/>
      </c>
      <c r="X299" s="31">
        <f>IF($D299="",0,IF(Q299="",0,Q299*W299))</f>
        <v/>
      </c>
      <c r="Y299" s="31">
        <f>IF($D299="",0,IF(Q299="",0,Q299*K299))</f>
        <v/>
      </c>
      <c r="Z299" s="31">
        <f>IF($D299="",0,IF(R299="",0,R299))</f>
        <v/>
      </c>
    </row>
    <row r="300">
      <c r="A300" s="22" t="n">
        <v>299</v>
      </c>
      <c r="B300" s="23" t="n"/>
      <c r="C300" s="23" t="n"/>
      <c r="D300" s="23" t="n"/>
      <c r="E300" s="23" t="n"/>
      <c r="F300" s="65" t="n"/>
      <c r="G300" s="65" t="n"/>
      <c r="H300" s="26">
        <f>IF($D300="","",IF(AND(F300&lt;&gt;"",G300&lt;&gt;""),G300-F300+1,"") )</f>
        <v/>
      </c>
      <c r="I300" s="65" t="n"/>
      <c r="J300" s="65" t="n"/>
      <c r="K300" s="27" t="n"/>
      <c r="L300" s="23" t="n"/>
      <c r="M300" s="22">
        <f>IF($D300="","",IF(K300&gt;=1,"Terminé",IF(AND(G300&lt;&gt;"",TODAY()&gt;G300,K300&lt;1),"En retard",IF(K300&gt;0,"En cours","Non démarré"))))</f>
        <v/>
      </c>
      <c r="N300" s="23" t="n"/>
      <c r="O300" s="26">
        <f>IF($D300="","",IF(OR(K300&gt;=1,G300=""),"",MAX(0,G300-TODAY())))</f>
        <v/>
      </c>
      <c r="P300" s="26">
        <f>IF($D300="","",IF(OR(K300&gt;=1,G300=""),"",MAX(0,TODAY()-G300)))</f>
        <v/>
      </c>
      <c r="Q300" s="28" t="n"/>
      <c r="R300" s="28" t="n"/>
      <c r="S300" s="29">
        <f>IF(AND(Q300&lt;&gt;"",R300&lt;&gt;""),R300-Q300,"")</f>
        <v/>
      </c>
      <c r="T300" s="23" t="n"/>
      <c r="U300" s="23" t="n"/>
      <c r="V300" s="23" t="n"/>
      <c r="W300" s="30">
        <f>IF($D300="",0,IF(OR(F300="",G300=""),0,IF(TODAY()&lt;=F300,0,IF(TODAY()&gt;=G300,1,(TODAY()-F300)/(G300-F300+1)))))</f>
        <v/>
      </c>
      <c r="X300" s="31">
        <f>IF($D300="",0,IF(Q300="",0,Q300*W300))</f>
        <v/>
      </c>
      <c r="Y300" s="31">
        <f>IF($D300="",0,IF(Q300="",0,Q300*K300))</f>
        <v/>
      </c>
      <c r="Z300" s="31">
        <f>IF($D300="",0,IF(R300="",0,R300))</f>
        <v/>
      </c>
    </row>
    <row r="301">
      <c r="W301" s="30">
        <f>IF(OR(F301="",G301=""),0,IF(TODAY()&lt;=F301,0,IF(TODAY()&gt;=G301,1,(TODAY()-F301)/(G301-F301+1))))</f>
        <v/>
      </c>
      <c r="X301" s="31">
        <f>IF(Q301="",0,Q301*W301)</f>
        <v/>
      </c>
      <c r="Y301" s="31">
        <f>IF(Q301="",0,Q301*K301)</f>
        <v/>
      </c>
      <c r="Z301" s="31">
        <f>IF(R301="",0,R301)</f>
        <v/>
      </c>
    </row>
    <row r="302">
      <c r="W302" s="30">
        <f>IF(OR(F302="",G302=""),0,IF(TODAY()&lt;=F302,0,IF(TODAY()&gt;=G302,1,(TODAY()-F302)/(G302-F302+1))))</f>
        <v/>
      </c>
      <c r="X302" s="31">
        <f>IF(Q302="",0,Q302*W302)</f>
        <v/>
      </c>
      <c r="Y302" s="31">
        <f>IF(Q302="",0,Q302*K302)</f>
        <v/>
      </c>
      <c r="Z302" s="31">
        <f>IF(R302="",0,R302)</f>
        <v/>
      </c>
    </row>
    <row r="303">
      <c r="W303" s="30">
        <f>IF(OR(F303="",G303=""),0,IF(TODAY()&lt;=F303,0,IF(TODAY()&gt;=G303,1,(TODAY()-F303)/(G303-F303+1))))</f>
        <v/>
      </c>
      <c r="X303" s="31">
        <f>IF(Q303="",0,Q303*W303)</f>
        <v/>
      </c>
      <c r="Y303" s="31">
        <f>IF(Q303="",0,Q303*K303)</f>
        <v/>
      </c>
      <c r="Z303" s="31">
        <f>IF(R303="",0,R303)</f>
        <v/>
      </c>
    </row>
    <row r="304">
      <c r="W304" s="30">
        <f>IF(OR(F304="",G304=""),0,IF(TODAY()&lt;=F304,0,IF(TODAY()&gt;=G304,1,(TODAY()-F304)/(G304-F304+1))))</f>
        <v/>
      </c>
      <c r="X304" s="31">
        <f>IF(Q304="",0,Q304*W304)</f>
        <v/>
      </c>
      <c r="Y304" s="31">
        <f>IF(Q304="",0,Q304*K304)</f>
        <v/>
      </c>
      <c r="Z304" s="31">
        <f>IF(R304="",0,R304)</f>
        <v/>
      </c>
    </row>
    <row r="305">
      <c r="W305" s="30">
        <f>IF(OR(F305="",G305=""),0,IF(TODAY()&lt;=F305,0,IF(TODAY()&gt;=G305,1,(TODAY()-F305)/(G305-F305+1))))</f>
        <v/>
      </c>
      <c r="X305" s="31">
        <f>IF(Q305="",0,Q305*W305)</f>
        <v/>
      </c>
      <c r="Y305" s="31">
        <f>IF(Q305="",0,Q305*K305)</f>
        <v/>
      </c>
      <c r="Z305" s="31">
        <f>IF(R305="",0,R305)</f>
        <v/>
      </c>
    </row>
    <row r="306">
      <c r="W306" s="30">
        <f>IF(OR(F306="",G306=""),0,IF(TODAY()&lt;=F306,0,IF(TODAY()&gt;=G306,1,(TODAY()-F306)/(G306-F306+1))))</f>
        <v/>
      </c>
      <c r="X306" s="31">
        <f>IF(Q306="",0,Q306*W306)</f>
        <v/>
      </c>
      <c r="Y306" s="31">
        <f>IF(Q306="",0,Q306*K306)</f>
        <v/>
      </c>
      <c r="Z306" s="31">
        <f>IF(R306="",0,R306)</f>
        <v/>
      </c>
    </row>
    <row r="307">
      <c r="W307" s="30">
        <f>IF(OR(F307="",G307=""),0,IF(TODAY()&lt;=F307,0,IF(TODAY()&gt;=G307,1,(TODAY()-F307)/(G307-F307+1))))</f>
        <v/>
      </c>
      <c r="X307" s="31">
        <f>IF(Q307="",0,Q307*W307)</f>
        <v/>
      </c>
      <c r="Y307" s="31">
        <f>IF(Q307="",0,Q307*K307)</f>
        <v/>
      </c>
      <c r="Z307" s="31">
        <f>IF(R307="",0,R307)</f>
        <v/>
      </c>
    </row>
    <row r="308">
      <c r="W308" s="30">
        <f>IF(OR(F308="",G308=""),0,IF(TODAY()&lt;=F308,0,IF(TODAY()&gt;=G308,1,(TODAY()-F308)/(G308-F308+1))))</f>
        <v/>
      </c>
      <c r="X308" s="31">
        <f>IF(Q308="",0,Q308*W308)</f>
        <v/>
      </c>
      <c r="Y308" s="31">
        <f>IF(Q308="",0,Q308*K308)</f>
        <v/>
      </c>
      <c r="Z308" s="31">
        <f>IF(R308="",0,R308)</f>
        <v/>
      </c>
    </row>
    <row r="309">
      <c r="W309" s="30">
        <f>IF(OR(F309="",G309=""),0,IF(TODAY()&lt;=F309,0,IF(TODAY()&gt;=G309,1,(TODAY()-F309)/(G309-F309+1))))</f>
        <v/>
      </c>
      <c r="X309" s="31">
        <f>IF(Q309="",0,Q309*W309)</f>
        <v/>
      </c>
      <c r="Y309" s="31">
        <f>IF(Q309="",0,Q309*K309)</f>
        <v/>
      </c>
      <c r="Z309" s="31">
        <f>IF(R309="",0,R309)</f>
        <v/>
      </c>
    </row>
    <row r="310">
      <c r="W310" s="30">
        <f>IF(OR(F310="",G310=""),0,IF(TODAY()&lt;=F310,0,IF(TODAY()&gt;=G310,1,(TODAY()-F310)/(G310-F310+1))))</f>
        <v/>
      </c>
      <c r="X310" s="31">
        <f>IF(Q310="",0,Q310*W310)</f>
        <v/>
      </c>
      <c r="Y310" s="31">
        <f>IF(Q310="",0,Q310*K310)</f>
        <v/>
      </c>
      <c r="Z310" s="31">
        <f>IF(R310="",0,R310)</f>
        <v/>
      </c>
    </row>
    <row r="311">
      <c r="W311" s="30">
        <f>IF(OR(F311="",G311=""),0,IF(TODAY()&lt;=F311,0,IF(TODAY()&gt;=G311,1,(TODAY()-F311)/(G311-F311+1))))</f>
        <v/>
      </c>
      <c r="X311" s="31">
        <f>IF(Q311="",0,Q311*W311)</f>
        <v/>
      </c>
      <c r="Y311" s="31">
        <f>IF(Q311="",0,Q311*K311)</f>
        <v/>
      </c>
      <c r="Z311" s="31">
        <f>IF(R311="",0,R311)</f>
        <v/>
      </c>
    </row>
    <row r="312">
      <c r="W312" s="30">
        <f>IF(OR(F312="",G312=""),0,IF(TODAY()&lt;=F312,0,IF(TODAY()&gt;=G312,1,(TODAY()-F312)/(G312-F312+1))))</f>
        <v/>
      </c>
      <c r="X312" s="31">
        <f>IF(Q312="",0,Q312*W312)</f>
        <v/>
      </c>
      <c r="Y312" s="31">
        <f>IF(Q312="",0,Q312*K312)</f>
        <v/>
      </c>
      <c r="Z312" s="31">
        <f>IF(R312="",0,R312)</f>
        <v/>
      </c>
    </row>
    <row r="313">
      <c r="W313" s="30">
        <f>IF(OR(F313="",G313=""),0,IF(TODAY()&lt;=F313,0,IF(TODAY()&gt;=G313,1,(TODAY()-F313)/(G313-F313+1))))</f>
        <v/>
      </c>
      <c r="X313" s="31">
        <f>IF(Q313="",0,Q313*W313)</f>
        <v/>
      </c>
      <c r="Y313" s="31">
        <f>IF(Q313="",0,Q313*K313)</f>
        <v/>
      </c>
      <c r="Z313" s="31">
        <f>IF(R313="",0,R313)</f>
        <v/>
      </c>
    </row>
    <row r="314">
      <c r="W314" s="30">
        <f>IF(OR(F314="",G314=""),0,IF(TODAY()&lt;=F314,0,IF(TODAY()&gt;=G314,1,(TODAY()-F314)/(G314-F314+1))))</f>
        <v/>
      </c>
      <c r="X314" s="31">
        <f>IF(Q314="",0,Q314*W314)</f>
        <v/>
      </c>
      <c r="Y314" s="31">
        <f>IF(Q314="",0,Q314*K314)</f>
        <v/>
      </c>
      <c r="Z314" s="31">
        <f>IF(R314="",0,R314)</f>
        <v/>
      </c>
    </row>
    <row r="315">
      <c r="W315" s="30">
        <f>IF(OR(F315="",G315=""),0,IF(TODAY()&lt;=F315,0,IF(TODAY()&gt;=G315,1,(TODAY()-F315)/(G315-F315+1))))</f>
        <v/>
      </c>
      <c r="X315" s="31">
        <f>IF(Q315="",0,Q315*W315)</f>
        <v/>
      </c>
      <c r="Y315" s="31">
        <f>IF(Q315="",0,Q315*K315)</f>
        <v/>
      </c>
      <c r="Z315" s="31">
        <f>IF(R315="",0,R315)</f>
        <v/>
      </c>
    </row>
    <row r="316">
      <c r="W316" s="30">
        <f>IF(OR(F316="",G316=""),0,IF(TODAY()&lt;=F316,0,IF(TODAY()&gt;=G316,1,(TODAY()-F316)/(G316-F316+1))))</f>
        <v/>
      </c>
      <c r="X316" s="31">
        <f>IF(Q316="",0,Q316*W316)</f>
        <v/>
      </c>
      <c r="Y316" s="31">
        <f>IF(Q316="",0,Q316*K316)</f>
        <v/>
      </c>
      <c r="Z316" s="31">
        <f>IF(R316="",0,R316)</f>
        <v/>
      </c>
    </row>
    <row r="317">
      <c r="W317" s="30">
        <f>IF(OR(F317="",G317=""),0,IF(TODAY()&lt;=F317,0,IF(TODAY()&gt;=G317,1,(TODAY()-F317)/(G317-F317+1))))</f>
        <v/>
      </c>
      <c r="X317" s="31">
        <f>IF(Q317="",0,Q317*W317)</f>
        <v/>
      </c>
      <c r="Y317" s="31">
        <f>IF(Q317="",0,Q317*K317)</f>
        <v/>
      </c>
      <c r="Z317" s="31">
        <f>IF(R317="",0,R317)</f>
        <v/>
      </c>
    </row>
    <row r="318">
      <c r="W318" s="30">
        <f>IF(OR(F318="",G318=""),0,IF(TODAY()&lt;=F318,0,IF(TODAY()&gt;=G318,1,(TODAY()-F318)/(G318-F318+1))))</f>
        <v/>
      </c>
      <c r="X318" s="31">
        <f>IF(Q318="",0,Q318*W318)</f>
        <v/>
      </c>
      <c r="Y318" s="31">
        <f>IF(Q318="",0,Q318*K318)</f>
        <v/>
      </c>
      <c r="Z318" s="31">
        <f>IF(R318="",0,R318)</f>
        <v/>
      </c>
    </row>
    <row r="319">
      <c r="W319" s="30">
        <f>IF(OR(F319="",G319=""),0,IF(TODAY()&lt;=F319,0,IF(TODAY()&gt;=G319,1,(TODAY()-F319)/(G319-F319+1))))</f>
        <v/>
      </c>
      <c r="X319" s="31">
        <f>IF(Q319="",0,Q319*W319)</f>
        <v/>
      </c>
      <c r="Y319" s="31">
        <f>IF(Q319="",0,Q319*K319)</f>
        <v/>
      </c>
      <c r="Z319" s="31">
        <f>IF(R319="",0,R319)</f>
        <v/>
      </c>
    </row>
    <row r="320">
      <c r="W320" s="30">
        <f>IF(OR(F320="",G320=""),0,IF(TODAY()&lt;=F320,0,IF(TODAY()&gt;=G320,1,(TODAY()-F320)/(G320-F320+1))))</f>
        <v/>
      </c>
      <c r="X320" s="31">
        <f>IF(Q320="",0,Q320*W320)</f>
        <v/>
      </c>
      <c r="Y320" s="31">
        <f>IF(Q320="",0,Q320*K320)</f>
        <v/>
      </c>
      <c r="Z320" s="31">
        <f>IF(R320="",0,R320)</f>
        <v/>
      </c>
    </row>
    <row r="321">
      <c r="W321" s="30">
        <f>IF(OR(F321="",G321=""),0,IF(TODAY()&lt;=F321,0,IF(TODAY()&gt;=G321,1,(TODAY()-F321)/(G321-F321+1))))</f>
        <v/>
      </c>
      <c r="X321" s="31">
        <f>IF(Q321="",0,Q321*W321)</f>
        <v/>
      </c>
      <c r="Y321" s="31">
        <f>IF(Q321="",0,Q321*K321)</f>
        <v/>
      </c>
      <c r="Z321" s="31">
        <f>IF(R321="",0,R321)</f>
        <v/>
      </c>
    </row>
    <row r="322">
      <c r="W322" s="30">
        <f>IF(OR(F322="",G322=""),0,IF(TODAY()&lt;=F322,0,IF(TODAY()&gt;=G322,1,(TODAY()-F322)/(G322-F322+1))))</f>
        <v/>
      </c>
      <c r="X322" s="31">
        <f>IF(Q322="",0,Q322*W322)</f>
        <v/>
      </c>
      <c r="Y322" s="31">
        <f>IF(Q322="",0,Q322*K322)</f>
        <v/>
      </c>
      <c r="Z322" s="31">
        <f>IF(R322="",0,R322)</f>
        <v/>
      </c>
    </row>
    <row r="323">
      <c r="W323" s="30">
        <f>IF(OR(F323="",G323=""),0,IF(TODAY()&lt;=F323,0,IF(TODAY()&gt;=G323,1,(TODAY()-F323)/(G323-F323+1))))</f>
        <v/>
      </c>
      <c r="X323" s="31">
        <f>IF(Q323="",0,Q323*W323)</f>
        <v/>
      </c>
      <c r="Y323" s="31">
        <f>IF(Q323="",0,Q323*K323)</f>
        <v/>
      </c>
      <c r="Z323" s="31">
        <f>IF(R323="",0,R323)</f>
        <v/>
      </c>
    </row>
    <row r="324">
      <c r="W324" s="30">
        <f>IF(OR(F324="",G324=""),0,IF(TODAY()&lt;=F324,0,IF(TODAY()&gt;=G324,1,(TODAY()-F324)/(G324-F324+1))))</f>
        <v/>
      </c>
      <c r="X324" s="31">
        <f>IF(Q324="",0,Q324*W324)</f>
        <v/>
      </c>
      <c r="Y324" s="31">
        <f>IF(Q324="",0,Q324*K324)</f>
        <v/>
      </c>
      <c r="Z324" s="31">
        <f>IF(R324="",0,R324)</f>
        <v/>
      </c>
    </row>
    <row r="325">
      <c r="W325" s="30">
        <f>IF(OR(F325="",G325=""),0,IF(TODAY()&lt;=F325,0,IF(TODAY()&gt;=G325,1,(TODAY()-F325)/(G325-F325+1))))</f>
        <v/>
      </c>
      <c r="X325" s="31">
        <f>IF(Q325="",0,Q325*W325)</f>
        <v/>
      </c>
      <c r="Y325" s="31">
        <f>IF(Q325="",0,Q325*K325)</f>
        <v/>
      </c>
      <c r="Z325" s="31">
        <f>IF(R325="",0,R325)</f>
        <v/>
      </c>
    </row>
    <row r="326">
      <c r="W326" s="30">
        <f>IF(OR(F326="",G326=""),0,IF(TODAY()&lt;=F326,0,IF(TODAY()&gt;=G326,1,(TODAY()-F326)/(G326-F326+1))))</f>
        <v/>
      </c>
      <c r="X326" s="31">
        <f>IF(Q326="",0,Q326*W326)</f>
        <v/>
      </c>
      <c r="Y326" s="31">
        <f>IF(Q326="",0,Q326*K326)</f>
        <v/>
      </c>
      <c r="Z326" s="31">
        <f>IF(R326="",0,R326)</f>
        <v/>
      </c>
    </row>
    <row r="327">
      <c r="W327" s="30">
        <f>IF(OR(F327="",G327=""),0,IF(TODAY()&lt;=F327,0,IF(TODAY()&gt;=G327,1,(TODAY()-F327)/(G327-F327+1))))</f>
        <v/>
      </c>
      <c r="X327" s="31">
        <f>IF(Q327="",0,Q327*W327)</f>
        <v/>
      </c>
      <c r="Y327" s="31">
        <f>IF(Q327="",0,Q327*K327)</f>
        <v/>
      </c>
      <c r="Z327" s="31">
        <f>IF(R327="",0,R327)</f>
        <v/>
      </c>
    </row>
    <row r="328">
      <c r="W328" s="30">
        <f>IF(OR(F328="",G328=""),0,IF(TODAY()&lt;=F328,0,IF(TODAY()&gt;=G328,1,(TODAY()-F328)/(G328-F328+1))))</f>
        <v/>
      </c>
      <c r="X328" s="31">
        <f>IF(Q328="",0,Q328*W328)</f>
        <v/>
      </c>
      <c r="Y328" s="31">
        <f>IF(Q328="",0,Q328*K328)</f>
        <v/>
      </c>
      <c r="Z328" s="31">
        <f>IF(R328="",0,R328)</f>
        <v/>
      </c>
    </row>
    <row r="329">
      <c r="W329" s="30">
        <f>IF(OR(F329="",G329=""),0,IF(TODAY()&lt;=F329,0,IF(TODAY()&gt;=G329,1,(TODAY()-F329)/(G329-F329+1))))</f>
        <v/>
      </c>
      <c r="X329" s="31">
        <f>IF(Q329="",0,Q329*W329)</f>
        <v/>
      </c>
      <c r="Y329" s="31">
        <f>IF(Q329="",0,Q329*K329)</f>
        <v/>
      </c>
      <c r="Z329" s="31">
        <f>IF(R329="",0,R329)</f>
        <v/>
      </c>
    </row>
    <row r="330">
      <c r="W330" s="30">
        <f>IF(OR(F330="",G330=""),0,IF(TODAY()&lt;=F330,0,IF(TODAY()&gt;=G330,1,(TODAY()-F330)/(G330-F330+1))))</f>
        <v/>
      </c>
      <c r="X330" s="31">
        <f>IF(Q330="",0,Q330*W330)</f>
        <v/>
      </c>
      <c r="Y330" s="31">
        <f>IF(Q330="",0,Q330*K330)</f>
        <v/>
      </c>
      <c r="Z330" s="31">
        <f>IF(R330="",0,R330)</f>
        <v/>
      </c>
    </row>
    <row r="331">
      <c r="W331" s="30">
        <f>IF(OR(F331="",G331=""),0,IF(TODAY()&lt;=F331,0,IF(TODAY()&gt;=G331,1,(TODAY()-F331)/(G331-F331+1))))</f>
        <v/>
      </c>
      <c r="X331" s="31">
        <f>IF(Q331="",0,Q331*W331)</f>
        <v/>
      </c>
      <c r="Y331" s="31">
        <f>IF(Q331="",0,Q331*K331)</f>
        <v/>
      </c>
      <c r="Z331" s="31">
        <f>IF(R331="",0,R331)</f>
        <v/>
      </c>
    </row>
    <row r="332">
      <c r="W332" s="30">
        <f>IF(OR(F332="",G332=""),0,IF(TODAY()&lt;=F332,0,IF(TODAY()&gt;=G332,1,(TODAY()-F332)/(G332-F332+1))))</f>
        <v/>
      </c>
      <c r="X332" s="31">
        <f>IF(Q332="",0,Q332*W332)</f>
        <v/>
      </c>
      <c r="Y332" s="31">
        <f>IF(Q332="",0,Q332*K332)</f>
        <v/>
      </c>
      <c r="Z332" s="31">
        <f>IF(R332="",0,R332)</f>
        <v/>
      </c>
    </row>
    <row r="333">
      <c r="W333" s="30">
        <f>IF(OR(F333="",G333=""),0,IF(TODAY()&lt;=F333,0,IF(TODAY()&gt;=G333,1,(TODAY()-F333)/(G333-F333+1))))</f>
        <v/>
      </c>
      <c r="X333" s="31">
        <f>IF(Q333="",0,Q333*W333)</f>
        <v/>
      </c>
      <c r="Y333" s="31">
        <f>IF(Q333="",0,Q333*K333)</f>
        <v/>
      </c>
      <c r="Z333" s="31">
        <f>IF(R333="",0,R333)</f>
        <v/>
      </c>
    </row>
    <row r="334">
      <c r="W334" s="30">
        <f>IF(OR(F334="",G334=""),0,IF(TODAY()&lt;=F334,0,IF(TODAY()&gt;=G334,1,(TODAY()-F334)/(G334-F334+1))))</f>
        <v/>
      </c>
      <c r="X334" s="31">
        <f>IF(Q334="",0,Q334*W334)</f>
        <v/>
      </c>
      <c r="Y334" s="31">
        <f>IF(Q334="",0,Q334*K334)</f>
        <v/>
      </c>
      <c r="Z334" s="31">
        <f>IF(R334="",0,R334)</f>
        <v/>
      </c>
    </row>
    <row r="335">
      <c r="W335" s="30">
        <f>IF(OR(F335="",G335=""),0,IF(TODAY()&lt;=F335,0,IF(TODAY()&gt;=G335,1,(TODAY()-F335)/(G335-F335+1))))</f>
        <v/>
      </c>
      <c r="X335" s="31">
        <f>IF(Q335="",0,Q335*W335)</f>
        <v/>
      </c>
      <c r="Y335" s="31">
        <f>IF(Q335="",0,Q335*K335)</f>
        <v/>
      </c>
      <c r="Z335" s="31">
        <f>IF(R335="",0,R335)</f>
        <v/>
      </c>
    </row>
    <row r="336">
      <c r="W336" s="30">
        <f>IF(OR(F336="",G336=""),0,IF(TODAY()&lt;=F336,0,IF(TODAY()&gt;=G336,1,(TODAY()-F336)/(G336-F336+1))))</f>
        <v/>
      </c>
      <c r="X336" s="31">
        <f>IF(Q336="",0,Q336*W336)</f>
        <v/>
      </c>
      <c r="Y336" s="31">
        <f>IF(Q336="",0,Q336*K336)</f>
        <v/>
      </c>
      <c r="Z336" s="31">
        <f>IF(R336="",0,R336)</f>
        <v/>
      </c>
    </row>
    <row r="337">
      <c r="W337" s="30">
        <f>IF(OR(F337="",G337=""),0,IF(TODAY()&lt;=F337,0,IF(TODAY()&gt;=G337,1,(TODAY()-F337)/(G337-F337+1))))</f>
        <v/>
      </c>
      <c r="X337" s="31">
        <f>IF(Q337="",0,Q337*W337)</f>
        <v/>
      </c>
      <c r="Y337" s="31">
        <f>IF(Q337="",0,Q337*K337)</f>
        <v/>
      </c>
      <c r="Z337" s="31">
        <f>IF(R337="",0,R337)</f>
        <v/>
      </c>
    </row>
    <row r="338">
      <c r="W338" s="30">
        <f>IF(OR(F338="",G338=""),0,IF(TODAY()&lt;=F338,0,IF(TODAY()&gt;=G338,1,(TODAY()-F338)/(G338-F338+1))))</f>
        <v/>
      </c>
      <c r="X338" s="31">
        <f>IF(Q338="",0,Q338*W338)</f>
        <v/>
      </c>
      <c r="Y338" s="31">
        <f>IF(Q338="",0,Q338*K338)</f>
        <v/>
      </c>
      <c r="Z338" s="31">
        <f>IF(R338="",0,R338)</f>
        <v/>
      </c>
    </row>
    <row r="339">
      <c r="W339" s="30">
        <f>IF(OR(F339="",G339=""),0,IF(TODAY()&lt;=F339,0,IF(TODAY()&gt;=G339,1,(TODAY()-F339)/(G339-F339+1))))</f>
        <v/>
      </c>
      <c r="X339" s="31">
        <f>IF(Q339="",0,Q339*W339)</f>
        <v/>
      </c>
      <c r="Y339" s="31">
        <f>IF(Q339="",0,Q339*K339)</f>
        <v/>
      </c>
      <c r="Z339" s="31">
        <f>IF(R339="",0,R339)</f>
        <v/>
      </c>
    </row>
    <row r="340">
      <c r="W340" s="30">
        <f>IF(OR(F340="",G340=""),0,IF(TODAY()&lt;=F340,0,IF(TODAY()&gt;=G340,1,(TODAY()-F340)/(G340-F340+1))))</f>
        <v/>
      </c>
      <c r="X340" s="31">
        <f>IF(Q340="",0,Q340*W340)</f>
        <v/>
      </c>
      <c r="Y340" s="31">
        <f>IF(Q340="",0,Q340*K340)</f>
        <v/>
      </c>
      <c r="Z340" s="31">
        <f>IF(R340="",0,R340)</f>
        <v/>
      </c>
    </row>
    <row r="341">
      <c r="W341" s="30">
        <f>IF(OR(F341="",G341=""),0,IF(TODAY()&lt;=F341,0,IF(TODAY()&gt;=G341,1,(TODAY()-F341)/(G341-F341+1))))</f>
        <v/>
      </c>
      <c r="X341" s="31">
        <f>IF(Q341="",0,Q341*W341)</f>
        <v/>
      </c>
      <c r="Y341" s="31">
        <f>IF(Q341="",0,Q341*K341)</f>
        <v/>
      </c>
      <c r="Z341" s="31">
        <f>IF(R341="",0,R341)</f>
        <v/>
      </c>
    </row>
    <row r="342">
      <c r="W342" s="30">
        <f>IF(OR(F342="",G342=""),0,IF(TODAY()&lt;=F342,0,IF(TODAY()&gt;=G342,1,(TODAY()-F342)/(G342-F342+1))))</f>
        <v/>
      </c>
      <c r="X342" s="31">
        <f>IF(Q342="",0,Q342*W342)</f>
        <v/>
      </c>
      <c r="Y342" s="31">
        <f>IF(Q342="",0,Q342*K342)</f>
        <v/>
      </c>
      <c r="Z342" s="31">
        <f>IF(R342="",0,R342)</f>
        <v/>
      </c>
    </row>
    <row r="343">
      <c r="W343" s="30">
        <f>IF(OR(F343="",G343=""),0,IF(TODAY()&lt;=F343,0,IF(TODAY()&gt;=G343,1,(TODAY()-F343)/(G343-F343+1))))</f>
        <v/>
      </c>
      <c r="X343" s="31">
        <f>IF(Q343="",0,Q343*W343)</f>
        <v/>
      </c>
      <c r="Y343" s="31">
        <f>IF(Q343="",0,Q343*K343)</f>
        <v/>
      </c>
      <c r="Z343" s="31">
        <f>IF(R343="",0,R343)</f>
        <v/>
      </c>
    </row>
    <row r="344">
      <c r="W344" s="30">
        <f>IF(OR(F344="",G344=""),0,IF(TODAY()&lt;=F344,0,IF(TODAY()&gt;=G344,1,(TODAY()-F344)/(G344-F344+1))))</f>
        <v/>
      </c>
      <c r="X344" s="31">
        <f>IF(Q344="",0,Q344*W344)</f>
        <v/>
      </c>
      <c r="Y344" s="31">
        <f>IF(Q344="",0,Q344*K344)</f>
        <v/>
      </c>
      <c r="Z344" s="31">
        <f>IF(R344="",0,R344)</f>
        <v/>
      </c>
    </row>
    <row r="345">
      <c r="W345" s="30">
        <f>IF(OR(F345="",G345=""),0,IF(TODAY()&lt;=F345,0,IF(TODAY()&gt;=G345,1,(TODAY()-F345)/(G345-F345+1))))</f>
        <v/>
      </c>
      <c r="X345" s="31">
        <f>IF(Q345="",0,Q345*W345)</f>
        <v/>
      </c>
      <c r="Y345" s="31">
        <f>IF(Q345="",0,Q345*K345)</f>
        <v/>
      </c>
      <c r="Z345" s="31">
        <f>IF(R345="",0,R345)</f>
        <v/>
      </c>
    </row>
    <row r="346">
      <c r="W346" s="30">
        <f>IF(OR(F346="",G346=""),0,IF(TODAY()&lt;=F346,0,IF(TODAY()&gt;=G346,1,(TODAY()-F346)/(G346-F346+1))))</f>
        <v/>
      </c>
      <c r="X346" s="31">
        <f>IF(Q346="",0,Q346*W346)</f>
        <v/>
      </c>
      <c r="Y346" s="31">
        <f>IF(Q346="",0,Q346*K346)</f>
        <v/>
      </c>
      <c r="Z346" s="31">
        <f>IF(R346="",0,R346)</f>
        <v/>
      </c>
    </row>
    <row r="347">
      <c r="W347" s="30">
        <f>IF(OR(F347="",G347=""),0,IF(TODAY()&lt;=F347,0,IF(TODAY()&gt;=G347,1,(TODAY()-F347)/(G347-F347+1))))</f>
        <v/>
      </c>
      <c r="X347" s="31">
        <f>IF(Q347="",0,Q347*W347)</f>
        <v/>
      </c>
      <c r="Y347" s="31">
        <f>IF(Q347="",0,Q347*K347)</f>
        <v/>
      </c>
      <c r="Z347" s="31">
        <f>IF(R347="",0,R347)</f>
        <v/>
      </c>
    </row>
    <row r="348">
      <c r="W348" s="30">
        <f>IF(OR(F348="",G348=""),0,IF(TODAY()&lt;=F348,0,IF(TODAY()&gt;=G348,1,(TODAY()-F348)/(G348-F348+1))))</f>
        <v/>
      </c>
      <c r="X348" s="31">
        <f>IF(Q348="",0,Q348*W348)</f>
        <v/>
      </c>
      <c r="Y348" s="31">
        <f>IF(Q348="",0,Q348*K348)</f>
        <v/>
      </c>
      <c r="Z348" s="31">
        <f>IF(R348="",0,R348)</f>
        <v/>
      </c>
    </row>
    <row r="349">
      <c r="W349" s="30">
        <f>IF(OR(F349="",G349=""),0,IF(TODAY()&lt;=F349,0,IF(TODAY()&gt;=G349,1,(TODAY()-F349)/(G349-F349+1))))</f>
        <v/>
      </c>
      <c r="X349" s="31">
        <f>IF(Q349="",0,Q349*W349)</f>
        <v/>
      </c>
      <c r="Y349" s="31">
        <f>IF(Q349="",0,Q349*K349)</f>
        <v/>
      </c>
      <c r="Z349" s="31">
        <f>IF(R349="",0,R349)</f>
        <v/>
      </c>
    </row>
    <row r="350">
      <c r="W350" s="30">
        <f>IF(OR(F350="",G350=""),0,IF(TODAY()&lt;=F350,0,IF(TODAY()&gt;=G350,1,(TODAY()-F350)/(G350-F350+1))))</f>
        <v/>
      </c>
      <c r="X350" s="31">
        <f>IF(Q350="",0,Q350*W350)</f>
        <v/>
      </c>
      <c r="Y350" s="31">
        <f>IF(Q350="",0,Q350*K350)</f>
        <v/>
      </c>
      <c r="Z350" s="31">
        <f>IF(R350="",0,R350)</f>
        <v/>
      </c>
    </row>
    <row r="351">
      <c r="W351" s="30">
        <f>IF(OR(F351="",G351=""),0,IF(TODAY()&lt;=F351,0,IF(TODAY()&gt;=G351,1,(TODAY()-F351)/(G351-F351+1))))</f>
        <v/>
      </c>
      <c r="X351" s="31">
        <f>IF(Q351="",0,Q351*W351)</f>
        <v/>
      </c>
      <c r="Y351" s="31">
        <f>IF(Q351="",0,Q351*K351)</f>
        <v/>
      </c>
      <c r="Z351" s="31">
        <f>IF(R351="",0,R351)</f>
        <v/>
      </c>
    </row>
    <row r="352">
      <c r="W352" s="30">
        <f>IF(OR(F352="",G352=""),0,IF(TODAY()&lt;=F352,0,IF(TODAY()&gt;=G352,1,(TODAY()-F352)/(G352-F352+1))))</f>
        <v/>
      </c>
      <c r="X352" s="31">
        <f>IF(Q352="",0,Q352*W352)</f>
        <v/>
      </c>
      <c r="Y352" s="31">
        <f>IF(Q352="",0,Q352*K352)</f>
        <v/>
      </c>
      <c r="Z352" s="31">
        <f>IF(R352="",0,R352)</f>
        <v/>
      </c>
    </row>
    <row r="353">
      <c r="W353" s="30">
        <f>IF(OR(F353="",G353=""),0,IF(TODAY()&lt;=F353,0,IF(TODAY()&gt;=G353,1,(TODAY()-F353)/(G353-F353+1))))</f>
        <v/>
      </c>
      <c r="X353" s="31">
        <f>IF(Q353="",0,Q353*W353)</f>
        <v/>
      </c>
      <c r="Y353" s="31">
        <f>IF(Q353="",0,Q353*K353)</f>
        <v/>
      </c>
      <c r="Z353" s="31">
        <f>IF(R353="",0,R353)</f>
        <v/>
      </c>
    </row>
    <row r="354">
      <c r="W354" s="30">
        <f>IF(OR(F354="",G354=""),0,IF(TODAY()&lt;=F354,0,IF(TODAY()&gt;=G354,1,(TODAY()-F354)/(G354-F354+1))))</f>
        <v/>
      </c>
      <c r="X354" s="31">
        <f>IF(Q354="",0,Q354*W354)</f>
        <v/>
      </c>
      <c r="Y354" s="31">
        <f>IF(Q354="",0,Q354*K354)</f>
        <v/>
      </c>
      <c r="Z354" s="31">
        <f>IF(R354="",0,R354)</f>
        <v/>
      </c>
    </row>
    <row r="355">
      <c r="W355" s="30">
        <f>IF(OR(F355="",G355=""),0,IF(TODAY()&lt;=F355,0,IF(TODAY()&gt;=G355,1,(TODAY()-F355)/(G355-F355+1))))</f>
        <v/>
      </c>
      <c r="X355" s="31">
        <f>IF(Q355="",0,Q355*W355)</f>
        <v/>
      </c>
      <c r="Y355" s="31">
        <f>IF(Q355="",0,Q355*K355)</f>
        <v/>
      </c>
      <c r="Z355" s="31">
        <f>IF(R355="",0,R355)</f>
        <v/>
      </c>
    </row>
    <row r="356">
      <c r="W356" s="30">
        <f>IF(OR(F356="",G356=""),0,IF(TODAY()&lt;=F356,0,IF(TODAY()&gt;=G356,1,(TODAY()-F356)/(G356-F356+1))))</f>
        <v/>
      </c>
      <c r="X356" s="31">
        <f>IF(Q356="",0,Q356*W356)</f>
        <v/>
      </c>
      <c r="Y356" s="31">
        <f>IF(Q356="",0,Q356*K356)</f>
        <v/>
      </c>
      <c r="Z356" s="31">
        <f>IF(R356="",0,R356)</f>
        <v/>
      </c>
    </row>
    <row r="357">
      <c r="W357" s="30">
        <f>IF(OR(F357="",G357=""),0,IF(TODAY()&lt;=F357,0,IF(TODAY()&gt;=G357,1,(TODAY()-F357)/(G357-F357+1))))</f>
        <v/>
      </c>
      <c r="X357" s="31">
        <f>IF(Q357="",0,Q357*W357)</f>
        <v/>
      </c>
      <c r="Y357" s="31">
        <f>IF(Q357="",0,Q357*K357)</f>
        <v/>
      </c>
      <c r="Z357" s="31">
        <f>IF(R357="",0,R357)</f>
        <v/>
      </c>
    </row>
    <row r="358">
      <c r="W358" s="30">
        <f>IF(OR(F358="",G358=""),0,IF(TODAY()&lt;=F358,0,IF(TODAY()&gt;=G358,1,(TODAY()-F358)/(G358-F358+1))))</f>
        <v/>
      </c>
      <c r="X358" s="31">
        <f>IF(Q358="",0,Q358*W358)</f>
        <v/>
      </c>
      <c r="Y358" s="31">
        <f>IF(Q358="",0,Q358*K358)</f>
        <v/>
      </c>
      <c r="Z358" s="31">
        <f>IF(R358="",0,R358)</f>
        <v/>
      </c>
    </row>
    <row r="359">
      <c r="W359" s="30">
        <f>IF(OR(F359="",G359=""),0,IF(TODAY()&lt;=F359,0,IF(TODAY()&gt;=G359,1,(TODAY()-F359)/(G359-F359+1))))</f>
        <v/>
      </c>
      <c r="X359" s="31">
        <f>IF(Q359="",0,Q359*W359)</f>
        <v/>
      </c>
      <c r="Y359" s="31">
        <f>IF(Q359="",0,Q359*K359)</f>
        <v/>
      </c>
      <c r="Z359" s="31">
        <f>IF(R359="",0,R359)</f>
        <v/>
      </c>
    </row>
    <row r="360">
      <c r="W360" s="30">
        <f>IF(OR(F360="",G360=""),0,IF(TODAY()&lt;=F360,0,IF(TODAY()&gt;=G360,1,(TODAY()-F360)/(G360-F360+1))))</f>
        <v/>
      </c>
      <c r="X360" s="31">
        <f>IF(Q360="",0,Q360*W360)</f>
        <v/>
      </c>
      <c r="Y360" s="31">
        <f>IF(Q360="",0,Q360*K360)</f>
        <v/>
      </c>
      <c r="Z360" s="31">
        <f>IF(R360="",0,R360)</f>
        <v/>
      </c>
    </row>
    <row r="361">
      <c r="W361" s="30">
        <f>IF(OR(F361="",G361=""),0,IF(TODAY()&lt;=F361,0,IF(TODAY()&gt;=G361,1,(TODAY()-F361)/(G361-F361+1))))</f>
        <v/>
      </c>
      <c r="X361" s="31">
        <f>IF(Q361="",0,Q361*W361)</f>
        <v/>
      </c>
      <c r="Y361" s="31">
        <f>IF(Q361="",0,Q361*K361)</f>
        <v/>
      </c>
      <c r="Z361" s="31">
        <f>IF(R361="",0,R361)</f>
        <v/>
      </c>
    </row>
    <row r="362">
      <c r="W362" s="30">
        <f>IF(OR(F362="",G362=""),0,IF(TODAY()&lt;=F362,0,IF(TODAY()&gt;=G362,1,(TODAY()-F362)/(G362-F362+1))))</f>
        <v/>
      </c>
      <c r="X362" s="31">
        <f>IF(Q362="",0,Q362*W362)</f>
        <v/>
      </c>
      <c r="Y362" s="31">
        <f>IF(Q362="",0,Q362*K362)</f>
        <v/>
      </c>
      <c r="Z362" s="31">
        <f>IF(R362="",0,R362)</f>
        <v/>
      </c>
    </row>
    <row r="363">
      <c r="W363" s="30">
        <f>IF(OR(F363="",G363=""),0,IF(TODAY()&lt;=F363,0,IF(TODAY()&gt;=G363,1,(TODAY()-F363)/(G363-F363+1))))</f>
        <v/>
      </c>
      <c r="X363" s="31">
        <f>IF(Q363="",0,Q363*W363)</f>
        <v/>
      </c>
      <c r="Y363" s="31">
        <f>IF(Q363="",0,Q363*K363)</f>
        <v/>
      </c>
      <c r="Z363" s="31">
        <f>IF(R363="",0,R363)</f>
        <v/>
      </c>
    </row>
    <row r="364">
      <c r="W364" s="30">
        <f>IF(OR(F364="",G364=""),0,IF(TODAY()&lt;=F364,0,IF(TODAY()&gt;=G364,1,(TODAY()-F364)/(G364-F364+1))))</f>
        <v/>
      </c>
      <c r="X364" s="31">
        <f>IF(Q364="",0,Q364*W364)</f>
        <v/>
      </c>
      <c r="Y364" s="31">
        <f>IF(Q364="",0,Q364*K364)</f>
        <v/>
      </c>
      <c r="Z364" s="31">
        <f>IF(R364="",0,R364)</f>
        <v/>
      </c>
    </row>
    <row r="365">
      <c r="W365" s="30">
        <f>IF(OR(F365="",G365=""),0,IF(TODAY()&lt;=F365,0,IF(TODAY()&gt;=G365,1,(TODAY()-F365)/(G365-F365+1))))</f>
        <v/>
      </c>
      <c r="X365" s="31">
        <f>IF(Q365="",0,Q365*W365)</f>
        <v/>
      </c>
      <c r="Y365" s="31">
        <f>IF(Q365="",0,Q365*K365)</f>
        <v/>
      </c>
      <c r="Z365" s="31">
        <f>IF(R365="",0,R365)</f>
        <v/>
      </c>
    </row>
    <row r="366">
      <c r="W366" s="30">
        <f>IF(OR(F366="",G366=""),0,IF(TODAY()&lt;=F366,0,IF(TODAY()&gt;=G366,1,(TODAY()-F366)/(G366-F366+1))))</f>
        <v/>
      </c>
      <c r="X366" s="31">
        <f>IF(Q366="",0,Q366*W366)</f>
        <v/>
      </c>
      <c r="Y366" s="31">
        <f>IF(Q366="",0,Q366*K366)</f>
        <v/>
      </c>
      <c r="Z366" s="31">
        <f>IF(R366="",0,R366)</f>
        <v/>
      </c>
    </row>
    <row r="367">
      <c r="W367" s="30">
        <f>IF(OR(F367="",G367=""),0,IF(TODAY()&lt;=F367,0,IF(TODAY()&gt;=G367,1,(TODAY()-F367)/(G367-F367+1))))</f>
        <v/>
      </c>
      <c r="X367" s="31">
        <f>IF(Q367="",0,Q367*W367)</f>
        <v/>
      </c>
      <c r="Y367" s="31">
        <f>IF(Q367="",0,Q367*K367)</f>
        <v/>
      </c>
      <c r="Z367" s="31">
        <f>IF(R367="",0,R367)</f>
        <v/>
      </c>
    </row>
    <row r="368">
      <c r="W368" s="30">
        <f>IF(OR(F368="",G368=""),0,IF(TODAY()&lt;=F368,0,IF(TODAY()&gt;=G368,1,(TODAY()-F368)/(G368-F368+1))))</f>
        <v/>
      </c>
      <c r="X368" s="31">
        <f>IF(Q368="",0,Q368*W368)</f>
        <v/>
      </c>
      <c r="Y368" s="31">
        <f>IF(Q368="",0,Q368*K368)</f>
        <v/>
      </c>
      <c r="Z368" s="31">
        <f>IF(R368="",0,R368)</f>
        <v/>
      </c>
    </row>
    <row r="369">
      <c r="W369" s="30">
        <f>IF(OR(F369="",G369=""),0,IF(TODAY()&lt;=F369,0,IF(TODAY()&gt;=G369,1,(TODAY()-F369)/(G369-F369+1))))</f>
        <v/>
      </c>
      <c r="X369" s="31">
        <f>IF(Q369="",0,Q369*W369)</f>
        <v/>
      </c>
      <c r="Y369" s="31">
        <f>IF(Q369="",0,Q369*K369)</f>
        <v/>
      </c>
      <c r="Z369" s="31">
        <f>IF(R369="",0,R369)</f>
        <v/>
      </c>
    </row>
    <row r="370">
      <c r="W370" s="30">
        <f>IF(OR(F370="",G370=""),0,IF(TODAY()&lt;=F370,0,IF(TODAY()&gt;=G370,1,(TODAY()-F370)/(G370-F370+1))))</f>
        <v/>
      </c>
      <c r="X370" s="31">
        <f>IF(Q370="",0,Q370*W370)</f>
        <v/>
      </c>
      <c r="Y370" s="31">
        <f>IF(Q370="",0,Q370*K370)</f>
        <v/>
      </c>
      <c r="Z370" s="31">
        <f>IF(R370="",0,R370)</f>
        <v/>
      </c>
    </row>
    <row r="371">
      <c r="W371" s="30">
        <f>IF(OR(F371="",G371=""),0,IF(TODAY()&lt;=F371,0,IF(TODAY()&gt;=G371,1,(TODAY()-F371)/(G371-F371+1))))</f>
        <v/>
      </c>
      <c r="X371" s="31">
        <f>IF(Q371="",0,Q371*W371)</f>
        <v/>
      </c>
      <c r="Y371" s="31">
        <f>IF(Q371="",0,Q371*K371)</f>
        <v/>
      </c>
      <c r="Z371" s="31">
        <f>IF(R371="",0,R371)</f>
        <v/>
      </c>
    </row>
    <row r="372">
      <c r="W372" s="30">
        <f>IF(OR(F372="",G372=""),0,IF(TODAY()&lt;=F372,0,IF(TODAY()&gt;=G372,1,(TODAY()-F372)/(G372-F372+1))))</f>
        <v/>
      </c>
      <c r="X372" s="31">
        <f>IF(Q372="",0,Q372*W372)</f>
        <v/>
      </c>
      <c r="Y372" s="31">
        <f>IF(Q372="",0,Q372*K372)</f>
        <v/>
      </c>
      <c r="Z372" s="31">
        <f>IF(R372="",0,R372)</f>
        <v/>
      </c>
    </row>
    <row r="373">
      <c r="W373" s="30">
        <f>IF(OR(F373="",G373=""),0,IF(TODAY()&lt;=F373,0,IF(TODAY()&gt;=G373,1,(TODAY()-F373)/(G373-F373+1))))</f>
        <v/>
      </c>
      <c r="X373" s="31">
        <f>IF(Q373="",0,Q373*W373)</f>
        <v/>
      </c>
      <c r="Y373" s="31">
        <f>IF(Q373="",0,Q373*K373)</f>
        <v/>
      </c>
      <c r="Z373" s="31">
        <f>IF(R373="",0,R373)</f>
        <v/>
      </c>
    </row>
    <row r="374">
      <c r="W374" s="30">
        <f>IF(OR(F374="",G374=""),0,IF(TODAY()&lt;=F374,0,IF(TODAY()&gt;=G374,1,(TODAY()-F374)/(G374-F374+1))))</f>
        <v/>
      </c>
      <c r="X374" s="31">
        <f>IF(Q374="",0,Q374*W374)</f>
        <v/>
      </c>
      <c r="Y374" s="31">
        <f>IF(Q374="",0,Q374*K374)</f>
        <v/>
      </c>
      <c r="Z374" s="31">
        <f>IF(R374="",0,R374)</f>
        <v/>
      </c>
    </row>
    <row r="375">
      <c r="W375" s="30">
        <f>IF(OR(F375="",G375=""),0,IF(TODAY()&lt;=F375,0,IF(TODAY()&gt;=G375,1,(TODAY()-F375)/(G375-F375+1))))</f>
        <v/>
      </c>
      <c r="X375" s="31">
        <f>IF(Q375="",0,Q375*W375)</f>
        <v/>
      </c>
      <c r="Y375" s="31">
        <f>IF(Q375="",0,Q375*K375)</f>
        <v/>
      </c>
      <c r="Z375" s="31">
        <f>IF(R375="",0,R375)</f>
        <v/>
      </c>
    </row>
    <row r="376">
      <c r="W376" s="30">
        <f>IF(OR(F376="",G376=""),0,IF(TODAY()&lt;=F376,0,IF(TODAY()&gt;=G376,1,(TODAY()-F376)/(G376-F376+1))))</f>
        <v/>
      </c>
      <c r="X376" s="31">
        <f>IF(Q376="",0,Q376*W376)</f>
        <v/>
      </c>
      <c r="Y376" s="31">
        <f>IF(Q376="",0,Q376*K376)</f>
        <v/>
      </c>
      <c r="Z376" s="31">
        <f>IF(R376="",0,R376)</f>
        <v/>
      </c>
    </row>
    <row r="377">
      <c r="W377" s="30">
        <f>IF(OR(F377="",G377=""),0,IF(TODAY()&lt;=F377,0,IF(TODAY()&gt;=G377,1,(TODAY()-F377)/(G377-F377+1))))</f>
        <v/>
      </c>
      <c r="X377" s="31">
        <f>IF(Q377="",0,Q377*W377)</f>
        <v/>
      </c>
      <c r="Y377" s="31">
        <f>IF(Q377="",0,Q377*K377)</f>
        <v/>
      </c>
      <c r="Z377" s="31">
        <f>IF(R377="",0,R377)</f>
        <v/>
      </c>
    </row>
    <row r="378">
      <c r="W378" s="30">
        <f>IF(OR(F378="",G378=""),0,IF(TODAY()&lt;=F378,0,IF(TODAY()&gt;=G378,1,(TODAY()-F378)/(G378-F378+1))))</f>
        <v/>
      </c>
      <c r="X378" s="31">
        <f>IF(Q378="",0,Q378*W378)</f>
        <v/>
      </c>
      <c r="Y378" s="31">
        <f>IF(Q378="",0,Q378*K378)</f>
        <v/>
      </c>
      <c r="Z378" s="31">
        <f>IF(R378="",0,R378)</f>
        <v/>
      </c>
    </row>
    <row r="379">
      <c r="W379" s="30">
        <f>IF(OR(F379="",G379=""),0,IF(TODAY()&lt;=F379,0,IF(TODAY()&gt;=G379,1,(TODAY()-F379)/(G379-F379+1))))</f>
        <v/>
      </c>
      <c r="X379" s="31">
        <f>IF(Q379="",0,Q379*W379)</f>
        <v/>
      </c>
      <c r="Y379" s="31">
        <f>IF(Q379="",0,Q379*K379)</f>
        <v/>
      </c>
      <c r="Z379" s="31">
        <f>IF(R379="",0,R379)</f>
        <v/>
      </c>
    </row>
    <row r="380">
      <c r="W380" s="30">
        <f>IF(OR(F380="",G380=""),0,IF(TODAY()&lt;=F380,0,IF(TODAY()&gt;=G380,1,(TODAY()-F380)/(G380-F380+1))))</f>
        <v/>
      </c>
      <c r="X380" s="31">
        <f>IF(Q380="",0,Q380*W380)</f>
        <v/>
      </c>
      <c r="Y380" s="31">
        <f>IF(Q380="",0,Q380*K380)</f>
        <v/>
      </c>
      <c r="Z380" s="31">
        <f>IF(R380="",0,R380)</f>
        <v/>
      </c>
    </row>
    <row r="381">
      <c r="W381" s="30">
        <f>IF(OR(F381="",G381=""),0,IF(TODAY()&lt;=F381,0,IF(TODAY()&gt;=G381,1,(TODAY()-F381)/(G381-F381+1))))</f>
        <v/>
      </c>
      <c r="X381" s="31">
        <f>IF(Q381="",0,Q381*W381)</f>
        <v/>
      </c>
      <c r="Y381" s="31">
        <f>IF(Q381="",0,Q381*K381)</f>
        <v/>
      </c>
      <c r="Z381" s="31">
        <f>IF(R381="",0,R381)</f>
        <v/>
      </c>
    </row>
    <row r="382">
      <c r="W382" s="30">
        <f>IF(OR(F382="",G382=""),0,IF(TODAY()&lt;=F382,0,IF(TODAY()&gt;=G382,1,(TODAY()-F382)/(G382-F382+1))))</f>
        <v/>
      </c>
      <c r="X382" s="31">
        <f>IF(Q382="",0,Q382*W382)</f>
        <v/>
      </c>
      <c r="Y382" s="31">
        <f>IF(Q382="",0,Q382*K382)</f>
        <v/>
      </c>
      <c r="Z382" s="31">
        <f>IF(R382="",0,R382)</f>
        <v/>
      </c>
    </row>
    <row r="383">
      <c r="W383" s="30">
        <f>IF(OR(F383="",G383=""),0,IF(TODAY()&lt;=F383,0,IF(TODAY()&gt;=G383,1,(TODAY()-F383)/(G383-F383+1))))</f>
        <v/>
      </c>
      <c r="X383" s="31">
        <f>IF(Q383="",0,Q383*W383)</f>
        <v/>
      </c>
      <c r="Y383" s="31">
        <f>IF(Q383="",0,Q383*K383)</f>
        <v/>
      </c>
      <c r="Z383" s="31">
        <f>IF(R383="",0,R383)</f>
        <v/>
      </c>
    </row>
    <row r="384">
      <c r="W384" s="30">
        <f>IF(OR(F384="",G384=""),0,IF(TODAY()&lt;=F384,0,IF(TODAY()&gt;=G384,1,(TODAY()-F384)/(G384-F384+1))))</f>
        <v/>
      </c>
      <c r="X384" s="31">
        <f>IF(Q384="",0,Q384*W384)</f>
        <v/>
      </c>
      <c r="Y384" s="31">
        <f>IF(Q384="",0,Q384*K384)</f>
        <v/>
      </c>
      <c r="Z384" s="31">
        <f>IF(R384="",0,R384)</f>
        <v/>
      </c>
    </row>
    <row r="385">
      <c r="W385" s="30">
        <f>IF(OR(F385="",G385=""),0,IF(TODAY()&lt;=F385,0,IF(TODAY()&gt;=G385,1,(TODAY()-F385)/(G385-F385+1))))</f>
        <v/>
      </c>
      <c r="X385" s="31">
        <f>IF(Q385="",0,Q385*W385)</f>
        <v/>
      </c>
      <c r="Y385" s="31">
        <f>IF(Q385="",0,Q385*K385)</f>
        <v/>
      </c>
      <c r="Z385" s="31">
        <f>IF(R385="",0,R385)</f>
        <v/>
      </c>
    </row>
    <row r="386">
      <c r="W386" s="30">
        <f>IF(OR(F386="",G386=""),0,IF(TODAY()&lt;=F386,0,IF(TODAY()&gt;=G386,1,(TODAY()-F386)/(G386-F386+1))))</f>
        <v/>
      </c>
      <c r="X386" s="31">
        <f>IF(Q386="",0,Q386*W386)</f>
        <v/>
      </c>
      <c r="Y386" s="31">
        <f>IF(Q386="",0,Q386*K386)</f>
        <v/>
      </c>
      <c r="Z386" s="31">
        <f>IF(R386="",0,R386)</f>
        <v/>
      </c>
    </row>
    <row r="387">
      <c r="W387" s="30">
        <f>IF(OR(F387="",G387=""),0,IF(TODAY()&lt;=F387,0,IF(TODAY()&gt;=G387,1,(TODAY()-F387)/(G387-F387+1))))</f>
        <v/>
      </c>
      <c r="X387" s="31">
        <f>IF(Q387="",0,Q387*W387)</f>
        <v/>
      </c>
      <c r="Y387" s="31">
        <f>IF(Q387="",0,Q387*K387)</f>
        <v/>
      </c>
      <c r="Z387" s="31">
        <f>IF(R387="",0,R387)</f>
        <v/>
      </c>
    </row>
    <row r="388">
      <c r="W388" s="30">
        <f>IF(OR(F388="",G388=""),0,IF(TODAY()&lt;=F388,0,IF(TODAY()&gt;=G388,1,(TODAY()-F388)/(G388-F388+1))))</f>
        <v/>
      </c>
      <c r="X388" s="31">
        <f>IF(Q388="",0,Q388*W388)</f>
        <v/>
      </c>
      <c r="Y388" s="31">
        <f>IF(Q388="",0,Q388*K388)</f>
        <v/>
      </c>
      <c r="Z388" s="31">
        <f>IF(R388="",0,R388)</f>
        <v/>
      </c>
    </row>
    <row r="389">
      <c r="W389" s="30">
        <f>IF(OR(F389="",G389=""),0,IF(TODAY()&lt;=F389,0,IF(TODAY()&gt;=G389,1,(TODAY()-F389)/(G389-F389+1))))</f>
        <v/>
      </c>
      <c r="X389" s="31">
        <f>IF(Q389="",0,Q389*W389)</f>
        <v/>
      </c>
      <c r="Y389" s="31">
        <f>IF(Q389="",0,Q389*K389)</f>
        <v/>
      </c>
      <c r="Z389" s="31">
        <f>IF(R389="",0,R389)</f>
        <v/>
      </c>
    </row>
    <row r="390">
      <c r="W390" s="30">
        <f>IF(OR(F390="",G390=""),0,IF(TODAY()&lt;=F390,0,IF(TODAY()&gt;=G390,1,(TODAY()-F390)/(G390-F390+1))))</f>
        <v/>
      </c>
      <c r="X390" s="31">
        <f>IF(Q390="",0,Q390*W390)</f>
        <v/>
      </c>
      <c r="Y390" s="31">
        <f>IF(Q390="",0,Q390*K390)</f>
        <v/>
      </c>
      <c r="Z390" s="31">
        <f>IF(R390="",0,R390)</f>
        <v/>
      </c>
    </row>
    <row r="391">
      <c r="W391" s="30">
        <f>IF(OR(F391="",G391=""),0,IF(TODAY()&lt;=F391,0,IF(TODAY()&gt;=G391,1,(TODAY()-F391)/(G391-F391+1))))</f>
        <v/>
      </c>
      <c r="X391" s="31">
        <f>IF(Q391="",0,Q391*W391)</f>
        <v/>
      </c>
      <c r="Y391" s="31">
        <f>IF(Q391="",0,Q391*K391)</f>
        <v/>
      </c>
      <c r="Z391" s="31">
        <f>IF(R391="",0,R391)</f>
        <v/>
      </c>
    </row>
    <row r="392">
      <c r="W392" s="30">
        <f>IF(OR(F392="",G392=""),0,IF(TODAY()&lt;=F392,0,IF(TODAY()&gt;=G392,1,(TODAY()-F392)/(G392-F392+1))))</f>
        <v/>
      </c>
      <c r="X392" s="31">
        <f>IF(Q392="",0,Q392*W392)</f>
        <v/>
      </c>
      <c r="Y392" s="31">
        <f>IF(Q392="",0,Q392*K392)</f>
        <v/>
      </c>
      <c r="Z392" s="31">
        <f>IF(R392="",0,R392)</f>
        <v/>
      </c>
    </row>
    <row r="393">
      <c r="W393" s="30">
        <f>IF(OR(F393="",G393=""),0,IF(TODAY()&lt;=F393,0,IF(TODAY()&gt;=G393,1,(TODAY()-F393)/(G393-F393+1))))</f>
        <v/>
      </c>
      <c r="X393" s="31">
        <f>IF(Q393="",0,Q393*W393)</f>
        <v/>
      </c>
      <c r="Y393" s="31">
        <f>IF(Q393="",0,Q393*K393)</f>
        <v/>
      </c>
      <c r="Z393" s="31">
        <f>IF(R393="",0,R393)</f>
        <v/>
      </c>
    </row>
    <row r="394">
      <c r="W394" s="30">
        <f>IF(OR(F394="",G394=""),0,IF(TODAY()&lt;=F394,0,IF(TODAY()&gt;=G394,1,(TODAY()-F394)/(G394-F394+1))))</f>
        <v/>
      </c>
      <c r="X394" s="31">
        <f>IF(Q394="",0,Q394*W394)</f>
        <v/>
      </c>
      <c r="Y394" s="31">
        <f>IF(Q394="",0,Q394*K394)</f>
        <v/>
      </c>
      <c r="Z394" s="31">
        <f>IF(R394="",0,R394)</f>
        <v/>
      </c>
    </row>
    <row r="395">
      <c r="W395" s="30">
        <f>IF(OR(F395="",G395=""),0,IF(TODAY()&lt;=F395,0,IF(TODAY()&gt;=G395,1,(TODAY()-F395)/(G395-F395+1))))</f>
        <v/>
      </c>
      <c r="X395" s="31">
        <f>IF(Q395="",0,Q395*W395)</f>
        <v/>
      </c>
      <c r="Y395" s="31">
        <f>IF(Q395="",0,Q395*K395)</f>
        <v/>
      </c>
      <c r="Z395" s="31">
        <f>IF(R395="",0,R395)</f>
        <v/>
      </c>
    </row>
    <row r="396">
      <c r="W396" s="30">
        <f>IF(OR(F396="",G396=""),0,IF(TODAY()&lt;=F396,0,IF(TODAY()&gt;=G396,1,(TODAY()-F396)/(G396-F396+1))))</f>
        <v/>
      </c>
      <c r="X396" s="31">
        <f>IF(Q396="",0,Q396*W396)</f>
        <v/>
      </c>
      <c r="Y396" s="31">
        <f>IF(Q396="",0,Q396*K396)</f>
        <v/>
      </c>
      <c r="Z396" s="31">
        <f>IF(R396="",0,R396)</f>
        <v/>
      </c>
    </row>
    <row r="397">
      <c r="W397" s="30">
        <f>IF(OR(F397="",G397=""),0,IF(TODAY()&lt;=F397,0,IF(TODAY()&gt;=G397,1,(TODAY()-F397)/(G397-F397+1))))</f>
        <v/>
      </c>
      <c r="X397" s="31">
        <f>IF(Q397="",0,Q397*W397)</f>
        <v/>
      </c>
      <c r="Y397" s="31">
        <f>IF(Q397="",0,Q397*K397)</f>
        <v/>
      </c>
      <c r="Z397" s="31">
        <f>IF(R397="",0,R397)</f>
        <v/>
      </c>
    </row>
    <row r="398">
      <c r="W398" s="30">
        <f>IF(OR(F398="",G398=""),0,IF(TODAY()&lt;=F398,0,IF(TODAY()&gt;=G398,1,(TODAY()-F398)/(G398-F398+1))))</f>
        <v/>
      </c>
      <c r="X398" s="31">
        <f>IF(Q398="",0,Q398*W398)</f>
        <v/>
      </c>
      <c r="Y398" s="31">
        <f>IF(Q398="",0,Q398*K398)</f>
        <v/>
      </c>
      <c r="Z398" s="31">
        <f>IF(R398="",0,R398)</f>
        <v/>
      </c>
    </row>
    <row r="399">
      <c r="W399" s="30">
        <f>IF(OR(F399="",G399=""),0,IF(TODAY()&lt;=F399,0,IF(TODAY()&gt;=G399,1,(TODAY()-F399)/(G399-F399+1))))</f>
        <v/>
      </c>
      <c r="X399" s="31">
        <f>IF(Q399="",0,Q399*W399)</f>
        <v/>
      </c>
      <c r="Y399" s="31">
        <f>IF(Q399="",0,Q399*K399)</f>
        <v/>
      </c>
      <c r="Z399" s="31">
        <f>IF(R399="",0,R399)</f>
        <v/>
      </c>
    </row>
    <row r="400">
      <c r="W400" s="30">
        <f>IF(OR(F400="",G400=""),0,IF(TODAY()&lt;=F400,0,IF(TODAY()&gt;=G400,1,(TODAY()-F400)/(G400-F400+1))))</f>
        <v/>
      </c>
      <c r="X400" s="31">
        <f>IF(Q400="",0,Q400*W400)</f>
        <v/>
      </c>
      <c r="Y400" s="31">
        <f>IF(Q400="",0,Q400*K400)</f>
        <v/>
      </c>
      <c r="Z400" s="31">
        <f>IF(R400="",0,R400)</f>
        <v/>
      </c>
    </row>
  </sheetData>
  <conditionalFormatting sqref="A2:V300">
    <cfRule type="expression" priority="1" dxfId="0">
      <formula>$K2&gt;=1</formula>
    </cfRule>
    <cfRule type="expression" priority="2" dxfId="1">
      <formula>AND($G2&lt;&gt;"",TODAY()&gt;$G2,$K2&lt;1)</formula>
    </cfRule>
    <cfRule type="expression" priority="3" dxfId="2">
      <formula>AND($G2&lt;&gt;"",$K2&lt;1,$G2-TODAY()&lt;=3,$G2-TODAY()&gt;=0)</formula>
    </cfRule>
  </conditionalFormatting>
  <conditionalFormatting sqref="S2:S300">
    <cfRule type="cellIs" priority="4" operator="greaterThan" dxfId="1">
      <formula>0</formula>
    </cfRule>
  </conditionalFormatting>
  <conditionalFormatting sqref="K2:K300">
    <cfRule type="dataBar" priority="5">
      <dataBar>
        <cfvo type="num" val="0"/>
        <cfvo type="num" val="1"/>
        <color rgb="FF63C384"/>
      </dataBar>
    </cfRule>
  </conditionalFormatting>
  <dataValidations count="3">
    <dataValidation sqref="E2:E300" showDropDown="1" showInputMessage="0" showErrorMessage="0" allowBlank="1" type="list">
      <formula1>=lst_intervenants</formula1>
    </dataValidation>
    <dataValidation sqref="N2:N300" showDropDown="1" showInputMessage="0" showErrorMessage="0" allowBlank="1" type="list">
      <formula1>=lst_priorites</formula1>
    </dataValidation>
    <dataValidation sqref="L2:L300" showDropDown="1" showInputMessage="0" showErrorMessage="0" allowBlank="1" type="list">
      <formula1>=lst_statuts</formula1>
    </dataValidation>
  </dataValidation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S124"/>
  <sheetViews>
    <sheetView showGridLines="0" workbookViewId="0">
      <selection activeCell="A1" sqref="A1"/>
    </sheetView>
  </sheetViews>
  <sheetFormatPr baseColWidth="8" defaultRowHeight="15"/>
  <cols>
    <col width="6" customWidth="1" min="1" max="1"/>
    <col width="36" customWidth="1" min="2" max="2"/>
    <col width="20" customWidth="1" min="3" max="3"/>
    <col width="13" customWidth="1" min="4" max="4"/>
    <col width="13" customWidth="1" min="5" max="5"/>
    <col width="7" customWidth="1" min="6" max="6"/>
    <col width="14" customWidth="1" min="7" max="7"/>
    <col width="3.200000047683716" customWidth="1" min="8" max="8"/>
    <col width="3.200000047683716" customWidth="1" min="9" max="9"/>
    <col width="3.200000047683716" customWidth="1" min="10" max="10"/>
    <col width="3.200000047683716" customWidth="1" min="11" max="11"/>
    <col width="3.200000047683716" customWidth="1" min="12" max="12"/>
    <col width="3.200000047683716" customWidth="1" min="13" max="13"/>
    <col width="3.200000047683716" customWidth="1" min="14" max="14"/>
    <col width="3.200000047683716" customWidth="1" min="15" max="15"/>
    <col width="3.200000047683716" customWidth="1" min="16" max="16"/>
    <col width="3.200000047683716" customWidth="1" min="17" max="17"/>
    <col width="3.200000047683716" customWidth="1" min="18" max="18"/>
    <col width="3.200000047683716" customWidth="1" min="19" max="19"/>
    <col width="3.200000047683716" customWidth="1" min="20" max="20"/>
    <col width="3.200000047683716" customWidth="1" min="21" max="21"/>
    <col width="3.200000047683716" customWidth="1" min="22" max="22"/>
    <col width="3.200000047683716" customWidth="1" min="23" max="23"/>
    <col width="3.200000047683716" customWidth="1" min="24" max="24"/>
    <col width="3.200000047683716" customWidth="1" min="25" max="25"/>
    <col width="3.200000047683716" customWidth="1" min="26" max="26"/>
    <col width="3.200000047683716" customWidth="1" min="27" max="27"/>
    <col width="3.200000047683716" customWidth="1" min="28" max="28"/>
    <col width="3.200000047683716" customWidth="1" min="29" max="29"/>
    <col width="3.200000047683716" customWidth="1" min="30" max="30"/>
    <col width="3.200000047683716" customWidth="1" min="31" max="31"/>
    <col width="3.200000047683716" customWidth="1" min="32" max="32"/>
    <col width="3.200000047683716" customWidth="1" min="33" max="33"/>
    <col width="3.200000047683716" customWidth="1" min="34" max="34"/>
    <col width="3.200000047683716" customWidth="1" min="35" max="35"/>
    <col width="3.200000047683716" customWidth="1" min="36" max="36"/>
    <col width="3.200000047683716" customWidth="1" min="37" max="37"/>
    <col width="3.200000047683716" customWidth="1" min="38" max="38"/>
    <col width="3.200000047683716" customWidth="1" min="39" max="39"/>
    <col width="3.200000047683716" customWidth="1" min="40" max="40"/>
    <col width="3.200000047683716" customWidth="1" min="41" max="41"/>
    <col width="3.200000047683716" customWidth="1" min="42" max="42"/>
    <col width="3.200000047683716" customWidth="1" min="43" max="43"/>
    <col width="3.200000047683716" customWidth="1" min="44" max="44"/>
    <col width="3.200000047683716" customWidth="1" min="45" max="45"/>
    <col width="3.200000047683716" customWidth="1" min="46" max="46"/>
    <col width="3.200000047683716" customWidth="1" min="47" max="47"/>
    <col width="3.200000047683716" customWidth="1" min="48" max="48"/>
    <col width="3.200000047683716" customWidth="1" min="49" max="49"/>
    <col width="3.200000047683716" customWidth="1" min="50" max="50"/>
    <col width="3.200000047683716" customWidth="1" min="51" max="51"/>
    <col width="3.200000047683716" customWidth="1" min="52" max="52"/>
    <col width="3.200000047683716" customWidth="1" min="53" max="53"/>
    <col width="3.200000047683716" customWidth="1" min="54" max="54"/>
    <col width="3.200000047683716" customWidth="1" min="55" max="55"/>
    <col width="3.200000047683716" customWidth="1" min="56" max="56"/>
    <col width="3.200000047683716" customWidth="1" min="57" max="57"/>
    <col width="3.200000047683716" customWidth="1" min="58" max="58"/>
    <col width="3.200000047683716" customWidth="1" min="59" max="59"/>
    <col width="3.200000047683716" customWidth="1" min="60" max="60"/>
    <col width="3.200000047683716" customWidth="1" min="61" max="61"/>
    <col width="3.200000047683716" customWidth="1" min="62" max="62"/>
    <col width="3.200000047683716" customWidth="1" min="63" max="63"/>
    <col width="3.200000047683716" customWidth="1" min="64" max="64"/>
    <col width="3.200000047683716" customWidth="1" min="65" max="65"/>
    <col width="3.200000047683716" customWidth="1" min="66" max="66"/>
    <col width="3.200000047683716" customWidth="1" min="67" max="67"/>
    <col width="3.200000047683716" customWidth="1" min="68" max="68"/>
    <col width="3.200000047683716" customWidth="1" min="69" max="69"/>
    <col width="3.200000047683716" customWidth="1" min="70" max="70"/>
    <col width="3.200000047683716" customWidth="1" min="71" max="71"/>
    <col width="3.200000047683716" customWidth="1" min="72" max="72"/>
    <col width="3.200000047683716" customWidth="1" min="73" max="73"/>
    <col width="3.200000047683716" customWidth="1" min="74" max="74"/>
    <col width="3.200000047683716" customWidth="1" min="75" max="75"/>
    <col width="3.200000047683716" customWidth="1" min="76" max="76"/>
    <col width="3.200000047683716" customWidth="1" min="77" max="77"/>
    <col width="3.200000047683716" customWidth="1" min="78" max="78"/>
    <col width="3.200000047683716" customWidth="1" min="79" max="79"/>
    <col width="3.200000047683716" customWidth="1" min="80" max="80"/>
    <col width="3.200000047683716" customWidth="1" min="81" max="81"/>
    <col width="3.200000047683716" customWidth="1" min="82" max="82"/>
    <col width="3.200000047683716" customWidth="1" min="83" max="83"/>
    <col width="3.200000047683716" customWidth="1" min="84" max="84"/>
    <col width="3.200000047683716" customWidth="1" min="85" max="85"/>
    <col width="3.200000047683716" customWidth="1" min="86" max="86"/>
    <col width="3.200000047683716" customWidth="1" min="87" max="87"/>
    <col width="3.200000047683716" customWidth="1" min="88" max="88"/>
    <col width="3.200000047683716" customWidth="1" min="89" max="89"/>
    <col width="3.200000047683716" customWidth="1" min="90" max="90"/>
    <col width="3.200000047683716" customWidth="1" min="91" max="91"/>
    <col width="3.200000047683716" customWidth="1" min="92" max="92"/>
    <col width="3.200000047683716" customWidth="1" min="93" max="93"/>
    <col width="3.200000047683716" customWidth="1" min="94" max="94"/>
    <col width="3.200000047683716" customWidth="1" min="95" max="95"/>
    <col width="3.200000047683716" customWidth="1" min="96" max="96"/>
    <col width="3.200000047683716" customWidth="1" min="97" max="97"/>
  </cols>
  <sheetData>
    <row r="1" ht="24" customHeight="1">
      <c r="A1" s="3" t="inlineStr">
        <is>
          <t>Planning Gantt (basé sur WBS_Tâches)</t>
        </is>
      </c>
      <c r="B1" s="50" t="n"/>
      <c r="C1" s="50" t="n"/>
      <c r="D1" s="50" t="n"/>
      <c r="E1" s="50" t="n"/>
      <c r="F1" s="50" t="n"/>
      <c r="G1" s="50" t="n"/>
      <c r="H1" s="50" t="n"/>
      <c r="I1" s="50" t="n"/>
      <c r="J1" s="50" t="n"/>
      <c r="K1" s="50" t="n"/>
      <c r="L1" s="50" t="n"/>
      <c r="M1" s="50" t="n"/>
      <c r="N1" s="50" t="n"/>
      <c r="O1" s="50" t="n"/>
      <c r="P1" s="50" t="n"/>
      <c r="Q1" s="50" t="n"/>
      <c r="R1" s="50" t="n"/>
      <c r="S1" s="50" t="n"/>
      <c r="T1" s="50" t="n"/>
      <c r="U1" s="50" t="n"/>
      <c r="V1" s="50" t="n"/>
      <c r="W1" s="50" t="n"/>
      <c r="X1" s="50" t="n"/>
      <c r="Y1" s="50" t="n"/>
      <c r="Z1" s="50" t="n"/>
      <c r="AA1" s="50" t="n"/>
      <c r="AB1" s="50" t="n"/>
      <c r="AC1" s="50" t="n"/>
      <c r="AD1" s="50" t="n"/>
      <c r="AE1" s="50" t="n"/>
      <c r="AF1" s="50" t="n"/>
      <c r="AG1" s="50" t="n"/>
      <c r="AH1" s="50" t="n"/>
      <c r="AI1" s="50" t="n"/>
      <c r="AJ1" s="50" t="n"/>
      <c r="AK1" s="50" t="n"/>
      <c r="AL1" s="50" t="n"/>
      <c r="AM1" s="50" t="n"/>
      <c r="AN1" s="50" t="n"/>
      <c r="AO1" s="50" t="n"/>
      <c r="AP1" s="50" t="n"/>
      <c r="AQ1" s="50" t="n"/>
      <c r="AR1" s="50" t="n"/>
      <c r="AS1" s="50" t="n"/>
      <c r="AT1" s="50" t="n"/>
      <c r="AU1" s="50" t="n"/>
      <c r="AV1" s="50" t="n"/>
      <c r="AW1" s="50" t="n"/>
      <c r="AX1" s="50" t="n"/>
      <c r="AY1" s="50" t="n"/>
      <c r="AZ1" s="50" t="n"/>
      <c r="BA1" s="50" t="n"/>
      <c r="BB1" s="50" t="n"/>
      <c r="BC1" s="50" t="n"/>
      <c r="BD1" s="50" t="n"/>
      <c r="BE1" s="50" t="n"/>
      <c r="BF1" s="50" t="n"/>
      <c r="BG1" s="50" t="n"/>
      <c r="BH1" s="50" t="n"/>
      <c r="BI1" s="50" t="n"/>
      <c r="BJ1" s="50" t="n"/>
      <c r="BK1" s="50" t="n"/>
      <c r="BL1" s="50" t="n"/>
      <c r="BM1" s="50" t="n"/>
      <c r="BN1" s="50" t="n"/>
      <c r="BO1" s="50" t="n"/>
      <c r="BP1" s="50" t="n"/>
      <c r="BQ1" s="50" t="n"/>
      <c r="BR1" s="50" t="n"/>
      <c r="BS1" s="50" t="n"/>
      <c r="BT1" s="50" t="n"/>
      <c r="BU1" s="50" t="n"/>
      <c r="BV1" s="50" t="n"/>
      <c r="BW1" s="50" t="n"/>
      <c r="BX1" s="50" t="n"/>
      <c r="BY1" s="50" t="n"/>
      <c r="BZ1" s="50" t="n"/>
      <c r="CA1" s="50" t="n"/>
      <c r="CB1" s="50" t="n"/>
      <c r="CC1" s="50" t="n"/>
      <c r="CD1" s="50" t="n"/>
      <c r="CE1" s="50" t="n"/>
      <c r="CF1" s="50" t="n"/>
      <c r="CG1" s="50" t="n"/>
      <c r="CH1" s="50" t="n"/>
      <c r="CI1" s="50" t="n"/>
      <c r="CJ1" s="50" t="n"/>
      <c r="CK1" s="50" t="n"/>
      <c r="CL1" s="50" t="n"/>
      <c r="CM1" s="50" t="n"/>
      <c r="CN1" s="50" t="n"/>
      <c r="CO1" s="50" t="n"/>
      <c r="CP1" s="50" t="n"/>
      <c r="CQ1" s="50" t="n"/>
      <c r="CR1" s="50" t="n"/>
      <c r="CS1" s="51" t="n"/>
    </row>
    <row r="2">
      <c r="A2" s="32" t="inlineStr">
        <is>
          <t>Astuce : modifiez la date de début et le nombre de jours dans Paramètres.</t>
        </is>
      </c>
    </row>
    <row r="3" ht="20" customHeight="1">
      <c r="H3" s="66">
        <f>Paramètres!$B$9</f>
        <v/>
      </c>
      <c r="I3" s="66">
        <f>H3+1</f>
        <v/>
      </c>
      <c r="J3" s="66">
        <f>I3+1</f>
        <v/>
      </c>
      <c r="K3" s="66">
        <f>J3+1</f>
        <v/>
      </c>
      <c r="L3" s="66">
        <f>K3+1</f>
        <v/>
      </c>
      <c r="M3" s="66">
        <f>L3+1</f>
        <v/>
      </c>
      <c r="N3" s="66">
        <f>M3+1</f>
        <v/>
      </c>
      <c r="O3" s="66">
        <f>N3+1</f>
        <v/>
      </c>
      <c r="P3" s="66">
        <f>O3+1</f>
        <v/>
      </c>
      <c r="Q3" s="66">
        <f>P3+1</f>
        <v/>
      </c>
      <c r="R3" s="66">
        <f>Q3+1</f>
        <v/>
      </c>
      <c r="S3" s="66">
        <f>R3+1</f>
        <v/>
      </c>
      <c r="T3" s="66">
        <f>S3+1</f>
        <v/>
      </c>
      <c r="U3" s="66">
        <f>T3+1</f>
        <v/>
      </c>
      <c r="V3" s="66">
        <f>U3+1</f>
        <v/>
      </c>
      <c r="W3" s="66">
        <f>V3+1</f>
        <v/>
      </c>
      <c r="X3" s="66">
        <f>W3+1</f>
        <v/>
      </c>
      <c r="Y3" s="66">
        <f>X3+1</f>
        <v/>
      </c>
      <c r="Z3" s="66">
        <f>Y3+1</f>
        <v/>
      </c>
      <c r="AA3" s="66">
        <f>Z3+1</f>
        <v/>
      </c>
      <c r="AB3" s="66">
        <f>AA3+1</f>
        <v/>
      </c>
      <c r="AC3" s="66">
        <f>AB3+1</f>
        <v/>
      </c>
      <c r="AD3" s="66">
        <f>AC3+1</f>
        <v/>
      </c>
      <c r="AE3" s="66">
        <f>AD3+1</f>
        <v/>
      </c>
      <c r="AF3" s="66">
        <f>AE3+1</f>
        <v/>
      </c>
      <c r="AG3" s="66">
        <f>AF3+1</f>
        <v/>
      </c>
      <c r="AH3" s="66">
        <f>AG3+1</f>
        <v/>
      </c>
      <c r="AI3" s="66">
        <f>AH3+1</f>
        <v/>
      </c>
      <c r="AJ3" s="66">
        <f>AI3+1</f>
        <v/>
      </c>
      <c r="AK3" s="66">
        <f>AJ3+1</f>
        <v/>
      </c>
      <c r="AL3" s="66">
        <f>AK3+1</f>
        <v/>
      </c>
      <c r="AM3" s="66">
        <f>AL3+1</f>
        <v/>
      </c>
      <c r="AN3" s="66">
        <f>AM3+1</f>
        <v/>
      </c>
      <c r="AO3" s="66">
        <f>AN3+1</f>
        <v/>
      </c>
      <c r="AP3" s="66">
        <f>AO3+1</f>
        <v/>
      </c>
      <c r="AQ3" s="66">
        <f>AP3+1</f>
        <v/>
      </c>
      <c r="AR3" s="66">
        <f>AQ3+1</f>
        <v/>
      </c>
      <c r="AS3" s="66">
        <f>AR3+1</f>
        <v/>
      </c>
      <c r="AT3" s="66">
        <f>AS3+1</f>
        <v/>
      </c>
      <c r="AU3" s="66">
        <f>AT3+1</f>
        <v/>
      </c>
      <c r="AV3" s="66">
        <f>AU3+1</f>
        <v/>
      </c>
      <c r="AW3" s="66">
        <f>AV3+1</f>
        <v/>
      </c>
      <c r="AX3" s="66">
        <f>AW3+1</f>
        <v/>
      </c>
      <c r="AY3" s="66">
        <f>AX3+1</f>
        <v/>
      </c>
      <c r="AZ3" s="66">
        <f>AY3+1</f>
        <v/>
      </c>
      <c r="BA3" s="66">
        <f>AZ3+1</f>
        <v/>
      </c>
      <c r="BB3" s="66">
        <f>BA3+1</f>
        <v/>
      </c>
      <c r="BC3" s="66">
        <f>BB3+1</f>
        <v/>
      </c>
      <c r="BD3" s="66">
        <f>BC3+1</f>
        <v/>
      </c>
      <c r="BE3" s="66">
        <f>BD3+1</f>
        <v/>
      </c>
      <c r="BF3" s="66">
        <f>BE3+1</f>
        <v/>
      </c>
      <c r="BG3" s="66">
        <f>BF3+1</f>
        <v/>
      </c>
      <c r="BH3" s="66">
        <f>BG3+1</f>
        <v/>
      </c>
      <c r="BI3" s="66">
        <f>BH3+1</f>
        <v/>
      </c>
      <c r="BJ3" s="66">
        <f>BI3+1</f>
        <v/>
      </c>
      <c r="BK3" s="66">
        <f>BJ3+1</f>
        <v/>
      </c>
      <c r="BL3" s="66">
        <f>BK3+1</f>
        <v/>
      </c>
      <c r="BM3" s="66">
        <f>BL3+1</f>
        <v/>
      </c>
      <c r="BN3" s="66">
        <f>BM3+1</f>
        <v/>
      </c>
      <c r="BO3" s="66">
        <f>BN3+1</f>
        <v/>
      </c>
      <c r="BP3" s="66">
        <f>BO3+1</f>
        <v/>
      </c>
      <c r="BQ3" s="66">
        <f>BP3+1</f>
        <v/>
      </c>
      <c r="BR3" s="66">
        <f>BQ3+1</f>
        <v/>
      </c>
      <c r="BS3" s="66">
        <f>BR3+1</f>
        <v/>
      </c>
      <c r="BT3" s="66">
        <f>BS3+1</f>
        <v/>
      </c>
      <c r="BU3" s="66">
        <f>BT3+1</f>
        <v/>
      </c>
      <c r="BV3" s="66">
        <f>BU3+1</f>
        <v/>
      </c>
      <c r="BW3" s="66">
        <f>BV3+1</f>
        <v/>
      </c>
      <c r="BX3" s="66">
        <f>BW3+1</f>
        <v/>
      </c>
      <c r="BY3" s="66">
        <f>BX3+1</f>
        <v/>
      </c>
      <c r="BZ3" s="66">
        <f>BY3+1</f>
        <v/>
      </c>
      <c r="CA3" s="66">
        <f>BZ3+1</f>
        <v/>
      </c>
      <c r="CB3" s="66">
        <f>CA3+1</f>
        <v/>
      </c>
      <c r="CC3" s="66">
        <f>CB3+1</f>
        <v/>
      </c>
      <c r="CD3" s="66">
        <f>CC3+1</f>
        <v/>
      </c>
      <c r="CE3" s="66">
        <f>CD3+1</f>
        <v/>
      </c>
      <c r="CF3" s="66">
        <f>CE3+1</f>
        <v/>
      </c>
      <c r="CG3" s="66">
        <f>CF3+1</f>
        <v/>
      </c>
      <c r="CH3" s="66">
        <f>CG3+1</f>
        <v/>
      </c>
      <c r="CI3" s="66">
        <f>CH3+1</f>
        <v/>
      </c>
      <c r="CJ3" s="66">
        <f>CI3+1</f>
        <v/>
      </c>
      <c r="CK3" s="66">
        <f>CJ3+1</f>
        <v/>
      </c>
      <c r="CL3" s="66">
        <f>CK3+1</f>
        <v/>
      </c>
      <c r="CM3" s="66">
        <f>CL3+1</f>
        <v/>
      </c>
      <c r="CN3" s="66">
        <f>CM3+1</f>
        <v/>
      </c>
      <c r="CO3" s="66">
        <f>CN3+1</f>
        <v/>
      </c>
      <c r="CP3" s="66">
        <f>CO3+1</f>
        <v/>
      </c>
      <c r="CQ3" s="66">
        <f>CP3+1</f>
        <v/>
      </c>
      <c r="CR3" s="66">
        <f>CQ3+1</f>
        <v/>
      </c>
      <c r="CS3" s="66">
        <f>CR3+1</f>
        <v/>
      </c>
    </row>
    <row r="4" ht="26" customHeight="1">
      <c r="A4" s="21" t="inlineStr">
        <is>
          <t>ID</t>
        </is>
      </c>
      <c r="B4" s="21" t="inlineStr">
        <is>
          <t>Activité / Tâche</t>
        </is>
      </c>
      <c r="C4" s="21" t="inlineStr">
        <is>
          <t>Responsable</t>
        </is>
      </c>
      <c r="D4" s="21" t="inlineStr">
        <is>
          <t>Début plan</t>
        </is>
      </c>
      <c r="E4" s="21" t="inlineStr">
        <is>
          <t>Fin plan</t>
        </is>
      </c>
      <c r="F4" s="21" t="inlineStr">
        <is>
          <t>%</t>
        </is>
      </c>
      <c r="G4" s="21" t="inlineStr">
        <is>
          <t>Statut</t>
        </is>
      </c>
    </row>
    <row r="5">
      <c r="A5" s="22">
        <f>IF(WBS_Tâches!A2="","",WBS_Tâches!A2)</f>
        <v/>
      </c>
      <c r="B5" s="22">
        <f>IF(WBS_Tâches!D2="","",WBS_Tâches!D2)</f>
        <v/>
      </c>
      <c r="C5" s="22">
        <f>IF(WBS_Tâches!E2="","",WBS_Tâches!E2)</f>
        <v/>
      </c>
      <c r="D5" s="67">
        <f>IF(WBS_Tâches!F2="","",WBS_Tâches!F2)</f>
        <v/>
      </c>
      <c r="E5" s="67">
        <f>IF(WBS_Tâches!G2="","",WBS_Tâches!G2)</f>
        <v/>
      </c>
      <c r="F5" s="35">
        <f>IF(WBS_Tâches!K2="","",WBS_Tâches!K2)</f>
        <v/>
      </c>
      <c r="G5" s="22">
        <f>IF(WBS_Tâches!M2="","",WBS_Tâches!M2)</f>
        <v/>
      </c>
      <c r="H5" s="36" t="inlineStr"/>
      <c r="I5" s="36" t="inlineStr"/>
      <c r="J5" s="36" t="inlineStr"/>
      <c r="K5" s="36" t="inlineStr"/>
      <c r="L5" s="36" t="inlineStr"/>
      <c r="M5" s="36" t="inlineStr"/>
      <c r="N5" s="36" t="inlineStr"/>
      <c r="O5" s="36" t="inlineStr"/>
      <c r="P5" s="36" t="inlineStr"/>
      <c r="Q5" s="36" t="inlineStr"/>
      <c r="R5" s="36" t="inlineStr"/>
      <c r="S5" s="36" t="inlineStr"/>
      <c r="T5" s="36" t="inlineStr"/>
      <c r="U5" s="36" t="inlineStr"/>
      <c r="V5" s="36" t="inlineStr"/>
      <c r="W5" s="36" t="inlineStr"/>
      <c r="X5" s="36" t="inlineStr"/>
      <c r="Y5" s="36" t="inlineStr"/>
      <c r="Z5" s="36" t="inlineStr"/>
      <c r="AA5" s="36" t="inlineStr"/>
      <c r="AB5" s="36" t="inlineStr"/>
      <c r="AC5" s="36" t="inlineStr"/>
      <c r="AD5" s="36" t="inlineStr"/>
      <c r="AE5" s="36" t="inlineStr"/>
      <c r="AF5" s="36" t="inlineStr"/>
      <c r="AG5" s="36" t="inlineStr"/>
      <c r="AH5" s="36" t="inlineStr"/>
      <c r="AI5" s="36" t="inlineStr"/>
      <c r="AJ5" s="36" t="inlineStr"/>
      <c r="AK5" s="36" t="inlineStr"/>
      <c r="AL5" s="36" t="inlineStr"/>
      <c r="AM5" s="36" t="inlineStr"/>
      <c r="AN5" s="36" t="inlineStr"/>
      <c r="AO5" s="36" t="inlineStr"/>
      <c r="AP5" s="36" t="inlineStr"/>
      <c r="AQ5" s="36" t="inlineStr"/>
      <c r="AR5" s="36" t="inlineStr"/>
      <c r="AS5" s="36" t="inlineStr"/>
      <c r="AT5" s="36" t="inlineStr"/>
      <c r="AU5" s="36" t="inlineStr"/>
      <c r="AV5" s="36" t="inlineStr"/>
      <c r="AW5" s="36" t="inlineStr"/>
      <c r="AX5" s="36" t="inlineStr"/>
      <c r="AY5" s="36" t="inlineStr"/>
      <c r="AZ5" s="36" t="inlineStr"/>
      <c r="BA5" s="36" t="inlineStr"/>
      <c r="BB5" s="36" t="inlineStr"/>
      <c r="BC5" s="36" t="inlineStr"/>
      <c r="BD5" s="36" t="inlineStr"/>
      <c r="BE5" s="36" t="inlineStr"/>
      <c r="BF5" s="36" t="inlineStr"/>
      <c r="BG5" s="36" t="inlineStr"/>
      <c r="BH5" s="36" t="inlineStr"/>
      <c r="BI5" s="36" t="inlineStr"/>
      <c r="BJ5" s="36" t="inlineStr"/>
      <c r="BK5" s="36" t="inlineStr"/>
      <c r="BL5" s="36" t="inlineStr"/>
      <c r="BM5" s="36" t="inlineStr"/>
      <c r="BN5" s="36" t="inlineStr"/>
      <c r="BO5" s="36" t="inlineStr"/>
      <c r="BP5" s="36" t="inlineStr"/>
      <c r="BQ5" s="36" t="inlineStr"/>
      <c r="BR5" s="36" t="inlineStr"/>
      <c r="BS5" s="36" t="inlineStr"/>
      <c r="BT5" s="36" t="inlineStr"/>
      <c r="BU5" s="36" t="inlineStr"/>
      <c r="BV5" s="36" t="inlineStr"/>
      <c r="BW5" s="36" t="inlineStr"/>
      <c r="BX5" s="36" t="inlineStr"/>
      <c r="BY5" s="36" t="inlineStr"/>
      <c r="BZ5" s="36" t="inlineStr"/>
      <c r="CA5" s="36" t="inlineStr"/>
      <c r="CB5" s="36" t="inlineStr"/>
      <c r="CC5" s="36" t="inlineStr"/>
      <c r="CD5" s="36" t="inlineStr"/>
      <c r="CE5" s="36" t="inlineStr"/>
      <c r="CF5" s="36" t="inlineStr"/>
      <c r="CG5" s="36" t="inlineStr"/>
      <c r="CH5" s="36" t="inlineStr"/>
      <c r="CI5" s="36" t="inlineStr"/>
      <c r="CJ5" s="36" t="inlineStr"/>
      <c r="CK5" s="36" t="inlineStr"/>
      <c r="CL5" s="36" t="inlineStr"/>
      <c r="CM5" s="36" t="inlineStr"/>
      <c r="CN5" s="36" t="inlineStr"/>
      <c r="CO5" s="36" t="inlineStr"/>
      <c r="CP5" s="36" t="inlineStr"/>
      <c r="CQ5" s="36" t="inlineStr"/>
      <c r="CR5" s="36" t="inlineStr"/>
      <c r="CS5" s="36" t="inlineStr"/>
    </row>
    <row r="6">
      <c r="A6" s="22">
        <f>IF(WBS_Tâches!A3="","",WBS_Tâches!A3)</f>
        <v/>
      </c>
      <c r="B6" s="22">
        <f>IF(WBS_Tâches!D3="","",WBS_Tâches!D3)</f>
        <v/>
      </c>
      <c r="C6" s="22">
        <f>IF(WBS_Tâches!E3="","",WBS_Tâches!E3)</f>
        <v/>
      </c>
      <c r="D6" s="67">
        <f>IF(WBS_Tâches!F3="","",WBS_Tâches!F3)</f>
        <v/>
      </c>
      <c r="E6" s="67">
        <f>IF(WBS_Tâches!G3="","",WBS_Tâches!G3)</f>
        <v/>
      </c>
      <c r="F6" s="35">
        <f>IF(WBS_Tâches!K3="","",WBS_Tâches!K3)</f>
        <v/>
      </c>
      <c r="G6" s="22">
        <f>IF(WBS_Tâches!M3="","",WBS_Tâches!M3)</f>
        <v/>
      </c>
      <c r="H6" s="36" t="inlineStr"/>
      <c r="I6" s="36" t="inlineStr"/>
      <c r="J6" s="36" t="inlineStr"/>
      <c r="K6" s="36" t="inlineStr"/>
      <c r="L6" s="36" t="inlineStr"/>
      <c r="M6" s="36" t="inlineStr"/>
      <c r="N6" s="36" t="inlineStr"/>
      <c r="O6" s="36" t="inlineStr"/>
      <c r="P6" s="36" t="inlineStr"/>
      <c r="Q6" s="36" t="inlineStr"/>
      <c r="R6" s="36" t="inlineStr"/>
      <c r="S6" s="36" t="inlineStr"/>
      <c r="T6" s="36" t="inlineStr"/>
      <c r="U6" s="36" t="inlineStr"/>
      <c r="V6" s="36" t="inlineStr"/>
      <c r="W6" s="36" t="inlineStr"/>
      <c r="X6" s="36" t="inlineStr"/>
      <c r="Y6" s="36" t="inlineStr"/>
      <c r="Z6" s="36" t="inlineStr"/>
      <c r="AA6" s="36" t="inlineStr"/>
      <c r="AB6" s="36" t="inlineStr"/>
      <c r="AC6" s="36" t="inlineStr"/>
      <c r="AD6" s="36" t="inlineStr"/>
      <c r="AE6" s="36" t="inlineStr"/>
      <c r="AF6" s="36" t="inlineStr"/>
      <c r="AG6" s="36" t="inlineStr"/>
      <c r="AH6" s="36" t="inlineStr"/>
      <c r="AI6" s="36" t="inlineStr"/>
      <c r="AJ6" s="36" t="inlineStr"/>
      <c r="AK6" s="36" t="inlineStr"/>
      <c r="AL6" s="36" t="inlineStr"/>
      <c r="AM6" s="36" t="inlineStr"/>
      <c r="AN6" s="36" t="inlineStr"/>
      <c r="AO6" s="36" t="inlineStr"/>
      <c r="AP6" s="36" t="inlineStr"/>
      <c r="AQ6" s="36" t="inlineStr"/>
      <c r="AR6" s="36" t="inlineStr"/>
      <c r="AS6" s="36" t="inlineStr"/>
      <c r="AT6" s="36" t="inlineStr"/>
      <c r="AU6" s="36" t="inlineStr"/>
      <c r="AV6" s="36" t="inlineStr"/>
      <c r="AW6" s="36" t="inlineStr"/>
      <c r="AX6" s="36" t="inlineStr"/>
      <c r="AY6" s="36" t="inlineStr"/>
      <c r="AZ6" s="36" t="inlineStr"/>
      <c r="BA6" s="36" t="inlineStr"/>
      <c r="BB6" s="36" t="inlineStr"/>
      <c r="BC6" s="36" t="inlineStr"/>
      <c r="BD6" s="36" t="inlineStr"/>
      <c r="BE6" s="36" t="inlineStr"/>
      <c r="BF6" s="36" t="inlineStr"/>
      <c r="BG6" s="36" t="inlineStr"/>
      <c r="BH6" s="36" t="inlineStr"/>
      <c r="BI6" s="36" t="inlineStr"/>
      <c r="BJ6" s="36" t="inlineStr"/>
      <c r="BK6" s="36" t="inlineStr"/>
      <c r="BL6" s="36" t="inlineStr"/>
      <c r="BM6" s="36" t="inlineStr"/>
      <c r="BN6" s="36" t="inlineStr"/>
      <c r="BO6" s="36" t="inlineStr"/>
      <c r="BP6" s="36" t="inlineStr"/>
      <c r="BQ6" s="36" t="inlineStr"/>
      <c r="BR6" s="36" t="inlineStr"/>
      <c r="BS6" s="36" t="inlineStr"/>
      <c r="BT6" s="36" t="inlineStr"/>
      <c r="BU6" s="36" t="inlineStr"/>
      <c r="BV6" s="36" t="inlineStr"/>
      <c r="BW6" s="36" t="inlineStr"/>
      <c r="BX6" s="36" t="inlineStr"/>
      <c r="BY6" s="36" t="inlineStr"/>
      <c r="BZ6" s="36" t="inlineStr"/>
      <c r="CA6" s="36" t="inlineStr"/>
      <c r="CB6" s="36" t="inlineStr"/>
      <c r="CC6" s="36" t="inlineStr"/>
      <c r="CD6" s="36" t="inlineStr"/>
      <c r="CE6" s="36" t="inlineStr"/>
      <c r="CF6" s="36" t="inlineStr"/>
      <c r="CG6" s="36" t="inlineStr"/>
      <c r="CH6" s="36" t="inlineStr"/>
      <c r="CI6" s="36" t="inlineStr"/>
      <c r="CJ6" s="36" t="inlineStr"/>
      <c r="CK6" s="36" t="inlineStr"/>
      <c r="CL6" s="36" t="inlineStr"/>
      <c r="CM6" s="36" t="inlineStr"/>
      <c r="CN6" s="36" t="inlineStr"/>
      <c r="CO6" s="36" t="inlineStr"/>
      <c r="CP6" s="36" t="inlineStr"/>
      <c r="CQ6" s="36" t="inlineStr"/>
      <c r="CR6" s="36" t="inlineStr"/>
      <c r="CS6" s="36" t="inlineStr"/>
    </row>
    <row r="7">
      <c r="A7" s="22">
        <f>IF(WBS_Tâches!A4="","",WBS_Tâches!A4)</f>
        <v/>
      </c>
      <c r="B7" s="22">
        <f>IF(WBS_Tâches!D4="","",WBS_Tâches!D4)</f>
        <v/>
      </c>
      <c r="C7" s="22">
        <f>IF(WBS_Tâches!E4="","",WBS_Tâches!E4)</f>
        <v/>
      </c>
      <c r="D7" s="67">
        <f>IF(WBS_Tâches!F4="","",WBS_Tâches!F4)</f>
        <v/>
      </c>
      <c r="E7" s="67">
        <f>IF(WBS_Tâches!G4="","",WBS_Tâches!G4)</f>
        <v/>
      </c>
      <c r="F7" s="35">
        <f>IF(WBS_Tâches!K4="","",WBS_Tâches!K4)</f>
        <v/>
      </c>
      <c r="G7" s="22">
        <f>IF(WBS_Tâches!M4="","",WBS_Tâches!M4)</f>
        <v/>
      </c>
      <c r="H7" s="36" t="inlineStr"/>
      <c r="I7" s="36" t="inlineStr"/>
      <c r="J7" s="36" t="inlineStr"/>
      <c r="K7" s="36" t="inlineStr"/>
      <c r="L7" s="36" t="inlineStr"/>
      <c r="M7" s="36" t="inlineStr"/>
      <c r="N7" s="36" t="inlineStr"/>
      <c r="O7" s="36" t="inlineStr"/>
      <c r="P7" s="36" t="inlineStr"/>
      <c r="Q7" s="36" t="inlineStr"/>
      <c r="R7" s="36" t="inlineStr"/>
      <c r="S7" s="36" t="inlineStr"/>
      <c r="T7" s="36" t="inlineStr"/>
      <c r="U7" s="36" t="inlineStr"/>
      <c r="V7" s="36" t="inlineStr"/>
      <c r="W7" s="36" t="inlineStr"/>
      <c r="X7" s="36" t="inlineStr"/>
      <c r="Y7" s="36" t="inlineStr"/>
      <c r="Z7" s="36" t="inlineStr"/>
      <c r="AA7" s="36" t="inlineStr"/>
      <c r="AB7" s="36" t="inlineStr"/>
      <c r="AC7" s="36" t="inlineStr"/>
      <c r="AD7" s="36" t="inlineStr"/>
      <c r="AE7" s="36" t="inlineStr"/>
      <c r="AF7" s="36" t="inlineStr"/>
      <c r="AG7" s="36" t="inlineStr"/>
      <c r="AH7" s="36" t="inlineStr"/>
      <c r="AI7" s="36" t="inlineStr"/>
      <c r="AJ7" s="36" t="inlineStr"/>
      <c r="AK7" s="36" t="inlineStr"/>
      <c r="AL7" s="36" t="inlineStr"/>
      <c r="AM7" s="36" t="inlineStr"/>
      <c r="AN7" s="36" t="inlineStr"/>
      <c r="AO7" s="36" t="inlineStr"/>
      <c r="AP7" s="36" t="inlineStr"/>
      <c r="AQ7" s="36" t="inlineStr"/>
      <c r="AR7" s="36" t="inlineStr"/>
      <c r="AS7" s="36" t="inlineStr"/>
      <c r="AT7" s="36" t="inlineStr"/>
      <c r="AU7" s="36" t="inlineStr"/>
      <c r="AV7" s="36" t="inlineStr"/>
      <c r="AW7" s="36" t="inlineStr"/>
      <c r="AX7" s="36" t="inlineStr"/>
      <c r="AY7" s="36" t="inlineStr"/>
      <c r="AZ7" s="36" t="inlineStr"/>
      <c r="BA7" s="36" t="inlineStr"/>
      <c r="BB7" s="36" t="inlineStr"/>
      <c r="BC7" s="36" t="inlineStr"/>
      <c r="BD7" s="36" t="inlineStr"/>
      <c r="BE7" s="36" t="inlineStr"/>
      <c r="BF7" s="36" t="inlineStr"/>
      <c r="BG7" s="36" t="inlineStr"/>
      <c r="BH7" s="36" t="inlineStr"/>
      <c r="BI7" s="36" t="inlineStr"/>
      <c r="BJ7" s="36" t="inlineStr"/>
      <c r="BK7" s="36" t="inlineStr"/>
      <c r="BL7" s="36" t="inlineStr"/>
      <c r="BM7" s="36" t="inlineStr"/>
      <c r="BN7" s="36" t="inlineStr"/>
      <c r="BO7" s="36" t="inlineStr"/>
      <c r="BP7" s="36" t="inlineStr"/>
      <c r="BQ7" s="36" t="inlineStr"/>
      <c r="BR7" s="36" t="inlineStr"/>
      <c r="BS7" s="36" t="inlineStr"/>
      <c r="BT7" s="36" t="inlineStr"/>
      <c r="BU7" s="36" t="inlineStr"/>
      <c r="BV7" s="36" t="inlineStr"/>
      <c r="BW7" s="36" t="inlineStr"/>
      <c r="BX7" s="36" t="inlineStr"/>
      <c r="BY7" s="36" t="inlineStr"/>
      <c r="BZ7" s="36" t="inlineStr"/>
      <c r="CA7" s="36" t="inlineStr"/>
      <c r="CB7" s="36" t="inlineStr"/>
      <c r="CC7" s="36" t="inlineStr"/>
      <c r="CD7" s="36" t="inlineStr"/>
      <c r="CE7" s="36" t="inlineStr"/>
      <c r="CF7" s="36" t="inlineStr"/>
      <c r="CG7" s="36" t="inlineStr"/>
      <c r="CH7" s="36" t="inlineStr"/>
      <c r="CI7" s="36" t="inlineStr"/>
      <c r="CJ7" s="36" t="inlineStr"/>
      <c r="CK7" s="36" t="inlineStr"/>
      <c r="CL7" s="36" t="inlineStr"/>
      <c r="CM7" s="36" t="inlineStr"/>
      <c r="CN7" s="36" t="inlineStr"/>
      <c r="CO7" s="36" t="inlineStr"/>
      <c r="CP7" s="36" t="inlineStr"/>
      <c r="CQ7" s="36" t="inlineStr"/>
      <c r="CR7" s="36" t="inlineStr"/>
      <c r="CS7" s="36" t="inlineStr"/>
    </row>
    <row r="8">
      <c r="A8" s="22">
        <f>IF(WBS_Tâches!A5="","",WBS_Tâches!A5)</f>
        <v/>
      </c>
      <c r="B8" s="22">
        <f>IF(WBS_Tâches!D5="","",WBS_Tâches!D5)</f>
        <v/>
      </c>
      <c r="C8" s="22">
        <f>IF(WBS_Tâches!E5="","",WBS_Tâches!E5)</f>
        <v/>
      </c>
      <c r="D8" s="67">
        <f>IF(WBS_Tâches!F5="","",WBS_Tâches!F5)</f>
        <v/>
      </c>
      <c r="E8" s="67">
        <f>IF(WBS_Tâches!G5="","",WBS_Tâches!G5)</f>
        <v/>
      </c>
      <c r="F8" s="35">
        <f>IF(WBS_Tâches!K5="","",WBS_Tâches!K5)</f>
        <v/>
      </c>
      <c r="G8" s="22">
        <f>IF(WBS_Tâches!M5="","",WBS_Tâches!M5)</f>
        <v/>
      </c>
      <c r="H8" s="36" t="inlineStr"/>
      <c r="I8" s="36" t="inlineStr"/>
      <c r="J8" s="36" t="inlineStr"/>
      <c r="K8" s="36" t="inlineStr"/>
      <c r="L8" s="36" t="inlineStr"/>
      <c r="M8" s="36" t="inlineStr"/>
      <c r="N8" s="36" t="inlineStr"/>
      <c r="O8" s="36" t="inlineStr"/>
      <c r="P8" s="36" t="inlineStr"/>
      <c r="Q8" s="36" t="inlineStr"/>
      <c r="R8" s="36" t="inlineStr"/>
      <c r="S8" s="36" t="inlineStr"/>
      <c r="T8" s="36" t="inlineStr"/>
      <c r="U8" s="36" t="inlineStr"/>
      <c r="V8" s="36" t="inlineStr"/>
      <c r="W8" s="36" t="inlineStr"/>
      <c r="X8" s="36" t="inlineStr"/>
      <c r="Y8" s="36" t="inlineStr"/>
      <c r="Z8" s="36" t="inlineStr"/>
      <c r="AA8" s="36" t="inlineStr"/>
      <c r="AB8" s="36" t="inlineStr"/>
      <c r="AC8" s="36" t="inlineStr"/>
      <c r="AD8" s="36" t="inlineStr"/>
      <c r="AE8" s="36" t="inlineStr"/>
      <c r="AF8" s="36" t="inlineStr"/>
      <c r="AG8" s="36" t="inlineStr"/>
      <c r="AH8" s="36" t="inlineStr"/>
      <c r="AI8" s="36" t="inlineStr"/>
      <c r="AJ8" s="36" t="inlineStr"/>
      <c r="AK8" s="36" t="inlineStr"/>
      <c r="AL8" s="36" t="inlineStr"/>
      <c r="AM8" s="36" t="inlineStr"/>
      <c r="AN8" s="36" t="inlineStr"/>
      <c r="AO8" s="36" t="inlineStr"/>
      <c r="AP8" s="36" t="inlineStr"/>
      <c r="AQ8" s="36" t="inlineStr"/>
      <c r="AR8" s="36" t="inlineStr"/>
      <c r="AS8" s="36" t="inlineStr"/>
      <c r="AT8" s="36" t="inlineStr"/>
      <c r="AU8" s="36" t="inlineStr"/>
      <c r="AV8" s="36" t="inlineStr"/>
      <c r="AW8" s="36" t="inlineStr"/>
      <c r="AX8" s="36" t="inlineStr"/>
      <c r="AY8" s="36" t="inlineStr"/>
      <c r="AZ8" s="36" t="inlineStr"/>
      <c r="BA8" s="36" t="inlineStr"/>
      <c r="BB8" s="36" t="inlineStr"/>
      <c r="BC8" s="36" t="inlineStr"/>
      <c r="BD8" s="36" t="inlineStr"/>
      <c r="BE8" s="36" t="inlineStr"/>
      <c r="BF8" s="36" t="inlineStr"/>
      <c r="BG8" s="36" t="inlineStr"/>
      <c r="BH8" s="36" t="inlineStr"/>
      <c r="BI8" s="36" t="inlineStr"/>
      <c r="BJ8" s="36" t="inlineStr"/>
      <c r="BK8" s="36" t="inlineStr"/>
      <c r="BL8" s="36" t="inlineStr"/>
      <c r="BM8" s="36" t="inlineStr"/>
      <c r="BN8" s="36" t="inlineStr"/>
      <c r="BO8" s="36" t="inlineStr"/>
      <c r="BP8" s="36" t="inlineStr"/>
      <c r="BQ8" s="36" t="inlineStr"/>
      <c r="BR8" s="36" t="inlineStr"/>
      <c r="BS8" s="36" t="inlineStr"/>
      <c r="BT8" s="36" t="inlineStr"/>
      <c r="BU8" s="36" t="inlineStr"/>
      <c r="BV8" s="36" t="inlineStr"/>
      <c r="BW8" s="36" t="inlineStr"/>
      <c r="BX8" s="36" t="inlineStr"/>
      <c r="BY8" s="36" t="inlineStr"/>
      <c r="BZ8" s="36" t="inlineStr"/>
      <c r="CA8" s="36" t="inlineStr"/>
      <c r="CB8" s="36" t="inlineStr"/>
      <c r="CC8" s="36" t="inlineStr"/>
      <c r="CD8" s="36" t="inlineStr"/>
      <c r="CE8" s="36" t="inlineStr"/>
      <c r="CF8" s="36" t="inlineStr"/>
      <c r="CG8" s="36" t="inlineStr"/>
      <c r="CH8" s="36" t="inlineStr"/>
      <c r="CI8" s="36" t="inlineStr"/>
      <c r="CJ8" s="36" t="inlineStr"/>
      <c r="CK8" s="36" t="inlineStr"/>
      <c r="CL8" s="36" t="inlineStr"/>
      <c r="CM8" s="36" t="inlineStr"/>
      <c r="CN8" s="36" t="inlineStr"/>
      <c r="CO8" s="36" t="inlineStr"/>
      <c r="CP8" s="36" t="inlineStr"/>
      <c r="CQ8" s="36" t="inlineStr"/>
      <c r="CR8" s="36" t="inlineStr"/>
      <c r="CS8" s="36" t="inlineStr"/>
    </row>
    <row r="9">
      <c r="A9" s="22">
        <f>IF(WBS_Tâches!A6="","",WBS_Tâches!A6)</f>
        <v/>
      </c>
      <c r="B9" s="22">
        <f>IF(WBS_Tâches!D6="","",WBS_Tâches!D6)</f>
        <v/>
      </c>
      <c r="C9" s="22">
        <f>IF(WBS_Tâches!E6="","",WBS_Tâches!E6)</f>
        <v/>
      </c>
      <c r="D9" s="67">
        <f>IF(WBS_Tâches!F6="","",WBS_Tâches!F6)</f>
        <v/>
      </c>
      <c r="E9" s="67">
        <f>IF(WBS_Tâches!G6="","",WBS_Tâches!G6)</f>
        <v/>
      </c>
      <c r="F9" s="35">
        <f>IF(WBS_Tâches!K6="","",WBS_Tâches!K6)</f>
        <v/>
      </c>
      <c r="G9" s="22">
        <f>IF(WBS_Tâches!M6="","",WBS_Tâches!M6)</f>
        <v/>
      </c>
      <c r="H9" s="36" t="inlineStr"/>
      <c r="I9" s="36" t="inlineStr"/>
      <c r="J9" s="36" t="inlineStr"/>
      <c r="K9" s="36" t="inlineStr"/>
      <c r="L9" s="36" t="inlineStr"/>
      <c r="M9" s="36" t="inlineStr"/>
      <c r="N9" s="36" t="inlineStr"/>
      <c r="O9" s="36" t="inlineStr"/>
      <c r="P9" s="36" t="inlineStr"/>
      <c r="Q9" s="36" t="inlineStr"/>
      <c r="R9" s="36" t="inlineStr"/>
      <c r="S9" s="36" t="inlineStr"/>
      <c r="T9" s="36" t="inlineStr"/>
      <c r="U9" s="36" t="inlineStr"/>
      <c r="V9" s="36" t="inlineStr"/>
      <c r="W9" s="36" t="inlineStr"/>
      <c r="X9" s="36" t="inlineStr"/>
      <c r="Y9" s="36" t="inlineStr"/>
      <c r="Z9" s="36" t="inlineStr"/>
      <c r="AA9" s="36" t="inlineStr"/>
      <c r="AB9" s="36" t="inlineStr"/>
      <c r="AC9" s="36" t="inlineStr"/>
      <c r="AD9" s="36" t="inlineStr"/>
      <c r="AE9" s="36" t="inlineStr"/>
      <c r="AF9" s="36" t="inlineStr"/>
      <c r="AG9" s="36" t="inlineStr"/>
      <c r="AH9" s="36" t="inlineStr"/>
      <c r="AI9" s="36" t="inlineStr"/>
      <c r="AJ9" s="36" t="inlineStr"/>
      <c r="AK9" s="36" t="inlineStr"/>
      <c r="AL9" s="36" t="inlineStr"/>
      <c r="AM9" s="36" t="inlineStr"/>
      <c r="AN9" s="36" t="inlineStr"/>
      <c r="AO9" s="36" t="inlineStr"/>
      <c r="AP9" s="36" t="inlineStr"/>
      <c r="AQ9" s="36" t="inlineStr"/>
      <c r="AR9" s="36" t="inlineStr"/>
      <c r="AS9" s="36" t="inlineStr"/>
      <c r="AT9" s="36" t="inlineStr"/>
      <c r="AU9" s="36" t="inlineStr"/>
      <c r="AV9" s="36" t="inlineStr"/>
      <c r="AW9" s="36" t="inlineStr"/>
      <c r="AX9" s="36" t="inlineStr"/>
      <c r="AY9" s="36" t="inlineStr"/>
      <c r="AZ9" s="36" t="inlineStr"/>
      <c r="BA9" s="36" t="inlineStr"/>
      <c r="BB9" s="36" t="inlineStr"/>
      <c r="BC9" s="36" t="inlineStr"/>
      <c r="BD9" s="36" t="inlineStr"/>
      <c r="BE9" s="36" t="inlineStr"/>
      <c r="BF9" s="36" t="inlineStr"/>
      <c r="BG9" s="36" t="inlineStr"/>
      <c r="BH9" s="36" t="inlineStr"/>
      <c r="BI9" s="36" t="inlineStr"/>
      <c r="BJ9" s="36" t="inlineStr"/>
      <c r="BK9" s="36" t="inlineStr"/>
      <c r="BL9" s="36" t="inlineStr"/>
      <c r="BM9" s="36" t="inlineStr"/>
      <c r="BN9" s="36" t="inlineStr"/>
      <c r="BO9" s="36" t="inlineStr"/>
      <c r="BP9" s="36" t="inlineStr"/>
      <c r="BQ9" s="36" t="inlineStr"/>
      <c r="BR9" s="36" t="inlineStr"/>
      <c r="BS9" s="36" t="inlineStr"/>
      <c r="BT9" s="36" t="inlineStr"/>
      <c r="BU9" s="36" t="inlineStr"/>
      <c r="BV9" s="36" t="inlineStr"/>
      <c r="BW9" s="36" t="inlineStr"/>
      <c r="BX9" s="36" t="inlineStr"/>
      <c r="BY9" s="36" t="inlineStr"/>
      <c r="BZ9" s="36" t="inlineStr"/>
      <c r="CA9" s="36" t="inlineStr"/>
      <c r="CB9" s="36" t="inlineStr"/>
      <c r="CC9" s="36" t="inlineStr"/>
      <c r="CD9" s="36" t="inlineStr"/>
      <c r="CE9" s="36" t="inlineStr"/>
      <c r="CF9" s="36" t="inlineStr"/>
      <c r="CG9" s="36" t="inlineStr"/>
      <c r="CH9" s="36" t="inlineStr"/>
      <c r="CI9" s="36" t="inlineStr"/>
      <c r="CJ9" s="36" t="inlineStr"/>
      <c r="CK9" s="36" t="inlineStr"/>
      <c r="CL9" s="36" t="inlineStr"/>
      <c r="CM9" s="36" t="inlineStr"/>
      <c r="CN9" s="36" t="inlineStr"/>
      <c r="CO9" s="36" t="inlineStr"/>
      <c r="CP9" s="36" t="inlineStr"/>
      <c r="CQ9" s="36" t="inlineStr"/>
      <c r="CR9" s="36" t="inlineStr"/>
      <c r="CS9" s="36" t="inlineStr"/>
    </row>
    <row r="10">
      <c r="A10" s="22">
        <f>IF(WBS_Tâches!A7="","",WBS_Tâches!A7)</f>
        <v/>
      </c>
      <c r="B10" s="22">
        <f>IF(WBS_Tâches!D7="","",WBS_Tâches!D7)</f>
        <v/>
      </c>
      <c r="C10" s="22">
        <f>IF(WBS_Tâches!E7="","",WBS_Tâches!E7)</f>
        <v/>
      </c>
      <c r="D10" s="67">
        <f>IF(WBS_Tâches!F7="","",WBS_Tâches!F7)</f>
        <v/>
      </c>
      <c r="E10" s="67">
        <f>IF(WBS_Tâches!G7="","",WBS_Tâches!G7)</f>
        <v/>
      </c>
      <c r="F10" s="35">
        <f>IF(WBS_Tâches!K7="","",WBS_Tâches!K7)</f>
        <v/>
      </c>
      <c r="G10" s="22">
        <f>IF(WBS_Tâches!M7="","",WBS_Tâches!M7)</f>
        <v/>
      </c>
      <c r="H10" s="36" t="inlineStr"/>
      <c r="I10" s="36" t="inlineStr"/>
      <c r="J10" s="36" t="inlineStr"/>
      <c r="K10" s="36" t="inlineStr"/>
      <c r="L10" s="36" t="inlineStr"/>
      <c r="M10" s="36" t="inlineStr"/>
      <c r="N10" s="36" t="inlineStr"/>
      <c r="O10" s="36" t="inlineStr"/>
      <c r="P10" s="36" t="inlineStr"/>
      <c r="Q10" s="36" t="inlineStr"/>
      <c r="R10" s="36" t="inlineStr"/>
      <c r="S10" s="36" t="inlineStr"/>
      <c r="T10" s="36" t="inlineStr"/>
      <c r="U10" s="36" t="inlineStr"/>
      <c r="V10" s="36" t="inlineStr"/>
      <c r="W10" s="36" t="inlineStr"/>
      <c r="X10" s="36" t="inlineStr"/>
      <c r="Y10" s="36" t="inlineStr"/>
      <c r="Z10" s="36" t="inlineStr"/>
      <c r="AA10" s="36" t="inlineStr"/>
      <c r="AB10" s="36" t="inlineStr"/>
      <c r="AC10" s="36" t="inlineStr"/>
      <c r="AD10" s="36" t="inlineStr"/>
      <c r="AE10" s="36" t="inlineStr"/>
      <c r="AF10" s="36" t="inlineStr"/>
      <c r="AG10" s="36" t="inlineStr"/>
      <c r="AH10" s="36" t="inlineStr"/>
      <c r="AI10" s="36" t="inlineStr"/>
      <c r="AJ10" s="36" t="inlineStr"/>
      <c r="AK10" s="36" t="inlineStr"/>
      <c r="AL10" s="36" t="inlineStr"/>
      <c r="AM10" s="36" t="inlineStr"/>
      <c r="AN10" s="36" t="inlineStr"/>
      <c r="AO10" s="36" t="inlineStr"/>
      <c r="AP10" s="36" t="inlineStr"/>
      <c r="AQ10" s="36" t="inlineStr"/>
      <c r="AR10" s="36" t="inlineStr"/>
      <c r="AS10" s="36" t="inlineStr"/>
      <c r="AT10" s="36" t="inlineStr"/>
      <c r="AU10" s="36" t="inlineStr"/>
      <c r="AV10" s="36" t="inlineStr"/>
      <c r="AW10" s="36" t="inlineStr"/>
      <c r="AX10" s="36" t="inlineStr"/>
      <c r="AY10" s="36" t="inlineStr"/>
      <c r="AZ10" s="36" t="inlineStr"/>
      <c r="BA10" s="36" t="inlineStr"/>
      <c r="BB10" s="36" t="inlineStr"/>
      <c r="BC10" s="36" t="inlineStr"/>
      <c r="BD10" s="36" t="inlineStr"/>
      <c r="BE10" s="36" t="inlineStr"/>
      <c r="BF10" s="36" t="inlineStr"/>
      <c r="BG10" s="36" t="inlineStr"/>
      <c r="BH10" s="36" t="inlineStr"/>
      <c r="BI10" s="36" t="inlineStr"/>
      <c r="BJ10" s="36" t="inlineStr"/>
      <c r="BK10" s="36" t="inlineStr"/>
      <c r="BL10" s="36" t="inlineStr"/>
      <c r="BM10" s="36" t="inlineStr"/>
      <c r="BN10" s="36" t="inlineStr"/>
      <c r="BO10" s="36" t="inlineStr"/>
      <c r="BP10" s="36" t="inlineStr"/>
      <c r="BQ10" s="36" t="inlineStr"/>
      <c r="BR10" s="36" t="inlineStr"/>
      <c r="BS10" s="36" t="inlineStr"/>
      <c r="BT10" s="36" t="inlineStr"/>
      <c r="BU10" s="36" t="inlineStr"/>
      <c r="BV10" s="36" t="inlineStr"/>
      <c r="BW10" s="36" t="inlineStr"/>
      <c r="BX10" s="36" t="inlineStr"/>
      <c r="BY10" s="36" t="inlineStr"/>
      <c r="BZ10" s="36" t="inlineStr"/>
      <c r="CA10" s="36" t="inlineStr"/>
      <c r="CB10" s="36" t="inlineStr"/>
      <c r="CC10" s="36" t="inlineStr"/>
      <c r="CD10" s="36" t="inlineStr"/>
      <c r="CE10" s="36" t="inlineStr"/>
      <c r="CF10" s="36" t="inlineStr"/>
      <c r="CG10" s="36" t="inlineStr"/>
      <c r="CH10" s="36" t="inlineStr"/>
      <c r="CI10" s="36" t="inlineStr"/>
      <c r="CJ10" s="36" t="inlineStr"/>
      <c r="CK10" s="36" t="inlineStr"/>
      <c r="CL10" s="36" t="inlineStr"/>
      <c r="CM10" s="36" t="inlineStr"/>
      <c r="CN10" s="36" t="inlineStr"/>
      <c r="CO10" s="36" t="inlineStr"/>
      <c r="CP10" s="36" t="inlineStr"/>
      <c r="CQ10" s="36" t="inlineStr"/>
      <c r="CR10" s="36" t="inlineStr"/>
      <c r="CS10" s="36" t="inlineStr"/>
    </row>
    <row r="11">
      <c r="A11" s="22">
        <f>IF(WBS_Tâches!A8="","",WBS_Tâches!A8)</f>
        <v/>
      </c>
      <c r="B11" s="22">
        <f>IF(WBS_Tâches!D8="","",WBS_Tâches!D8)</f>
        <v/>
      </c>
      <c r="C11" s="22">
        <f>IF(WBS_Tâches!E8="","",WBS_Tâches!E8)</f>
        <v/>
      </c>
      <c r="D11" s="67">
        <f>IF(WBS_Tâches!F8="","",WBS_Tâches!F8)</f>
        <v/>
      </c>
      <c r="E11" s="67">
        <f>IF(WBS_Tâches!G8="","",WBS_Tâches!G8)</f>
        <v/>
      </c>
      <c r="F11" s="35">
        <f>IF(WBS_Tâches!K8="","",WBS_Tâches!K8)</f>
        <v/>
      </c>
      <c r="G11" s="22">
        <f>IF(WBS_Tâches!M8="","",WBS_Tâches!M8)</f>
        <v/>
      </c>
      <c r="H11" s="36" t="inlineStr"/>
      <c r="I11" s="36" t="inlineStr"/>
      <c r="J11" s="36" t="inlineStr"/>
      <c r="K11" s="36" t="inlineStr"/>
      <c r="L11" s="36" t="inlineStr"/>
      <c r="M11" s="36" t="inlineStr"/>
      <c r="N11" s="36" t="inlineStr"/>
      <c r="O11" s="36" t="inlineStr"/>
      <c r="P11" s="36" t="inlineStr"/>
      <c r="Q11" s="36" t="inlineStr"/>
      <c r="R11" s="36" t="inlineStr"/>
      <c r="S11" s="36" t="inlineStr"/>
      <c r="T11" s="36" t="inlineStr"/>
      <c r="U11" s="36" t="inlineStr"/>
      <c r="V11" s="36" t="inlineStr"/>
      <c r="W11" s="36" t="inlineStr"/>
      <c r="X11" s="36" t="inlineStr"/>
      <c r="Y11" s="36" t="inlineStr"/>
      <c r="Z11" s="36" t="inlineStr"/>
      <c r="AA11" s="36" t="inlineStr"/>
      <c r="AB11" s="36" t="inlineStr"/>
      <c r="AC11" s="36" t="inlineStr"/>
      <c r="AD11" s="36" t="inlineStr"/>
      <c r="AE11" s="36" t="inlineStr"/>
      <c r="AF11" s="36" t="inlineStr"/>
      <c r="AG11" s="36" t="inlineStr"/>
      <c r="AH11" s="36" t="inlineStr"/>
      <c r="AI11" s="36" t="inlineStr"/>
      <c r="AJ11" s="36" t="inlineStr"/>
      <c r="AK11" s="36" t="inlineStr"/>
      <c r="AL11" s="36" t="inlineStr"/>
      <c r="AM11" s="36" t="inlineStr"/>
      <c r="AN11" s="36" t="inlineStr"/>
      <c r="AO11" s="36" t="inlineStr"/>
      <c r="AP11" s="36" t="inlineStr"/>
      <c r="AQ11" s="36" t="inlineStr"/>
      <c r="AR11" s="36" t="inlineStr"/>
      <c r="AS11" s="36" t="inlineStr"/>
      <c r="AT11" s="36" t="inlineStr"/>
      <c r="AU11" s="36" t="inlineStr"/>
      <c r="AV11" s="36" t="inlineStr"/>
      <c r="AW11" s="36" t="inlineStr"/>
      <c r="AX11" s="36" t="inlineStr"/>
      <c r="AY11" s="36" t="inlineStr"/>
      <c r="AZ11" s="36" t="inlineStr"/>
      <c r="BA11" s="36" t="inlineStr"/>
      <c r="BB11" s="36" t="inlineStr"/>
      <c r="BC11" s="36" t="inlineStr"/>
      <c r="BD11" s="36" t="inlineStr"/>
      <c r="BE11" s="36" t="inlineStr"/>
      <c r="BF11" s="36" t="inlineStr"/>
      <c r="BG11" s="36" t="inlineStr"/>
      <c r="BH11" s="36" t="inlineStr"/>
      <c r="BI11" s="36" t="inlineStr"/>
      <c r="BJ11" s="36" t="inlineStr"/>
      <c r="BK11" s="36" t="inlineStr"/>
      <c r="BL11" s="36" t="inlineStr"/>
      <c r="BM11" s="36" t="inlineStr"/>
      <c r="BN11" s="36" t="inlineStr"/>
      <c r="BO11" s="36" t="inlineStr"/>
      <c r="BP11" s="36" t="inlineStr"/>
      <c r="BQ11" s="36" t="inlineStr"/>
      <c r="BR11" s="36" t="inlineStr"/>
      <c r="BS11" s="36" t="inlineStr"/>
      <c r="BT11" s="36" t="inlineStr"/>
      <c r="BU11" s="36" t="inlineStr"/>
      <c r="BV11" s="36" t="inlineStr"/>
      <c r="BW11" s="36" t="inlineStr"/>
      <c r="BX11" s="36" t="inlineStr"/>
      <c r="BY11" s="36" t="inlineStr"/>
      <c r="BZ11" s="36" t="inlineStr"/>
      <c r="CA11" s="36" t="inlineStr"/>
      <c r="CB11" s="36" t="inlineStr"/>
      <c r="CC11" s="36" t="inlineStr"/>
      <c r="CD11" s="36" t="inlineStr"/>
      <c r="CE11" s="36" t="inlineStr"/>
      <c r="CF11" s="36" t="inlineStr"/>
      <c r="CG11" s="36" t="inlineStr"/>
      <c r="CH11" s="36" t="inlineStr"/>
      <c r="CI11" s="36" t="inlineStr"/>
      <c r="CJ11" s="36" t="inlineStr"/>
      <c r="CK11" s="36" t="inlineStr"/>
      <c r="CL11" s="36" t="inlineStr"/>
      <c r="CM11" s="36" t="inlineStr"/>
      <c r="CN11" s="36" t="inlineStr"/>
      <c r="CO11" s="36" t="inlineStr"/>
      <c r="CP11" s="36" t="inlineStr"/>
      <c r="CQ11" s="36" t="inlineStr"/>
      <c r="CR11" s="36" t="inlineStr"/>
      <c r="CS11" s="36" t="inlineStr"/>
    </row>
    <row r="12">
      <c r="A12" s="22">
        <f>IF(WBS_Tâches!A9="","",WBS_Tâches!A9)</f>
        <v/>
      </c>
      <c r="B12" s="22">
        <f>IF(WBS_Tâches!D9="","",WBS_Tâches!D9)</f>
        <v/>
      </c>
      <c r="C12" s="22">
        <f>IF(WBS_Tâches!E9="","",WBS_Tâches!E9)</f>
        <v/>
      </c>
      <c r="D12" s="67">
        <f>IF(WBS_Tâches!F9="","",WBS_Tâches!F9)</f>
        <v/>
      </c>
      <c r="E12" s="67">
        <f>IF(WBS_Tâches!G9="","",WBS_Tâches!G9)</f>
        <v/>
      </c>
      <c r="F12" s="35">
        <f>IF(WBS_Tâches!K9="","",WBS_Tâches!K9)</f>
        <v/>
      </c>
      <c r="G12" s="22">
        <f>IF(WBS_Tâches!M9="","",WBS_Tâches!M9)</f>
        <v/>
      </c>
      <c r="H12" s="36" t="inlineStr"/>
      <c r="I12" s="36" t="inlineStr"/>
      <c r="J12" s="36" t="inlineStr"/>
      <c r="K12" s="36" t="inlineStr"/>
      <c r="L12" s="36" t="inlineStr"/>
      <c r="M12" s="36" t="inlineStr"/>
      <c r="N12" s="36" t="inlineStr"/>
      <c r="O12" s="36" t="inlineStr"/>
      <c r="P12" s="36" t="inlineStr"/>
      <c r="Q12" s="36" t="inlineStr"/>
      <c r="R12" s="36" t="inlineStr"/>
      <c r="S12" s="36" t="inlineStr"/>
      <c r="T12" s="36" t="inlineStr"/>
      <c r="U12" s="36" t="inlineStr"/>
      <c r="V12" s="36" t="inlineStr"/>
      <c r="W12" s="36" t="inlineStr"/>
      <c r="X12" s="36" t="inlineStr"/>
      <c r="Y12" s="36" t="inlineStr"/>
      <c r="Z12" s="36" t="inlineStr"/>
      <c r="AA12" s="36" t="inlineStr"/>
      <c r="AB12" s="36" t="inlineStr"/>
      <c r="AC12" s="36" t="inlineStr"/>
      <c r="AD12" s="36" t="inlineStr"/>
      <c r="AE12" s="36" t="inlineStr"/>
      <c r="AF12" s="36" t="inlineStr"/>
      <c r="AG12" s="36" t="inlineStr"/>
      <c r="AH12" s="36" t="inlineStr"/>
      <c r="AI12" s="36" t="inlineStr"/>
      <c r="AJ12" s="36" t="inlineStr"/>
      <c r="AK12" s="36" t="inlineStr"/>
      <c r="AL12" s="36" t="inlineStr"/>
      <c r="AM12" s="36" t="inlineStr"/>
      <c r="AN12" s="36" t="inlineStr"/>
      <c r="AO12" s="36" t="inlineStr"/>
      <c r="AP12" s="36" t="inlineStr"/>
      <c r="AQ12" s="36" t="inlineStr"/>
      <c r="AR12" s="36" t="inlineStr"/>
      <c r="AS12" s="36" t="inlineStr"/>
      <c r="AT12" s="36" t="inlineStr"/>
      <c r="AU12" s="36" t="inlineStr"/>
      <c r="AV12" s="36" t="inlineStr"/>
      <c r="AW12" s="36" t="inlineStr"/>
      <c r="AX12" s="36" t="inlineStr"/>
      <c r="AY12" s="36" t="inlineStr"/>
      <c r="AZ12" s="36" t="inlineStr"/>
      <c r="BA12" s="36" t="inlineStr"/>
      <c r="BB12" s="36" t="inlineStr"/>
      <c r="BC12" s="36" t="inlineStr"/>
      <c r="BD12" s="36" t="inlineStr"/>
      <c r="BE12" s="36" t="inlineStr"/>
      <c r="BF12" s="36" t="inlineStr"/>
      <c r="BG12" s="36" t="inlineStr"/>
      <c r="BH12" s="36" t="inlineStr"/>
      <c r="BI12" s="36" t="inlineStr"/>
      <c r="BJ12" s="36" t="inlineStr"/>
      <c r="BK12" s="36" t="inlineStr"/>
      <c r="BL12" s="36" t="inlineStr"/>
      <c r="BM12" s="36" t="inlineStr"/>
      <c r="BN12" s="36" t="inlineStr"/>
      <c r="BO12" s="36" t="inlineStr"/>
      <c r="BP12" s="36" t="inlineStr"/>
      <c r="BQ12" s="36" t="inlineStr"/>
      <c r="BR12" s="36" t="inlineStr"/>
      <c r="BS12" s="36" t="inlineStr"/>
      <c r="BT12" s="36" t="inlineStr"/>
      <c r="BU12" s="36" t="inlineStr"/>
      <c r="BV12" s="36" t="inlineStr"/>
      <c r="BW12" s="36" t="inlineStr"/>
      <c r="BX12" s="36" t="inlineStr"/>
      <c r="BY12" s="36" t="inlineStr"/>
      <c r="BZ12" s="36" t="inlineStr"/>
      <c r="CA12" s="36" t="inlineStr"/>
      <c r="CB12" s="36" t="inlineStr"/>
      <c r="CC12" s="36" t="inlineStr"/>
      <c r="CD12" s="36" t="inlineStr"/>
      <c r="CE12" s="36" t="inlineStr"/>
      <c r="CF12" s="36" t="inlineStr"/>
      <c r="CG12" s="36" t="inlineStr"/>
      <c r="CH12" s="36" t="inlineStr"/>
      <c r="CI12" s="36" t="inlineStr"/>
      <c r="CJ12" s="36" t="inlineStr"/>
      <c r="CK12" s="36" t="inlineStr"/>
      <c r="CL12" s="36" t="inlineStr"/>
      <c r="CM12" s="36" t="inlineStr"/>
      <c r="CN12" s="36" t="inlineStr"/>
      <c r="CO12" s="36" t="inlineStr"/>
      <c r="CP12" s="36" t="inlineStr"/>
      <c r="CQ12" s="36" t="inlineStr"/>
      <c r="CR12" s="36" t="inlineStr"/>
      <c r="CS12" s="36" t="inlineStr"/>
    </row>
    <row r="13">
      <c r="A13" s="22">
        <f>IF(WBS_Tâches!A10="","",WBS_Tâches!A10)</f>
        <v/>
      </c>
      <c r="B13" s="22">
        <f>IF(WBS_Tâches!D10="","",WBS_Tâches!D10)</f>
        <v/>
      </c>
      <c r="C13" s="22">
        <f>IF(WBS_Tâches!E10="","",WBS_Tâches!E10)</f>
        <v/>
      </c>
      <c r="D13" s="67">
        <f>IF(WBS_Tâches!F10="","",WBS_Tâches!F10)</f>
        <v/>
      </c>
      <c r="E13" s="67">
        <f>IF(WBS_Tâches!G10="","",WBS_Tâches!G10)</f>
        <v/>
      </c>
      <c r="F13" s="35">
        <f>IF(WBS_Tâches!K10="","",WBS_Tâches!K10)</f>
        <v/>
      </c>
      <c r="G13" s="22">
        <f>IF(WBS_Tâches!M10="","",WBS_Tâches!M10)</f>
        <v/>
      </c>
      <c r="H13" s="36" t="inlineStr"/>
      <c r="I13" s="36" t="inlineStr"/>
      <c r="J13" s="36" t="inlineStr"/>
      <c r="K13" s="36" t="inlineStr"/>
      <c r="L13" s="36" t="inlineStr"/>
      <c r="M13" s="36" t="inlineStr"/>
      <c r="N13" s="36" t="inlineStr"/>
      <c r="O13" s="36" t="inlineStr"/>
      <c r="P13" s="36" t="inlineStr"/>
      <c r="Q13" s="36" t="inlineStr"/>
      <c r="R13" s="36" t="inlineStr"/>
      <c r="S13" s="36" t="inlineStr"/>
      <c r="T13" s="36" t="inlineStr"/>
      <c r="U13" s="36" t="inlineStr"/>
      <c r="V13" s="36" t="inlineStr"/>
      <c r="W13" s="36" t="inlineStr"/>
      <c r="X13" s="36" t="inlineStr"/>
      <c r="Y13" s="36" t="inlineStr"/>
      <c r="Z13" s="36" t="inlineStr"/>
      <c r="AA13" s="36" t="inlineStr"/>
      <c r="AB13" s="36" t="inlineStr"/>
      <c r="AC13" s="36" t="inlineStr"/>
      <c r="AD13" s="36" t="inlineStr"/>
      <c r="AE13" s="36" t="inlineStr"/>
      <c r="AF13" s="36" t="inlineStr"/>
      <c r="AG13" s="36" t="inlineStr"/>
      <c r="AH13" s="36" t="inlineStr"/>
      <c r="AI13" s="36" t="inlineStr"/>
      <c r="AJ13" s="36" t="inlineStr"/>
      <c r="AK13" s="36" t="inlineStr"/>
      <c r="AL13" s="36" t="inlineStr"/>
      <c r="AM13" s="36" t="inlineStr"/>
      <c r="AN13" s="36" t="inlineStr"/>
      <c r="AO13" s="36" t="inlineStr"/>
      <c r="AP13" s="36" t="inlineStr"/>
      <c r="AQ13" s="36" t="inlineStr"/>
      <c r="AR13" s="36" t="inlineStr"/>
      <c r="AS13" s="36" t="inlineStr"/>
      <c r="AT13" s="36" t="inlineStr"/>
      <c r="AU13" s="36" t="inlineStr"/>
      <c r="AV13" s="36" t="inlineStr"/>
      <c r="AW13" s="36" t="inlineStr"/>
      <c r="AX13" s="36" t="inlineStr"/>
      <c r="AY13" s="36" t="inlineStr"/>
      <c r="AZ13" s="36" t="inlineStr"/>
      <c r="BA13" s="36" t="inlineStr"/>
      <c r="BB13" s="36" t="inlineStr"/>
      <c r="BC13" s="36" t="inlineStr"/>
      <c r="BD13" s="36" t="inlineStr"/>
      <c r="BE13" s="36" t="inlineStr"/>
      <c r="BF13" s="36" t="inlineStr"/>
      <c r="BG13" s="36" t="inlineStr"/>
      <c r="BH13" s="36" t="inlineStr"/>
      <c r="BI13" s="36" t="inlineStr"/>
      <c r="BJ13" s="36" t="inlineStr"/>
      <c r="BK13" s="36" t="inlineStr"/>
      <c r="BL13" s="36" t="inlineStr"/>
      <c r="BM13" s="36" t="inlineStr"/>
      <c r="BN13" s="36" t="inlineStr"/>
      <c r="BO13" s="36" t="inlineStr"/>
      <c r="BP13" s="36" t="inlineStr"/>
      <c r="BQ13" s="36" t="inlineStr"/>
      <c r="BR13" s="36" t="inlineStr"/>
      <c r="BS13" s="36" t="inlineStr"/>
      <c r="BT13" s="36" t="inlineStr"/>
      <c r="BU13" s="36" t="inlineStr"/>
      <c r="BV13" s="36" t="inlineStr"/>
      <c r="BW13" s="36" t="inlineStr"/>
      <c r="BX13" s="36" t="inlineStr"/>
      <c r="BY13" s="36" t="inlineStr"/>
      <c r="BZ13" s="36" t="inlineStr"/>
      <c r="CA13" s="36" t="inlineStr"/>
      <c r="CB13" s="36" t="inlineStr"/>
      <c r="CC13" s="36" t="inlineStr"/>
      <c r="CD13" s="36" t="inlineStr"/>
      <c r="CE13" s="36" t="inlineStr"/>
      <c r="CF13" s="36" t="inlineStr"/>
      <c r="CG13" s="36" t="inlineStr"/>
      <c r="CH13" s="36" t="inlineStr"/>
      <c r="CI13" s="36" t="inlineStr"/>
      <c r="CJ13" s="36" t="inlineStr"/>
      <c r="CK13" s="36" t="inlineStr"/>
      <c r="CL13" s="36" t="inlineStr"/>
      <c r="CM13" s="36" t="inlineStr"/>
      <c r="CN13" s="36" t="inlineStr"/>
      <c r="CO13" s="36" t="inlineStr"/>
      <c r="CP13" s="36" t="inlineStr"/>
      <c r="CQ13" s="36" t="inlineStr"/>
      <c r="CR13" s="36" t="inlineStr"/>
      <c r="CS13" s="36" t="inlineStr"/>
    </row>
    <row r="14">
      <c r="A14" s="22">
        <f>IF(WBS_Tâches!A11="","",WBS_Tâches!A11)</f>
        <v/>
      </c>
      <c r="B14" s="22">
        <f>IF(WBS_Tâches!D11="","",WBS_Tâches!D11)</f>
        <v/>
      </c>
      <c r="C14" s="22">
        <f>IF(WBS_Tâches!E11="","",WBS_Tâches!E11)</f>
        <v/>
      </c>
      <c r="D14" s="67">
        <f>IF(WBS_Tâches!F11="","",WBS_Tâches!F11)</f>
        <v/>
      </c>
      <c r="E14" s="67">
        <f>IF(WBS_Tâches!G11="","",WBS_Tâches!G11)</f>
        <v/>
      </c>
      <c r="F14" s="35">
        <f>IF(WBS_Tâches!K11="","",WBS_Tâches!K11)</f>
        <v/>
      </c>
      <c r="G14" s="22">
        <f>IF(WBS_Tâches!M11="","",WBS_Tâches!M11)</f>
        <v/>
      </c>
      <c r="H14" s="36" t="inlineStr"/>
      <c r="I14" s="36" t="inlineStr"/>
      <c r="J14" s="36" t="inlineStr"/>
      <c r="K14" s="36" t="inlineStr"/>
      <c r="L14" s="36" t="inlineStr"/>
      <c r="M14" s="36" t="inlineStr"/>
      <c r="N14" s="36" t="inlineStr"/>
      <c r="O14" s="36" t="inlineStr"/>
      <c r="P14" s="36" t="inlineStr"/>
      <c r="Q14" s="36" t="inlineStr"/>
      <c r="R14" s="36" t="inlineStr"/>
      <c r="S14" s="36" t="inlineStr"/>
      <c r="T14" s="36" t="inlineStr"/>
      <c r="U14" s="36" t="inlineStr"/>
      <c r="V14" s="36" t="inlineStr"/>
      <c r="W14" s="36" t="inlineStr"/>
      <c r="X14" s="36" t="inlineStr"/>
      <c r="Y14" s="36" t="inlineStr"/>
      <c r="Z14" s="36" t="inlineStr"/>
      <c r="AA14" s="36" t="inlineStr"/>
      <c r="AB14" s="36" t="inlineStr"/>
      <c r="AC14" s="36" t="inlineStr"/>
      <c r="AD14" s="36" t="inlineStr"/>
      <c r="AE14" s="36" t="inlineStr"/>
      <c r="AF14" s="36" t="inlineStr"/>
      <c r="AG14" s="36" t="inlineStr"/>
      <c r="AH14" s="36" t="inlineStr"/>
      <c r="AI14" s="36" t="inlineStr"/>
      <c r="AJ14" s="36" t="inlineStr"/>
      <c r="AK14" s="36" t="inlineStr"/>
      <c r="AL14" s="36" t="inlineStr"/>
      <c r="AM14" s="36" t="inlineStr"/>
      <c r="AN14" s="36" t="inlineStr"/>
      <c r="AO14" s="36" t="inlineStr"/>
      <c r="AP14" s="36" t="inlineStr"/>
      <c r="AQ14" s="36" t="inlineStr"/>
      <c r="AR14" s="36" t="inlineStr"/>
      <c r="AS14" s="36" t="inlineStr"/>
      <c r="AT14" s="36" t="inlineStr"/>
      <c r="AU14" s="36" t="inlineStr"/>
      <c r="AV14" s="36" t="inlineStr"/>
      <c r="AW14" s="36" t="inlineStr"/>
      <c r="AX14" s="36" t="inlineStr"/>
      <c r="AY14" s="36" t="inlineStr"/>
      <c r="AZ14" s="36" t="inlineStr"/>
      <c r="BA14" s="36" t="inlineStr"/>
      <c r="BB14" s="36" t="inlineStr"/>
      <c r="BC14" s="36" t="inlineStr"/>
      <c r="BD14" s="36" t="inlineStr"/>
      <c r="BE14" s="36" t="inlineStr"/>
      <c r="BF14" s="36" t="inlineStr"/>
      <c r="BG14" s="36" t="inlineStr"/>
      <c r="BH14" s="36" t="inlineStr"/>
      <c r="BI14" s="36" t="inlineStr"/>
      <c r="BJ14" s="36" t="inlineStr"/>
      <c r="BK14" s="36" t="inlineStr"/>
      <c r="BL14" s="36" t="inlineStr"/>
      <c r="BM14" s="36" t="inlineStr"/>
      <c r="BN14" s="36" t="inlineStr"/>
      <c r="BO14" s="36" t="inlineStr"/>
      <c r="BP14" s="36" t="inlineStr"/>
      <c r="BQ14" s="36" t="inlineStr"/>
      <c r="BR14" s="36" t="inlineStr"/>
      <c r="BS14" s="36" t="inlineStr"/>
      <c r="BT14" s="36" t="inlineStr"/>
      <c r="BU14" s="36" t="inlineStr"/>
      <c r="BV14" s="36" t="inlineStr"/>
      <c r="BW14" s="36" t="inlineStr"/>
      <c r="BX14" s="36" t="inlineStr"/>
      <c r="BY14" s="36" t="inlineStr"/>
      <c r="BZ14" s="36" t="inlineStr"/>
      <c r="CA14" s="36" t="inlineStr"/>
      <c r="CB14" s="36" t="inlineStr"/>
      <c r="CC14" s="36" t="inlineStr"/>
      <c r="CD14" s="36" t="inlineStr"/>
      <c r="CE14" s="36" t="inlineStr"/>
      <c r="CF14" s="36" t="inlineStr"/>
      <c r="CG14" s="36" t="inlineStr"/>
      <c r="CH14" s="36" t="inlineStr"/>
      <c r="CI14" s="36" t="inlineStr"/>
      <c r="CJ14" s="36" t="inlineStr"/>
      <c r="CK14" s="36" t="inlineStr"/>
      <c r="CL14" s="36" t="inlineStr"/>
      <c r="CM14" s="36" t="inlineStr"/>
      <c r="CN14" s="36" t="inlineStr"/>
      <c r="CO14" s="36" t="inlineStr"/>
      <c r="CP14" s="36" t="inlineStr"/>
      <c r="CQ14" s="36" t="inlineStr"/>
      <c r="CR14" s="36" t="inlineStr"/>
      <c r="CS14" s="36" t="inlineStr"/>
    </row>
    <row r="15">
      <c r="A15" s="22">
        <f>IF(WBS_Tâches!A12="","",WBS_Tâches!A12)</f>
        <v/>
      </c>
      <c r="B15" s="22">
        <f>IF(WBS_Tâches!D12="","",WBS_Tâches!D12)</f>
        <v/>
      </c>
      <c r="C15" s="22">
        <f>IF(WBS_Tâches!E12="","",WBS_Tâches!E12)</f>
        <v/>
      </c>
      <c r="D15" s="67">
        <f>IF(WBS_Tâches!F12="","",WBS_Tâches!F12)</f>
        <v/>
      </c>
      <c r="E15" s="67">
        <f>IF(WBS_Tâches!G12="","",WBS_Tâches!G12)</f>
        <v/>
      </c>
      <c r="F15" s="35">
        <f>IF(WBS_Tâches!K12="","",WBS_Tâches!K12)</f>
        <v/>
      </c>
      <c r="G15" s="22">
        <f>IF(WBS_Tâches!M12="","",WBS_Tâches!M12)</f>
        <v/>
      </c>
      <c r="H15" s="36" t="inlineStr"/>
      <c r="I15" s="36" t="inlineStr"/>
      <c r="J15" s="36" t="inlineStr"/>
      <c r="K15" s="36" t="inlineStr"/>
      <c r="L15" s="36" t="inlineStr"/>
      <c r="M15" s="36" t="inlineStr"/>
      <c r="N15" s="36" t="inlineStr"/>
      <c r="O15" s="36" t="inlineStr"/>
      <c r="P15" s="36" t="inlineStr"/>
      <c r="Q15" s="36" t="inlineStr"/>
      <c r="R15" s="36" t="inlineStr"/>
      <c r="S15" s="36" t="inlineStr"/>
      <c r="T15" s="36" t="inlineStr"/>
      <c r="U15" s="36" t="inlineStr"/>
      <c r="V15" s="36" t="inlineStr"/>
      <c r="W15" s="36" t="inlineStr"/>
      <c r="X15" s="36" t="inlineStr"/>
      <c r="Y15" s="36" t="inlineStr"/>
      <c r="Z15" s="36" t="inlineStr"/>
      <c r="AA15" s="36" t="inlineStr"/>
      <c r="AB15" s="36" t="inlineStr"/>
      <c r="AC15" s="36" t="inlineStr"/>
      <c r="AD15" s="36" t="inlineStr"/>
      <c r="AE15" s="36" t="inlineStr"/>
      <c r="AF15" s="36" t="inlineStr"/>
      <c r="AG15" s="36" t="inlineStr"/>
      <c r="AH15" s="36" t="inlineStr"/>
      <c r="AI15" s="36" t="inlineStr"/>
      <c r="AJ15" s="36" t="inlineStr"/>
      <c r="AK15" s="36" t="inlineStr"/>
      <c r="AL15" s="36" t="inlineStr"/>
      <c r="AM15" s="36" t="inlineStr"/>
      <c r="AN15" s="36" t="inlineStr"/>
      <c r="AO15" s="36" t="inlineStr"/>
      <c r="AP15" s="36" t="inlineStr"/>
      <c r="AQ15" s="36" t="inlineStr"/>
      <c r="AR15" s="36" t="inlineStr"/>
      <c r="AS15" s="36" t="inlineStr"/>
      <c r="AT15" s="36" t="inlineStr"/>
      <c r="AU15" s="36" t="inlineStr"/>
      <c r="AV15" s="36" t="inlineStr"/>
      <c r="AW15" s="36" t="inlineStr"/>
      <c r="AX15" s="36" t="inlineStr"/>
      <c r="AY15" s="36" t="inlineStr"/>
      <c r="AZ15" s="36" t="inlineStr"/>
      <c r="BA15" s="36" t="inlineStr"/>
      <c r="BB15" s="36" t="inlineStr"/>
      <c r="BC15" s="36" t="inlineStr"/>
      <c r="BD15" s="36" t="inlineStr"/>
      <c r="BE15" s="36" t="inlineStr"/>
      <c r="BF15" s="36" t="inlineStr"/>
      <c r="BG15" s="36" t="inlineStr"/>
      <c r="BH15" s="36" t="inlineStr"/>
      <c r="BI15" s="36" t="inlineStr"/>
      <c r="BJ15" s="36" t="inlineStr"/>
      <c r="BK15" s="36" t="inlineStr"/>
      <c r="BL15" s="36" t="inlineStr"/>
      <c r="BM15" s="36" t="inlineStr"/>
      <c r="BN15" s="36" t="inlineStr"/>
      <c r="BO15" s="36" t="inlineStr"/>
      <c r="BP15" s="36" t="inlineStr"/>
      <c r="BQ15" s="36" t="inlineStr"/>
      <c r="BR15" s="36" t="inlineStr"/>
      <c r="BS15" s="36" t="inlineStr"/>
      <c r="BT15" s="36" t="inlineStr"/>
      <c r="BU15" s="36" t="inlineStr"/>
      <c r="BV15" s="36" t="inlineStr"/>
      <c r="BW15" s="36" t="inlineStr"/>
      <c r="BX15" s="36" t="inlineStr"/>
      <c r="BY15" s="36" t="inlineStr"/>
      <c r="BZ15" s="36" t="inlineStr"/>
      <c r="CA15" s="36" t="inlineStr"/>
      <c r="CB15" s="36" t="inlineStr"/>
      <c r="CC15" s="36" t="inlineStr"/>
      <c r="CD15" s="36" t="inlineStr"/>
      <c r="CE15" s="36" t="inlineStr"/>
      <c r="CF15" s="36" t="inlineStr"/>
      <c r="CG15" s="36" t="inlineStr"/>
      <c r="CH15" s="36" t="inlineStr"/>
      <c r="CI15" s="36" t="inlineStr"/>
      <c r="CJ15" s="36" t="inlineStr"/>
      <c r="CK15" s="36" t="inlineStr"/>
      <c r="CL15" s="36" t="inlineStr"/>
      <c r="CM15" s="36" t="inlineStr"/>
      <c r="CN15" s="36" t="inlineStr"/>
      <c r="CO15" s="36" t="inlineStr"/>
      <c r="CP15" s="36" t="inlineStr"/>
      <c r="CQ15" s="36" t="inlineStr"/>
      <c r="CR15" s="36" t="inlineStr"/>
      <c r="CS15" s="36" t="inlineStr"/>
    </row>
    <row r="16">
      <c r="A16" s="22">
        <f>IF(WBS_Tâches!A13="","",WBS_Tâches!A13)</f>
        <v/>
      </c>
      <c r="B16" s="22">
        <f>IF(WBS_Tâches!D13="","",WBS_Tâches!D13)</f>
        <v/>
      </c>
      <c r="C16" s="22">
        <f>IF(WBS_Tâches!E13="","",WBS_Tâches!E13)</f>
        <v/>
      </c>
      <c r="D16" s="67">
        <f>IF(WBS_Tâches!F13="","",WBS_Tâches!F13)</f>
        <v/>
      </c>
      <c r="E16" s="67">
        <f>IF(WBS_Tâches!G13="","",WBS_Tâches!G13)</f>
        <v/>
      </c>
      <c r="F16" s="35">
        <f>IF(WBS_Tâches!K13="","",WBS_Tâches!K13)</f>
        <v/>
      </c>
      <c r="G16" s="22">
        <f>IF(WBS_Tâches!M13="","",WBS_Tâches!M13)</f>
        <v/>
      </c>
      <c r="H16" s="36" t="inlineStr"/>
      <c r="I16" s="36" t="inlineStr"/>
      <c r="J16" s="36" t="inlineStr"/>
      <c r="K16" s="36" t="inlineStr"/>
      <c r="L16" s="36" t="inlineStr"/>
      <c r="M16" s="36" t="inlineStr"/>
      <c r="N16" s="36" t="inlineStr"/>
      <c r="O16" s="36" t="inlineStr"/>
      <c r="P16" s="36" t="inlineStr"/>
      <c r="Q16" s="36" t="inlineStr"/>
      <c r="R16" s="36" t="inlineStr"/>
      <c r="S16" s="36" t="inlineStr"/>
      <c r="T16" s="36" t="inlineStr"/>
      <c r="U16" s="36" t="inlineStr"/>
      <c r="V16" s="36" t="inlineStr"/>
      <c r="W16" s="36" t="inlineStr"/>
      <c r="X16" s="36" t="inlineStr"/>
      <c r="Y16" s="36" t="inlineStr"/>
      <c r="Z16" s="36" t="inlineStr"/>
      <c r="AA16" s="36" t="inlineStr"/>
      <c r="AB16" s="36" t="inlineStr"/>
      <c r="AC16" s="36" t="inlineStr"/>
      <c r="AD16" s="36" t="inlineStr"/>
      <c r="AE16" s="36" t="inlineStr"/>
      <c r="AF16" s="36" t="inlineStr"/>
      <c r="AG16" s="36" t="inlineStr"/>
      <c r="AH16" s="36" t="inlineStr"/>
      <c r="AI16" s="36" t="inlineStr"/>
      <c r="AJ16" s="36" t="inlineStr"/>
      <c r="AK16" s="36" t="inlineStr"/>
      <c r="AL16" s="36" t="inlineStr"/>
      <c r="AM16" s="36" t="inlineStr"/>
      <c r="AN16" s="36" t="inlineStr"/>
      <c r="AO16" s="36" t="inlineStr"/>
      <c r="AP16" s="36" t="inlineStr"/>
      <c r="AQ16" s="36" t="inlineStr"/>
      <c r="AR16" s="36" t="inlineStr"/>
      <c r="AS16" s="36" t="inlineStr"/>
      <c r="AT16" s="36" t="inlineStr"/>
      <c r="AU16" s="36" t="inlineStr"/>
      <c r="AV16" s="36" t="inlineStr"/>
      <c r="AW16" s="36" t="inlineStr"/>
      <c r="AX16" s="36" t="inlineStr"/>
      <c r="AY16" s="36" t="inlineStr"/>
      <c r="AZ16" s="36" t="inlineStr"/>
      <c r="BA16" s="36" t="inlineStr"/>
      <c r="BB16" s="36" t="inlineStr"/>
      <c r="BC16" s="36" t="inlineStr"/>
      <c r="BD16" s="36" t="inlineStr"/>
      <c r="BE16" s="36" t="inlineStr"/>
      <c r="BF16" s="36" t="inlineStr"/>
      <c r="BG16" s="36" t="inlineStr"/>
      <c r="BH16" s="36" t="inlineStr"/>
      <c r="BI16" s="36" t="inlineStr"/>
      <c r="BJ16" s="36" t="inlineStr"/>
      <c r="BK16" s="36" t="inlineStr"/>
      <c r="BL16" s="36" t="inlineStr"/>
      <c r="BM16" s="36" t="inlineStr"/>
      <c r="BN16" s="36" t="inlineStr"/>
      <c r="BO16" s="36" t="inlineStr"/>
      <c r="BP16" s="36" t="inlineStr"/>
      <c r="BQ16" s="36" t="inlineStr"/>
      <c r="BR16" s="36" t="inlineStr"/>
      <c r="BS16" s="36" t="inlineStr"/>
      <c r="BT16" s="36" t="inlineStr"/>
      <c r="BU16" s="36" t="inlineStr"/>
      <c r="BV16" s="36" t="inlineStr"/>
      <c r="BW16" s="36" t="inlineStr"/>
      <c r="BX16" s="36" t="inlineStr"/>
      <c r="BY16" s="36" t="inlineStr"/>
      <c r="BZ16" s="36" t="inlineStr"/>
      <c r="CA16" s="36" t="inlineStr"/>
      <c r="CB16" s="36" t="inlineStr"/>
      <c r="CC16" s="36" t="inlineStr"/>
      <c r="CD16" s="36" t="inlineStr"/>
      <c r="CE16" s="36" t="inlineStr"/>
      <c r="CF16" s="36" t="inlineStr"/>
      <c r="CG16" s="36" t="inlineStr"/>
      <c r="CH16" s="36" t="inlineStr"/>
      <c r="CI16" s="36" t="inlineStr"/>
      <c r="CJ16" s="36" t="inlineStr"/>
      <c r="CK16" s="36" t="inlineStr"/>
      <c r="CL16" s="36" t="inlineStr"/>
      <c r="CM16" s="36" t="inlineStr"/>
      <c r="CN16" s="36" t="inlineStr"/>
      <c r="CO16" s="36" t="inlineStr"/>
      <c r="CP16" s="36" t="inlineStr"/>
      <c r="CQ16" s="36" t="inlineStr"/>
      <c r="CR16" s="36" t="inlineStr"/>
      <c r="CS16" s="36" t="inlineStr"/>
    </row>
    <row r="17">
      <c r="A17" s="22">
        <f>IF(WBS_Tâches!A14="","",WBS_Tâches!A14)</f>
        <v/>
      </c>
      <c r="B17" s="22">
        <f>IF(WBS_Tâches!D14="","",WBS_Tâches!D14)</f>
        <v/>
      </c>
      <c r="C17" s="22">
        <f>IF(WBS_Tâches!E14="","",WBS_Tâches!E14)</f>
        <v/>
      </c>
      <c r="D17" s="67">
        <f>IF(WBS_Tâches!F14="","",WBS_Tâches!F14)</f>
        <v/>
      </c>
      <c r="E17" s="67">
        <f>IF(WBS_Tâches!G14="","",WBS_Tâches!G14)</f>
        <v/>
      </c>
      <c r="F17" s="35">
        <f>IF(WBS_Tâches!K14="","",WBS_Tâches!K14)</f>
        <v/>
      </c>
      <c r="G17" s="22">
        <f>IF(WBS_Tâches!M14="","",WBS_Tâches!M14)</f>
        <v/>
      </c>
      <c r="H17" s="36" t="inlineStr"/>
      <c r="I17" s="36" t="inlineStr"/>
      <c r="J17" s="36" t="inlineStr"/>
      <c r="K17" s="36" t="inlineStr"/>
      <c r="L17" s="36" t="inlineStr"/>
      <c r="M17" s="36" t="inlineStr"/>
      <c r="N17" s="36" t="inlineStr"/>
      <c r="O17" s="36" t="inlineStr"/>
      <c r="P17" s="36" t="inlineStr"/>
      <c r="Q17" s="36" t="inlineStr"/>
      <c r="R17" s="36" t="inlineStr"/>
      <c r="S17" s="36" t="inlineStr"/>
      <c r="T17" s="36" t="inlineStr"/>
      <c r="U17" s="36" t="inlineStr"/>
      <c r="V17" s="36" t="inlineStr"/>
      <c r="W17" s="36" t="inlineStr"/>
      <c r="X17" s="36" t="inlineStr"/>
      <c r="Y17" s="36" t="inlineStr"/>
      <c r="Z17" s="36" t="inlineStr"/>
      <c r="AA17" s="36" t="inlineStr"/>
      <c r="AB17" s="36" t="inlineStr"/>
      <c r="AC17" s="36" t="inlineStr"/>
      <c r="AD17" s="36" t="inlineStr"/>
      <c r="AE17" s="36" t="inlineStr"/>
      <c r="AF17" s="36" t="inlineStr"/>
      <c r="AG17" s="36" t="inlineStr"/>
      <c r="AH17" s="36" t="inlineStr"/>
      <c r="AI17" s="36" t="inlineStr"/>
      <c r="AJ17" s="36" t="inlineStr"/>
      <c r="AK17" s="36" t="inlineStr"/>
      <c r="AL17" s="36" t="inlineStr"/>
      <c r="AM17" s="36" t="inlineStr"/>
      <c r="AN17" s="36" t="inlineStr"/>
      <c r="AO17" s="36" t="inlineStr"/>
      <c r="AP17" s="36" t="inlineStr"/>
      <c r="AQ17" s="36" t="inlineStr"/>
      <c r="AR17" s="36" t="inlineStr"/>
      <c r="AS17" s="36" t="inlineStr"/>
      <c r="AT17" s="36" t="inlineStr"/>
      <c r="AU17" s="36" t="inlineStr"/>
      <c r="AV17" s="36" t="inlineStr"/>
      <c r="AW17" s="36" t="inlineStr"/>
      <c r="AX17" s="36" t="inlineStr"/>
      <c r="AY17" s="36" t="inlineStr"/>
      <c r="AZ17" s="36" t="inlineStr"/>
      <c r="BA17" s="36" t="inlineStr"/>
      <c r="BB17" s="36" t="inlineStr"/>
      <c r="BC17" s="36" t="inlineStr"/>
      <c r="BD17" s="36" t="inlineStr"/>
      <c r="BE17" s="36" t="inlineStr"/>
      <c r="BF17" s="36" t="inlineStr"/>
      <c r="BG17" s="36" t="inlineStr"/>
      <c r="BH17" s="36" t="inlineStr"/>
      <c r="BI17" s="36" t="inlineStr"/>
      <c r="BJ17" s="36" t="inlineStr"/>
      <c r="BK17" s="36" t="inlineStr"/>
      <c r="BL17" s="36" t="inlineStr"/>
      <c r="BM17" s="36" t="inlineStr"/>
      <c r="BN17" s="36" t="inlineStr"/>
      <c r="BO17" s="36" t="inlineStr"/>
      <c r="BP17" s="36" t="inlineStr"/>
      <c r="BQ17" s="36" t="inlineStr"/>
      <c r="BR17" s="36" t="inlineStr"/>
      <c r="BS17" s="36" t="inlineStr"/>
      <c r="BT17" s="36" t="inlineStr"/>
      <c r="BU17" s="36" t="inlineStr"/>
      <c r="BV17" s="36" t="inlineStr"/>
      <c r="BW17" s="36" t="inlineStr"/>
      <c r="BX17" s="36" t="inlineStr"/>
      <c r="BY17" s="36" t="inlineStr"/>
      <c r="BZ17" s="36" t="inlineStr"/>
      <c r="CA17" s="36" t="inlineStr"/>
      <c r="CB17" s="36" t="inlineStr"/>
      <c r="CC17" s="36" t="inlineStr"/>
      <c r="CD17" s="36" t="inlineStr"/>
      <c r="CE17" s="36" t="inlineStr"/>
      <c r="CF17" s="36" t="inlineStr"/>
      <c r="CG17" s="36" t="inlineStr"/>
      <c r="CH17" s="36" t="inlineStr"/>
      <c r="CI17" s="36" t="inlineStr"/>
      <c r="CJ17" s="36" t="inlineStr"/>
      <c r="CK17" s="36" t="inlineStr"/>
      <c r="CL17" s="36" t="inlineStr"/>
      <c r="CM17" s="36" t="inlineStr"/>
      <c r="CN17" s="36" t="inlineStr"/>
      <c r="CO17" s="36" t="inlineStr"/>
      <c r="CP17" s="36" t="inlineStr"/>
      <c r="CQ17" s="36" t="inlineStr"/>
      <c r="CR17" s="36" t="inlineStr"/>
      <c r="CS17" s="36" t="inlineStr"/>
    </row>
    <row r="18">
      <c r="A18" s="22">
        <f>IF(WBS_Tâches!A15="","",WBS_Tâches!A15)</f>
        <v/>
      </c>
      <c r="B18" s="22">
        <f>IF(WBS_Tâches!D15="","",WBS_Tâches!D15)</f>
        <v/>
      </c>
      <c r="C18" s="22">
        <f>IF(WBS_Tâches!E15="","",WBS_Tâches!E15)</f>
        <v/>
      </c>
      <c r="D18" s="67">
        <f>IF(WBS_Tâches!F15="","",WBS_Tâches!F15)</f>
        <v/>
      </c>
      <c r="E18" s="67">
        <f>IF(WBS_Tâches!G15="","",WBS_Tâches!G15)</f>
        <v/>
      </c>
      <c r="F18" s="35">
        <f>IF(WBS_Tâches!K15="","",WBS_Tâches!K15)</f>
        <v/>
      </c>
      <c r="G18" s="22">
        <f>IF(WBS_Tâches!M15="","",WBS_Tâches!M15)</f>
        <v/>
      </c>
      <c r="H18" s="36" t="inlineStr"/>
      <c r="I18" s="36" t="inlineStr"/>
      <c r="J18" s="36" t="inlineStr"/>
      <c r="K18" s="36" t="inlineStr"/>
      <c r="L18" s="36" t="inlineStr"/>
      <c r="M18" s="36" t="inlineStr"/>
      <c r="N18" s="36" t="inlineStr"/>
      <c r="O18" s="36" t="inlineStr"/>
      <c r="P18" s="36" t="inlineStr"/>
      <c r="Q18" s="36" t="inlineStr"/>
      <c r="R18" s="36" t="inlineStr"/>
      <c r="S18" s="36" t="inlineStr"/>
      <c r="T18" s="36" t="inlineStr"/>
      <c r="U18" s="36" t="inlineStr"/>
      <c r="V18" s="36" t="inlineStr"/>
      <c r="W18" s="36" t="inlineStr"/>
      <c r="X18" s="36" t="inlineStr"/>
      <c r="Y18" s="36" t="inlineStr"/>
      <c r="Z18" s="36" t="inlineStr"/>
      <c r="AA18" s="36" t="inlineStr"/>
      <c r="AB18" s="36" t="inlineStr"/>
      <c r="AC18" s="36" t="inlineStr"/>
      <c r="AD18" s="36" t="inlineStr"/>
      <c r="AE18" s="36" t="inlineStr"/>
      <c r="AF18" s="36" t="inlineStr"/>
      <c r="AG18" s="36" t="inlineStr"/>
      <c r="AH18" s="36" t="inlineStr"/>
      <c r="AI18" s="36" t="inlineStr"/>
      <c r="AJ18" s="36" t="inlineStr"/>
      <c r="AK18" s="36" t="inlineStr"/>
      <c r="AL18" s="36" t="inlineStr"/>
      <c r="AM18" s="36" t="inlineStr"/>
      <c r="AN18" s="36" t="inlineStr"/>
      <c r="AO18" s="36" t="inlineStr"/>
      <c r="AP18" s="36" t="inlineStr"/>
      <c r="AQ18" s="36" t="inlineStr"/>
      <c r="AR18" s="36" t="inlineStr"/>
      <c r="AS18" s="36" t="inlineStr"/>
      <c r="AT18" s="36" t="inlineStr"/>
      <c r="AU18" s="36" t="inlineStr"/>
      <c r="AV18" s="36" t="inlineStr"/>
      <c r="AW18" s="36" t="inlineStr"/>
      <c r="AX18" s="36" t="inlineStr"/>
      <c r="AY18" s="36" t="inlineStr"/>
      <c r="AZ18" s="36" t="inlineStr"/>
      <c r="BA18" s="36" t="inlineStr"/>
      <c r="BB18" s="36" t="inlineStr"/>
      <c r="BC18" s="36" t="inlineStr"/>
      <c r="BD18" s="36" t="inlineStr"/>
      <c r="BE18" s="36" t="inlineStr"/>
      <c r="BF18" s="36" t="inlineStr"/>
      <c r="BG18" s="36" t="inlineStr"/>
      <c r="BH18" s="36" t="inlineStr"/>
      <c r="BI18" s="36" t="inlineStr"/>
      <c r="BJ18" s="36" t="inlineStr"/>
      <c r="BK18" s="36" t="inlineStr"/>
      <c r="BL18" s="36" t="inlineStr"/>
      <c r="BM18" s="36" t="inlineStr"/>
      <c r="BN18" s="36" t="inlineStr"/>
      <c r="BO18" s="36" t="inlineStr"/>
      <c r="BP18" s="36" t="inlineStr"/>
      <c r="BQ18" s="36" t="inlineStr"/>
      <c r="BR18" s="36" t="inlineStr"/>
      <c r="BS18" s="36" t="inlineStr"/>
      <c r="BT18" s="36" t="inlineStr"/>
      <c r="BU18" s="36" t="inlineStr"/>
      <c r="BV18" s="36" t="inlineStr"/>
      <c r="BW18" s="36" t="inlineStr"/>
      <c r="BX18" s="36" t="inlineStr"/>
      <c r="BY18" s="36" t="inlineStr"/>
      <c r="BZ18" s="36" t="inlineStr"/>
      <c r="CA18" s="36" t="inlineStr"/>
      <c r="CB18" s="36" t="inlineStr"/>
      <c r="CC18" s="36" t="inlineStr"/>
      <c r="CD18" s="36" t="inlineStr"/>
      <c r="CE18" s="36" t="inlineStr"/>
      <c r="CF18" s="36" t="inlineStr"/>
      <c r="CG18" s="36" t="inlineStr"/>
      <c r="CH18" s="36" t="inlineStr"/>
      <c r="CI18" s="36" t="inlineStr"/>
      <c r="CJ18" s="36" t="inlineStr"/>
      <c r="CK18" s="36" t="inlineStr"/>
      <c r="CL18" s="36" t="inlineStr"/>
      <c r="CM18" s="36" t="inlineStr"/>
      <c r="CN18" s="36" t="inlineStr"/>
      <c r="CO18" s="36" t="inlineStr"/>
      <c r="CP18" s="36" t="inlineStr"/>
      <c r="CQ18" s="36" t="inlineStr"/>
      <c r="CR18" s="36" t="inlineStr"/>
      <c r="CS18" s="36" t="inlineStr"/>
    </row>
    <row r="19">
      <c r="A19" s="22">
        <f>IF(WBS_Tâches!A16="","",WBS_Tâches!A16)</f>
        <v/>
      </c>
      <c r="B19" s="22">
        <f>IF(WBS_Tâches!D16="","",WBS_Tâches!D16)</f>
        <v/>
      </c>
      <c r="C19" s="22">
        <f>IF(WBS_Tâches!E16="","",WBS_Tâches!E16)</f>
        <v/>
      </c>
      <c r="D19" s="67">
        <f>IF(WBS_Tâches!F16="","",WBS_Tâches!F16)</f>
        <v/>
      </c>
      <c r="E19" s="67">
        <f>IF(WBS_Tâches!G16="","",WBS_Tâches!G16)</f>
        <v/>
      </c>
      <c r="F19" s="35">
        <f>IF(WBS_Tâches!K16="","",WBS_Tâches!K16)</f>
        <v/>
      </c>
      <c r="G19" s="22">
        <f>IF(WBS_Tâches!M16="","",WBS_Tâches!M16)</f>
        <v/>
      </c>
      <c r="H19" s="36" t="inlineStr"/>
      <c r="I19" s="36" t="inlineStr"/>
      <c r="J19" s="36" t="inlineStr"/>
      <c r="K19" s="36" t="inlineStr"/>
      <c r="L19" s="36" t="inlineStr"/>
      <c r="M19" s="36" t="inlineStr"/>
      <c r="N19" s="36" t="inlineStr"/>
      <c r="O19" s="36" t="inlineStr"/>
      <c r="P19" s="36" t="inlineStr"/>
      <c r="Q19" s="36" t="inlineStr"/>
      <c r="R19" s="36" t="inlineStr"/>
      <c r="S19" s="36" t="inlineStr"/>
      <c r="T19" s="36" t="inlineStr"/>
      <c r="U19" s="36" t="inlineStr"/>
      <c r="V19" s="36" t="inlineStr"/>
      <c r="W19" s="36" t="inlineStr"/>
      <c r="X19" s="36" t="inlineStr"/>
      <c r="Y19" s="36" t="inlineStr"/>
      <c r="Z19" s="36" t="inlineStr"/>
      <c r="AA19" s="36" t="inlineStr"/>
      <c r="AB19" s="36" t="inlineStr"/>
      <c r="AC19" s="36" t="inlineStr"/>
      <c r="AD19" s="36" t="inlineStr"/>
      <c r="AE19" s="36" t="inlineStr"/>
      <c r="AF19" s="36" t="inlineStr"/>
      <c r="AG19" s="36" t="inlineStr"/>
      <c r="AH19" s="36" t="inlineStr"/>
      <c r="AI19" s="36" t="inlineStr"/>
      <c r="AJ19" s="36" t="inlineStr"/>
      <c r="AK19" s="36" t="inlineStr"/>
      <c r="AL19" s="36" t="inlineStr"/>
      <c r="AM19" s="36" t="inlineStr"/>
      <c r="AN19" s="36" t="inlineStr"/>
      <c r="AO19" s="36" t="inlineStr"/>
      <c r="AP19" s="36" t="inlineStr"/>
      <c r="AQ19" s="36" t="inlineStr"/>
      <c r="AR19" s="36" t="inlineStr"/>
      <c r="AS19" s="36" t="inlineStr"/>
      <c r="AT19" s="36" t="inlineStr"/>
      <c r="AU19" s="36" t="inlineStr"/>
      <c r="AV19" s="36" t="inlineStr"/>
      <c r="AW19" s="36" t="inlineStr"/>
      <c r="AX19" s="36" t="inlineStr"/>
      <c r="AY19" s="36" t="inlineStr"/>
      <c r="AZ19" s="36" t="inlineStr"/>
      <c r="BA19" s="36" t="inlineStr"/>
      <c r="BB19" s="36" t="inlineStr"/>
      <c r="BC19" s="36" t="inlineStr"/>
      <c r="BD19" s="36" t="inlineStr"/>
      <c r="BE19" s="36" t="inlineStr"/>
      <c r="BF19" s="36" t="inlineStr"/>
      <c r="BG19" s="36" t="inlineStr"/>
      <c r="BH19" s="36" t="inlineStr"/>
      <c r="BI19" s="36" t="inlineStr"/>
      <c r="BJ19" s="36" t="inlineStr"/>
      <c r="BK19" s="36" t="inlineStr"/>
      <c r="BL19" s="36" t="inlineStr"/>
      <c r="BM19" s="36" t="inlineStr"/>
      <c r="BN19" s="36" t="inlineStr"/>
      <c r="BO19" s="36" t="inlineStr"/>
      <c r="BP19" s="36" t="inlineStr"/>
      <c r="BQ19" s="36" t="inlineStr"/>
      <c r="BR19" s="36" t="inlineStr"/>
      <c r="BS19" s="36" t="inlineStr"/>
      <c r="BT19" s="36" t="inlineStr"/>
      <c r="BU19" s="36" t="inlineStr"/>
      <c r="BV19" s="36" t="inlineStr"/>
      <c r="BW19" s="36" t="inlineStr"/>
      <c r="BX19" s="36" t="inlineStr"/>
      <c r="BY19" s="36" t="inlineStr"/>
      <c r="BZ19" s="36" t="inlineStr"/>
      <c r="CA19" s="36" t="inlineStr"/>
      <c r="CB19" s="36" t="inlineStr"/>
      <c r="CC19" s="36" t="inlineStr"/>
      <c r="CD19" s="36" t="inlineStr"/>
      <c r="CE19" s="36" t="inlineStr"/>
      <c r="CF19" s="36" t="inlineStr"/>
      <c r="CG19" s="36" t="inlineStr"/>
      <c r="CH19" s="36" t="inlineStr"/>
      <c r="CI19" s="36" t="inlineStr"/>
      <c r="CJ19" s="36" t="inlineStr"/>
      <c r="CK19" s="36" t="inlineStr"/>
      <c r="CL19" s="36" t="inlineStr"/>
      <c r="CM19" s="36" t="inlineStr"/>
      <c r="CN19" s="36" t="inlineStr"/>
      <c r="CO19" s="36" t="inlineStr"/>
      <c r="CP19" s="36" t="inlineStr"/>
      <c r="CQ19" s="36" t="inlineStr"/>
      <c r="CR19" s="36" t="inlineStr"/>
      <c r="CS19" s="36" t="inlineStr"/>
    </row>
    <row r="20">
      <c r="A20" s="22">
        <f>IF(WBS_Tâches!A17="","",WBS_Tâches!A17)</f>
        <v/>
      </c>
      <c r="B20" s="22">
        <f>IF(WBS_Tâches!D17="","",WBS_Tâches!D17)</f>
        <v/>
      </c>
      <c r="C20" s="22">
        <f>IF(WBS_Tâches!E17="","",WBS_Tâches!E17)</f>
        <v/>
      </c>
      <c r="D20" s="67">
        <f>IF(WBS_Tâches!F17="","",WBS_Tâches!F17)</f>
        <v/>
      </c>
      <c r="E20" s="67">
        <f>IF(WBS_Tâches!G17="","",WBS_Tâches!G17)</f>
        <v/>
      </c>
      <c r="F20" s="35">
        <f>IF(WBS_Tâches!K17="","",WBS_Tâches!K17)</f>
        <v/>
      </c>
      <c r="G20" s="22">
        <f>IF(WBS_Tâches!M17="","",WBS_Tâches!M17)</f>
        <v/>
      </c>
      <c r="H20" s="36" t="inlineStr"/>
      <c r="I20" s="36" t="inlineStr"/>
      <c r="J20" s="36" t="inlineStr"/>
      <c r="K20" s="36" t="inlineStr"/>
      <c r="L20" s="36" t="inlineStr"/>
      <c r="M20" s="36" t="inlineStr"/>
      <c r="N20" s="36" t="inlineStr"/>
      <c r="O20" s="36" t="inlineStr"/>
      <c r="P20" s="36" t="inlineStr"/>
      <c r="Q20" s="36" t="inlineStr"/>
      <c r="R20" s="36" t="inlineStr"/>
      <c r="S20" s="36" t="inlineStr"/>
      <c r="T20" s="36" t="inlineStr"/>
      <c r="U20" s="36" t="inlineStr"/>
      <c r="V20" s="36" t="inlineStr"/>
      <c r="W20" s="36" t="inlineStr"/>
      <c r="X20" s="36" t="inlineStr"/>
      <c r="Y20" s="36" t="inlineStr"/>
      <c r="Z20" s="36" t="inlineStr"/>
      <c r="AA20" s="36" t="inlineStr"/>
      <c r="AB20" s="36" t="inlineStr"/>
      <c r="AC20" s="36" t="inlineStr"/>
      <c r="AD20" s="36" t="inlineStr"/>
      <c r="AE20" s="36" t="inlineStr"/>
      <c r="AF20" s="36" t="inlineStr"/>
      <c r="AG20" s="36" t="inlineStr"/>
      <c r="AH20" s="36" t="inlineStr"/>
      <c r="AI20" s="36" t="inlineStr"/>
      <c r="AJ20" s="36" t="inlineStr"/>
      <c r="AK20" s="36" t="inlineStr"/>
      <c r="AL20" s="36" t="inlineStr"/>
      <c r="AM20" s="36" t="inlineStr"/>
      <c r="AN20" s="36" t="inlineStr"/>
      <c r="AO20" s="36" t="inlineStr"/>
      <c r="AP20" s="36" t="inlineStr"/>
      <c r="AQ20" s="36" t="inlineStr"/>
      <c r="AR20" s="36" t="inlineStr"/>
      <c r="AS20" s="36" t="inlineStr"/>
      <c r="AT20" s="36" t="inlineStr"/>
      <c r="AU20" s="36" t="inlineStr"/>
      <c r="AV20" s="36" t="inlineStr"/>
      <c r="AW20" s="36" t="inlineStr"/>
      <c r="AX20" s="36" t="inlineStr"/>
      <c r="AY20" s="36" t="inlineStr"/>
      <c r="AZ20" s="36" t="inlineStr"/>
      <c r="BA20" s="36" t="inlineStr"/>
      <c r="BB20" s="36" t="inlineStr"/>
      <c r="BC20" s="36" t="inlineStr"/>
      <c r="BD20" s="36" t="inlineStr"/>
      <c r="BE20" s="36" t="inlineStr"/>
      <c r="BF20" s="36" t="inlineStr"/>
      <c r="BG20" s="36" t="inlineStr"/>
      <c r="BH20" s="36" t="inlineStr"/>
      <c r="BI20" s="36" t="inlineStr"/>
      <c r="BJ20" s="36" t="inlineStr"/>
      <c r="BK20" s="36" t="inlineStr"/>
      <c r="BL20" s="36" t="inlineStr"/>
      <c r="BM20" s="36" t="inlineStr"/>
      <c r="BN20" s="36" t="inlineStr"/>
      <c r="BO20" s="36" t="inlineStr"/>
      <c r="BP20" s="36" t="inlineStr"/>
      <c r="BQ20" s="36" t="inlineStr"/>
      <c r="BR20" s="36" t="inlineStr"/>
      <c r="BS20" s="36" t="inlineStr"/>
      <c r="BT20" s="36" t="inlineStr"/>
      <c r="BU20" s="36" t="inlineStr"/>
      <c r="BV20" s="36" t="inlineStr"/>
      <c r="BW20" s="36" t="inlineStr"/>
      <c r="BX20" s="36" t="inlineStr"/>
      <c r="BY20" s="36" t="inlineStr"/>
      <c r="BZ20" s="36" t="inlineStr"/>
      <c r="CA20" s="36" t="inlineStr"/>
      <c r="CB20" s="36" t="inlineStr"/>
      <c r="CC20" s="36" t="inlineStr"/>
      <c r="CD20" s="36" t="inlineStr"/>
      <c r="CE20" s="36" t="inlineStr"/>
      <c r="CF20" s="36" t="inlineStr"/>
      <c r="CG20" s="36" t="inlineStr"/>
      <c r="CH20" s="36" t="inlineStr"/>
      <c r="CI20" s="36" t="inlineStr"/>
      <c r="CJ20" s="36" t="inlineStr"/>
      <c r="CK20" s="36" t="inlineStr"/>
      <c r="CL20" s="36" t="inlineStr"/>
      <c r="CM20" s="36" t="inlineStr"/>
      <c r="CN20" s="36" t="inlineStr"/>
      <c r="CO20" s="36" t="inlineStr"/>
      <c r="CP20" s="36" t="inlineStr"/>
      <c r="CQ20" s="36" t="inlineStr"/>
      <c r="CR20" s="36" t="inlineStr"/>
      <c r="CS20" s="36" t="inlineStr"/>
    </row>
    <row r="21">
      <c r="A21" s="22">
        <f>IF(WBS_Tâches!A18="","",WBS_Tâches!A18)</f>
        <v/>
      </c>
      <c r="B21" s="22">
        <f>IF(WBS_Tâches!D18="","",WBS_Tâches!D18)</f>
        <v/>
      </c>
      <c r="C21" s="22">
        <f>IF(WBS_Tâches!E18="","",WBS_Tâches!E18)</f>
        <v/>
      </c>
      <c r="D21" s="67">
        <f>IF(WBS_Tâches!F18="","",WBS_Tâches!F18)</f>
        <v/>
      </c>
      <c r="E21" s="67">
        <f>IF(WBS_Tâches!G18="","",WBS_Tâches!G18)</f>
        <v/>
      </c>
      <c r="F21" s="35">
        <f>IF(WBS_Tâches!K18="","",WBS_Tâches!K18)</f>
        <v/>
      </c>
      <c r="G21" s="22">
        <f>IF(WBS_Tâches!M18="","",WBS_Tâches!M18)</f>
        <v/>
      </c>
      <c r="H21" s="36" t="inlineStr"/>
      <c r="I21" s="36" t="inlineStr"/>
      <c r="J21" s="36" t="inlineStr"/>
      <c r="K21" s="36" t="inlineStr"/>
      <c r="L21" s="36" t="inlineStr"/>
      <c r="M21" s="36" t="inlineStr"/>
      <c r="N21" s="36" t="inlineStr"/>
      <c r="O21" s="36" t="inlineStr"/>
      <c r="P21" s="36" t="inlineStr"/>
      <c r="Q21" s="36" t="inlineStr"/>
      <c r="R21" s="36" t="inlineStr"/>
      <c r="S21" s="36" t="inlineStr"/>
      <c r="T21" s="36" t="inlineStr"/>
      <c r="U21" s="36" t="inlineStr"/>
      <c r="V21" s="36" t="inlineStr"/>
      <c r="W21" s="36" t="inlineStr"/>
      <c r="X21" s="36" t="inlineStr"/>
      <c r="Y21" s="36" t="inlineStr"/>
      <c r="Z21" s="36" t="inlineStr"/>
      <c r="AA21" s="36" t="inlineStr"/>
      <c r="AB21" s="36" t="inlineStr"/>
      <c r="AC21" s="36" t="inlineStr"/>
      <c r="AD21" s="36" t="inlineStr"/>
      <c r="AE21" s="36" t="inlineStr"/>
      <c r="AF21" s="36" t="inlineStr"/>
      <c r="AG21" s="36" t="inlineStr"/>
      <c r="AH21" s="36" t="inlineStr"/>
      <c r="AI21" s="36" t="inlineStr"/>
      <c r="AJ21" s="36" t="inlineStr"/>
      <c r="AK21" s="36" t="inlineStr"/>
      <c r="AL21" s="36" t="inlineStr"/>
      <c r="AM21" s="36" t="inlineStr"/>
      <c r="AN21" s="36" t="inlineStr"/>
      <c r="AO21" s="36" t="inlineStr"/>
      <c r="AP21" s="36" t="inlineStr"/>
      <c r="AQ21" s="36" t="inlineStr"/>
      <c r="AR21" s="36" t="inlineStr"/>
      <c r="AS21" s="36" t="inlineStr"/>
      <c r="AT21" s="36" t="inlineStr"/>
      <c r="AU21" s="36" t="inlineStr"/>
      <c r="AV21" s="36" t="inlineStr"/>
      <c r="AW21" s="36" t="inlineStr"/>
      <c r="AX21" s="36" t="inlineStr"/>
      <c r="AY21" s="36" t="inlineStr"/>
      <c r="AZ21" s="36" t="inlineStr"/>
      <c r="BA21" s="36" t="inlineStr"/>
      <c r="BB21" s="36" t="inlineStr"/>
      <c r="BC21" s="36" t="inlineStr"/>
      <c r="BD21" s="36" t="inlineStr"/>
      <c r="BE21" s="36" t="inlineStr"/>
      <c r="BF21" s="36" t="inlineStr"/>
      <c r="BG21" s="36" t="inlineStr"/>
      <c r="BH21" s="36" t="inlineStr"/>
      <c r="BI21" s="36" t="inlineStr"/>
      <c r="BJ21" s="36" t="inlineStr"/>
      <c r="BK21" s="36" t="inlineStr"/>
      <c r="BL21" s="36" t="inlineStr"/>
      <c r="BM21" s="36" t="inlineStr"/>
      <c r="BN21" s="36" t="inlineStr"/>
      <c r="BO21" s="36" t="inlineStr"/>
      <c r="BP21" s="36" t="inlineStr"/>
      <c r="BQ21" s="36" t="inlineStr"/>
      <c r="BR21" s="36" t="inlineStr"/>
      <c r="BS21" s="36" t="inlineStr"/>
      <c r="BT21" s="36" t="inlineStr"/>
      <c r="BU21" s="36" t="inlineStr"/>
      <c r="BV21" s="36" t="inlineStr"/>
      <c r="BW21" s="36" t="inlineStr"/>
      <c r="BX21" s="36" t="inlineStr"/>
      <c r="BY21" s="36" t="inlineStr"/>
      <c r="BZ21" s="36" t="inlineStr"/>
      <c r="CA21" s="36" t="inlineStr"/>
      <c r="CB21" s="36" t="inlineStr"/>
      <c r="CC21" s="36" t="inlineStr"/>
      <c r="CD21" s="36" t="inlineStr"/>
      <c r="CE21" s="36" t="inlineStr"/>
      <c r="CF21" s="36" t="inlineStr"/>
      <c r="CG21" s="36" t="inlineStr"/>
      <c r="CH21" s="36" t="inlineStr"/>
      <c r="CI21" s="36" t="inlineStr"/>
      <c r="CJ21" s="36" t="inlineStr"/>
      <c r="CK21" s="36" t="inlineStr"/>
      <c r="CL21" s="36" t="inlineStr"/>
      <c r="CM21" s="36" t="inlineStr"/>
      <c r="CN21" s="36" t="inlineStr"/>
      <c r="CO21" s="36" t="inlineStr"/>
      <c r="CP21" s="36" t="inlineStr"/>
      <c r="CQ21" s="36" t="inlineStr"/>
      <c r="CR21" s="36" t="inlineStr"/>
      <c r="CS21" s="36" t="inlineStr"/>
    </row>
    <row r="22">
      <c r="A22" s="22">
        <f>IF(WBS_Tâches!A19="","",WBS_Tâches!A19)</f>
        <v/>
      </c>
      <c r="B22" s="22">
        <f>IF(WBS_Tâches!D19="","",WBS_Tâches!D19)</f>
        <v/>
      </c>
      <c r="C22" s="22">
        <f>IF(WBS_Tâches!E19="","",WBS_Tâches!E19)</f>
        <v/>
      </c>
      <c r="D22" s="67">
        <f>IF(WBS_Tâches!F19="","",WBS_Tâches!F19)</f>
        <v/>
      </c>
      <c r="E22" s="67">
        <f>IF(WBS_Tâches!G19="","",WBS_Tâches!G19)</f>
        <v/>
      </c>
      <c r="F22" s="35">
        <f>IF(WBS_Tâches!K19="","",WBS_Tâches!K19)</f>
        <v/>
      </c>
      <c r="G22" s="22">
        <f>IF(WBS_Tâches!M19="","",WBS_Tâches!M19)</f>
        <v/>
      </c>
      <c r="H22" s="36" t="inlineStr"/>
      <c r="I22" s="36" t="inlineStr"/>
      <c r="J22" s="36" t="inlineStr"/>
      <c r="K22" s="36" t="inlineStr"/>
      <c r="L22" s="36" t="inlineStr"/>
      <c r="M22" s="36" t="inlineStr"/>
      <c r="N22" s="36" t="inlineStr"/>
      <c r="O22" s="36" t="inlineStr"/>
      <c r="P22" s="36" t="inlineStr"/>
      <c r="Q22" s="36" t="inlineStr"/>
      <c r="R22" s="36" t="inlineStr"/>
      <c r="S22" s="36" t="inlineStr"/>
      <c r="T22" s="36" t="inlineStr"/>
      <c r="U22" s="36" t="inlineStr"/>
      <c r="V22" s="36" t="inlineStr"/>
      <c r="W22" s="36" t="inlineStr"/>
      <c r="X22" s="36" t="inlineStr"/>
      <c r="Y22" s="36" t="inlineStr"/>
      <c r="Z22" s="36" t="inlineStr"/>
      <c r="AA22" s="36" t="inlineStr"/>
      <c r="AB22" s="36" t="inlineStr"/>
      <c r="AC22" s="36" t="inlineStr"/>
      <c r="AD22" s="36" t="inlineStr"/>
      <c r="AE22" s="36" t="inlineStr"/>
      <c r="AF22" s="36" t="inlineStr"/>
      <c r="AG22" s="36" t="inlineStr"/>
      <c r="AH22" s="36" t="inlineStr"/>
      <c r="AI22" s="36" t="inlineStr"/>
      <c r="AJ22" s="36" t="inlineStr"/>
      <c r="AK22" s="36" t="inlineStr"/>
      <c r="AL22" s="36" t="inlineStr"/>
      <c r="AM22" s="36" t="inlineStr"/>
      <c r="AN22" s="36" t="inlineStr"/>
      <c r="AO22" s="36" t="inlineStr"/>
      <c r="AP22" s="36" t="inlineStr"/>
      <c r="AQ22" s="36" t="inlineStr"/>
      <c r="AR22" s="36" t="inlineStr"/>
      <c r="AS22" s="36" t="inlineStr"/>
      <c r="AT22" s="36" t="inlineStr"/>
      <c r="AU22" s="36" t="inlineStr"/>
      <c r="AV22" s="36" t="inlineStr"/>
      <c r="AW22" s="36" t="inlineStr"/>
      <c r="AX22" s="36" t="inlineStr"/>
      <c r="AY22" s="36" t="inlineStr"/>
      <c r="AZ22" s="36" t="inlineStr"/>
      <c r="BA22" s="36" t="inlineStr"/>
      <c r="BB22" s="36" t="inlineStr"/>
      <c r="BC22" s="36" t="inlineStr"/>
      <c r="BD22" s="36" t="inlineStr"/>
      <c r="BE22" s="36" t="inlineStr"/>
      <c r="BF22" s="36" t="inlineStr"/>
      <c r="BG22" s="36" t="inlineStr"/>
      <c r="BH22" s="36" t="inlineStr"/>
      <c r="BI22" s="36" t="inlineStr"/>
      <c r="BJ22" s="36" t="inlineStr"/>
      <c r="BK22" s="36" t="inlineStr"/>
      <c r="BL22" s="36" t="inlineStr"/>
      <c r="BM22" s="36" t="inlineStr"/>
      <c r="BN22" s="36" t="inlineStr"/>
      <c r="BO22" s="36" t="inlineStr"/>
      <c r="BP22" s="36" t="inlineStr"/>
      <c r="BQ22" s="36" t="inlineStr"/>
      <c r="BR22" s="36" t="inlineStr"/>
      <c r="BS22" s="36" t="inlineStr"/>
      <c r="BT22" s="36" t="inlineStr"/>
      <c r="BU22" s="36" t="inlineStr"/>
      <c r="BV22" s="36" t="inlineStr"/>
      <c r="BW22" s="36" t="inlineStr"/>
      <c r="BX22" s="36" t="inlineStr"/>
      <c r="BY22" s="36" t="inlineStr"/>
      <c r="BZ22" s="36" t="inlineStr"/>
      <c r="CA22" s="36" t="inlineStr"/>
      <c r="CB22" s="36" t="inlineStr"/>
      <c r="CC22" s="36" t="inlineStr"/>
      <c r="CD22" s="36" t="inlineStr"/>
      <c r="CE22" s="36" t="inlineStr"/>
      <c r="CF22" s="36" t="inlineStr"/>
      <c r="CG22" s="36" t="inlineStr"/>
      <c r="CH22" s="36" t="inlineStr"/>
      <c r="CI22" s="36" t="inlineStr"/>
      <c r="CJ22" s="36" t="inlineStr"/>
      <c r="CK22" s="36" t="inlineStr"/>
      <c r="CL22" s="36" t="inlineStr"/>
      <c r="CM22" s="36" t="inlineStr"/>
      <c r="CN22" s="36" t="inlineStr"/>
      <c r="CO22" s="36" t="inlineStr"/>
      <c r="CP22" s="36" t="inlineStr"/>
      <c r="CQ22" s="36" t="inlineStr"/>
      <c r="CR22" s="36" t="inlineStr"/>
      <c r="CS22" s="36" t="inlineStr"/>
    </row>
    <row r="23">
      <c r="A23" s="22">
        <f>IF(WBS_Tâches!A20="","",WBS_Tâches!A20)</f>
        <v/>
      </c>
      <c r="B23" s="22">
        <f>IF(WBS_Tâches!D20="","",WBS_Tâches!D20)</f>
        <v/>
      </c>
      <c r="C23" s="22">
        <f>IF(WBS_Tâches!E20="","",WBS_Tâches!E20)</f>
        <v/>
      </c>
      <c r="D23" s="67">
        <f>IF(WBS_Tâches!F20="","",WBS_Tâches!F20)</f>
        <v/>
      </c>
      <c r="E23" s="67">
        <f>IF(WBS_Tâches!G20="","",WBS_Tâches!G20)</f>
        <v/>
      </c>
      <c r="F23" s="35">
        <f>IF(WBS_Tâches!K20="","",WBS_Tâches!K20)</f>
        <v/>
      </c>
      <c r="G23" s="22">
        <f>IF(WBS_Tâches!M20="","",WBS_Tâches!M20)</f>
        <v/>
      </c>
      <c r="H23" s="36" t="inlineStr"/>
      <c r="I23" s="36" t="inlineStr"/>
      <c r="J23" s="36" t="inlineStr"/>
      <c r="K23" s="36" t="inlineStr"/>
      <c r="L23" s="36" t="inlineStr"/>
      <c r="M23" s="36" t="inlineStr"/>
      <c r="N23" s="36" t="inlineStr"/>
      <c r="O23" s="36" t="inlineStr"/>
      <c r="P23" s="36" t="inlineStr"/>
      <c r="Q23" s="36" t="inlineStr"/>
      <c r="R23" s="36" t="inlineStr"/>
      <c r="S23" s="36" t="inlineStr"/>
      <c r="T23" s="36" t="inlineStr"/>
      <c r="U23" s="36" t="inlineStr"/>
      <c r="V23" s="36" t="inlineStr"/>
      <c r="W23" s="36" t="inlineStr"/>
      <c r="X23" s="36" t="inlineStr"/>
      <c r="Y23" s="36" t="inlineStr"/>
      <c r="Z23" s="36" t="inlineStr"/>
      <c r="AA23" s="36" t="inlineStr"/>
      <c r="AB23" s="36" t="inlineStr"/>
      <c r="AC23" s="36" t="inlineStr"/>
      <c r="AD23" s="36" t="inlineStr"/>
      <c r="AE23" s="36" t="inlineStr"/>
      <c r="AF23" s="36" t="inlineStr"/>
      <c r="AG23" s="36" t="inlineStr"/>
      <c r="AH23" s="36" t="inlineStr"/>
      <c r="AI23" s="36" t="inlineStr"/>
      <c r="AJ23" s="36" t="inlineStr"/>
      <c r="AK23" s="36" t="inlineStr"/>
      <c r="AL23" s="36" t="inlineStr"/>
      <c r="AM23" s="36" t="inlineStr"/>
      <c r="AN23" s="36" t="inlineStr"/>
      <c r="AO23" s="36" t="inlineStr"/>
      <c r="AP23" s="36" t="inlineStr"/>
      <c r="AQ23" s="36" t="inlineStr"/>
      <c r="AR23" s="36" t="inlineStr"/>
      <c r="AS23" s="36" t="inlineStr"/>
      <c r="AT23" s="36" t="inlineStr"/>
      <c r="AU23" s="36" t="inlineStr"/>
      <c r="AV23" s="36" t="inlineStr"/>
      <c r="AW23" s="36" t="inlineStr"/>
      <c r="AX23" s="36" t="inlineStr"/>
      <c r="AY23" s="36" t="inlineStr"/>
      <c r="AZ23" s="36" t="inlineStr"/>
      <c r="BA23" s="36" t="inlineStr"/>
      <c r="BB23" s="36" t="inlineStr"/>
      <c r="BC23" s="36" t="inlineStr"/>
      <c r="BD23" s="36" t="inlineStr"/>
      <c r="BE23" s="36" t="inlineStr"/>
      <c r="BF23" s="36" t="inlineStr"/>
      <c r="BG23" s="36" t="inlineStr"/>
      <c r="BH23" s="36" t="inlineStr"/>
      <c r="BI23" s="36" t="inlineStr"/>
      <c r="BJ23" s="36" t="inlineStr"/>
      <c r="BK23" s="36" t="inlineStr"/>
      <c r="BL23" s="36" t="inlineStr"/>
      <c r="BM23" s="36" t="inlineStr"/>
      <c r="BN23" s="36" t="inlineStr"/>
      <c r="BO23" s="36" t="inlineStr"/>
      <c r="BP23" s="36" t="inlineStr"/>
      <c r="BQ23" s="36" t="inlineStr"/>
      <c r="BR23" s="36" t="inlineStr"/>
      <c r="BS23" s="36" t="inlineStr"/>
      <c r="BT23" s="36" t="inlineStr"/>
      <c r="BU23" s="36" t="inlineStr"/>
      <c r="BV23" s="36" t="inlineStr"/>
      <c r="BW23" s="36" t="inlineStr"/>
      <c r="BX23" s="36" t="inlineStr"/>
      <c r="BY23" s="36" t="inlineStr"/>
      <c r="BZ23" s="36" t="inlineStr"/>
      <c r="CA23" s="36" t="inlineStr"/>
      <c r="CB23" s="36" t="inlineStr"/>
      <c r="CC23" s="36" t="inlineStr"/>
      <c r="CD23" s="36" t="inlineStr"/>
      <c r="CE23" s="36" t="inlineStr"/>
      <c r="CF23" s="36" t="inlineStr"/>
      <c r="CG23" s="36" t="inlineStr"/>
      <c r="CH23" s="36" t="inlineStr"/>
      <c r="CI23" s="36" t="inlineStr"/>
      <c r="CJ23" s="36" t="inlineStr"/>
      <c r="CK23" s="36" t="inlineStr"/>
      <c r="CL23" s="36" t="inlineStr"/>
      <c r="CM23" s="36" t="inlineStr"/>
      <c r="CN23" s="36" t="inlineStr"/>
      <c r="CO23" s="36" t="inlineStr"/>
      <c r="CP23" s="36" t="inlineStr"/>
      <c r="CQ23" s="36" t="inlineStr"/>
      <c r="CR23" s="36" t="inlineStr"/>
      <c r="CS23" s="36" t="inlineStr"/>
    </row>
    <row r="24">
      <c r="A24" s="22">
        <f>IF(WBS_Tâches!A21="","",WBS_Tâches!A21)</f>
        <v/>
      </c>
      <c r="B24" s="22">
        <f>IF(WBS_Tâches!D21="","",WBS_Tâches!D21)</f>
        <v/>
      </c>
      <c r="C24" s="22">
        <f>IF(WBS_Tâches!E21="","",WBS_Tâches!E21)</f>
        <v/>
      </c>
      <c r="D24" s="67">
        <f>IF(WBS_Tâches!F21="","",WBS_Tâches!F21)</f>
        <v/>
      </c>
      <c r="E24" s="67">
        <f>IF(WBS_Tâches!G21="","",WBS_Tâches!G21)</f>
        <v/>
      </c>
      <c r="F24" s="35">
        <f>IF(WBS_Tâches!K21="","",WBS_Tâches!K21)</f>
        <v/>
      </c>
      <c r="G24" s="22">
        <f>IF(WBS_Tâches!M21="","",WBS_Tâches!M21)</f>
        <v/>
      </c>
      <c r="H24" s="36" t="inlineStr"/>
      <c r="I24" s="36" t="inlineStr"/>
      <c r="J24" s="36" t="inlineStr"/>
      <c r="K24" s="36" t="inlineStr"/>
      <c r="L24" s="36" t="inlineStr"/>
      <c r="M24" s="36" t="inlineStr"/>
      <c r="N24" s="36" t="inlineStr"/>
      <c r="O24" s="36" t="inlineStr"/>
      <c r="P24" s="36" t="inlineStr"/>
      <c r="Q24" s="36" t="inlineStr"/>
      <c r="R24" s="36" t="inlineStr"/>
      <c r="S24" s="36" t="inlineStr"/>
      <c r="T24" s="36" t="inlineStr"/>
      <c r="U24" s="36" t="inlineStr"/>
      <c r="V24" s="36" t="inlineStr"/>
      <c r="W24" s="36" t="inlineStr"/>
      <c r="X24" s="36" t="inlineStr"/>
      <c r="Y24" s="36" t="inlineStr"/>
      <c r="Z24" s="36" t="inlineStr"/>
      <c r="AA24" s="36" t="inlineStr"/>
      <c r="AB24" s="36" t="inlineStr"/>
      <c r="AC24" s="36" t="inlineStr"/>
      <c r="AD24" s="36" t="inlineStr"/>
      <c r="AE24" s="36" t="inlineStr"/>
      <c r="AF24" s="36" t="inlineStr"/>
      <c r="AG24" s="36" t="inlineStr"/>
      <c r="AH24" s="36" t="inlineStr"/>
      <c r="AI24" s="36" t="inlineStr"/>
      <c r="AJ24" s="36" t="inlineStr"/>
      <c r="AK24" s="36" t="inlineStr"/>
      <c r="AL24" s="36" t="inlineStr"/>
      <c r="AM24" s="36" t="inlineStr"/>
      <c r="AN24" s="36" t="inlineStr"/>
      <c r="AO24" s="36" t="inlineStr"/>
      <c r="AP24" s="36" t="inlineStr"/>
      <c r="AQ24" s="36" t="inlineStr"/>
      <c r="AR24" s="36" t="inlineStr"/>
      <c r="AS24" s="36" t="inlineStr"/>
      <c r="AT24" s="36" t="inlineStr"/>
      <c r="AU24" s="36" t="inlineStr"/>
      <c r="AV24" s="36" t="inlineStr"/>
      <c r="AW24" s="36" t="inlineStr"/>
      <c r="AX24" s="36" t="inlineStr"/>
      <c r="AY24" s="36" t="inlineStr"/>
      <c r="AZ24" s="36" t="inlineStr"/>
      <c r="BA24" s="36" t="inlineStr"/>
      <c r="BB24" s="36" t="inlineStr"/>
      <c r="BC24" s="36" t="inlineStr"/>
      <c r="BD24" s="36" t="inlineStr"/>
      <c r="BE24" s="36" t="inlineStr"/>
      <c r="BF24" s="36" t="inlineStr"/>
      <c r="BG24" s="36" t="inlineStr"/>
      <c r="BH24" s="36" t="inlineStr"/>
      <c r="BI24" s="36" t="inlineStr"/>
      <c r="BJ24" s="36" t="inlineStr"/>
      <c r="BK24" s="36" t="inlineStr"/>
      <c r="BL24" s="36" t="inlineStr"/>
      <c r="BM24" s="36" t="inlineStr"/>
      <c r="BN24" s="36" t="inlineStr"/>
      <c r="BO24" s="36" t="inlineStr"/>
      <c r="BP24" s="36" t="inlineStr"/>
      <c r="BQ24" s="36" t="inlineStr"/>
      <c r="BR24" s="36" t="inlineStr"/>
      <c r="BS24" s="36" t="inlineStr"/>
      <c r="BT24" s="36" t="inlineStr"/>
      <c r="BU24" s="36" t="inlineStr"/>
      <c r="BV24" s="36" t="inlineStr"/>
      <c r="BW24" s="36" t="inlineStr"/>
      <c r="BX24" s="36" t="inlineStr"/>
      <c r="BY24" s="36" t="inlineStr"/>
      <c r="BZ24" s="36" t="inlineStr"/>
      <c r="CA24" s="36" t="inlineStr"/>
      <c r="CB24" s="36" t="inlineStr"/>
      <c r="CC24" s="36" t="inlineStr"/>
      <c r="CD24" s="36" t="inlineStr"/>
      <c r="CE24" s="36" t="inlineStr"/>
      <c r="CF24" s="36" t="inlineStr"/>
      <c r="CG24" s="36" t="inlineStr"/>
      <c r="CH24" s="36" t="inlineStr"/>
      <c r="CI24" s="36" t="inlineStr"/>
      <c r="CJ24" s="36" t="inlineStr"/>
      <c r="CK24" s="36" t="inlineStr"/>
      <c r="CL24" s="36" t="inlineStr"/>
      <c r="CM24" s="36" t="inlineStr"/>
      <c r="CN24" s="36" t="inlineStr"/>
      <c r="CO24" s="36" t="inlineStr"/>
      <c r="CP24" s="36" t="inlineStr"/>
      <c r="CQ24" s="36" t="inlineStr"/>
      <c r="CR24" s="36" t="inlineStr"/>
      <c r="CS24" s="36" t="inlineStr"/>
    </row>
    <row r="25">
      <c r="A25" s="22">
        <f>IF(WBS_Tâches!A22="","",WBS_Tâches!A22)</f>
        <v/>
      </c>
      <c r="B25" s="22">
        <f>IF(WBS_Tâches!D22="","",WBS_Tâches!D22)</f>
        <v/>
      </c>
      <c r="C25" s="22">
        <f>IF(WBS_Tâches!E22="","",WBS_Tâches!E22)</f>
        <v/>
      </c>
      <c r="D25" s="67">
        <f>IF(WBS_Tâches!F22="","",WBS_Tâches!F22)</f>
        <v/>
      </c>
      <c r="E25" s="67">
        <f>IF(WBS_Tâches!G22="","",WBS_Tâches!G22)</f>
        <v/>
      </c>
      <c r="F25" s="35">
        <f>IF(WBS_Tâches!K22="","",WBS_Tâches!K22)</f>
        <v/>
      </c>
      <c r="G25" s="22">
        <f>IF(WBS_Tâches!M22="","",WBS_Tâches!M22)</f>
        <v/>
      </c>
      <c r="H25" s="36" t="inlineStr"/>
      <c r="I25" s="36" t="inlineStr"/>
      <c r="J25" s="36" t="inlineStr"/>
      <c r="K25" s="36" t="inlineStr"/>
      <c r="L25" s="36" t="inlineStr"/>
      <c r="M25" s="36" t="inlineStr"/>
      <c r="N25" s="36" t="inlineStr"/>
      <c r="O25" s="36" t="inlineStr"/>
      <c r="P25" s="36" t="inlineStr"/>
      <c r="Q25" s="36" t="inlineStr"/>
      <c r="R25" s="36" t="inlineStr"/>
      <c r="S25" s="36" t="inlineStr"/>
      <c r="T25" s="36" t="inlineStr"/>
      <c r="U25" s="36" t="inlineStr"/>
      <c r="V25" s="36" t="inlineStr"/>
      <c r="W25" s="36" t="inlineStr"/>
      <c r="X25" s="36" t="inlineStr"/>
      <c r="Y25" s="36" t="inlineStr"/>
      <c r="Z25" s="36" t="inlineStr"/>
      <c r="AA25" s="36" t="inlineStr"/>
      <c r="AB25" s="36" t="inlineStr"/>
      <c r="AC25" s="36" t="inlineStr"/>
      <c r="AD25" s="36" t="inlineStr"/>
      <c r="AE25" s="36" t="inlineStr"/>
      <c r="AF25" s="36" t="inlineStr"/>
      <c r="AG25" s="36" t="inlineStr"/>
      <c r="AH25" s="36" t="inlineStr"/>
      <c r="AI25" s="36" t="inlineStr"/>
      <c r="AJ25" s="36" t="inlineStr"/>
      <c r="AK25" s="36" t="inlineStr"/>
      <c r="AL25" s="36" t="inlineStr"/>
      <c r="AM25" s="36" t="inlineStr"/>
      <c r="AN25" s="36" t="inlineStr"/>
      <c r="AO25" s="36" t="inlineStr"/>
      <c r="AP25" s="36" t="inlineStr"/>
      <c r="AQ25" s="36" t="inlineStr"/>
      <c r="AR25" s="36" t="inlineStr"/>
      <c r="AS25" s="36" t="inlineStr"/>
      <c r="AT25" s="36" t="inlineStr"/>
      <c r="AU25" s="36" t="inlineStr"/>
      <c r="AV25" s="36" t="inlineStr"/>
      <c r="AW25" s="36" t="inlineStr"/>
      <c r="AX25" s="36" t="inlineStr"/>
      <c r="AY25" s="36" t="inlineStr"/>
      <c r="AZ25" s="36" t="inlineStr"/>
      <c r="BA25" s="36" t="inlineStr"/>
      <c r="BB25" s="36" t="inlineStr"/>
      <c r="BC25" s="36" t="inlineStr"/>
      <c r="BD25" s="36" t="inlineStr"/>
      <c r="BE25" s="36" t="inlineStr"/>
      <c r="BF25" s="36" t="inlineStr"/>
      <c r="BG25" s="36" t="inlineStr"/>
      <c r="BH25" s="36" t="inlineStr"/>
      <c r="BI25" s="36" t="inlineStr"/>
      <c r="BJ25" s="36" t="inlineStr"/>
      <c r="BK25" s="36" t="inlineStr"/>
      <c r="BL25" s="36" t="inlineStr"/>
      <c r="BM25" s="36" t="inlineStr"/>
      <c r="BN25" s="36" t="inlineStr"/>
      <c r="BO25" s="36" t="inlineStr"/>
      <c r="BP25" s="36" t="inlineStr"/>
      <c r="BQ25" s="36" t="inlineStr"/>
      <c r="BR25" s="36" t="inlineStr"/>
      <c r="BS25" s="36" t="inlineStr"/>
      <c r="BT25" s="36" t="inlineStr"/>
      <c r="BU25" s="36" t="inlineStr"/>
      <c r="BV25" s="36" t="inlineStr"/>
      <c r="BW25" s="36" t="inlineStr"/>
      <c r="BX25" s="36" t="inlineStr"/>
      <c r="BY25" s="36" t="inlineStr"/>
      <c r="BZ25" s="36" t="inlineStr"/>
      <c r="CA25" s="36" t="inlineStr"/>
      <c r="CB25" s="36" t="inlineStr"/>
      <c r="CC25" s="36" t="inlineStr"/>
      <c r="CD25" s="36" t="inlineStr"/>
      <c r="CE25" s="36" t="inlineStr"/>
      <c r="CF25" s="36" t="inlineStr"/>
      <c r="CG25" s="36" t="inlineStr"/>
      <c r="CH25" s="36" t="inlineStr"/>
      <c r="CI25" s="36" t="inlineStr"/>
      <c r="CJ25" s="36" t="inlineStr"/>
      <c r="CK25" s="36" t="inlineStr"/>
      <c r="CL25" s="36" t="inlineStr"/>
      <c r="CM25" s="36" t="inlineStr"/>
      <c r="CN25" s="36" t="inlineStr"/>
      <c r="CO25" s="36" t="inlineStr"/>
      <c r="CP25" s="36" t="inlineStr"/>
      <c r="CQ25" s="36" t="inlineStr"/>
      <c r="CR25" s="36" t="inlineStr"/>
      <c r="CS25" s="36" t="inlineStr"/>
    </row>
    <row r="26">
      <c r="A26" s="22">
        <f>IF(WBS_Tâches!A23="","",WBS_Tâches!A23)</f>
        <v/>
      </c>
      <c r="B26" s="22">
        <f>IF(WBS_Tâches!D23="","",WBS_Tâches!D23)</f>
        <v/>
      </c>
      <c r="C26" s="22">
        <f>IF(WBS_Tâches!E23="","",WBS_Tâches!E23)</f>
        <v/>
      </c>
      <c r="D26" s="67">
        <f>IF(WBS_Tâches!F23="","",WBS_Tâches!F23)</f>
        <v/>
      </c>
      <c r="E26" s="67">
        <f>IF(WBS_Tâches!G23="","",WBS_Tâches!G23)</f>
        <v/>
      </c>
      <c r="F26" s="35">
        <f>IF(WBS_Tâches!K23="","",WBS_Tâches!K23)</f>
        <v/>
      </c>
      <c r="G26" s="22">
        <f>IF(WBS_Tâches!M23="","",WBS_Tâches!M23)</f>
        <v/>
      </c>
      <c r="H26" s="36" t="inlineStr"/>
      <c r="I26" s="36" t="inlineStr"/>
      <c r="J26" s="36" t="inlineStr"/>
      <c r="K26" s="36" t="inlineStr"/>
      <c r="L26" s="36" t="inlineStr"/>
      <c r="M26" s="36" t="inlineStr"/>
      <c r="N26" s="36" t="inlineStr"/>
      <c r="O26" s="36" t="inlineStr"/>
      <c r="P26" s="36" t="inlineStr"/>
      <c r="Q26" s="36" t="inlineStr"/>
      <c r="R26" s="36" t="inlineStr"/>
      <c r="S26" s="36" t="inlineStr"/>
      <c r="T26" s="36" t="inlineStr"/>
      <c r="U26" s="36" t="inlineStr"/>
      <c r="V26" s="36" t="inlineStr"/>
      <c r="W26" s="36" t="inlineStr"/>
      <c r="X26" s="36" t="inlineStr"/>
      <c r="Y26" s="36" t="inlineStr"/>
      <c r="Z26" s="36" t="inlineStr"/>
      <c r="AA26" s="36" t="inlineStr"/>
      <c r="AB26" s="36" t="inlineStr"/>
      <c r="AC26" s="36" t="inlineStr"/>
      <c r="AD26" s="36" t="inlineStr"/>
      <c r="AE26" s="36" t="inlineStr"/>
      <c r="AF26" s="36" t="inlineStr"/>
      <c r="AG26" s="36" t="inlineStr"/>
      <c r="AH26" s="36" t="inlineStr"/>
      <c r="AI26" s="36" t="inlineStr"/>
      <c r="AJ26" s="36" t="inlineStr"/>
      <c r="AK26" s="36" t="inlineStr"/>
      <c r="AL26" s="36" t="inlineStr"/>
      <c r="AM26" s="36" t="inlineStr"/>
      <c r="AN26" s="36" t="inlineStr"/>
      <c r="AO26" s="36" t="inlineStr"/>
      <c r="AP26" s="36" t="inlineStr"/>
      <c r="AQ26" s="36" t="inlineStr"/>
      <c r="AR26" s="36" t="inlineStr"/>
      <c r="AS26" s="36" t="inlineStr"/>
      <c r="AT26" s="36" t="inlineStr"/>
      <c r="AU26" s="36" t="inlineStr"/>
      <c r="AV26" s="36" t="inlineStr"/>
      <c r="AW26" s="36" t="inlineStr"/>
      <c r="AX26" s="36" t="inlineStr"/>
      <c r="AY26" s="36" t="inlineStr"/>
      <c r="AZ26" s="36" t="inlineStr"/>
      <c r="BA26" s="36" t="inlineStr"/>
      <c r="BB26" s="36" t="inlineStr"/>
      <c r="BC26" s="36" t="inlineStr"/>
      <c r="BD26" s="36" t="inlineStr"/>
      <c r="BE26" s="36" t="inlineStr"/>
      <c r="BF26" s="36" t="inlineStr"/>
      <c r="BG26" s="36" t="inlineStr"/>
      <c r="BH26" s="36" t="inlineStr"/>
      <c r="BI26" s="36" t="inlineStr"/>
      <c r="BJ26" s="36" t="inlineStr"/>
      <c r="BK26" s="36" t="inlineStr"/>
      <c r="BL26" s="36" t="inlineStr"/>
      <c r="BM26" s="36" t="inlineStr"/>
      <c r="BN26" s="36" t="inlineStr"/>
      <c r="BO26" s="36" t="inlineStr"/>
      <c r="BP26" s="36" t="inlineStr"/>
      <c r="BQ26" s="36" t="inlineStr"/>
      <c r="BR26" s="36" t="inlineStr"/>
      <c r="BS26" s="36" t="inlineStr"/>
      <c r="BT26" s="36" t="inlineStr"/>
      <c r="BU26" s="36" t="inlineStr"/>
      <c r="BV26" s="36" t="inlineStr"/>
      <c r="BW26" s="36" t="inlineStr"/>
      <c r="BX26" s="36" t="inlineStr"/>
      <c r="BY26" s="36" t="inlineStr"/>
      <c r="BZ26" s="36" t="inlineStr"/>
      <c r="CA26" s="36" t="inlineStr"/>
      <c r="CB26" s="36" t="inlineStr"/>
      <c r="CC26" s="36" t="inlineStr"/>
      <c r="CD26" s="36" t="inlineStr"/>
      <c r="CE26" s="36" t="inlineStr"/>
      <c r="CF26" s="36" t="inlineStr"/>
      <c r="CG26" s="36" t="inlineStr"/>
      <c r="CH26" s="36" t="inlineStr"/>
      <c r="CI26" s="36" t="inlineStr"/>
      <c r="CJ26" s="36" t="inlineStr"/>
      <c r="CK26" s="36" t="inlineStr"/>
      <c r="CL26" s="36" t="inlineStr"/>
      <c r="CM26" s="36" t="inlineStr"/>
      <c r="CN26" s="36" t="inlineStr"/>
      <c r="CO26" s="36" t="inlineStr"/>
      <c r="CP26" s="36" t="inlineStr"/>
      <c r="CQ26" s="36" t="inlineStr"/>
      <c r="CR26" s="36" t="inlineStr"/>
      <c r="CS26" s="36" t="inlineStr"/>
    </row>
    <row r="27">
      <c r="A27" s="22">
        <f>IF(WBS_Tâches!A24="","",WBS_Tâches!A24)</f>
        <v/>
      </c>
      <c r="B27" s="22">
        <f>IF(WBS_Tâches!D24="","",WBS_Tâches!D24)</f>
        <v/>
      </c>
      <c r="C27" s="22">
        <f>IF(WBS_Tâches!E24="","",WBS_Tâches!E24)</f>
        <v/>
      </c>
      <c r="D27" s="67">
        <f>IF(WBS_Tâches!F24="","",WBS_Tâches!F24)</f>
        <v/>
      </c>
      <c r="E27" s="67">
        <f>IF(WBS_Tâches!G24="","",WBS_Tâches!G24)</f>
        <v/>
      </c>
      <c r="F27" s="35">
        <f>IF(WBS_Tâches!K24="","",WBS_Tâches!K24)</f>
        <v/>
      </c>
      <c r="G27" s="22">
        <f>IF(WBS_Tâches!M24="","",WBS_Tâches!M24)</f>
        <v/>
      </c>
      <c r="H27" s="36" t="inlineStr"/>
      <c r="I27" s="36" t="inlineStr"/>
      <c r="J27" s="36" t="inlineStr"/>
      <c r="K27" s="36" t="inlineStr"/>
      <c r="L27" s="36" t="inlineStr"/>
      <c r="M27" s="36" t="inlineStr"/>
      <c r="N27" s="36" t="inlineStr"/>
      <c r="O27" s="36" t="inlineStr"/>
      <c r="P27" s="36" t="inlineStr"/>
      <c r="Q27" s="36" t="inlineStr"/>
      <c r="R27" s="36" t="inlineStr"/>
      <c r="S27" s="36" t="inlineStr"/>
      <c r="T27" s="36" t="inlineStr"/>
      <c r="U27" s="36" t="inlineStr"/>
      <c r="V27" s="36" t="inlineStr"/>
      <c r="W27" s="36" t="inlineStr"/>
      <c r="X27" s="36" t="inlineStr"/>
      <c r="Y27" s="36" t="inlineStr"/>
      <c r="Z27" s="36" t="inlineStr"/>
      <c r="AA27" s="36" t="inlineStr"/>
      <c r="AB27" s="36" t="inlineStr"/>
      <c r="AC27" s="36" t="inlineStr"/>
      <c r="AD27" s="36" t="inlineStr"/>
      <c r="AE27" s="36" t="inlineStr"/>
      <c r="AF27" s="36" t="inlineStr"/>
      <c r="AG27" s="36" t="inlineStr"/>
      <c r="AH27" s="36" t="inlineStr"/>
      <c r="AI27" s="36" t="inlineStr"/>
      <c r="AJ27" s="36" t="inlineStr"/>
      <c r="AK27" s="36" t="inlineStr"/>
      <c r="AL27" s="36" t="inlineStr"/>
      <c r="AM27" s="36" t="inlineStr"/>
      <c r="AN27" s="36" t="inlineStr"/>
      <c r="AO27" s="36" t="inlineStr"/>
      <c r="AP27" s="36" t="inlineStr"/>
      <c r="AQ27" s="36" t="inlineStr"/>
      <c r="AR27" s="36" t="inlineStr"/>
      <c r="AS27" s="36" t="inlineStr"/>
      <c r="AT27" s="36" t="inlineStr"/>
      <c r="AU27" s="36" t="inlineStr"/>
      <c r="AV27" s="36" t="inlineStr"/>
      <c r="AW27" s="36" t="inlineStr"/>
      <c r="AX27" s="36" t="inlineStr"/>
      <c r="AY27" s="36" t="inlineStr"/>
      <c r="AZ27" s="36" t="inlineStr"/>
      <c r="BA27" s="36" t="inlineStr"/>
      <c r="BB27" s="36" t="inlineStr"/>
      <c r="BC27" s="36" t="inlineStr"/>
      <c r="BD27" s="36" t="inlineStr"/>
      <c r="BE27" s="36" t="inlineStr"/>
      <c r="BF27" s="36" t="inlineStr"/>
      <c r="BG27" s="36" t="inlineStr"/>
      <c r="BH27" s="36" t="inlineStr"/>
      <c r="BI27" s="36" t="inlineStr"/>
      <c r="BJ27" s="36" t="inlineStr"/>
      <c r="BK27" s="36" t="inlineStr"/>
      <c r="BL27" s="36" t="inlineStr"/>
      <c r="BM27" s="36" t="inlineStr"/>
      <c r="BN27" s="36" t="inlineStr"/>
      <c r="BO27" s="36" t="inlineStr"/>
      <c r="BP27" s="36" t="inlineStr"/>
      <c r="BQ27" s="36" t="inlineStr"/>
      <c r="BR27" s="36" t="inlineStr"/>
      <c r="BS27" s="36" t="inlineStr"/>
      <c r="BT27" s="36" t="inlineStr"/>
      <c r="BU27" s="36" t="inlineStr"/>
      <c r="BV27" s="36" t="inlineStr"/>
      <c r="BW27" s="36" t="inlineStr"/>
      <c r="BX27" s="36" t="inlineStr"/>
      <c r="BY27" s="36" t="inlineStr"/>
      <c r="BZ27" s="36" t="inlineStr"/>
      <c r="CA27" s="36" t="inlineStr"/>
      <c r="CB27" s="36" t="inlineStr"/>
      <c r="CC27" s="36" t="inlineStr"/>
      <c r="CD27" s="36" t="inlineStr"/>
      <c r="CE27" s="36" t="inlineStr"/>
      <c r="CF27" s="36" t="inlineStr"/>
      <c r="CG27" s="36" t="inlineStr"/>
      <c r="CH27" s="36" t="inlineStr"/>
      <c r="CI27" s="36" t="inlineStr"/>
      <c r="CJ27" s="36" t="inlineStr"/>
      <c r="CK27" s="36" t="inlineStr"/>
      <c r="CL27" s="36" t="inlineStr"/>
      <c r="CM27" s="36" t="inlineStr"/>
      <c r="CN27" s="36" t="inlineStr"/>
      <c r="CO27" s="36" t="inlineStr"/>
      <c r="CP27" s="36" t="inlineStr"/>
      <c r="CQ27" s="36" t="inlineStr"/>
      <c r="CR27" s="36" t="inlineStr"/>
      <c r="CS27" s="36" t="inlineStr"/>
    </row>
    <row r="28">
      <c r="A28" s="22">
        <f>IF(WBS_Tâches!A25="","",WBS_Tâches!A25)</f>
        <v/>
      </c>
      <c r="B28" s="22">
        <f>IF(WBS_Tâches!D25="","",WBS_Tâches!D25)</f>
        <v/>
      </c>
      <c r="C28" s="22">
        <f>IF(WBS_Tâches!E25="","",WBS_Tâches!E25)</f>
        <v/>
      </c>
      <c r="D28" s="67">
        <f>IF(WBS_Tâches!F25="","",WBS_Tâches!F25)</f>
        <v/>
      </c>
      <c r="E28" s="67">
        <f>IF(WBS_Tâches!G25="","",WBS_Tâches!G25)</f>
        <v/>
      </c>
      <c r="F28" s="35">
        <f>IF(WBS_Tâches!K25="","",WBS_Tâches!K25)</f>
        <v/>
      </c>
      <c r="G28" s="22">
        <f>IF(WBS_Tâches!M25="","",WBS_Tâches!M25)</f>
        <v/>
      </c>
      <c r="H28" s="36" t="inlineStr"/>
      <c r="I28" s="36" t="inlineStr"/>
      <c r="J28" s="36" t="inlineStr"/>
      <c r="K28" s="36" t="inlineStr"/>
      <c r="L28" s="36" t="inlineStr"/>
      <c r="M28" s="36" t="inlineStr"/>
      <c r="N28" s="36" t="inlineStr"/>
      <c r="O28" s="36" t="inlineStr"/>
      <c r="P28" s="36" t="inlineStr"/>
      <c r="Q28" s="36" t="inlineStr"/>
      <c r="R28" s="36" t="inlineStr"/>
      <c r="S28" s="36" t="inlineStr"/>
      <c r="T28" s="36" t="inlineStr"/>
      <c r="U28" s="36" t="inlineStr"/>
      <c r="V28" s="36" t="inlineStr"/>
      <c r="W28" s="36" t="inlineStr"/>
      <c r="X28" s="36" t="inlineStr"/>
      <c r="Y28" s="36" t="inlineStr"/>
      <c r="Z28" s="36" t="inlineStr"/>
      <c r="AA28" s="36" t="inlineStr"/>
      <c r="AB28" s="36" t="inlineStr"/>
      <c r="AC28" s="36" t="inlineStr"/>
      <c r="AD28" s="36" t="inlineStr"/>
      <c r="AE28" s="36" t="inlineStr"/>
      <c r="AF28" s="36" t="inlineStr"/>
      <c r="AG28" s="36" t="inlineStr"/>
      <c r="AH28" s="36" t="inlineStr"/>
      <c r="AI28" s="36" t="inlineStr"/>
      <c r="AJ28" s="36" t="inlineStr"/>
      <c r="AK28" s="36" t="inlineStr"/>
      <c r="AL28" s="36" t="inlineStr"/>
      <c r="AM28" s="36" t="inlineStr"/>
      <c r="AN28" s="36" t="inlineStr"/>
      <c r="AO28" s="36" t="inlineStr"/>
      <c r="AP28" s="36" t="inlineStr"/>
      <c r="AQ28" s="36" t="inlineStr"/>
      <c r="AR28" s="36" t="inlineStr"/>
      <c r="AS28" s="36" t="inlineStr"/>
      <c r="AT28" s="36" t="inlineStr"/>
      <c r="AU28" s="36" t="inlineStr"/>
      <c r="AV28" s="36" t="inlineStr"/>
      <c r="AW28" s="36" t="inlineStr"/>
      <c r="AX28" s="36" t="inlineStr"/>
      <c r="AY28" s="36" t="inlineStr"/>
      <c r="AZ28" s="36" t="inlineStr"/>
      <c r="BA28" s="36" t="inlineStr"/>
      <c r="BB28" s="36" t="inlineStr"/>
      <c r="BC28" s="36" t="inlineStr"/>
      <c r="BD28" s="36" t="inlineStr"/>
      <c r="BE28" s="36" t="inlineStr"/>
      <c r="BF28" s="36" t="inlineStr"/>
      <c r="BG28" s="36" t="inlineStr"/>
      <c r="BH28" s="36" t="inlineStr"/>
      <c r="BI28" s="36" t="inlineStr"/>
      <c r="BJ28" s="36" t="inlineStr"/>
      <c r="BK28" s="36" t="inlineStr"/>
      <c r="BL28" s="36" t="inlineStr"/>
      <c r="BM28" s="36" t="inlineStr"/>
      <c r="BN28" s="36" t="inlineStr"/>
      <c r="BO28" s="36" t="inlineStr"/>
      <c r="BP28" s="36" t="inlineStr"/>
      <c r="BQ28" s="36" t="inlineStr"/>
      <c r="BR28" s="36" t="inlineStr"/>
      <c r="BS28" s="36" t="inlineStr"/>
      <c r="BT28" s="36" t="inlineStr"/>
      <c r="BU28" s="36" t="inlineStr"/>
      <c r="BV28" s="36" t="inlineStr"/>
      <c r="BW28" s="36" t="inlineStr"/>
      <c r="BX28" s="36" t="inlineStr"/>
      <c r="BY28" s="36" t="inlineStr"/>
      <c r="BZ28" s="36" t="inlineStr"/>
      <c r="CA28" s="36" t="inlineStr"/>
      <c r="CB28" s="36" t="inlineStr"/>
      <c r="CC28" s="36" t="inlineStr"/>
      <c r="CD28" s="36" t="inlineStr"/>
      <c r="CE28" s="36" t="inlineStr"/>
      <c r="CF28" s="36" t="inlineStr"/>
      <c r="CG28" s="36" t="inlineStr"/>
      <c r="CH28" s="36" t="inlineStr"/>
      <c r="CI28" s="36" t="inlineStr"/>
      <c r="CJ28" s="36" t="inlineStr"/>
      <c r="CK28" s="36" t="inlineStr"/>
      <c r="CL28" s="36" t="inlineStr"/>
      <c r="CM28" s="36" t="inlineStr"/>
      <c r="CN28" s="36" t="inlineStr"/>
      <c r="CO28" s="36" t="inlineStr"/>
      <c r="CP28" s="36" t="inlineStr"/>
      <c r="CQ28" s="36" t="inlineStr"/>
      <c r="CR28" s="36" t="inlineStr"/>
      <c r="CS28" s="36" t="inlineStr"/>
    </row>
    <row r="29">
      <c r="A29" s="22">
        <f>IF(WBS_Tâches!A26="","",WBS_Tâches!A26)</f>
        <v/>
      </c>
      <c r="B29" s="22">
        <f>IF(WBS_Tâches!D26="","",WBS_Tâches!D26)</f>
        <v/>
      </c>
      <c r="C29" s="22">
        <f>IF(WBS_Tâches!E26="","",WBS_Tâches!E26)</f>
        <v/>
      </c>
      <c r="D29" s="67">
        <f>IF(WBS_Tâches!F26="","",WBS_Tâches!F26)</f>
        <v/>
      </c>
      <c r="E29" s="67">
        <f>IF(WBS_Tâches!G26="","",WBS_Tâches!G26)</f>
        <v/>
      </c>
      <c r="F29" s="35">
        <f>IF(WBS_Tâches!K26="","",WBS_Tâches!K26)</f>
        <v/>
      </c>
      <c r="G29" s="22">
        <f>IF(WBS_Tâches!M26="","",WBS_Tâches!M26)</f>
        <v/>
      </c>
      <c r="H29" s="36" t="inlineStr"/>
      <c r="I29" s="36" t="inlineStr"/>
      <c r="J29" s="36" t="inlineStr"/>
      <c r="K29" s="36" t="inlineStr"/>
      <c r="L29" s="36" t="inlineStr"/>
      <c r="M29" s="36" t="inlineStr"/>
      <c r="N29" s="36" t="inlineStr"/>
      <c r="O29" s="36" t="inlineStr"/>
      <c r="P29" s="36" t="inlineStr"/>
      <c r="Q29" s="36" t="inlineStr"/>
      <c r="R29" s="36" t="inlineStr"/>
      <c r="S29" s="36" t="inlineStr"/>
      <c r="T29" s="36" t="inlineStr"/>
      <c r="U29" s="36" t="inlineStr"/>
      <c r="V29" s="36" t="inlineStr"/>
      <c r="W29" s="36" t="inlineStr"/>
      <c r="X29" s="36" t="inlineStr"/>
      <c r="Y29" s="36" t="inlineStr"/>
      <c r="Z29" s="36" t="inlineStr"/>
      <c r="AA29" s="36" t="inlineStr"/>
      <c r="AB29" s="36" t="inlineStr"/>
      <c r="AC29" s="36" t="inlineStr"/>
      <c r="AD29" s="36" t="inlineStr"/>
      <c r="AE29" s="36" t="inlineStr"/>
      <c r="AF29" s="36" t="inlineStr"/>
      <c r="AG29" s="36" t="inlineStr"/>
      <c r="AH29" s="36" t="inlineStr"/>
      <c r="AI29" s="36" t="inlineStr"/>
      <c r="AJ29" s="36" t="inlineStr"/>
      <c r="AK29" s="36" t="inlineStr"/>
      <c r="AL29" s="36" t="inlineStr"/>
      <c r="AM29" s="36" t="inlineStr"/>
      <c r="AN29" s="36" t="inlineStr"/>
      <c r="AO29" s="36" t="inlineStr"/>
      <c r="AP29" s="36" t="inlineStr"/>
      <c r="AQ29" s="36" t="inlineStr"/>
      <c r="AR29" s="36" t="inlineStr"/>
      <c r="AS29" s="36" t="inlineStr"/>
      <c r="AT29" s="36" t="inlineStr"/>
      <c r="AU29" s="36" t="inlineStr"/>
      <c r="AV29" s="36" t="inlineStr"/>
      <c r="AW29" s="36" t="inlineStr"/>
      <c r="AX29" s="36" t="inlineStr"/>
      <c r="AY29" s="36" t="inlineStr"/>
      <c r="AZ29" s="36" t="inlineStr"/>
      <c r="BA29" s="36" t="inlineStr"/>
      <c r="BB29" s="36" t="inlineStr"/>
      <c r="BC29" s="36" t="inlineStr"/>
      <c r="BD29" s="36" t="inlineStr"/>
      <c r="BE29" s="36" t="inlineStr"/>
      <c r="BF29" s="36" t="inlineStr"/>
      <c r="BG29" s="36" t="inlineStr"/>
      <c r="BH29" s="36" t="inlineStr"/>
      <c r="BI29" s="36" t="inlineStr"/>
      <c r="BJ29" s="36" t="inlineStr"/>
      <c r="BK29" s="36" t="inlineStr"/>
      <c r="BL29" s="36" t="inlineStr"/>
      <c r="BM29" s="36" t="inlineStr"/>
      <c r="BN29" s="36" t="inlineStr"/>
      <c r="BO29" s="36" t="inlineStr"/>
      <c r="BP29" s="36" t="inlineStr"/>
      <c r="BQ29" s="36" t="inlineStr"/>
      <c r="BR29" s="36" t="inlineStr"/>
      <c r="BS29" s="36" t="inlineStr"/>
      <c r="BT29" s="36" t="inlineStr"/>
      <c r="BU29" s="36" t="inlineStr"/>
      <c r="BV29" s="36" t="inlineStr"/>
      <c r="BW29" s="36" t="inlineStr"/>
      <c r="BX29" s="36" t="inlineStr"/>
      <c r="BY29" s="36" t="inlineStr"/>
      <c r="BZ29" s="36" t="inlineStr"/>
      <c r="CA29" s="36" t="inlineStr"/>
      <c r="CB29" s="36" t="inlineStr"/>
      <c r="CC29" s="36" t="inlineStr"/>
      <c r="CD29" s="36" t="inlineStr"/>
      <c r="CE29" s="36" t="inlineStr"/>
      <c r="CF29" s="36" t="inlineStr"/>
      <c r="CG29" s="36" t="inlineStr"/>
      <c r="CH29" s="36" t="inlineStr"/>
      <c r="CI29" s="36" t="inlineStr"/>
      <c r="CJ29" s="36" t="inlineStr"/>
      <c r="CK29" s="36" t="inlineStr"/>
      <c r="CL29" s="36" t="inlineStr"/>
      <c r="CM29" s="36" t="inlineStr"/>
      <c r="CN29" s="36" t="inlineStr"/>
      <c r="CO29" s="36" t="inlineStr"/>
      <c r="CP29" s="36" t="inlineStr"/>
      <c r="CQ29" s="36" t="inlineStr"/>
      <c r="CR29" s="36" t="inlineStr"/>
      <c r="CS29" s="36" t="inlineStr"/>
    </row>
    <row r="30">
      <c r="A30" s="22">
        <f>IF(WBS_Tâches!A27="","",WBS_Tâches!A27)</f>
        <v/>
      </c>
      <c r="B30" s="22">
        <f>IF(WBS_Tâches!D27="","",WBS_Tâches!D27)</f>
        <v/>
      </c>
      <c r="C30" s="22">
        <f>IF(WBS_Tâches!E27="","",WBS_Tâches!E27)</f>
        <v/>
      </c>
      <c r="D30" s="67">
        <f>IF(WBS_Tâches!F27="","",WBS_Tâches!F27)</f>
        <v/>
      </c>
      <c r="E30" s="67">
        <f>IF(WBS_Tâches!G27="","",WBS_Tâches!G27)</f>
        <v/>
      </c>
      <c r="F30" s="35">
        <f>IF(WBS_Tâches!K27="","",WBS_Tâches!K27)</f>
        <v/>
      </c>
      <c r="G30" s="22">
        <f>IF(WBS_Tâches!M27="","",WBS_Tâches!M27)</f>
        <v/>
      </c>
      <c r="H30" s="36" t="inlineStr"/>
      <c r="I30" s="36" t="inlineStr"/>
      <c r="J30" s="36" t="inlineStr"/>
      <c r="K30" s="36" t="inlineStr"/>
      <c r="L30" s="36" t="inlineStr"/>
      <c r="M30" s="36" t="inlineStr"/>
      <c r="N30" s="36" t="inlineStr"/>
      <c r="O30" s="36" t="inlineStr"/>
      <c r="P30" s="36" t="inlineStr"/>
      <c r="Q30" s="36" t="inlineStr"/>
      <c r="R30" s="36" t="inlineStr"/>
      <c r="S30" s="36" t="inlineStr"/>
      <c r="T30" s="36" t="inlineStr"/>
      <c r="U30" s="36" t="inlineStr"/>
      <c r="V30" s="36" t="inlineStr"/>
      <c r="W30" s="36" t="inlineStr"/>
      <c r="X30" s="36" t="inlineStr"/>
      <c r="Y30" s="36" t="inlineStr"/>
      <c r="Z30" s="36" t="inlineStr"/>
      <c r="AA30" s="36" t="inlineStr"/>
      <c r="AB30" s="36" t="inlineStr"/>
      <c r="AC30" s="36" t="inlineStr"/>
      <c r="AD30" s="36" t="inlineStr"/>
      <c r="AE30" s="36" t="inlineStr"/>
      <c r="AF30" s="36" t="inlineStr"/>
      <c r="AG30" s="36" t="inlineStr"/>
      <c r="AH30" s="36" t="inlineStr"/>
      <c r="AI30" s="36" t="inlineStr"/>
      <c r="AJ30" s="36" t="inlineStr"/>
      <c r="AK30" s="36" t="inlineStr"/>
      <c r="AL30" s="36" t="inlineStr"/>
      <c r="AM30" s="36" t="inlineStr"/>
      <c r="AN30" s="36" t="inlineStr"/>
      <c r="AO30" s="36" t="inlineStr"/>
      <c r="AP30" s="36" t="inlineStr"/>
      <c r="AQ30" s="36" t="inlineStr"/>
      <c r="AR30" s="36" t="inlineStr"/>
      <c r="AS30" s="36" t="inlineStr"/>
      <c r="AT30" s="36" t="inlineStr"/>
      <c r="AU30" s="36" t="inlineStr"/>
      <c r="AV30" s="36" t="inlineStr"/>
      <c r="AW30" s="36" t="inlineStr"/>
      <c r="AX30" s="36" t="inlineStr"/>
      <c r="AY30" s="36" t="inlineStr"/>
      <c r="AZ30" s="36" t="inlineStr"/>
      <c r="BA30" s="36" t="inlineStr"/>
      <c r="BB30" s="36" t="inlineStr"/>
      <c r="BC30" s="36" t="inlineStr"/>
      <c r="BD30" s="36" t="inlineStr"/>
      <c r="BE30" s="36" t="inlineStr"/>
      <c r="BF30" s="36" t="inlineStr"/>
      <c r="BG30" s="36" t="inlineStr"/>
      <c r="BH30" s="36" t="inlineStr"/>
      <c r="BI30" s="36" t="inlineStr"/>
      <c r="BJ30" s="36" t="inlineStr"/>
      <c r="BK30" s="36" t="inlineStr"/>
      <c r="BL30" s="36" t="inlineStr"/>
      <c r="BM30" s="36" t="inlineStr"/>
      <c r="BN30" s="36" t="inlineStr"/>
      <c r="BO30" s="36" t="inlineStr"/>
      <c r="BP30" s="36" t="inlineStr"/>
      <c r="BQ30" s="36" t="inlineStr"/>
      <c r="BR30" s="36" t="inlineStr"/>
      <c r="BS30" s="36" t="inlineStr"/>
      <c r="BT30" s="36" t="inlineStr"/>
      <c r="BU30" s="36" t="inlineStr"/>
      <c r="BV30" s="36" t="inlineStr"/>
      <c r="BW30" s="36" t="inlineStr"/>
      <c r="BX30" s="36" t="inlineStr"/>
      <c r="BY30" s="36" t="inlineStr"/>
      <c r="BZ30" s="36" t="inlineStr"/>
      <c r="CA30" s="36" t="inlineStr"/>
      <c r="CB30" s="36" t="inlineStr"/>
      <c r="CC30" s="36" t="inlineStr"/>
      <c r="CD30" s="36" t="inlineStr"/>
      <c r="CE30" s="36" t="inlineStr"/>
      <c r="CF30" s="36" t="inlineStr"/>
      <c r="CG30" s="36" t="inlineStr"/>
      <c r="CH30" s="36" t="inlineStr"/>
      <c r="CI30" s="36" t="inlineStr"/>
      <c r="CJ30" s="36" t="inlineStr"/>
      <c r="CK30" s="36" t="inlineStr"/>
      <c r="CL30" s="36" t="inlineStr"/>
      <c r="CM30" s="36" t="inlineStr"/>
      <c r="CN30" s="36" t="inlineStr"/>
      <c r="CO30" s="36" t="inlineStr"/>
      <c r="CP30" s="36" t="inlineStr"/>
      <c r="CQ30" s="36" t="inlineStr"/>
      <c r="CR30" s="36" t="inlineStr"/>
      <c r="CS30" s="36" t="inlineStr"/>
    </row>
    <row r="31">
      <c r="A31" s="22">
        <f>IF(WBS_Tâches!A28="","",WBS_Tâches!A28)</f>
        <v/>
      </c>
      <c r="B31" s="22">
        <f>IF(WBS_Tâches!D28="","",WBS_Tâches!D28)</f>
        <v/>
      </c>
      <c r="C31" s="22">
        <f>IF(WBS_Tâches!E28="","",WBS_Tâches!E28)</f>
        <v/>
      </c>
      <c r="D31" s="67">
        <f>IF(WBS_Tâches!F28="","",WBS_Tâches!F28)</f>
        <v/>
      </c>
      <c r="E31" s="67">
        <f>IF(WBS_Tâches!G28="","",WBS_Tâches!G28)</f>
        <v/>
      </c>
      <c r="F31" s="35">
        <f>IF(WBS_Tâches!K28="","",WBS_Tâches!K28)</f>
        <v/>
      </c>
      <c r="G31" s="22">
        <f>IF(WBS_Tâches!M28="","",WBS_Tâches!M28)</f>
        <v/>
      </c>
      <c r="H31" s="36" t="inlineStr"/>
      <c r="I31" s="36" t="inlineStr"/>
      <c r="J31" s="36" t="inlineStr"/>
      <c r="K31" s="36" t="inlineStr"/>
      <c r="L31" s="36" t="inlineStr"/>
      <c r="M31" s="36" t="inlineStr"/>
      <c r="N31" s="36" t="inlineStr"/>
      <c r="O31" s="36" t="inlineStr"/>
      <c r="P31" s="36" t="inlineStr"/>
      <c r="Q31" s="36" t="inlineStr"/>
      <c r="R31" s="36" t="inlineStr"/>
      <c r="S31" s="36" t="inlineStr"/>
      <c r="T31" s="36" t="inlineStr"/>
      <c r="U31" s="36" t="inlineStr"/>
      <c r="V31" s="36" t="inlineStr"/>
      <c r="W31" s="36" t="inlineStr"/>
      <c r="X31" s="36" t="inlineStr"/>
      <c r="Y31" s="36" t="inlineStr"/>
      <c r="Z31" s="36" t="inlineStr"/>
      <c r="AA31" s="36" t="inlineStr"/>
      <c r="AB31" s="36" t="inlineStr"/>
      <c r="AC31" s="36" t="inlineStr"/>
      <c r="AD31" s="36" t="inlineStr"/>
      <c r="AE31" s="36" t="inlineStr"/>
      <c r="AF31" s="36" t="inlineStr"/>
      <c r="AG31" s="36" t="inlineStr"/>
      <c r="AH31" s="36" t="inlineStr"/>
      <c r="AI31" s="36" t="inlineStr"/>
      <c r="AJ31" s="36" t="inlineStr"/>
      <c r="AK31" s="36" t="inlineStr"/>
      <c r="AL31" s="36" t="inlineStr"/>
      <c r="AM31" s="36" t="inlineStr"/>
      <c r="AN31" s="36" t="inlineStr"/>
      <c r="AO31" s="36" t="inlineStr"/>
      <c r="AP31" s="36" t="inlineStr"/>
      <c r="AQ31" s="36" t="inlineStr"/>
      <c r="AR31" s="36" t="inlineStr"/>
      <c r="AS31" s="36" t="inlineStr"/>
      <c r="AT31" s="36" t="inlineStr"/>
      <c r="AU31" s="36" t="inlineStr"/>
      <c r="AV31" s="36" t="inlineStr"/>
      <c r="AW31" s="36" t="inlineStr"/>
      <c r="AX31" s="36" t="inlineStr"/>
      <c r="AY31" s="36" t="inlineStr"/>
      <c r="AZ31" s="36" t="inlineStr"/>
      <c r="BA31" s="36" t="inlineStr"/>
      <c r="BB31" s="36" t="inlineStr"/>
      <c r="BC31" s="36" t="inlineStr"/>
      <c r="BD31" s="36" t="inlineStr"/>
      <c r="BE31" s="36" t="inlineStr"/>
      <c r="BF31" s="36" t="inlineStr"/>
      <c r="BG31" s="36" t="inlineStr"/>
      <c r="BH31" s="36" t="inlineStr"/>
      <c r="BI31" s="36" t="inlineStr"/>
      <c r="BJ31" s="36" t="inlineStr"/>
      <c r="BK31" s="36" t="inlineStr"/>
      <c r="BL31" s="36" t="inlineStr"/>
      <c r="BM31" s="36" t="inlineStr"/>
      <c r="BN31" s="36" t="inlineStr"/>
      <c r="BO31" s="36" t="inlineStr"/>
      <c r="BP31" s="36" t="inlineStr"/>
      <c r="BQ31" s="36" t="inlineStr"/>
      <c r="BR31" s="36" t="inlineStr"/>
      <c r="BS31" s="36" t="inlineStr"/>
      <c r="BT31" s="36" t="inlineStr"/>
      <c r="BU31" s="36" t="inlineStr"/>
      <c r="BV31" s="36" t="inlineStr"/>
      <c r="BW31" s="36" t="inlineStr"/>
      <c r="BX31" s="36" t="inlineStr"/>
      <c r="BY31" s="36" t="inlineStr"/>
      <c r="BZ31" s="36" t="inlineStr"/>
      <c r="CA31" s="36" t="inlineStr"/>
      <c r="CB31" s="36" t="inlineStr"/>
      <c r="CC31" s="36" t="inlineStr"/>
      <c r="CD31" s="36" t="inlineStr"/>
      <c r="CE31" s="36" t="inlineStr"/>
      <c r="CF31" s="36" t="inlineStr"/>
      <c r="CG31" s="36" t="inlineStr"/>
      <c r="CH31" s="36" t="inlineStr"/>
      <c r="CI31" s="36" t="inlineStr"/>
      <c r="CJ31" s="36" t="inlineStr"/>
      <c r="CK31" s="36" t="inlineStr"/>
      <c r="CL31" s="36" t="inlineStr"/>
      <c r="CM31" s="36" t="inlineStr"/>
      <c r="CN31" s="36" t="inlineStr"/>
      <c r="CO31" s="36" t="inlineStr"/>
      <c r="CP31" s="36" t="inlineStr"/>
      <c r="CQ31" s="36" t="inlineStr"/>
      <c r="CR31" s="36" t="inlineStr"/>
      <c r="CS31" s="36" t="inlineStr"/>
    </row>
    <row r="32">
      <c r="A32" s="22">
        <f>IF(WBS_Tâches!A29="","",WBS_Tâches!A29)</f>
        <v/>
      </c>
      <c r="B32" s="22">
        <f>IF(WBS_Tâches!D29="","",WBS_Tâches!D29)</f>
        <v/>
      </c>
      <c r="C32" s="22">
        <f>IF(WBS_Tâches!E29="","",WBS_Tâches!E29)</f>
        <v/>
      </c>
      <c r="D32" s="67">
        <f>IF(WBS_Tâches!F29="","",WBS_Tâches!F29)</f>
        <v/>
      </c>
      <c r="E32" s="67">
        <f>IF(WBS_Tâches!G29="","",WBS_Tâches!G29)</f>
        <v/>
      </c>
      <c r="F32" s="35">
        <f>IF(WBS_Tâches!K29="","",WBS_Tâches!K29)</f>
        <v/>
      </c>
      <c r="G32" s="22">
        <f>IF(WBS_Tâches!M29="","",WBS_Tâches!M29)</f>
        <v/>
      </c>
      <c r="H32" s="36" t="inlineStr"/>
      <c r="I32" s="36" t="inlineStr"/>
      <c r="J32" s="36" t="inlineStr"/>
      <c r="K32" s="36" t="inlineStr"/>
      <c r="L32" s="36" t="inlineStr"/>
      <c r="M32" s="36" t="inlineStr"/>
      <c r="N32" s="36" t="inlineStr"/>
      <c r="O32" s="36" t="inlineStr"/>
      <c r="P32" s="36" t="inlineStr"/>
      <c r="Q32" s="36" t="inlineStr"/>
      <c r="R32" s="36" t="inlineStr"/>
      <c r="S32" s="36" t="inlineStr"/>
      <c r="T32" s="36" t="inlineStr"/>
      <c r="U32" s="36" t="inlineStr"/>
      <c r="V32" s="36" t="inlineStr"/>
      <c r="W32" s="36" t="inlineStr"/>
      <c r="X32" s="36" t="inlineStr"/>
      <c r="Y32" s="36" t="inlineStr"/>
      <c r="Z32" s="36" t="inlineStr"/>
      <c r="AA32" s="36" t="inlineStr"/>
      <c r="AB32" s="36" t="inlineStr"/>
      <c r="AC32" s="36" t="inlineStr"/>
      <c r="AD32" s="36" t="inlineStr"/>
      <c r="AE32" s="36" t="inlineStr"/>
      <c r="AF32" s="36" t="inlineStr"/>
      <c r="AG32" s="36" t="inlineStr"/>
      <c r="AH32" s="36" t="inlineStr"/>
      <c r="AI32" s="36" t="inlineStr"/>
      <c r="AJ32" s="36" t="inlineStr"/>
      <c r="AK32" s="36" t="inlineStr"/>
      <c r="AL32" s="36" t="inlineStr"/>
      <c r="AM32" s="36" t="inlineStr"/>
      <c r="AN32" s="36" t="inlineStr"/>
      <c r="AO32" s="36" t="inlineStr"/>
      <c r="AP32" s="36" t="inlineStr"/>
      <c r="AQ32" s="36" t="inlineStr"/>
      <c r="AR32" s="36" t="inlineStr"/>
      <c r="AS32" s="36" t="inlineStr"/>
      <c r="AT32" s="36" t="inlineStr"/>
      <c r="AU32" s="36" t="inlineStr"/>
      <c r="AV32" s="36" t="inlineStr"/>
      <c r="AW32" s="36" t="inlineStr"/>
      <c r="AX32" s="36" t="inlineStr"/>
      <c r="AY32" s="36" t="inlineStr"/>
      <c r="AZ32" s="36" t="inlineStr"/>
      <c r="BA32" s="36" t="inlineStr"/>
      <c r="BB32" s="36" t="inlineStr"/>
      <c r="BC32" s="36" t="inlineStr"/>
      <c r="BD32" s="36" t="inlineStr"/>
      <c r="BE32" s="36" t="inlineStr"/>
      <c r="BF32" s="36" t="inlineStr"/>
      <c r="BG32" s="36" t="inlineStr"/>
      <c r="BH32" s="36" t="inlineStr"/>
      <c r="BI32" s="36" t="inlineStr"/>
      <c r="BJ32" s="36" t="inlineStr"/>
      <c r="BK32" s="36" t="inlineStr"/>
      <c r="BL32" s="36" t="inlineStr"/>
      <c r="BM32" s="36" t="inlineStr"/>
      <c r="BN32" s="36" t="inlineStr"/>
      <c r="BO32" s="36" t="inlineStr"/>
      <c r="BP32" s="36" t="inlineStr"/>
      <c r="BQ32" s="36" t="inlineStr"/>
      <c r="BR32" s="36" t="inlineStr"/>
      <c r="BS32" s="36" t="inlineStr"/>
      <c r="BT32" s="36" t="inlineStr"/>
      <c r="BU32" s="36" t="inlineStr"/>
      <c r="BV32" s="36" t="inlineStr"/>
      <c r="BW32" s="36" t="inlineStr"/>
      <c r="BX32" s="36" t="inlineStr"/>
      <c r="BY32" s="36" t="inlineStr"/>
      <c r="BZ32" s="36" t="inlineStr"/>
      <c r="CA32" s="36" t="inlineStr"/>
      <c r="CB32" s="36" t="inlineStr"/>
      <c r="CC32" s="36" t="inlineStr"/>
      <c r="CD32" s="36" t="inlineStr"/>
      <c r="CE32" s="36" t="inlineStr"/>
      <c r="CF32" s="36" t="inlineStr"/>
      <c r="CG32" s="36" t="inlineStr"/>
      <c r="CH32" s="36" t="inlineStr"/>
      <c r="CI32" s="36" t="inlineStr"/>
      <c r="CJ32" s="36" t="inlineStr"/>
      <c r="CK32" s="36" t="inlineStr"/>
      <c r="CL32" s="36" t="inlineStr"/>
      <c r="CM32" s="36" t="inlineStr"/>
      <c r="CN32" s="36" t="inlineStr"/>
      <c r="CO32" s="36" t="inlineStr"/>
      <c r="CP32" s="36" t="inlineStr"/>
      <c r="CQ32" s="36" t="inlineStr"/>
      <c r="CR32" s="36" t="inlineStr"/>
      <c r="CS32" s="36" t="inlineStr"/>
    </row>
    <row r="33">
      <c r="A33" s="22">
        <f>IF(WBS_Tâches!A30="","",WBS_Tâches!A30)</f>
        <v/>
      </c>
      <c r="B33" s="22">
        <f>IF(WBS_Tâches!D30="","",WBS_Tâches!D30)</f>
        <v/>
      </c>
      <c r="C33" s="22">
        <f>IF(WBS_Tâches!E30="","",WBS_Tâches!E30)</f>
        <v/>
      </c>
      <c r="D33" s="67">
        <f>IF(WBS_Tâches!F30="","",WBS_Tâches!F30)</f>
        <v/>
      </c>
      <c r="E33" s="67">
        <f>IF(WBS_Tâches!G30="","",WBS_Tâches!G30)</f>
        <v/>
      </c>
      <c r="F33" s="35">
        <f>IF(WBS_Tâches!K30="","",WBS_Tâches!K30)</f>
        <v/>
      </c>
      <c r="G33" s="22">
        <f>IF(WBS_Tâches!M30="","",WBS_Tâches!M30)</f>
        <v/>
      </c>
      <c r="H33" s="36" t="inlineStr"/>
      <c r="I33" s="36" t="inlineStr"/>
      <c r="J33" s="36" t="inlineStr"/>
      <c r="K33" s="36" t="inlineStr"/>
      <c r="L33" s="36" t="inlineStr"/>
      <c r="M33" s="36" t="inlineStr"/>
      <c r="N33" s="36" t="inlineStr"/>
      <c r="O33" s="36" t="inlineStr"/>
      <c r="P33" s="36" t="inlineStr"/>
      <c r="Q33" s="36" t="inlineStr"/>
      <c r="R33" s="36" t="inlineStr"/>
      <c r="S33" s="36" t="inlineStr"/>
      <c r="T33" s="36" t="inlineStr"/>
      <c r="U33" s="36" t="inlineStr"/>
      <c r="V33" s="36" t="inlineStr"/>
      <c r="W33" s="36" t="inlineStr"/>
      <c r="X33" s="36" t="inlineStr"/>
      <c r="Y33" s="36" t="inlineStr"/>
      <c r="Z33" s="36" t="inlineStr"/>
      <c r="AA33" s="36" t="inlineStr"/>
      <c r="AB33" s="36" t="inlineStr"/>
      <c r="AC33" s="36" t="inlineStr"/>
      <c r="AD33" s="36" t="inlineStr"/>
      <c r="AE33" s="36" t="inlineStr"/>
      <c r="AF33" s="36" t="inlineStr"/>
      <c r="AG33" s="36" t="inlineStr"/>
      <c r="AH33" s="36" t="inlineStr"/>
      <c r="AI33" s="36" t="inlineStr"/>
      <c r="AJ33" s="36" t="inlineStr"/>
      <c r="AK33" s="36" t="inlineStr"/>
      <c r="AL33" s="36" t="inlineStr"/>
      <c r="AM33" s="36" t="inlineStr"/>
      <c r="AN33" s="36" t="inlineStr"/>
      <c r="AO33" s="36" t="inlineStr"/>
      <c r="AP33" s="36" t="inlineStr"/>
      <c r="AQ33" s="36" t="inlineStr"/>
      <c r="AR33" s="36" t="inlineStr"/>
      <c r="AS33" s="36" t="inlineStr"/>
      <c r="AT33" s="36" t="inlineStr"/>
      <c r="AU33" s="36" t="inlineStr"/>
      <c r="AV33" s="36" t="inlineStr"/>
      <c r="AW33" s="36" t="inlineStr"/>
      <c r="AX33" s="36" t="inlineStr"/>
      <c r="AY33" s="36" t="inlineStr"/>
      <c r="AZ33" s="36" t="inlineStr"/>
      <c r="BA33" s="36" t="inlineStr"/>
      <c r="BB33" s="36" t="inlineStr"/>
      <c r="BC33" s="36" t="inlineStr"/>
      <c r="BD33" s="36" t="inlineStr"/>
      <c r="BE33" s="36" t="inlineStr"/>
      <c r="BF33" s="36" t="inlineStr"/>
      <c r="BG33" s="36" t="inlineStr"/>
      <c r="BH33" s="36" t="inlineStr"/>
      <c r="BI33" s="36" t="inlineStr"/>
      <c r="BJ33" s="36" t="inlineStr"/>
      <c r="BK33" s="36" t="inlineStr"/>
      <c r="BL33" s="36" t="inlineStr"/>
      <c r="BM33" s="36" t="inlineStr"/>
      <c r="BN33" s="36" t="inlineStr"/>
      <c r="BO33" s="36" t="inlineStr"/>
      <c r="BP33" s="36" t="inlineStr"/>
      <c r="BQ33" s="36" t="inlineStr"/>
      <c r="BR33" s="36" t="inlineStr"/>
      <c r="BS33" s="36" t="inlineStr"/>
      <c r="BT33" s="36" t="inlineStr"/>
      <c r="BU33" s="36" t="inlineStr"/>
      <c r="BV33" s="36" t="inlineStr"/>
      <c r="BW33" s="36" t="inlineStr"/>
      <c r="BX33" s="36" t="inlineStr"/>
      <c r="BY33" s="36" t="inlineStr"/>
      <c r="BZ33" s="36" t="inlineStr"/>
      <c r="CA33" s="36" t="inlineStr"/>
      <c r="CB33" s="36" t="inlineStr"/>
      <c r="CC33" s="36" t="inlineStr"/>
      <c r="CD33" s="36" t="inlineStr"/>
      <c r="CE33" s="36" t="inlineStr"/>
      <c r="CF33" s="36" t="inlineStr"/>
      <c r="CG33" s="36" t="inlineStr"/>
      <c r="CH33" s="36" t="inlineStr"/>
      <c r="CI33" s="36" t="inlineStr"/>
      <c r="CJ33" s="36" t="inlineStr"/>
      <c r="CK33" s="36" t="inlineStr"/>
      <c r="CL33" s="36" t="inlineStr"/>
      <c r="CM33" s="36" t="inlineStr"/>
      <c r="CN33" s="36" t="inlineStr"/>
      <c r="CO33" s="36" t="inlineStr"/>
      <c r="CP33" s="36" t="inlineStr"/>
      <c r="CQ33" s="36" t="inlineStr"/>
      <c r="CR33" s="36" t="inlineStr"/>
      <c r="CS33" s="36" t="inlineStr"/>
    </row>
    <row r="34">
      <c r="A34" s="22">
        <f>IF(WBS_Tâches!A31="","",WBS_Tâches!A31)</f>
        <v/>
      </c>
      <c r="B34" s="22">
        <f>IF(WBS_Tâches!D31="","",WBS_Tâches!D31)</f>
        <v/>
      </c>
      <c r="C34" s="22">
        <f>IF(WBS_Tâches!E31="","",WBS_Tâches!E31)</f>
        <v/>
      </c>
      <c r="D34" s="67">
        <f>IF(WBS_Tâches!F31="","",WBS_Tâches!F31)</f>
        <v/>
      </c>
      <c r="E34" s="67">
        <f>IF(WBS_Tâches!G31="","",WBS_Tâches!G31)</f>
        <v/>
      </c>
      <c r="F34" s="35">
        <f>IF(WBS_Tâches!K31="","",WBS_Tâches!K31)</f>
        <v/>
      </c>
      <c r="G34" s="22">
        <f>IF(WBS_Tâches!M31="","",WBS_Tâches!M31)</f>
        <v/>
      </c>
      <c r="H34" s="36" t="inlineStr"/>
      <c r="I34" s="36" t="inlineStr"/>
      <c r="J34" s="36" t="inlineStr"/>
      <c r="K34" s="36" t="inlineStr"/>
      <c r="L34" s="36" t="inlineStr"/>
      <c r="M34" s="36" t="inlineStr"/>
      <c r="N34" s="36" t="inlineStr"/>
      <c r="O34" s="36" t="inlineStr"/>
      <c r="P34" s="36" t="inlineStr"/>
      <c r="Q34" s="36" t="inlineStr"/>
      <c r="R34" s="36" t="inlineStr"/>
      <c r="S34" s="36" t="inlineStr"/>
      <c r="T34" s="36" t="inlineStr"/>
      <c r="U34" s="36" t="inlineStr"/>
      <c r="V34" s="36" t="inlineStr"/>
      <c r="W34" s="36" t="inlineStr"/>
      <c r="X34" s="36" t="inlineStr"/>
      <c r="Y34" s="36" t="inlineStr"/>
      <c r="Z34" s="36" t="inlineStr"/>
      <c r="AA34" s="36" t="inlineStr"/>
      <c r="AB34" s="36" t="inlineStr"/>
      <c r="AC34" s="36" t="inlineStr"/>
      <c r="AD34" s="36" t="inlineStr"/>
      <c r="AE34" s="36" t="inlineStr"/>
      <c r="AF34" s="36" t="inlineStr"/>
      <c r="AG34" s="36" t="inlineStr"/>
      <c r="AH34" s="36" t="inlineStr"/>
      <c r="AI34" s="36" t="inlineStr"/>
      <c r="AJ34" s="36" t="inlineStr"/>
      <c r="AK34" s="36" t="inlineStr"/>
      <c r="AL34" s="36" t="inlineStr"/>
      <c r="AM34" s="36" t="inlineStr"/>
      <c r="AN34" s="36" t="inlineStr"/>
      <c r="AO34" s="36" t="inlineStr"/>
      <c r="AP34" s="36" t="inlineStr"/>
      <c r="AQ34" s="36" t="inlineStr"/>
      <c r="AR34" s="36" t="inlineStr"/>
      <c r="AS34" s="36" t="inlineStr"/>
      <c r="AT34" s="36" t="inlineStr"/>
      <c r="AU34" s="36" t="inlineStr"/>
      <c r="AV34" s="36" t="inlineStr"/>
      <c r="AW34" s="36" t="inlineStr"/>
      <c r="AX34" s="36" t="inlineStr"/>
      <c r="AY34" s="36" t="inlineStr"/>
      <c r="AZ34" s="36" t="inlineStr"/>
      <c r="BA34" s="36" t="inlineStr"/>
      <c r="BB34" s="36" t="inlineStr"/>
      <c r="BC34" s="36" t="inlineStr"/>
      <c r="BD34" s="36" t="inlineStr"/>
      <c r="BE34" s="36" t="inlineStr"/>
      <c r="BF34" s="36" t="inlineStr"/>
      <c r="BG34" s="36" t="inlineStr"/>
      <c r="BH34" s="36" t="inlineStr"/>
      <c r="BI34" s="36" t="inlineStr"/>
      <c r="BJ34" s="36" t="inlineStr"/>
      <c r="BK34" s="36" t="inlineStr"/>
      <c r="BL34" s="36" t="inlineStr"/>
      <c r="BM34" s="36" t="inlineStr"/>
      <c r="BN34" s="36" t="inlineStr"/>
      <c r="BO34" s="36" t="inlineStr"/>
      <c r="BP34" s="36" t="inlineStr"/>
      <c r="BQ34" s="36" t="inlineStr"/>
      <c r="BR34" s="36" t="inlineStr"/>
      <c r="BS34" s="36" t="inlineStr"/>
      <c r="BT34" s="36" t="inlineStr"/>
      <c r="BU34" s="36" t="inlineStr"/>
      <c r="BV34" s="36" t="inlineStr"/>
      <c r="BW34" s="36" t="inlineStr"/>
      <c r="BX34" s="36" t="inlineStr"/>
      <c r="BY34" s="36" t="inlineStr"/>
      <c r="BZ34" s="36" t="inlineStr"/>
      <c r="CA34" s="36" t="inlineStr"/>
      <c r="CB34" s="36" t="inlineStr"/>
      <c r="CC34" s="36" t="inlineStr"/>
      <c r="CD34" s="36" t="inlineStr"/>
      <c r="CE34" s="36" t="inlineStr"/>
      <c r="CF34" s="36" t="inlineStr"/>
      <c r="CG34" s="36" t="inlineStr"/>
      <c r="CH34" s="36" t="inlineStr"/>
      <c r="CI34" s="36" t="inlineStr"/>
      <c r="CJ34" s="36" t="inlineStr"/>
      <c r="CK34" s="36" t="inlineStr"/>
      <c r="CL34" s="36" t="inlineStr"/>
      <c r="CM34" s="36" t="inlineStr"/>
      <c r="CN34" s="36" t="inlineStr"/>
      <c r="CO34" s="36" t="inlineStr"/>
      <c r="CP34" s="36" t="inlineStr"/>
      <c r="CQ34" s="36" t="inlineStr"/>
      <c r="CR34" s="36" t="inlineStr"/>
      <c r="CS34" s="36" t="inlineStr"/>
    </row>
    <row r="35">
      <c r="A35" s="22">
        <f>IF(WBS_Tâches!A32="","",WBS_Tâches!A32)</f>
        <v/>
      </c>
      <c r="B35" s="22">
        <f>IF(WBS_Tâches!D32="","",WBS_Tâches!D32)</f>
        <v/>
      </c>
      <c r="C35" s="22">
        <f>IF(WBS_Tâches!E32="","",WBS_Tâches!E32)</f>
        <v/>
      </c>
      <c r="D35" s="67">
        <f>IF(WBS_Tâches!F32="","",WBS_Tâches!F32)</f>
        <v/>
      </c>
      <c r="E35" s="67">
        <f>IF(WBS_Tâches!G32="","",WBS_Tâches!G32)</f>
        <v/>
      </c>
      <c r="F35" s="35">
        <f>IF(WBS_Tâches!K32="","",WBS_Tâches!K32)</f>
        <v/>
      </c>
      <c r="G35" s="22">
        <f>IF(WBS_Tâches!M32="","",WBS_Tâches!M32)</f>
        <v/>
      </c>
      <c r="H35" s="36" t="inlineStr"/>
      <c r="I35" s="36" t="inlineStr"/>
      <c r="J35" s="36" t="inlineStr"/>
      <c r="K35" s="36" t="inlineStr"/>
      <c r="L35" s="36" t="inlineStr"/>
      <c r="M35" s="36" t="inlineStr"/>
      <c r="N35" s="36" t="inlineStr"/>
      <c r="O35" s="36" t="inlineStr"/>
      <c r="P35" s="36" t="inlineStr"/>
      <c r="Q35" s="36" t="inlineStr"/>
      <c r="R35" s="36" t="inlineStr"/>
      <c r="S35" s="36" t="inlineStr"/>
      <c r="T35" s="36" t="inlineStr"/>
      <c r="U35" s="36" t="inlineStr"/>
      <c r="V35" s="36" t="inlineStr"/>
      <c r="W35" s="36" t="inlineStr"/>
      <c r="X35" s="36" t="inlineStr"/>
      <c r="Y35" s="36" t="inlineStr"/>
      <c r="Z35" s="36" t="inlineStr"/>
      <c r="AA35" s="36" t="inlineStr"/>
      <c r="AB35" s="36" t="inlineStr"/>
      <c r="AC35" s="36" t="inlineStr"/>
      <c r="AD35" s="36" t="inlineStr"/>
      <c r="AE35" s="36" t="inlineStr"/>
      <c r="AF35" s="36" t="inlineStr"/>
      <c r="AG35" s="36" t="inlineStr"/>
      <c r="AH35" s="36" t="inlineStr"/>
      <c r="AI35" s="36" t="inlineStr"/>
      <c r="AJ35" s="36" t="inlineStr"/>
      <c r="AK35" s="36" t="inlineStr"/>
      <c r="AL35" s="36" t="inlineStr"/>
      <c r="AM35" s="36" t="inlineStr"/>
      <c r="AN35" s="36" t="inlineStr"/>
      <c r="AO35" s="36" t="inlineStr"/>
      <c r="AP35" s="36" t="inlineStr"/>
      <c r="AQ35" s="36" t="inlineStr"/>
      <c r="AR35" s="36" t="inlineStr"/>
      <c r="AS35" s="36" t="inlineStr"/>
      <c r="AT35" s="36" t="inlineStr"/>
      <c r="AU35" s="36" t="inlineStr"/>
      <c r="AV35" s="36" t="inlineStr"/>
      <c r="AW35" s="36" t="inlineStr"/>
      <c r="AX35" s="36" t="inlineStr"/>
      <c r="AY35" s="36" t="inlineStr"/>
      <c r="AZ35" s="36" t="inlineStr"/>
      <c r="BA35" s="36" t="inlineStr"/>
      <c r="BB35" s="36" t="inlineStr"/>
      <c r="BC35" s="36" t="inlineStr"/>
      <c r="BD35" s="36" t="inlineStr"/>
      <c r="BE35" s="36" t="inlineStr"/>
      <c r="BF35" s="36" t="inlineStr"/>
      <c r="BG35" s="36" t="inlineStr"/>
      <c r="BH35" s="36" t="inlineStr"/>
      <c r="BI35" s="36" t="inlineStr"/>
      <c r="BJ35" s="36" t="inlineStr"/>
      <c r="BK35" s="36" t="inlineStr"/>
      <c r="BL35" s="36" t="inlineStr"/>
      <c r="BM35" s="36" t="inlineStr"/>
      <c r="BN35" s="36" t="inlineStr"/>
      <c r="BO35" s="36" t="inlineStr"/>
      <c r="BP35" s="36" t="inlineStr"/>
      <c r="BQ35" s="36" t="inlineStr"/>
      <c r="BR35" s="36" t="inlineStr"/>
      <c r="BS35" s="36" t="inlineStr"/>
      <c r="BT35" s="36" t="inlineStr"/>
      <c r="BU35" s="36" t="inlineStr"/>
      <c r="BV35" s="36" t="inlineStr"/>
      <c r="BW35" s="36" t="inlineStr"/>
      <c r="BX35" s="36" t="inlineStr"/>
      <c r="BY35" s="36" t="inlineStr"/>
      <c r="BZ35" s="36" t="inlineStr"/>
      <c r="CA35" s="36" t="inlineStr"/>
      <c r="CB35" s="36" t="inlineStr"/>
      <c r="CC35" s="36" t="inlineStr"/>
      <c r="CD35" s="36" t="inlineStr"/>
      <c r="CE35" s="36" t="inlineStr"/>
      <c r="CF35" s="36" t="inlineStr"/>
      <c r="CG35" s="36" t="inlineStr"/>
      <c r="CH35" s="36" t="inlineStr"/>
      <c r="CI35" s="36" t="inlineStr"/>
      <c r="CJ35" s="36" t="inlineStr"/>
      <c r="CK35" s="36" t="inlineStr"/>
      <c r="CL35" s="36" t="inlineStr"/>
      <c r="CM35" s="36" t="inlineStr"/>
      <c r="CN35" s="36" t="inlineStr"/>
      <c r="CO35" s="36" t="inlineStr"/>
      <c r="CP35" s="36" t="inlineStr"/>
      <c r="CQ35" s="36" t="inlineStr"/>
      <c r="CR35" s="36" t="inlineStr"/>
      <c r="CS35" s="36" t="inlineStr"/>
    </row>
    <row r="36">
      <c r="A36" s="22">
        <f>IF(WBS_Tâches!A33="","",WBS_Tâches!A33)</f>
        <v/>
      </c>
      <c r="B36" s="22">
        <f>IF(WBS_Tâches!D33="","",WBS_Tâches!D33)</f>
        <v/>
      </c>
      <c r="C36" s="22">
        <f>IF(WBS_Tâches!E33="","",WBS_Tâches!E33)</f>
        <v/>
      </c>
      <c r="D36" s="67">
        <f>IF(WBS_Tâches!F33="","",WBS_Tâches!F33)</f>
        <v/>
      </c>
      <c r="E36" s="67">
        <f>IF(WBS_Tâches!G33="","",WBS_Tâches!G33)</f>
        <v/>
      </c>
      <c r="F36" s="35">
        <f>IF(WBS_Tâches!K33="","",WBS_Tâches!K33)</f>
        <v/>
      </c>
      <c r="G36" s="22">
        <f>IF(WBS_Tâches!M33="","",WBS_Tâches!M33)</f>
        <v/>
      </c>
      <c r="H36" s="36" t="inlineStr"/>
      <c r="I36" s="36" t="inlineStr"/>
      <c r="J36" s="36" t="inlineStr"/>
      <c r="K36" s="36" t="inlineStr"/>
      <c r="L36" s="36" t="inlineStr"/>
      <c r="M36" s="36" t="inlineStr"/>
      <c r="N36" s="36" t="inlineStr"/>
      <c r="O36" s="36" t="inlineStr"/>
      <c r="P36" s="36" t="inlineStr"/>
      <c r="Q36" s="36" t="inlineStr"/>
      <c r="R36" s="36" t="inlineStr"/>
      <c r="S36" s="36" t="inlineStr"/>
      <c r="T36" s="36" t="inlineStr"/>
      <c r="U36" s="36" t="inlineStr"/>
      <c r="V36" s="36" t="inlineStr"/>
      <c r="W36" s="36" t="inlineStr"/>
      <c r="X36" s="36" t="inlineStr"/>
      <c r="Y36" s="36" t="inlineStr"/>
      <c r="Z36" s="36" t="inlineStr"/>
      <c r="AA36" s="36" t="inlineStr"/>
      <c r="AB36" s="36" t="inlineStr"/>
      <c r="AC36" s="36" t="inlineStr"/>
      <c r="AD36" s="36" t="inlineStr"/>
      <c r="AE36" s="36" t="inlineStr"/>
      <c r="AF36" s="36" t="inlineStr"/>
      <c r="AG36" s="36" t="inlineStr"/>
      <c r="AH36" s="36" t="inlineStr"/>
      <c r="AI36" s="36" t="inlineStr"/>
      <c r="AJ36" s="36" t="inlineStr"/>
      <c r="AK36" s="36" t="inlineStr"/>
      <c r="AL36" s="36" t="inlineStr"/>
      <c r="AM36" s="36" t="inlineStr"/>
      <c r="AN36" s="36" t="inlineStr"/>
      <c r="AO36" s="36" t="inlineStr"/>
      <c r="AP36" s="36" t="inlineStr"/>
      <c r="AQ36" s="36" t="inlineStr"/>
      <c r="AR36" s="36" t="inlineStr"/>
      <c r="AS36" s="36" t="inlineStr"/>
      <c r="AT36" s="36" t="inlineStr"/>
      <c r="AU36" s="36" t="inlineStr"/>
      <c r="AV36" s="36" t="inlineStr"/>
      <c r="AW36" s="36" t="inlineStr"/>
      <c r="AX36" s="36" t="inlineStr"/>
      <c r="AY36" s="36" t="inlineStr"/>
      <c r="AZ36" s="36" t="inlineStr"/>
      <c r="BA36" s="36" t="inlineStr"/>
      <c r="BB36" s="36" t="inlineStr"/>
      <c r="BC36" s="36" t="inlineStr"/>
      <c r="BD36" s="36" t="inlineStr"/>
      <c r="BE36" s="36" t="inlineStr"/>
      <c r="BF36" s="36" t="inlineStr"/>
      <c r="BG36" s="36" t="inlineStr"/>
      <c r="BH36" s="36" t="inlineStr"/>
      <c r="BI36" s="36" t="inlineStr"/>
      <c r="BJ36" s="36" t="inlineStr"/>
      <c r="BK36" s="36" t="inlineStr"/>
      <c r="BL36" s="36" t="inlineStr"/>
      <c r="BM36" s="36" t="inlineStr"/>
      <c r="BN36" s="36" t="inlineStr"/>
      <c r="BO36" s="36" t="inlineStr"/>
      <c r="BP36" s="36" t="inlineStr"/>
      <c r="BQ36" s="36" t="inlineStr"/>
      <c r="BR36" s="36" t="inlineStr"/>
      <c r="BS36" s="36" t="inlineStr"/>
      <c r="BT36" s="36" t="inlineStr"/>
      <c r="BU36" s="36" t="inlineStr"/>
      <c r="BV36" s="36" t="inlineStr"/>
      <c r="BW36" s="36" t="inlineStr"/>
      <c r="BX36" s="36" t="inlineStr"/>
      <c r="BY36" s="36" t="inlineStr"/>
      <c r="BZ36" s="36" t="inlineStr"/>
      <c r="CA36" s="36" t="inlineStr"/>
      <c r="CB36" s="36" t="inlineStr"/>
      <c r="CC36" s="36" t="inlineStr"/>
      <c r="CD36" s="36" t="inlineStr"/>
      <c r="CE36" s="36" t="inlineStr"/>
      <c r="CF36" s="36" t="inlineStr"/>
      <c r="CG36" s="36" t="inlineStr"/>
      <c r="CH36" s="36" t="inlineStr"/>
      <c r="CI36" s="36" t="inlineStr"/>
      <c r="CJ36" s="36" t="inlineStr"/>
      <c r="CK36" s="36" t="inlineStr"/>
      <c r="CL36" s="36" t="inlineStr"/>
      <c r="CM36" s="36" t="inlineStr"/>
      <c r="CN36" s="36" t="inlineStr"/>
      <c r="CO36" s="36" t="inlineStr"/>
      <c r="CP36" s="36" t="inlineStr"/>
      <c r="CQ36" s="36" t="inlineStr"/>
      <c r="CR36" s="36" t="inlineStr"/>
      <c r="CS36" s="36" t="inlineStr"/>
    </row>
    <row r="37">
      <c r="A37" s="22">
        <f>IF(WBS_Tâches!A34="","",WBS_Tâches!A34)</f>
        <v/>
      </c>
      <c r="B37" s="22">
        <f>IF(WBS_Tâches!D34="","",WBS_Tâches!D34)</f>
        <v/>
      </c>
      <c r="C37" s="22">
        <f>IF(WBS_Tâches!E34="","",WBS_Tâches!E34)</f>
        <v/>
      </c>
      <c r="D37" s="67">
        <f>IF(WBS_Tâches!F34="","",WBS_Tâches!F34)</f>
        <v/>
      </c>
      <c r="E37" s="67">
        <f>IF(WBS_Tâches!G34="","",WBS_Tâches!G34)</f>
        <v/>
      </c>
      <c r="F37" s="35">
        <f>IF(WBS_Tâches!K34="","",WBS_Tâches!K34)</f>
        <v/>
      </c>
      <c r="G37" s="22">
        <f>IF(WBS_Tâches!M34="","",WBS_Tâches!M34)</f>
        <v/>
      </c>
      <c r="H37" s="36" t="inlineStr"/>
      <c r="I37" s="36" t="inlineStr"/>
      <c r="J37" s="36" t="inlineStr"/>
      <c r="K37" s="36" t="inlineStr"/>
      <c r="L37" s="36" t="inlineStr"/>
      <c r="M37" s="36" t="inlineStr"/>
      <c r="N37" s="36" t="inlineStr"/>
      <c r="O37" s="36" t="inlineStr"/>
      <c r="P37" s="36" t="inlineStr"/>
      <c r="Q37" s="36" t="inlineStr"/>
      <c r="R37" s="36" t="inlineStr"/>
      <c r="S37" s="36" t="inlineStr"/>
      <c r="T37" s="36" t="inlineStr"/>
      <c r="U37" s="36" t="inlineStr"/>
      <c r="V37" s="36" t="inlineStr"/>
      <c r="W37" s="36" t="inlineStr"/>
      <c r="X37" s="36" t="inlineStr"/>
      <c r="Y37" s="36" t="inlineStr"/>
      <c r="Z37" s="36" t="inlineStr"/>
      <c r="AA37" s="36" t="inlineStr"/>
      <c r="AB37" s="36" t="inlineStr"/>
      <c r="AC37" s="36" t="inlineStr"/>
      <c r="AD37" s="36" t="inlineStr"/>
      <c r="AE37" s="36" t="inlineStr"/>
      <c r="AF37" s="36" t="inlineStr"/>
      <c r="AG37" s="36" t="inlineStr"/>
      <c r="AH37" s="36" t="inlineStr"/>
      <c r="AI37" s="36" t="inlineStr"/>
      <c r="AJ37" s="36" t="inlineStr"/>
      <c r="AK37" s="36" t="inlineStr"/>
      <c r="AL37" s="36" t="inlineStr"/>
      <c r="AM37" s="36" t="inlineStr"/>
      <c r="AN37" s="36" t="inlineStr"/>
      <c r="AO37" s="36" t="inlineStr"/>
      <c r="AP37" s="36" t="inlineStr"/>
      <c r="AQ37" s="36" t="inlineStr"/>
      <c r="AR37" s="36" t="inlineStr"/>
      <c r="AS37" s="36" t="inlineStr"/>
      <c r="AT37" s="36" t="inlineStr"/>
      <c r="AU37" s="36" t="inlineStr"/>
      <c r="AV37" s="36" t="inlineStr"/>
      <c r="AW37" s="36" t="inlineStr"/>
      <c r="AX37" s="36" t="inlineStr"/>
      <c r="AY37" s="36" t="inlineStr"/>
      <c r="AZ37" s="36" t="inlineStr"/>
      <c r="BA37" s="36" t="inlineStr"/>
      <c r="BB37" s="36" t="inlineStr"/>
      <c r="BC37" s="36" t="inlineStr"/>
      <c r="BD37" s="36" t="inlineStr"/>
      <c r="BE37" s="36" t="inlineStr"/>
      <c r="BF37" s="36" t="inlineStr"/>
      <c r="BG37" s="36" t="inlineStr"/>
      <c r="BH37" s="36" t="inlineStr"/>
      <c r="BI37" s="36" t="inlineStr"/>
      <c r="BJ37" s="36" t="inlineStr"/>
      <c r="BK37" s="36" t="inlineStr"/>
      <c r="BL37" s="36" t="inlineStr"/>
      <c r="BM37" s="36" t="inlineStr"/>
      <c r="BN37" s="36" t="inlineStr"/>
      <c r="BO37" s="36" t="inlineStr"/>
      <c r="BP37" s="36" t="inlineStr"/>
      <c r="BQ37" s="36" t="inlineStr"/>
      <c r="BR37" s="36" t="inlineStr"/>
      <c r="BS37" s="36" t="inlineStr"/>
      <c r="BT37" s="36" t="inlineStr"/>
      <c r="BU37" s="36" t="inlineStr"/>
      <c r="BV37" s="36" t="inlineStr"/>
      <c r="BW37" s="36" t="inlineStr"/>
      <c r="BX37" s="36" t="inlineStr"/>
      <c r="BY37" s="36" t="inlineStr"/>
      <c r="BZ37" s="36" t="inlineStr"/>
      <c r="CA37" s="36" t="inlineStr"/>
      <c r="CB37" s="36" t="inlineStr"/>
      <c r="CC37" s="36" t="inlineStr"/>
      <c r="CD37" s="36" t="inlineStr"/>
      <c r="CE37" s="36" t="inlineStr"/>
      <c r="CF37" s="36" t="inlineStr"/>
      <c r="CG37" s="36" t="inlineStr"/>
      <c r="CH37" s="36" t="inlineStr"/>
      <c r="CI37" s="36" t="inlineStr"/>
      <c r="CJ37" s="36" t="inlineStr"/>
      <c r="CK37" s="36" t="inlineStr"/>
      <c r="CL37" s="36" t="inlineStr"/>
      <c r="CM37" s="36" t="inlineStr"/>
      <c r="CN37" s="36" t="inlineStr"/>
      <c r="CO37" s="36" t="inlineStr"/>
      <c r="CP37" s="36" t="inlineStr"/>
      <c r="CQ37" s="36" t="inlineStr"/>
      <c r="CR37" s="36" t="inlineStr"/>
      <c r="CS37" s="36" t="inlineStr"/>
    </row>
    <row r="38">
      <c r="A38" s="22">
        <f>IF(WBS_Tâches!A35="","",WBS_Tâches!A35)</f>
        <v/>
      </c>
      <c r="B38" s="22">
        <f>IF(WBS_Tâches!D35="","",WBS_Tâches!D35)</f>
        <v/>
      </c>
      <c r="C38" s="22">
        <f>IF(WBS_Tâches!E35="","",WBS_Tâches!E35)</f>
        <v/>
      </c>
      <c r="D38" s="67">
        <f>IF(WBS_Tâches!F35="","",WBS_Tâches!F35)</f>
        <v/>
      </c>
      <c r="E38" s="67">
        <f>IF(WBS_Tâches!G35="","",WBS_Tâches!G35)</f>
        <v/>
      </c>
      <c r="F38" s="35">
        <f>IF(WBS_Tâches!K35="","",WBS_Tâches!K35)</f>
        <v/>
      </c>
      <c r="G38" s="22">
        <f>IF(WBS_Tâches!M35="","",WBS_Tâches!M35)</f>
        <v/>
      </c>
      <c r="H38" s="36" t="inlineStr"/>
      <c r="I38" s="36" t="inlineStr"/>
      <c r="J38" s="36" t="inlineStr"/>
      <c r="K38" s="36" t="inlineStr"/>
      <c r="L38" s="36" t="inlineStr"/>
      <c r="M38" s="36" t="inlineStr"/>
      <c r="N38" s="36" t="inlineStr"/>
      <c r="O38" s="36" t="inlineStr"/>
      <c r="P38" s="36" t="inlineStr"/>
      <c r="Q38" s="36" t="inlineStr"/>
      <c r="R38" s="36" t="inlineStr"/>
      <c r="S38" s="36" t="inlineStr"/>
      <c r="T38" s="36" t="inlineStr"/>
      <c r="U38" s="36" t="inlineStr"/>
      <c r="V38" s="36" t="inlineStr"/>
      <c r="W38" s="36" t="inlineStr"/>
      <c r="X38" s="36" t="inlineStr"/>
      <c r="Y38" s="36" t="inlineStr"/>
      <c r="Z38" s="36" t="inlineStr"/>
      <c r="AA38" s="36" t="inlineStr"/>
      <c r="AB38" s="36" t="inlineStr"/>
      <c r="AC38" s="36" t="inlineStr"/>
      <c r="AD38" s="36" t="inlineStr"/>
      <c r="AE38" s="36" t="inlineStr"/>
      <c r="AF38" s="36" t="inlineStr"/>
      <c r="AG38" s="36" t="inlineStr"/>
      <c r="AH38" s="36" t="inlineStr"/>
      <c r="AI38" s="36" t="inlineStr"/>
      <c r="AJ38" s="36" t="inlineStr"/>
      <c r="AK38" s="36" t="inlineStr"/>
      <c r="AL38" s="36" t="inlineStr"/>
      <c r="AM38" s="36" t="inlineStr"/>
      <c r="AN38" s="36" t="inlineStr"/>
      <c r="AO38" s="36" t="inlineStr"/>
      <c r="AP38" s="36" t="inlineStr"/>
      <c r="AQ38" s="36" t="inlineStr"/>
      <c r="AR38" s="36" t="inlineStr"/>
      <c r="AS38" s="36" t="inlineStr"/>
      <c r="AT38" s="36" t="inlineStr"/>
      <c r="AU38" s="36" t="inlineStr"/>
      <c r="AV38" s="36" t="inlineStr"/>
      <c r="AW38" s="36" t="inlineStr"/>
      <c r="AX38" s="36" t="inlineStr"/>
      <c r="AY38" s="36" t="inlineStr"/>
      <c r="AZ38" s="36" t="inlineStr"/>
      <c r="BA38" s="36" t="inlineStr"/>
      <c r="BB38" s="36" t="inlineStr"/>
      <c r="BC38" s="36" t="inlineStr"/>
      <c r="BD38" s="36" t="inlineStr"/>
      <c r="BE38" s="36" t="inlineStr"/>
      <c r="BF38" s="36" t="inlineStr"/>
      <c r="BG38" s="36" t="inlineStr"/>
      <c r="BH38" s="36" t="inlineStr"/>
      <c r="BI38" s="36" t="inlineStr"/>
      <c r="BJ38" s="36" t="inlineStr"/>
      <c r="BK38" s="36" t="inlineStr"/>
      <c r="BL38" s="36" t="inlineStr"/>
      <c r="BM38" s="36" t="inlineStr"/>
      <c r="BN38" s="36" t="inlineStr"/>
      <c r="BO38" s="36" t="inlineStr"/>
      <c r="BP38" s="36" t="inlineStr"/>
      <c r="BQ38" s="36" t="inlineStr"/>
      <c r="BR38" s="36" t="inlineStr"/>
      <c r="BS38" s="36" t="inlineStr"/>
      <c r="BT38" s="36" t="inlineStr"/>
      <c r="BU38" s="36" t="inlineStr"/>
      <c r="BV38" s="36" t="inlineStr"/>
      <c r="BW38" s="36" t="inlineStr"/>
      <c r="BX38" s="36" t="inlineStr"/>
      <c r="BY38" s="36" t="inlineStr"/>
      <c r="BZ38" s="36" t="inlineStr"/>
      <c r="CA38" s="36" t="inlineStr"/>
      <c r="CB38" s="36" t="inlineStr"/>
      <c r="CC38" s="36" t="inlineStr"/>
      <c r="CD38" s="36" t="inlineStr"/>
      <c r="CE38" s="36" t="inlineStr"/>
      <c r="CF38" s="36" t="inlineStr"/>
      <c r="CG38" s="36" t="inlineStr"/>
      <c r="CH38" s="36" t="inlineStr"/>
      <c r="CI38" s="36" t="inlineStr"/>
      <c r="CJ38" s="36" t="inlineStr"/>
      <c r="CK38" s="36" t="inlineStr"/>
      <c r="CL38" s="36" t="inlineStr"/>
      <c r="CM38" s="36" t="inlineStr"/>
      <c r="CN38" s="36" t="inlineStr"/>
      <c r="CO38" s="36" t="inlineStr"/>
      <c r="CP38" s="36" t="inlineStr"/>
      <c r="CQ38" s="36" t="inlineStr"/>
      <c r="CR38" s="36" t="inlineStr"/>
      <c r="CS38" s="36" t="inlineStr"/>
    </row>
    <row r="39">
      <c r="A39" s="22">
        <f>IF(WBS_Tâches!A36="","",WBS_Tâches!A36)</f>
        <v/>
      </c>
      <c r="B39" s="22">
        <f>IF(WBS_Tâches!D36="","",WBS_Tâches!D36)</f>
        <v/>
      </c>
      <c r="C39" s="22">
        <f>IF(WBS_Tâches!E36="","",WBS_Tâches!E36)</f>
        <v/>
      </c>
      <c r="D39" s="67">
        <f>IF(WBS_Tâches!F36="","",WBS_Tâches!F36)</f>
        <v/>
      </c>
      <c r="E39" s="67">
        <f>IF(WBS_Tâches!G36="","",WBS_Tâches!G36)</f>
        <v/>
      </c>
      <c r="F39" s="35">
        <f>IF(WBS_Tâches!K36="","",WBS_Tâches!K36)</f>
        <v/>
      </c>
      <c r="G39" s="22">
        <f>IF(WBS_Tâches!M36="","",WBS_Tâches!M36)</f>
        <v/>
      </c>
      <c r="H39" s="36" t="inlineStr"/>
      <c r="I39" s="36" t="inlineStr"/>
      <c r="J39" s="36" t="inlineStr"/>
      <c r="K39" s="36" t="inlineStr"/>
      <c r="L39" s="36" t="inlineStr"/>
      <c r="M39" s="36" t="inlineStr"/>
      <c r="N39" s="36" t="inlineStr"/>
      <c r="O39" s="36" t="inlineStr"/>
      <c r="P39" s="36" t="inlineStr"/>
      <c r="Q39" s="36" t="inlineStr"/>
      <c r="R39" s="36" t="inlineStr"/>
      <c r="S39" s="36" t="inlineStr"/>
      <c r="T39" s="36" t="inlineStr"/>
      <c r="U39" s="36" t="inlineStr"/>
      <c r="V39" s="36" t="inlineStr"/>
      <c r="W39" s="36" t="inlineStr"/>
      <c r="X39" s="36" t="inlineStr"/>
      <c r="Y39" s="36" t="inlineStr"/>
      <c r="Z39" s="36" t="inlineStr"/>
      <c r="AA39" s="36" t="inlineStr"/>
      <c r="AB39" s="36" t="inlineStr"/>
      <c r="AC39" s="36" t="inlineStr"/>
      <c r="AD39" s="36" t="inlineStr"/>
      <c r="AE39" s="36" t="inlineStr"/>
      <c r="AF39" s="36" t="inlineStr"/>
      <c r="AG39" s="36" t="inlineStr"/>
      <c r="AH39" s="36" t="inlineStr"/>
      <c r="AI39" s="36" t="inlineStr"/>
      <c r="AJ39" s="36" t="inlineStr"/>
      <c r="AK39" s="36" t="inlineStr"/>
      <c r="AL39" s="36" t="inlineStr"/>
      <c r="AM39" s="36" t="inlineStr"/>
      <c r="AN39" s="36" t="inlineStr"/>
      <c r="AO39" s="36" t="inlineStr"/>
      <c r="AP39" s="36" t="inlineStr"/>
      <c r="AQ39" s="36" t="inlineStr"/>
      <c r="AR39" s="36" t="inlineStr"/>
      <c r="AS39" s="36" t="inlineStr"/>
      <c r="AT39" s="36" t="inlineStr"/>
      <c r="AU39" s="36" t="inlineStr"/>
      <c r="AV39" s="36" t="inlineStr"/>
      <c r="AW39" s="36" t="inlineStr"/>
      <c r="AX39" s="36" t="inlineStr"/>
      <c r="AY39" s="36" t="inlineStr"/>
      <c r="AZ39" s="36" t="inlineStr"/>
      <c r="BA39" s="36" t="inlineStr"/>
      <c r="BB39" s="36" t="inlineStr"/>
      <c r="BC39" s="36" t="inlineStr"/>
      <c r="BD39" s="36" t="inlineStr"/>
      <c r="BE39" s="36" t="inlineStr"/>
      <c r="BF39" s="36" t="inlineStr"/>
      <c r="BG39" s="36" t="inlineStr"/>
      <c r="BH39" s="36" t="inlineStr"/>
      <c r="BI39" s="36" t="inlineStr"/>
      <c r="BJ39" s="36" t="inlineStr"/>
      <c r="BK39" s="36" t="inlineStr"/>
      <c r="BL39" s="36" t="inlineStr"/>
      <c r="BM39" s="36" t="inlineStr"/>
      <c r="BN39" s="36" t="inlineStr"/>
      <c r="BO39" s="36" t="inlineStr"/>
      <c r="BP39" s="36" t="inlineStr"/>
      <c r="BQ39" s="36" t="inlineStr"/>
      <c r="BR39" s="36" t="inlineStr"/>
      <c r="BS39" s="36" t="inlineStr"/>
      <c r="BT39" s="36" t="inlineStr"/>
      <c r="BU39" s="36" t="inlineStr"/>
      <c r="BV39" s="36" t="inlineStr"/>
      <c r="BW39" s="36" t="inlineStr"/>
      <c r="BX39" s="36" t="inlineStr"/>
      <c r="BY39" s="36" t="inlineStr"/>
      <c r="BZ39" s="36" t="inlineStr"/>
      <c r="CA39" s="36" t="inlineStr"/>
      <c r="CB39" s="36" t="inlineStr"/>
      <c r="CC39" s="36" t="inlineStr"/>
      <c r="CD39" s="36" t="inlineStr"/>
      <c r="CE39" s="36" t="inlineStr"/>
      <c r="CF39" s="36" t="inlineStr"/>
      <c r="CG39" s="36" t="inlineStr"/>
      <c r="CH39" s="36" t="inlineStr"/>
      <c r="CI39" s="36" t="inlineStr"/>
      <c r="CJ39" s="36" t="inlineStr"/>
      <c r="CK39" s="36" t="inlineStr"/>
      <c r="CL39" s="36" t="inlineStr"/>
      <c r="CM39" s="36" t="inlineStr"/>
      <c r="CN39" s="36" t="inlineStr"/>
      <c r="CO39" s="36" t="inlineStr"/>
      <c r="CP39" s="36" t="inlineStr"/>
      <c r="CQ39" s="36" t="inlineStr"/>
      <c r="CR39" s="36" t="inlineStr"/>
      <c r="CS39" s="36" t="inlineStr"/>
    </row>
    <row r="40">
      <c r="A40" s="22">
        <f>IF(WBS_Tâches!A37="","",WBS_Tâches!A37)</f>
        <v/>
      </c>
      <c r="B40" s="22">
        <f>IF(WBS_Tâches!D37="","",WBS_Tâches!D37)</f>
        <v/>
      </c>
      <c r="C40" s="22">
        <f>IF(WBS_Tâches!E37="","",WBS_Tâches!E37)</f>
        <v/>
      </c>
      <c r="D40" s="67">
        <f>IF(WBS_Tâches!F37="","",WBS_Tâches!F37)</f>
        <v/>
      </c>
      <c r="E40" s="67">
        <f>IF(WBS_Tâches!G37="","",WBS_Tâches!G37)</f>
        <v/>
      </c>
      <c r="F40" s="35">
        <f>IF(WBS_Tâches!K37="","",WBS_Tâches!K37)</f>
        <v/>
      </c>
      <c r="G40" s="22">
        <f>IF(WBS_Tâches!M37="","",WBS_Tâches!M37)</f>
        <v/>
      </c>
      <c r="H40" s="36" t="inlineStr"/>
      <c r="I40" s="36" t="inlineStr"/>
      <c r="J40" s="36" t="inlineStr"/>
      <c r="K40" s="36" t="inlineStr"/>
      <c r="L40" s="36" t="inlineStr"/>
      <c r="M40" s="36" t="inlineStr"/>
      <c r="N40" s="36" t="inlineStr"/>
      <c r="O40" s="36" t="inlineStr"/>
      <c r="P40" s="36" t="inlineStr"/>
      <c r="Q40" s="36" t="inlineStr"/>
      <c r="R40" s="36" t="inlineStr"/>
      <c r="S40" s="36" t="inlineStr"/>
      <c r="T40" s="36" t="inlineStr"/>
      <c r="U40" s="36" t="inlineStr"/>
      <c r="V40" s="36" t="inlineStr"/>
      <c r="W40" s="36" t="inlineStr"/>
      <c r="X40" s="36" t="inlineStr"/>
      <c r="Y40" s="36" t="inlineStr"/>
      <c r="Z40" s="36" t="inlineStr"/>
      <c r="AA40" s="36" t="inlineStr"/>
      <c r="AB40" s="36" t="inlineStr"/>
      <c r="AC40" s="36" t="inlineStr"/>
      <c r="AD40" s="36" t="inlineStr"/>
      <c r="AE40" s="36" t="inlineStr"/>
      <c r="AF40" s="36" t="inlineStr"/>
      <c r="AG40" s="36" t="inlineStr"/>
      <c r="AH40" s="36" t="inlineStr"/>
      <c r="AI40" s="36" t="inlineStr"/>
      <c r="AJ40" s="36" t="inlineStr"/>
      <c r="AK40" s="36" t="inlineStr"/>
      <c r="AL40" s="36" t="inlineStr"/>
      <c r="AM40" s="36" t="inlineStr"/>
      <c r="AN40" s="36" t="inlineStr"/>
      <c r="AO40" s="36" t="inlineStr"/>
      <c r="AP40" s="36" t="inlineStr"/>
      <c r="AQ40" s="36" t="inlineStr"/>
      <c r="AR40" s="36" t="inlineStr"/>
      <c r="AS40" s="36" t="inlineStr"/>
      <c r="AT40" s="36" t="inlineStr"/>
      <c r="AU40" s="36" t="inlineStr"/>
      <c r="AV40" s="36" t="inlineStr"/>
      <c r="AW40" s="36" t="inlineStr"/>
      <c r="AX40" s="36" t="inlineStr"/>
      <c r="AY40" s="36" t="inlineStr"/>
      <c r="AZ40" s="36" t="inlineStr"/>
      <c r="BA40" s="36" t="inlineStr"/>
      <c r="BB40" s="36" t="inlineStr"/>
      <c r="BC40" s="36" t="inlineStr"/>
      <c r="BD40" s="36" t="inlineStr"/>
      <c r="BE40" s="36" t="inlineStr"/>
      <c r="BF40" s="36" t="inlineStr"/>
      <c r="BG40" s="36" t="inlineStr"/>
      <c r="BH40" s="36" t="inlineStr"/>
      <c r="BI40" s="36" t="inlineStr"/>
      <c r="BJ40" s="36" t="inlineStr"/>
      <c r="BK40" s="36" t="inlineStr"/>
      <c r="BL40" s="36" t="inlineStr"/>
      <c r="BM40" s="36" t="inlineStr"/>
      <c r="BN40" s="36" t="inlineStr"/>
      <c r="BO40" s="36" t="inlineStr"/>
      <c r="BP40" s="36" t="inlineStr"/>
      <c r="BQ40" s="36" t="inlineStr"/>
      <c r="BR40" s="36" t="inlineStr"/>
      <c r="BS40" s="36" t="inlineStr"/>
      <c r="BT40" s="36" t="inlineStr"/>
      <c r="BU40" s="36" t="inlineStr"/>
      <c r="BV40" s="36" t="inlineStr"/>
      <c r="BW40" s="36" t="inlineStr"/>
      <c r="BX40" s="36" t="inlineStr"/>
      <c r="BY40" s="36" t="inlineStr"/>
      <c r="BZ40" s="36" t="inlineStr"/>
      <c r="CA40" s="36" t="inlineStr"/>
      <c r="CB40" s="36" t="inlineStr"/>
      <c r="CC40" s="36" t="inlineStr"/>
      <c r="CD40" s="36" t="inlineStr"/>
      <c r="CE40" s="36" t="inlineStr"/>
      <c r="CF40" s="36" t="inlineStr"/>
      <c r="CG40" s="36" t="inlineStr"/>
      <c r="CH40" s="36" t="inlineStr"/>
      <c r="CI40" s="36" t="inlineStr"/>
      <c r="CJ40" s="36" t="inlineStr"/>
      <c r="CK40" s="36" t="inlineStr"/>
      <c r="CL40" s="36" t="inlineStr"/>
      <c r="CM40" s="36" t="inlineStr"/>
      <c r="CN40" s="36" t="inlineStr"/>
      <c r="CO40" s="36" t="inlineStr"/>
      <c r="CP40" s="36" t="inlineStr"/>
      <c r="CQ40" s="36" t="inlineStr"/>
      <c r="CR40" s="36" t="inlineStr"/>
      <c r="CS40" s="36" t="inlineStr"/>
    </row>
    <row r="41">
      <c r="A41" s="22">
        <f>IF(WBS_Tâches!A38="","",WBS_Tâches!A38)</f>
        <v/>
      </c>
      <c r="B41" s="22">
        <f>IF(WBS_Tâches!D38="","",WBS_Tâches!D38)</f>
        <v/>
      </c>
      <c r="C41" s="22">
        <f>IF(WBS_Tâches!E38="","",WBS_Tâches!E38)</f>
        <v/>
      </c>
      <c r="D41" s="67">
        <f>IF(WBS_Tâches!F38="","",WBS_Tâches!F38)</f>
        <v/>
      </c>
      <c r="E41" s="67">
        <f>IF(WBS_Tâches!G38="","",WBS_Tâches!G38)</f>
        <v/>
      </c>
      <c r="F41" s="35">
        <f>IF(WBS_Tâches!K38="","",WBS_Tâches!K38)</f>
        <v/>
      </c>
      <c r="G41" s="22">
        <f>IF(WBS_Tâches!M38="","",WBS_Tâches!M38)</f>
        <v/>
      </c>
      <c r="H41" s="36" t="inlineStr"/>
      <c r="I41" s="36" t="inlineStr"/>
      <c r="J41" s="36" t="inlineStr"/>
      <c r="K41" s="36" t="inlineStr"/>
      <c r="L41" s="36" t="inlineStr"/>
      <c r="M41" s="36" t="inlineStr"/>
      <c r="N41" s="36" t="inlineStr"/>
      <c r="O41" s="36" t="inlineStr"/>
      <c r="P41" s="36" t="inlineStr"/>
      <c r="Q41" s="36" t="inlineStr"/>
      <c r="R41" s="36" t="inlineStr"/>
      <c r="S41" s="36" t="inlineStr"/>
      <c r="T41" s="36" t="inlineStr"/>
      <c r="U41" s="36" t="inlineStr"/>
      <c r="V41" s="36" t="inlineStr"/>
      <c r="W41" s="36" t="inlineStr"/>
      <c r="X41" s="36" t="inlineStr"/>
      <c r="Y41" s="36" t="inlineStr"/>
      <c r="Z41" s="36" t="inlineStr"/>
      <c r="AA41" s="36" t="inlineStr"/>
      <c r="AB41" s="36" t="inlineStr"/>
      <c r="AC41" s="36" t="inlineStr"/>
      <c r="AD41" s="36" t="inlineStr"/>
      <c r="AE41" s="36" t="inlineStr"/>
      <c r="AF41" s="36" t="inlineStr"/>
      <c r="AG41" s="36" t="inlineStr"/>
      <c r="AH41" s="36" t="inlineStr"/>
      <c r="AI41" s="36" t="inlineStr"/>
      <c r="AJ41" s="36" t="inlineStr"/>
      <c r="AK41" s="36" t="inlineStr"/>
      <c r="AL41" s="36" t="inlineStr"/>
      <c r="AM41" s="36" t="inlineStr"/>
      <c r="AN41" s="36" t="inlineStr"/>
      <c r="AO41" s="36" t="inlineStr"/>
      <c r="AP41" s="36" t="inlineStr"/>
      <c r="AQ41" s="36" t="inlineStr"/>
      <c r="AR41" s="36" t="inlineStr"/>
      <c r="AS41" s="36" t="inlineStr"/>
      <c r="AT41" s="36" t="inlineStr"/>
      <c r="AU41" s="36" t="inlineStr"/>
      <c r="AV41" s="36" t="inlineStr"/>
      <c r="AW41" s="36" t="inlineStr"/>
      <c r="AX41" s="36" t="inlineStr"/>
      <c r="AY41" s="36" t="inlineStr"/>
      <c r="AZ41" s="36" t="inlineStr"/>
      <c r="BA41" s="36" t="inlineStr"/>
      <c r="BB41" s="36" t="inlineStr"/>
      <c r="BC41" s="36" t="inlineStr"/>
      <c r="BD41" s="36" t="inlineStr"/>
      <c r="BE41" s="36" t="inlineStr"/>
      <c r="BF41" s="36" t="inlineStr"/>
      <c r="BG41" s="36" t="inlineStr"/>
      <c r="BH41" s="36" t="inlineStr"/>
      <c r="BI41" s="36" t="inlineStr"/>
      <c r="BJ41" s="36" t="inlineStr"/>
      <c r="BK41" s="36" t="inlineStr"/>
      <c r="BL41" s="36" t="inlineStr"/>
      <c r="BM41" s="36" t="inlineStr"/>
      <c r="BN41" s="36" t="inlineStr"/>
      <c r="BO41" s="36" t="inlineStr"/>
      <c r="BP41" s="36" t="inlineStr"/>
      <c r="BQ41" s="36" t="inlineStr"/>
      <c r="BR41" s="36" t="inlineStr"/>
      <c r="BS41" s="36" t="inlineStr"/>
      <c r="BT41" s="36" t="inlineStr"/>
      <c r="BU41" s="36" t="inlineStr"/>
      <c r="BV41" s="36" t="inlineStr"/>
      <c r="BW41" s="36" t="inlineStr"/>
      <c r="BX41" s="36" t="inlineStr"/>
      <c r="BY41" s="36" t="inlineStr"/>
      <c r="BZ41" s="36" t="inlineStr"/>
      <c r="CA41" s="36" t="inlineStr"/>
      <c r="CB41" s="36" t="inlineStr"/>
      <c r="CC41" s="36" t="inlineStr"/>
      <c r="CD41" s="36" t="inlineStr"/>
      <c r="CE41" s="36" t="inlineStr"/>
      <c r="CF41" s="36" t="inlineStr"/>
      <c r="CG41" s="36" t="inlineStr"/>
      <c r="CH41" s="36" t="inlineStr"/>
      <c r="CI41" s="36" t="inlineStr"/>
      <c r="CJ41" s="36" t="inlineStr"/>
      <c r="CK41" s="36" t="inlineStr"/>
      <c r="CL41" s="36" t="inlineStr"/>
      <c r="CM41" s="36" t="inlineStr"/>
      <c r="CN41" s="36" t="inlineStr"/>
      <c r="CO41" s="36" t="inlineStr"/>
      <c r="CP41" s="36" t="inlineStr"/>
      <c r="CQ41" s="36" t="inlineStr"/>
      <c r="CR41" s="36" t="inlineStr"/>
      <c r="CS41" s="36" t="inlineStr"/>
    </row>
    <row r="42">
      <c r="A42" s="22">
        <f>IF(WBS_Tâches!A39="","",WBS_Tâches!A39)</f>
        <v/>
      </c>
      <c r="B42" s="22">
        <f>IF(WBS_Tâches!D39="","",WBS_Tâches!D39)</f>
        <v/>
      </c>
      <c r="C42" s="22">
        <f>IF(WBS_Tâches!E39="","",WBS_Tâches!E39)</f>
        <v/>
      </c>
      <c r="D42" s="67">
        <f>IF(WBS_Tâches!F39="","",WBS_Tâches!F39)</f>
        <v/>
      </c>
      <c r="E42" s="67">
        <f>IF(WBS_Tâches!G39="","",WBS_Tâches!G39)</f>
        <v/>
      </c>
      <c r="F42" s="35">
        <f>IF(WBS_Tâches!K39="","",WBS_Tâches!K39)</f>
        <v/>
      </c>
      <c r="G42" s="22">
        <f>IF(WBS_Tâches!M39="","",WBS_Tâches!M39)</f>
        <v/>
      </c>
      <c r="H42" s="36" t="inlineStr"/>
      <c r="I42" s="36" t="inlineStr"/>
      <c r="J42" s="36" t="inlineStr"/>
      <c r="K42" s="36" t="inlineStr"/>
      <c r="L42" s="36" t="inlineStr"/>
      <c r="M42" s="36" t="inlineStr"/>
      <c r="N42" s="36" t="inlineStr"/>
      <c r="O42" s="36" t="inlineStr"/>
      <c r="P42" s="36" t="inlineStr"/>
      <c r="Q42" s="36" t="inlineStr"/>
      <c r="R42" s="36" t="inlineStr"/>
      <c r="S42" s="36" t="inlineStr"/>
      <c r="T42" s="36" t="inlineStr"/>
      <c r="U42" s="36" t="inlineStr"/>
      <c r="V42" s="36" t="inlineStr"/>
      <c r="W42" s="36" t="inlineStr"/>
      <c r="X42" s="36" t="inlineStr"/>
      <c r="Y42" s="36" t="inlineStr"/>
      <c r="Z42" s="36" t="inlineStr"/>
      <c r="AA42" s="36" t="inlineStr"/>
      <c r="AB42" s="36" t="inlineStr"/>
      <c r="AC42" s="36" t="inlineStr"/>
      <c r="AD42" s="36" t="inlineStr"/>
      <c r="AE42" s="36" t="inlineStr"/>
      <c r="AF42" s="36" t="inlineStr"/>
      <c r="AG42" s="36" t="inlineStr"/>
      <c r="AH42" s="36" t="inlineStr"/>
      <c r="AI42" s="36" t="inlineStr"/>
      <c r="AJ42" s="36" t="inlineStr"/>
      <c r="AK42" s="36" t="inlineStr"/>
      <c r="AL42" s="36" t="inlineStr"/>
      <c r="AM42" s="36" t="inlineStr"/>
      <c r="AN42" s="36" t="inlineStr"/>
      <c r="AO42" s="36" t="inlineStr"/>
      <c r="AP42" s="36" t="inlineStr"/>
      <c r="AQ42" s="36" t="inlineStr"/>
      <c r="AR42" s="36" t="inlineStr"/>
      <c r="AS42" s="36" t="inlineStr"/>
      <c r="AT42" s="36" t="inlineStr"/>
      <c r="AU42" s="36" t="inlineStr"/>
      <c r="AV42" s="36" t="inlineStr"/>
      <c r="AW42" s="36" t="inlineStr"/>
      <c r="AX42" s="36" t="inlineStr"/>
      <c r="AY42" s="36" t="inlineStr"/>
      <c r="AZ42" s="36" t="inlineStr"/>
      <c r="BA42" s="36" t="inlineStr"/>
      <c r="BB42" s="36" t="inlineStr"/>
      <c r="BC42" s="36" t="inlineStr"/>
      <c r="BD42" s="36" t="inlineStr"/>
      <c r="BE42" s="36" t="inlineStr"/>
      <c r="BF42" s="36" t="inlineStr"/>
      <c r="BG42" s="36" t="inlineStr"/>
      <c r="BH42" s="36" t="inlineStr"/>
      <c r="BI42" s="36" t="inlineStr"/>
      <c r="BJ42" s="36" t="inlineStr"/>
      <c r="BK42" s="36" t="inlineStr"/>
      <c r="BL42" s="36" t="inlineStr"/>
      <c r="BM42" s="36" t="inlineStr"/>
      <c r="BN42" s="36" t="inlineStr"/>
      <c r="BO42" s="36" t="inlineStr"/>
      <c r="BP42" s="36" t="inlineStr"/>
      <c r="BQ42" s="36" t="inlineStr"/>
      <c r="BR42" s="36" t="inlineStr"/>
      <c r="BS42" s="36" t="inlineStr"/>
      <c r="BT42" s="36" t="inlineStr"/>
      <c r="BU42" s="36" t="inlineStr"/>
      <c r="BV42" s="36" t="inlineStr"/>
      <c r="BW42" s="36" t="inlineStr"/>
      <c r="BX42" s="36" t="inlineStr"/>
      <c r="BY42" s="36" t="inlineStr"/>
      <c r="BZ42" s="36" t="inlineStr"/>
      <c r="CA42" s="36" t="inlineStr"/>
      <c r="CB42" s="36" t="inlineStr"/>
      <c r="CC42" s="36" t="inlineStr"/>
      <c r="CD42" s="36" t="inlineStr"/>
      <c r="CE42" s="36" t="inlineStr"/>
      <c r="CF42" s="36" t="inlineStr"/>
      <c r="CG42" s="36" t="inlineStr"/>
      <c r="CH42" s="36" t="inlineStr"/>
      <c r="CI42" s="36" t="inlineStr"/>
      <c r="CJ42" s="36" t="inlineStr"/>
      <c r="CK42" s="36" t="inlineStr"/>
      <c r="CL42" s="36" t="inlineStr"/>
      <c r="CM42" s="36" t="inlineStr"/>
      <c r="CN42" s="36" t="inlineStr"/>
      <c r="CO42" s="36" t="inlineStr"/>
      <c r="CP42" s="36" t="inlineStr"/>
      <c r="CQ42" s="36" t="inlineStr"/>
      <c r="CR42" s="36" t="inlineStr"/>
      <c r="CS42" s="36" t="inlineStr"/>
    </row>
    <row r="43">
      <c r="A43" s="22">
        <f>IF(WBS_Tâches!A40="","",WBS_Tâches!A40)</f>
        <v/>
      </c>
      <c r="B43" s="22">
        <f>IF(WBS_Tâches!D40="","",WBS_Tâches!D40)</f>
        <v/>
      </c>
      <c r="C43" s="22">
        <f>IF(WBS_Tâches!E40="","",WBS_Tâches!E40)</f>
        <v/>
      </c>
      <c r="D43" s="67">
        <f>IF(WBS_Tâches!F40="","",WBS_Tâches!F40)</f>
        <v/>
      </c>
      <c r="E43" s="67">
        <f>IF(WBS_Tâches!G40="","",WBS_Tâches!G40)</f>
        <v/>
      </c>
      <c r="F43" s="35">
        <f>IF(WBS_Tâches!K40="","",WBS_Tâches!K40)</f>
        <v/>
      </c>
      <c r="G43" s="22">
        <f>IF(WBS_Tâches!M40="","",WBS_Tâches!M40)</f>
        <v/>
      </c>
      <c r="H43" s="36" t="inlineStr"/>
      <c r="I43" s="36" t="inlineStr"/>
      <c r="J43" s="36" t="inlineStr"/>
      <c r="K43" s="36" t="inlineStr"/>
      <c r="L43" s="36" t="inlineStr"/>
      <c r="M43" s="36" t="inlineStr"/>
      <c r="N43" s="36" t="inlineStr"/>
      <c r="O43" s="36" t="inlineStr"/>
      <c r="P43" s="36" t="inlineStr"/>
      <c r="Q43" s="36" t="inlineStr"/>
      <c r="R43" s="36" t="inlineStr"/>
      <c r="S43" s="36" t="inlineStr"/>
      <c r="T43" s="36" t="inlineStr"/>
      <c r="U43" s="36" t="inlineStr"/>
      <c r="V43" s="36" t="inlineStr"/>
      <c r="W43" s="36" t="inlineStr"/>
      <c r="X43" s="36" t="inlineStr"/>
      <c r="Y43" s="36" t="inlineStr"/>
      <c r="Z43" s="36" t="inlineStr"/>
      <c r="AA43" s="36" t="inlineStr"/>
      <c r="AB43" s="36" t="inlineStr"/>
      <c r="AC43" s="36" t="inlineStr"/>
      <c r="AD43" s="36" t="inlineStr"/>
      <c r="AE43" s="36" t="inlineStr"/>
      <c r="AF43" s="36" t="inlineStr"/>
      <c r="AG43" s="36" t="inlineStr"/>
      <c r="AH43" s="36" t="inlineStr"/>
      <c r="AI43" s="36" t="inlineStr"/>
      <c r="AJ43" s="36" t="inlineStr"/>
      <c r="AK43" s="36" t="inlineStr"/>
      <c r="AL43" s="36" t="inlineStr"/>
      <c r="AM43" s="36" t="inlineStr"/>
      <c r="AN43" s="36" t="inlineStr"/>
      <c r="AO43" s="36" t="inlineStr"/>
      <c r="AP43" s="36" t="inlineStr"/>
      <c r="AQ43" s="36" t="inlineStr"/>
      <c r="AR43" s="36" t="inlineStr"/>
      <c r="AS43" s="36" t="inlineStr"/>
      <c r="AT43" s="36" t="inlineStr"/>
      <c r="AU43" s="36" t="inlineStr"/>
      <c r="AV43" s="36" t="inlineStr"/>
      <c r="AW43" s="36" t="inlineStr"/>
      <c r="AX43" s="36" t="inlineStr"/>
      <c r="AY43" s="36" t="inlineStr"/>
      <c r="AZ43" s="36" t="inlineStr"/>
      <c r="BA43" s="36" t="inlineStr"/>
      <c r="BB43" s="36" t="inlineStr"/>
      <c r="BC43" s="36" t="inlineStr"/>
      <c r="BD43" s="36" t="inlineStr"/>
      <c r="BE43" s="36" t="inlineStr"/>
      <c r="BF43" s="36" t="inlineStr"/>
      <c r="BG43" s="36" t="inlineStr"/>
      <c r="BH43" s="36" t="inlineStr"/>
      <c r="BI43" s="36" t="inlineStr"/>
      <c r="BJ43" s="36" t="inlineStr"/>
      <c r="BK43" s="36" t="inlineStr"/>
      <c r="BL43" s="36" t="inlineStr"/>
      <c r="BM43" s="36" t="inlineStr"/>
      <c r="BN43" s="36" t="inlineStr"/>
      <c r="BO43" s="36" t="inlineStr"/>
      <c r="BP43" s="36" t="inlineStr"/>
      <c r="BQ43" s="36" t="inlineStr"/>
      <c r="BR43" s="36" t="inlineStr"/>
      <c r="BS43" s="36" t="inlineStr"/>
      <c r="BT43" s="36" t="inlineStr"/>
      <c r="BU43" s="36" t="inlineStr"/>
      <c r="BV43" s="36" t="inlineStr"/>
      <c r="BW43" s="36" t="inlineStr"/>
      <c r="BX43" s="36" t="inlineStr"/>
      <c r="BY43" s="36" t="inlineStr"/>
      <c r="BZ43" s="36" t="inlineStr"/>
      <c r="CA43" s="36" t="inlineStr"/>
      <c r="CB43" s="36" t="inlineStr"/>
      <c r="CC43" s="36" t="inlineStr"/>
      <c r="CD43" s="36" t="inlineStr"/>
      <c r="CE43" s="36" t="inlineStr"/>
      <c r="CF43" s="36" t="inlineStr"/>
      <c r="CG43" s="36" t="inlineStr"/>
      <c r="CH43" s="36" t="inlineStr"/>
      <c r="CI43" s="36" t="inlineStr"/>
      <c r="CJ43" s="36" t="inlineStr"/>
      <c r="CK43" s="36" t="inlineStr"/>
      <c r="CL43" s="36" t="inlineStr"/>
      <c r="CM43" s="36" t="inlineStr"/>
      <c r="CN43" s="36" t="inlineStr"/>
      <c r="CO43" s="36" t="inlineStr"/>
      <c r="CP43" s="36" t="inlineStr"/>
      <c r="CQ43" s="36" t="inlineStr"/>
      <c r="CR43" s="36" t="inlineStr"/>
      <c r="CS43" s="36" t="inlineStr"/>
    </row>
    <row r="44">
      <c r="A44" s="22">
        <f>IF(WBS_Tâches!A41="","",WBS_Tâches!A41)</f>
        <v/>
      </c>
      <c r="B44" s="22">
        <f>IF(WBS_Tâches!D41="","",WBS_Tâches!D41)</f>
        <v/>
      </c>
      <c r="C44" s="22">
        <f>IF(WBS_Tâches!E41="","",WBS_Tâches!E41)</f>
        <v/>
      </c>
      <c r="D44" s="67">
        <f>IF(WBS_Tâches!F41="","",WBS_Tâches!F41)</f>
        <v/>
      </c>
      <c r="E44" s="67">
        <f>IF(WBS_Tâches!G41="","",WBS_Tâches!G41)</f>
        <v/>
      </c>
      <c r="F44" s="35">
        <f>IF(WBS_Tâches!K41="","",WBS_Tâches!K41)</f>
        <v/>
      </c>
      <c r="G44" s="22">
        <f>IF(WBS_Tâches!M41="","",WBS_Tâches!M41)</f>
        <v/>
      </c>
      <c r="H44" s="36" t="inlineStr"/>
      <c r="I44" s="36" t="inlineStr"/>
      <c r="J44" s="36" t="inlineStr"/>
      <c r="K44" s="36" t="inlineStr"/>
      <c r="L44" s="36" t="inlineStr"/>
      <c r="M44" s="36" t="inlineStr"/>
      <c r="N44" s="36" t="inlineStr"/>
      <c r="O44" s="36" t="inlineStr"/>
      <c r="P44" s="36" t="inlineStr"/>
      <c r="Q44" s="36" t="inlineStr"/>
      <c r="R44" s="36" t="inlineStr"/>
      <c r="S44" s="36" t="inlineStr"/>
      <c r="T44" s="36" t="inlineStr"/>
      <c r="U44" s="36" t="inlineStr"/>
      <c r="V44" s="36" t="inlineStr"/>
      <c r="W44" s="36" t="inlineStr"/>
      <c r="X44" s="36" t="inlineStr"/>
      <c r="Y44" s="36" t="inlineStr"/>
      <c r="Z44" s="36" t="inlineStr"/>
      <c r="AA44" s="36" t="inlineStr"/>
      <c r="AB44" s="36" t="inlineStr"/>
      <c r="AC44" s="36" t="inlineStr"/>
      <c r="AD44" s="36" t="inlineStr"/>
      <c r="AE44" s="36" t="inlineStr"/>
      <c r="AF44" s="36" t="inlineStr"/>
      <c r="AG44" s="36" t="inlineStr"/>
      <c r="AH44" s="36" t="inlineStr"/>
      <c r="AI44" s="36" t="inlineStr"/>
      <c r="AJ44" s="36" t="inlineStr"/>
      <c r="AK44" s="36" t="inlineStr"/>
      <c r="AL44" s="36" t="inlineStr"/>
      <c r="AM44" s="36" t="inlineStr"/>
      <c r="AN44" s="36" t="inlineStr"/>
      <c r="AO44" s="36" t="inlineStr"/>
      <c r="AP44" s="36" t="inlineStr"/>
      <c r="AQ44" s="36" t="inlineStr"/>
      <c r="AR44" s="36" t="inlineStr"/>
      <c r="AS44" s="36" t="inlineStr"/>
      <c r="AT44" s="36" t="inlineStr"/>
      <c r="AU44" s="36" t="inlineStr"/>
      <c r="AV44" s="36" t="inlineStr"/>
      <c r="AW44" s="36" t="inlineStr"/>
      <c r="AX44" s="36" t="inlineStr"/>
      <c r="AY44" s="36" t="inlineStr"/>
      <c r="AZ44" s="36" t="inlineStr"/>
      <c r="BA44" s="36" t="inlineStr"/>
      <c r="BB44" s="36" t="inlineStr"/>
      <c r="BC44" s="36" t="inlineStr"/>
      <c r="BD44" s="36" t="inlineStr"/>
      <c r="BE44" s="36" t="inlineStr"/>
      <c r="BF44" s="36" t="inlineStr"/>
      <c r="BG44" s="36" t="inlineStr"/>
      <c r="BH44" s="36" t="inlineStr"/>
      <c r="BI44" s="36" t="inlineStr"/>
      <c r="BJ44" s="36" t="inlineStr"/>
      <c r="BK44" s="36" t="inlineStr"/>
      <c r="BL44" s="36" t="inlineStr"/>
      <c r="BM44" s="36" t="inlineStr"/>
      <c r="BN44" s="36" t="inlineStr"/>
      <c r="BO44" s="36" t="inlineStr"/>
      <c r="BP44" s="36" t="inlineStr"/>
      <c r="BQ44" s="36" t="inlineStr"/>
      <c r="BR44" s="36" t="inlineStr"/>
      <c r="BS44" s="36" t="inlineStr"/>
      <c r="BT44" s="36" t="inlineStr"/>
      <c r="BU44" s="36" t="inlineStr"/>
      <c r="BV44" s="36" t="inlineStr"/>
      <c r="BW44" s="36" t="inlineStr"/>
      <c r="BX44" s="36" t="inlineStr"/>
      <c r="BY44" s="36" t="inlineStr"/>
      <c r="BZ44" s="36" t="inlineStr"/>
      <c r="CA44" s="36" t="inlineStr"/>
      <c r="CB44" s="36" t="inlineStr"/>
      <c r="CC44" s="36" t="inlineStr"/>
      <c r="CD44" s="36" t="inlineStr"/>
      <c r="CE44" s="36" t="inlineStr"/>
      <c r="CF44" s="36" t="inlineStr"/>
      <c r="CG44" s="36" t="inlineStr"/>
      <c r="CH44" s="36" t="inlineStr"/>
      <c r="CI44" s="36" t="inlineStr"/>
      <c r="CJ44" s="36" t="inlineStr"/>
      <c r="CK44" s="36" t="inlineStr"/>
      <c r="CL44" s="36" t="inlineStr"/>
      <c r="CM44" s="36" t="inlineStr"/>
      <c r="CN44" s="36" t="inlineStr"/>
      <c r="CO44" s="36" t="inlineStr"/>
      <c r="CP44" s="36" t="inlineStr"/>
      <c r="CQ44" s="36" t="inlineStr"/>
      <c r="CR44" s="36" t="inlineStr"/>
      <c r="CS44" s="36" t="inlineStr"/>
    </row>
    <row r="45">
      <c r="A45" s="22">
        <f>IF(WBS_Tâches!A42="","",WBS_Tâches!A42)</f>
        <v/>
      </c>
      <c r="B45" s="22">
        <f>IF(WBS_Tâches!D42="","",WBS_Tâches!D42)</f>
        <v/>
      </c>
      <c r="C45" s="22">
        <f>IF(WBS_Tâches!E42="","",WBS_Tâches!E42)</f>
        <v/>
      </c>
      <c r="D45" s="67">
        <f>IF(WBS_Tâches!F42="","",WBS_Tâches!F42)</f>
        <v/>
      </c>
      <c r="E45" s="67">
        <f>IF(WBS_Tâches!G42="","",WBS_Tâches!G42)</f>
        <v/>
      </c>
      <c r="F45" s="35">
        <f>IF(WBS_Tâches!K42="","",WBS_Tâches!K42)</f>
        <v/>
      </c>
      <c r="G45" s="22">
        <f>IF(WBS_Tâches!M42="","",WBS_Tâches!M42)</f>
        <v/>
      </c>
      <c r="H45" s="36" t="inlineStr"/>
      <c r="I45" s="36" t="inlineStr"/>
      <c r="J45" s="36" t="inlineStr"/>
      <c r="K45" s="36" t="inlineStr"/>
      <c r="L45" s="36" t="inlineStr"/>
      <c r="M45" s="36" t="inlineStr"/>
      <c r="N45" s="36" t="inlineStr"/>
      <c r="O45" s="36" t="inlineStr"/>
      <c r="P45" s="36" t="inlineStr"/>
      <c r="Q45" s="36" t="inlineStr"/>
      <c r="R45" s="36" t="inlineStr"/>
      <c r="S45" s="36" t="inlineStr"/>
      <c r="T45" s="36" t="inlineStr"/>
      <c r="U45" s="36" t="inlineStr"/>
      <c r="V45" s="36" t="inlineStr"/>
      <c r="W45" s="36" t="inlineStr"/>
      <c r="X45" s="36" t="inlineStr"/>
      <c r="Y45" s="36" t="inlineStr"/>
      <c r="Z45" s="36" t="inlineStr"/>
      <c r="AA45" s="36" t="inlineStr"/>
      <c r="AB45" s="36" t="inlineStr"/>
      <c r="AC45" s="36" t="inlineStr"/>
      <c r="AD45" s="36" t="inlineStr"/>
      <c r="AE45" s="36" t="inlineStr"/>
      <c r="AF45" s="36" t="inlineStr"/>
      <c r="AG45" s="36" t="inlineStr"/>
      <c r="AH45" s="36" t="inlineStr"/>
      <c r="AI45" s="36" t="inlineStr"/>
      <c r="AJ45" s="36" t="inlineStr"/>
      <c r="AK45" s="36" t="inlineStr"/>
      <c r="AL45" s="36" t="inlineStr"/>
      <c r="AM45" s="36" t="inlineStr"/>
      <c r="AN45" s="36" t="inlineStr"/>
      <c r="AO45" s="36" t="inlineStr"/>
      <c r="AP45" s="36" t="inlineStr"/>
      <c r="AQ45" s="36" t="inlineStr"/>
      <c r="AR45" s="36" t="inlineStr"/>
      <c r="AS45" s="36" t="inlineStr"/>
      <c r="AT45" s="36" t="inlineStr"/>
      <c r="AU45" s="36" t="inlineStr"/>
      <c r="AV45" s="36" t="inlineStr"/>
      <c r="AW45" s="36" t="inlineStr"/>
      <c r="AX45" s="36" t="inlineStr"/>
      <c r="AY45" s="36" t="inlineStr"/>
      <c r="AZ45" s="36" t="inlineStr"/>
      <c r="BA45" s="36" t="inlineStr"/>
      <c r="BB45" s="36" t="inlineStr"/>
      <c r="BC45" s="36" t="inlineStr"/>
      <c r="BD45" s="36" t="inlineStr"/>
      <c r="BE45" s="36" t="inlineStr"/>
      <c r="BF45" s="36" t="inlineStr"/>
      <c r="BG45" s="36" t="inlineStr"/>
      <c r="BH45" s="36" t="inlineStr"/>
      <c r="BI45" s="36" t="inlineStr"/>
      <c r="BJ45" s="36" t="inlineStr"/>
      <c r="BK45" s="36" t="inlineStr"/>
      <c r="BL45" s="36" t="inlineStr"/>
      <c r="BM45" s="36" t="inlineStr"/>
      <c r="BN45" s="36" t="inlineStr"/>
      <c r="BO45" s="36" t="inlineStr"/>
      <c r="BP45" s="36" t="inlineStr"/>
      <c r="BQ45" s="36" t="inlineStr"/>
      <c r="BR45" s="36" t="inlineStr"/>
      <c r="BS45" s="36" t="inlineStr"/>
      <c r="BT45" s="36" t="inlineStr"/>
      <c r="BU45" s="36" t="inlineStr"/>
      <c r="BV45" s="36" t="inlineStr"/>
      <c r="BW45" s="36" t="inlineStr"/>
      <c r="BX45" s="36" t="inlineStr"/>
      <c r="BY45" s="36" t="inlineStr"/>
      <c r="BZ45" s="36" t="inlineStr"/>
      <c r="CA45" s="36" t="inlineStr"/>
      <c r="CB45" s="36" t="inlineStr"/>
      <c r="CC45" s="36" t="inlineStr"/>
      <c r="CD45" s="36" t="inlineStr"/>
      <c r="CE45" s="36" t="inlineStr"/>
      <c r="CF45" s="36" t="inlineStr"/>
      <c r="CG45" s="36" t="inlineStr"/>
      <c r="CH45" s="36" t="inlineStr"/>
      <c r="CI45" s="36" t="inlineStr"/>
      <c r="CJ45" s="36" t="inlineStr"/>
      <c r="CK45" s="36" t="inlineStr"/>
      <c r="CL45" s="36" t="inlineStr"/>
      <c r="CM45" s="36" t="inlineStr"/>
      <c r="CN45" s="36" t="inlineStr"/>
      <c r="CO45" s="36" t="inlineStr"/>
      <c r="CP45" s="36" t="inlineStr"/>
      <c r="CQ45" s="36" t="inlineStr"/>
      <c r="CR45" s="36" t="inlineStr"/>
      <c r="CS45" s="36" t="inlineStr"/>
    </row>
    <row r="46">
      <c r="A46" s="22">
        <f>IF(WBS_Tâches!A43="","",WBS_Tâches!A43)</f>
        <v/>
      </c>
      <c r="B46" s="22">
        <f>IF(WBS_Tâches!D43="","",WBS_Tâches!D43)</f>
        <v/>
      </c>
      <c r="C46" s="22">
        <f>IF(WBS_Tâches!E43="","",WBS_Tâches!E43)</f>
        <v/>
      </c>
      <c r="D46" s="67">
        <f>IF(WBS_Tâches!F43="","",WBS_Tâches!F43)</f>
        <v/>
      </c>
      <c r="E46" s="67">
        <f>IF(WBS_Tâches!G43="","",WBS_Tâches!G43)</f>
        <v/>
      </c>
      <c r="F46" s="35">
        <f>IF(WBS_Tâches!K43="","",WBS_Tâches!K43)</f>
        <v/>
      </c>
      <c r="G46" s="22">
        <f>IF(WBS_Tâches!M43="","",WBS_Tâches!M43)</f>
        <v/>
      </c>
      <c r="H46" s="36" t="inlineStr"/>
      <c r="I46" s="36" t="inlineStr"/>
      <c r="J46" s="36" t="inlineStr"/>
      <c r="K46" s="36" t="inlineStr"/>
      <c r="L46" s="36" t="inlineStr"/>
      <c r="M46" s="36" t="inlineStr"/>
      <c r="N46" s="36" t="inlineStr"/>
      <c r="O46" s="36" t="inlineStr"/>
      <c r="P46" s="36" t="inlineStr"/>
      <c r="Q46" s="36" t="inlineStr"/>
      <c r="R46" s="36" t="inlineStr"/>
      <c r="S46" s="36" t="inlineStr"/>
      <c r="T46" s="36" t="inlineStr"/>
      <c r="U46" s="36" t="inlineStr"/>
      <c r="V46" s="36" t="inlineStr"/>
      <c r="W46" s="36" t="inlineStr"/>
      <c r="X46" s="36" t="inlineStr"/>
      <c r="Y46" s="36" t="inlineStr"/>
      <c r="Z46" s="36" t="inlineStr"/>
      <c r="AA46" s="36" t="inlineStr"/>
      <c r="AB46" s="36" t="inlineStr"/>
      <c r="AC46" s="36" t="inlineStr"/>
      <c r="AD46" s="36" t="inlineStr"/>
      <c r="AE46" s="36" t="inlineStr"/>
      <c r="AF46" s="36" t="inlineStr"/>
      <c r="AG46" s="36" t="inlineStr"/>
      <c r="AH46" s="36" t="inlineStr"/>
      <c r="AI46" s="36" t="inlineStr"/>
      <c r="AJ46" s="36" t="inlineStr"/>
      <c r="AK46" s="36" t="inlineStr"/>
      <c r="AL46" s="36" t="inlineStr"/>
      <c r="AM46" s="36" t="inlineStr"/>
      <c r="AN46" s="36" t="inlineStr"/>
      <c r="AO46" s="36" t="inlineStr"/>
      <c r="AP46" s="36" t="inlineStr"/>
      <c r="AQ46" s="36" t="inlineStr"/>
      <c r="AR46" s="36" t="inlineStr"/>
      <c r="AS46" s="36" t="inlineStr"/>
      <c r="AT46" s="36" t="inlineStr"/>
      <c r="AU46" s="36" t="inlineStr"/>
      <c r="AV46" s="36" t="inlineStr"/>
      <c r="AW46" s="36" t="inlineStr"/>
      <c r="AX46" s="36" t="inlineStr"/>
      <c r="AY46" s="36" t="inlineStr"/>
      <c r="AZ46" s="36" t="inlineStr"/>
      <c r="BA46" s="36" t="inlineStr"/>
      <c r="BB46" s="36" t="inlineStr"/>
      <c r="BC46" s="36" t="inlineStr"/>
      <c r="BD46" s="36" t="inlineStr"/>
      <c r="BE46" s="36" t="inlineStr"/>
      <c r="BF46" s="36" t="inlineStr"/>
      <c r="BG46" s="36" t="inlineStr"/>
      <c r="BH46" s="36" t="inlineStr"/>
      <c r="BI46" s="36" t="inlineStr"/>
      <c r="BJ46" s="36" t="inlineStr"/>
      <c r="BK46" s="36" t="inlineStr"/>
      <c r="BL46" s="36" t="inlineStr"/>
      <c r="BM46" s="36" t="inlineStr"/>
      <c r="BN46" s="36" t="inlineStr"/>
      <c r="BO46" s="36" t="inlineStr"/>
      <c r="BP46" s="36" t="inlineStr"/>
      <c r="BQ46" s="36" t="inlineStr"/>
      <c r="BR46" s="36" t="inlineStr"/>
      <c r="BS46" s="36" t="inlineStr"/>
      <c r="BT46" s="36" t="inlineStr"/>
      <c r="BU46" s="36" t="inlineStr"/>
      <c r="BV46" s="36" t="inlineStr"/>
      <c r="BW46" s="36" t="inlineStr"/>
      <c r="BX46" s="36" t="inlineStr"/>
      <c r="BY46" s="36" t="inlineStr"/>
      <c r="BZ46" s="36" t="inlineStr"/>
      <c r="CA46" s="36" t="inlineStr"/>
      <c r="CB46" s="36" t="inlineStr"/>
      <c r="CC46" s="36" t="inlineStr"/>
      <c r="CD46" s="36" t="inlineStr"/>
      <c r="CE46" s="36" t="inlineStr"/>
      <c r="CF46" s="36" t="inlineStr"/>
      <c r="CG46" s="36" t="inlineStr"/>
      <c r="CH46" s="36" t="inlineStr"/>
      <c r="CI46" s="36" t="inlineStr"/>
      <c r="CJ46" s="36" t="inlineStr"/>
      <c r="CK46" s="36" t="inlineStr"/>
      <c r="CL46" s="36" t="inlineStr"/>
      <c r="CM46" s="36" t="inlineStr"/>
      <c r="CN46" s="36" t="inlineStr"/>
      <c r="CO46" s="36" t="inlineStr"/>
      <c r="CP46" s="36" t="inlineStr"/>
      <c r="CQ46" s="36" t="inlineStr"/>
      <c r="CR46" s="36" t="inlineStr"/>
      <c r="CS46" s="36" t="inlineStr"/>
    </row>
    <row r="47">
      <c r="A47" s="22">
        <f>IF(WBS_Tâches!A44="","",WBS_Tâches!A44)</f>
        <v/>
      </c>
      <c r="B47" s="22">
        <f>IF(WBS_Tâches!D44="","",WBS_Tâches!D44)</f>
        <v/>
      </c>
      <c r="C47" s="22">
        <f>IF(WBS_Tâches!E44="","",WBS_Tâches!E44)</f>
        <v/>
      </c>
      <c r="D47" s="67">
        <f>IF(WBS_Tâches!F44="","",WBS_Tâches!F44)</f>
        <v/>
      </c>
      <c r="E47" s="67">
        <f>IF(WBS_Tâches!G44="","",WBS_Tâches!G44)</f>
        <v/>
      </c>
      <c r="F47" s="35">
        <f>IF(WBS_Tâches!K44="","",WBS_Tâches!K44)</f>
        <v/>
      </c>
      <c r="G47" s="22">
        <f>IF(WBS_Tâches!M44="","",WBS_Tâches!M44)</f>
        <v/>
      </c>
      <c r="H47" s="36" t="inlineStr"/>
      <c r="I47" s="36" t="inlineStr"/>
      <c r="J47" s="36" t="inlineStr"/>
      <c r="K47" s="36" t="inlineStr"/>
      <c r="L47" s="36" t="inlineStr"/>
      <c r="M47" s="36" t="inlineStr"/>
      <c r="N47" s="36" t="inlineStr"/>
      <c r="O47" s="36" t="inlineStr"/>
      <c r="P47" s="36" t="inlineStr"/>
      <c r="Q47" s="36" t="inlineStr"/>
      <c r="R47" s="36" t="inlineStr"/>
      <c r="S47" s="36" t="inlineStr"/>
      <c r="T47" s="36" t="inlineStr"/>
      <c r="U47" s="36" t="inlineStr"/>
      <c r="V47" s="36" t="inlineStr"/>
      <c r="W47" s="36" t="inlineStr"/>
      <c r="X47" s="36" t="inlineStr"/>
      <c r="Y47" s="36" t="inlineStr"/>
      <c r="Z47" s="36" t="inlineStr"/>
      <c r="AA47" s="36" t="inlineStr"/>
      <c r="AB47" s="36" t="inlineStr"/>
      <c r="AC47" s="36" t="inlineStr"/>
      <c r="AD47" s="36" t="inlineStr"/>
      <c r="AE47" s="36" t="inlineStr"/>
      <c r="AF47" s="36" t="inlineStr"/>
      <c r="AG47" s="36" t="inlineStr"/>
      <c r="AH47" s="36" t="inlineStr"/>
      <c r="AI47" s="36" t="inlineStr"/>
      <c r="AJ47" s="36" t="inlineStr"/>
      <c r="AK47" s="36" t="inlineStr"/>
      <c r="AL47" s="36" t="inlineStr"/>
      <c r="AM47" s="36" t="inlineStr"/>
      <c r="AN47" s="36" t="inlineStr"/>
      <c r="AO47" s="36" t="inlineStr"/>
      <c r="AP47" s="36" t="inlineStr"/>
      <c r="AQ47" s="36" t="inlineStr"/>
      <c r="AR47" s="36" t="inlineStr"/>
      <c r="AS47" s="36" t="inlineStr"/>
      <c r="AT47" s="36" t="inlineStr"/>
      <c r="AU47" s="36" t="inlineStr"/>
      <c r="AV47" s="36" t="inlineStr"/>
      <c r="AW47" s="36" t="inlineStr"/>
      <c r="AX47" s="36" t="inlineStr"/>
      <c r="AY47" s="36" t="inlineStr"/>
      <c r="AZ47" s="36" t="inlineStr"/>
      <c r="BA47" s="36" t="inlineStr"/>
      <c r="BB47" s="36" t="inlineStr"/>
      <c r="BC47" s="36" t="inlineStr"/>
      <c r="BD47" s="36" t="inlineStr"/>
      <c r="BE47" s="36" t="inlineStr"/>
      <c r="BF47" s="36" t="inlineStr"/>
      <c r="BG47" s="36" t="inlineStr"/>
      <c r="BH47" s="36" t="inlineStr"/>
      <c r="BI47" s="36" t="inlineStr"/>
      <c r="BJ47" s="36" t="inlineStr"/>
      <c r="BK47" s="36" t="inlineStr"/>
      <c r="BL47" s="36" t="inlineStr"/>
      <c r="BM47" s="36" t="inlineStr"/>
      <c r="BN47" s="36" t="inlineStr"/>
      <c r="BO47" s="36" t="inlineStr"/>
      <c r="BP47" s="36" t="inlineStr"/>
      <c r="BQ47" s="36" t="inlineStr"/>
      <c r="BR47" s="36" t="inlineStr"/>
      <c r="BS47" s="36" t="inlineStr"/>
      <c r="BT47" s="36" t="inlineStr"/>
      <c r="BU47" s="36" t="inlineStr"/>
      <c r="BV47" s="36" t="inlineStr"/>
      <c r="BW47" s="36" t="inlineStr"/>
      <c r="BX47" s="36" t="inlineStr"/>
      <c r="BY47" s="36" t="inlineStr"/>
      <c r="BZ47" s="36" t="inlineStr"/>
      <c r="CA47" s="36" t="inlineStr"/>
      <c r="CB47" s="36" t="inlineStr"/>
      <c r="CC47" s="36" t="inlineStr"/>
      <c r="CD47" s="36" t="inlineStr"/>
      <c r="CE47" s="36" t="inlineStr"/>
      <c r="CF47" s="36" t="inlineStr"/>
      <c r="CG47" s="36" t="inlineStr"/>
      <c r="CH47" s="36" t="inlineStr"/>
      <c r="CI47" s="36" t="inlineStr"/>
      <c r="CJ47" s="36" t="inlineStr"/>
      <c r="CK47" s="36" t="inlineStr"/>
      <c r="CL47" s="36" t="inlineStr"/>
      <c r="CM47" s="36" t="inlineStr"/>
      <c r="CN47" s="36" t="inlineStr"/>
      <c r="CO47" s="36" t="inlineStr"/>
      <c r="CP47" s="36" t="inlineStr"/>
      <c r="CQ47" s="36" t="inlineStr"/>
      <c r="CR47" s="36" t="inlineStr"/>
      <c r="CS47" s="36" t="inlineStr"/>
    </row>
    <row r="48">
      <c r="A48" s="22">
        <f>IF(WBS_Tâches!A45="","",WBS_Tâches!A45)</f>
        <v/>
      </c>
      <c r="B48" s="22">
        <f>IF(WBS_Tâches!D45="","",WBS_Tâches!D45)</f>
        <v/>
      </c>
      <c r="C48" s="22">
        <f>IF(WBS_Tâches!E45="","",WBS_Tâches!E45)</f>
        <v/>
      </c>
      <c r="D48" s="67">
        <f>IF(WBS_Tâches!F45="","",WBS_Tâches!F45)</f>
        <v/>
      </c>
      <c r="E48" s="67">
        <f>IF(WBS_Tâches!G45="","",WBS_Tâches!G45)</f>
        <v/>
      </c>
      <c r="F48" s="35">
        <f>IF(WBS_Tâches!K45="","",WBS_Tâches!K45)</f>
        <v/>
      </c>
      <c r="G48" s="22">
        <f>IF(WBS_Tâches!M45="","",WBS_Tâches!M45)</f>
        <v/>
      </c>
      <c r="H48" s="36" t="inlineStr"/>
      <c r="I48" s="36" t="inlineStr"/>
      <c r="J48" s="36" t="inlineStr"/>
      <c r="K48" s="36" t="inlineStr"/>
      <c r="L48" s="36" t="inlineStr"/>
      <c r="M48" s="36" t="inlineStr"/>
      <c r="N48" s="36" t="inlineStr"/>
      <c r="O48" s="36" t="inlineStr"/>
      <c r="P48" s="36" t="inlineStr"/>
      <c r="Q48" s="36" t="inlineStr"/>
      <c r="R48" s="36" t="inlineStr"/>
      <c r="S48" s="36" t="inlineStr"/>
      <c r="T48" s="36" t="inlineStr"/>
      <c r="U48" s="36" t="inlineStr"/>
      <c r="V48" s="36" t="inlineStr"/>
      <c r="W48" s="36" t="inlineStr"/>
      <c r="X48" s="36" t="inlineStr"/>
      <c r="Y48" s="36" t="inlineStr"/>
      <c r="Z48" s="36" t="inlineStr"/>
      <c r="AA48" s="36" t="inlineStr"/>
      <c r="AB48" s="36" t="inlineStr"/>
      <c r="AC48" s="36" t="inlineStr"/>
      <c r="AD48" s="36" t="inlineStr"/>
      <c r="AE48" s="36" t="inlineStr"/>
      <c r="AF48" s="36" t="inlineStr"/>
      <c r="AG48" s="36" t="inlineStr"/>
      <c r="AH48" s="36" t="inlineStr"/>
      <c r="AI48" s="36" t="inlineStr"/>
      <c r="AJ48" s="36" t="inlineStr"/>
      <c r="AK48" s="36" t="inlineStr"/>
      <c r="AL48" s="36" t="inlineStr"/>
      <c r="AM48" s="36" t="inlineStr"/>
      <c r="AN48" s="36" t="inlineStr"/>
      <c r="AO48" s="36" t="inlineStr"/>
      <c r="AP48" s="36" t="inlineStr"/>
      <c r="AQ48" s="36" t="inlineStr"/>
      <c r="AR48" s="36" t="inlineStr"/>
      <c r="AS48" s="36" t="inlineStr"/>
      <c r="AT48" s="36" t="inlineStr"/>
      <c r="AU48" s="36" t="inlineStr"/>
      <c r="AV48" s="36" t="inlineStr"/>
      <c r="AW48" s="36" t="inlineStr"/>
      <c r="AX48" s="36" t="inlineStr"/>
      <c r="AY48" s="36" t="inlineStr"/>
      <c r="AZ48" s="36" t="inlineStr"/>
      <c r="BA48" s="36" t="inlineStr"/>
      <c r="BB48" s="36" t="inlineStr"/>
      <c r="BC48" s="36" t="inlineStr"/>
      <c r="BD48" s="36" t="inlineStr"/>
      <c r="BE48" s="36" t="inlineStr"/>
      <c r="BF48" s="36" t="inlineStr"/>
      <c r="BG48" s="36" t="inlineStr"/>
      <c r="BH48" s="36" t="inlineStr"/>
      <c r="BI48" s="36" t="inlineStr"/>
      <c r="BJ48" s="36" t="inlineStr"/>
      <c r="BK48" s="36" t="inlineStr"/>
      <c r="BL48" s="36" t="inlineStr"/>
      <c r="BM48" s="36" t="inlineStr"/>
      <c r="BN48" s="36" t="inlineStr"/>
      <c r="BO48" s="36" t="inlineStr"/>
      <c r="BP48" s="36" t="inlineStr"/>
      <c r="BQ48" s="36" t="inlineStr"/>
      <c r="BR48" s="36" t="inlineStr"/>
      <c r="BS48" s="36" t="inlineStr"/>
      <c r="BT48" s="36" t="inlineStr"/>
      <c r="BU48" s="36" t="inlineStr"/>
      <c r="BV48" s="36" t="inlineStr"/>
      <c r="BW48" s="36" t="inlineStr"/>
      <c r="BX48" s="36" t="inlineStr"/>
      <c r="BY48" s="36" t="inlineStr"/>
      <c r="BZ48" s="36" t="inlineStr"/>
      <c r="CA48" s="36" t="inlineStr"/>
      <c r="CB48" s="36" t="inlineStr"/>
      <c r="CC48" s="36" t="inlineStr"/>
      <c r="CD48" s="36" t="inlineStr"/>
      <c r="CE48" s="36" t="inlineStr"/>
      <c r="CF48" s="36" t="inlineStr"/>
      <c r="CG48" s="36" t="inlineStr"/>
      <c r="CH48" s="36" t="inlineStr"/>
      <c r="CI48" s="36" t="inlineStr"/>
      <c r="CJ48" s="36" t="inlineStr"/>
      <c r="CK48" s="36" t="inlineStr"/>
      <c r="CL48" s="36" t="inlineStr"/>
      <c r="CM48" s="36" t="inlineStr"/>
      <c r="CN48" s="36" t="inlineStr"/>
      <c r="CO48" s="36" t="inlineStr"/>
      <c r="CP48" s="36" t="inlineStr"/>
      <c r="CQ48" s="36" t="inlineStr"/>
      <c r="CR48" s="36" t="inlineStr"/>
      <c r="CS48" s="36" t="inlineStr"/>
    </row>
    <row r="49">
      <c r="A49" s="22">
        <f>IF(WBS_Tâches!A46="","",WBS_Tâches!A46)</f>
        <v/>
      </c>
      <c r="B49" s="22">
        <f>IF(WBS_Tâches!D46="","",WBS_Tâches!D46)</f>
        <v/>
      </c>
      <c r="C49" s="22">
        <f>IF(WBS_Tâches!E46="","",WBS_Tâches!E46)</f>
        <v/>
      </c>
      <c r="D49" s="67">
        <f>IF(WBS_Tâches!F46="","",WBS_Tâches!F46)</f>
        <v/>
      </c>
      <c r="E49" s="67">
        <f>IF(WBS_Tâches!G46="","",WBS_Tâches!G46)</f>
        <v/>
      </c>
      <c r="F49" s="35">
        <f>IF(WBS_Tâches!K46="","",WBS_Tâches!K46)</f>
        <v/>
      </c>
      <c r="G49" s="22">
        <f>IF(WBS_Tâches!M46="","",WBS_Tâches!M46)</f>
        <v/>
      </c>
      <c r="H49" s="36" t="inlineStr"/>
      <c r="I49" s="36" t="inlineStr"/>
      <c r="J49" s="36" t="inlineStr"/>
      <c r="K49" s="36" t="inlineStr"/>
      <c r="L49" s="36" t="inlineStr"/>
      <c r="M49" s="36" t="inlineStr"/>
      <c r="N49" s="36" t="inlineStr"/>
      <c r="O49" s="36" t="inlineStr"/>
      <c r="P49" s="36" t="inlineStr"/>
      <c r="Q49" s="36" t="inlineStr"/>
      <c r="R49" s="36" t="inlineStr"/>
      <c r="S49" s="36" t="inlineStr"/>
      <c r="T49" s="36" t="inlineStr"/>
      <c r="U49" s="36" t="inlineStr"/>
      <c r="V49" s="36" t="inlineStr"/>
      <c r="W49" s="36" t="inlineStr"/>
      <c r="X49" s="36" t="inlineStr"/>
      <c r="Y49" s="36" t="inlineStr"/>
      <c r="Z49" s="36" t="inlineStr"/>
      <c r="AA49" s="36" t="inlineStr"/>
      <c r="AB49" s="36" t="inlineStr"/>
      <c r="AC49" s="36" t="inlineStr"/>
      <c r="AD49" s="36" t="inlineStr"/>
      <c r="AE49" s="36" t="inlineStr"/>
      <c r="AF49" s="36" t="inlineStr"/>
      <c r="AG49" s="36" t="inlineStr"/>
      <c r="AH49" s="36" t="inlineStr"/>
      <c r="AI49" s="36" t="inlineStr"/>
      <c r="AJ49" s="36" t="inlineStr"/>
      <c r="AK49" s="36" t="inlineStr"/>
      <c r="AL49" s="36" t="inlineStr"/>
      <c r="AM49" s="36" t="inlineStr"/>
      <c r="AN49" s="36" t="inlineStr"/>
      <c r="AO49" s="36" t="inlineStr"/>
      <c r="AP49" s="36" t="inlineStr"/>
      <c r="AQ49" s="36" t="inlineStr"/>
      <c r="AR49" s="36" t="inlineStr"/>
      <c r="AS49" s="36" t="inlineStr"/>
      <c r="AT49" s="36" t="inlineStr"/>
      <c r="AU49" s="36" t="inlineStr"/>
      <c r="AV49" s="36" t="inlineStr"/>
      <c r="AW49" s="36" t="inlineStr"/>
      <c r="AX49" s="36" t="inlineStr"/>
      <c r="AY49" s="36" t="inlineStr"/>
      <c r="AZ49" s="36" t="inlineStr"/>
      <c r="BA49" s="36" t="inlineStr"/>
      <c r="BB49" s="36" t="inlineStr"/>
      <c r="BC49" s="36" t="inlineStr"/>
      <c r="BD49" s="36" t="inlineStr"/>
      <c r="BE49" s="36" t="inlineStr"/>
      <c r="BF49" s="36" t="inlineStr"/>
      <c r="BG49" s="36" t="inlineStr"/>
      <c r="BH49" s="36" t="inlineStr"/>
      <c r="BI49" s="36" t="inlineStr"/>
      <c r="BJ49" s="36" t="inlineStr"/>
      <c r="BK49" s="36" t="inlineStr"/>
      <c r="BL49" s="36" t="inlineStr"/>
      <c r="BM49" s="36" t="inlineStr"/>
      <c r="BN49" s="36" t="inlineStr"/>
      <c r="BO49" s="36" t="inlineStr"/>
      <c r="BP49" s="36" t="inlineStr"/>
      <c r="BQ49" s="36" t="inlineStr"/>
      <c r="BR49" s="36" t="inlineStr"/>
      <c r="BS49" s="36" t="inlineStr"/>
      <c r="BT49" s="36" t="inlineStr"/>
      <c r="BU49" s="36" t="inlineStr"/>
      <c r="BV49" s="36" t="inlineStr"/>
      <c r="BW49" s="36" t="inlineStr"/>
      <c r="BX49" s="36" t="inlineStr"/>
      <c r="BY49" s="36" t="inlineStr"/>
      <c r="BZ49" s="36" t="inlineStr"/>
      <c r="CA49" s="36" t="inlineStr"/>
      <c r="CB49" s="36" t="inlineStr"/>
      <c r="CC49" s="36" t="inlineStr"/>
      <c r="CD49" s="36" t="inlineStr"/>
      <c r="CE49" s="36" t="inlineStr"/>
      <c r="CF49" s="36" t="inlineStr"/>
      <c r="CG49" s="36" t="inlineStr"/>
      <c r="CH49" s="36" t="inlineStr"/>
      <c r="CI49" s="36" t="inlineStr"/>
      <c r="CJ49" s="36" t="inlineStr"/>
      <c r="CK49" s="36" t="inlineStr"/>
      <c r="CL49" s="36" t="inlineStr"/>
      <c r="CM49" s="36" t="inlineStr"/>
      <c r="CN49" s="36" t="inlineStr"/>
      <c r="CO49" s="36" t="inlineStr"/>
      <c r="CP49" s="36" t="inlineStr"/>
      <c r="CQ49" s="36" t="inlineStr"/>
      <c r="CR49" s="36" t="inlineStr"/>
      <c r="CS49" s="36" t="inlineStr"/>
    </row>
    <row r="50">
      <c r="A50" s="22">
        <f>IF(WBS_Tâches!A47="","",WBS_Tâches!A47)</f>
        <v/>
      </c>
      <c r="B50" s="22">
        <f>IF(WBS_Tâches!D47="","",WBS_Tâches!D47)</f>
        <v/>
      </c>
      <c r="C50" s="22">
        <f>IF(WBS_Tâches!E47="","",WBS_Tâches!E47)</f>
        <v/>
      </c>
      <c r="D50" s="67">
        <f>IF(WBS_Tâches!F47="","",WBS_Tâches!F47)</f>
        <v/>
      </c>
      <c r="E50" s="67">
        <f>IF(WBS_Tâches!G47="","",WBS_Tâches!G47)</f>
        <v/>
      </c>
      <c r="F50" s="35">
        <f>IF(WBS_Tâches!K47="","",WBS_Tâches!K47)</f>
        <v/>
      </c>
      <c r="G50" s="22">
        <f>IF(WBS_Tâches!M47="","",WBS_Tâches!M47)</f>
        <v/>
      </c>
      <c r="H50" s="36" t="inlineStr"/>
      <c r="I50" s="36" t="inlineStr"/>
      <c r="J50" s="36" t="inlineStr"/>
      <c r="K50" s="36" t="inlineStr"/>
      <c r="L50" s="36" t="inlineStr"/>
      <c r="M50" s="36" t="inlineStr"/>
      <c r="N50" s="36" t="inlineStr"/>
      <c r="O50" s="36" t="inlineStr"/>
      <c r="P50" s="36" t="inlineStr"/>
      <c r="Q50" s="36" t="inlineStr"/>
      <c r="R50" s="36" t="inlineStr"/>
      <c r="S50" s="36" t="inlineStr"/>
      <c r="T50" s="36" t="inlineStr"/>
      <c r="U50" s="36" t="inlineStr"/>
      <c r="V50" s="36" t="inlineStr"/>
      <c r="W50" s="36" t="inlineStr"/>
      <c r="X50" s="36" t="inlineStr"/>
      <c r="Y50" s="36" t="inlineStr"/>
      <c r="Z50" s="36" t="inlineStr"/>
      <c r="AA50" s="36" t="inlineStr"/>
      <c r="AB50" s="36" t="inlineStr"/>
      <c r="AC50" s="36" t="inlineStr"/>
      <c r="AD50" s="36" t="inlineStr"/>
      <c r="AE50" s="36" t="inlineStr"/>
      <c r="AF50" s="36" t="inlineStr"/>
      <c r="AG50" s="36" t="inlineStr"/>
      <c r="AH50" s="36" t="inlineStr"/>
      <c r="AI50" s="36" t="inlineStr"/>
      <c r="AJ50" s="36" t="inlineStr"/>
      <c r="AK50" s="36" t="inlineStr"/>
      <c r="AL50" s="36" t="inlineStr"/>
      <c r="AM50" s="36" t="inlineStr"/>
      <c r="AN50" s="36" t="inlineStr"/>
      <c r="AO50" s="36" t="inlineStr"/>
      <c r="AP50" s="36" t="inlineStr"/>
      <c r="AQ50" s="36" t="inlineStr"/>
      <c r="AR50" s="36" t="inlineStr"/>
      <c r="AS50" s="36" t="inlineStr"/>
      <c r="AT50" s="36" t="inlineStr"/>
      <c r="AU50" s="36" t="inlineStr"/>
      <c r="AV50" s="36" t="inlineStr"/>
      <c r="AW50" s="36" t="inlineStr"/>
      <c r="AX50" s="36" t="inlineStr"/>
      <c r="AY50" s="36" t="inlineStr"/>
      <c r="AZ50" s="36" t="inlineStr"/>
      <c r="BA50" s="36" t="inlineStr"/>
      <c r="BB50" s="36" t="inlineStr"/>
      <c r="BC50" s="36" t="inlineStr"/>
      <c r="BD50" s="36" t="inlineStr"/>
      <c r="BE50" s="36" t="inlineStr"/>
      <c r="BF50" s="36" t="inlineStr"/>
      <c r="BG50" s="36" t="inlineStr"/>
      <c r="BH50" s="36" t="inlineStr"/>
      <c r="BI50" s="36" t="inlineStr"/>
      <c r="BJ50" s="36" t="inlineStr"/>
      <c r="BK50" s="36" t="inlineStr"/>
      <c r="BL50" s="36" t="inlineStr"/>
      <c r="BM50" s="36" t="inlineStr"/>
      <c r="BN50" s="36" t="inlineStr"/>
      <c r="BO50" s="36" t="inlineStr"/>
      <c r="BP50" s="36" t="inlineStr"/>
      <c r="BQ50" s="36" t="inlineStr"/>
      <c r="BR50" s="36" t="inlineStr"/>
      <c r="BS50" s="36" t="inlineStr"/>
      <c r="BT50" s="36" t="inlineStr"/>
      <c r="BU50" s="36" t="inlineStr"/>
      <c r="BV50" s="36" t="inlineStr"/>
      <c r="BW50" s="36" t="inlineStr"/>
      <c r="BX50" s="36" t="inlineStr"/>
      <c r="BY50" s="36" t="inlineStr"/>
      <c r="BZ50" s="36" t="inlineStr"/>
      <c r="CA50" s="36" t="inlineStr"/>
      <c r="CB50" s="36" t="inlineStr"/>
      <c r="CC50" s="36" t="inlineStr"/>
      <c r="CD50" s="36" t="inlineStr"/>
      <c r="CE50" s="36" t="inlineStr"/>
      <c r="CF50" s="36" t="inlineStr"/>
      <c r="CG50" s="36" t="inlineStr"/>
      <c r="CH50" s="36" t="inlineStr"/>
      <c r="CI50" s="36" t="inlineStr"/>
      <c r="CJ50" s="36" t="inlineStr"/>
      <c r="CK50" s="36" t="inlineStr"/>
      <c r="CL50" s="36" t="inlineStr"/>
      <c r="CM50" s="36" t="inlineStr"/>
      <c r="CN50" s="36" t="inlineStr"/>
      <c r="CO50" s="36" t="inlineStr"/>
      <c r="CP50" s="36" t="inlineStr"/>
      <c r="CQ50" s="36" t="inlineStr"/>
      <c r="CR50" s="36" t="inlineStr"/>
      <c r="CS50" s="36" t="inlineStr"/>
    </row>
    <row r="51">
      <c r="A51" s="22">
        <f>IF(WBS_Tâches!A48="","",WBS_Tâches!A48)</f>
        <v/>
      </c>
      <c r="B51" s="22">
        <f>IF(WBS_Tâches!D48="","",WBS_Tâches!D48)</f>
        <v/>
      </c>
      <c r="C51" s="22">
        <f>IF(WBS_Tâches!E48="","",WBS_Tâches!E48)</f>
        <v/>
      </c>
      <c r="D51" s="67">
        <f>IF(WBS_Tâches!F48="","",WBS_Tâches!F48)</f>
        <v/>
      </c>
      <c r="E51" s="67">
        <f>IF(WBS_Tâches!G48="","",WBS_Tâches!G48)</f>
        <v/>
      </c>
      <c r="F51" s="35">
        <f>IF(WBS_Tâches!K48="","",WBS_Tâches!K48)</f>
        <v/>
      </c>
      <c r="G51" s="22">
        <f>IF(WBS_Tâches!M48="","",WBS_Tâches!M48)</f>
        <v/>
      </c>
      <c r="H51" s="36" t="inlineStr"/>
      <c r="I51" s="36" t="inlineStr"/>
      <c r="J51" s="36" t="inlineStr"/>
      <c r="K51" s="36" t="inlineStr"/>
      <c r="L51" s="36" t="inlineStr"/>
      <c r="M51" s="36" t="inlineStr"/>
      <c r="N51" s="36" t="inlineStr"/>
      <c r="O51" s="36" t="inlineStr"/>
      <c r="P51" s="36" t="inlineStr"/>
      <c r="Q51" s="36" t="inlineStr"/>
      <c r="R51" s="36" t="inlineStr"/>
      <c r="S51" s="36" t="inlineStr"/>
      <c r="T51" s="36" t="inlineStr"/>
      <c r="U51" s="36" t="inlineStr"/>
      <c r="V51" s="36" t="inlineStr"/>
      <c r="W51" s="36" t="inlineStr"/>
      <c r="X51" s="36" t="inlineStr"/>
      <c r="Y51" s="36" t="inlineStr"/>
      <c r="Z51" s="36" t="inlineStr"/>
      <c r="AA51" s="36" t="inlineStr"/>
      <c r="AB51" s="36" t="inlineStr"/>
      <c r="AC51" s="36" t="inlineStr"/>
      <c r="AD51" s="36" t="inlineStr"/>
      <c r="AE51" s="36" t="inlineStr"/>
      <c r="AF51" s="36" t="inlineStr"/>
      <c r="AG51" s="36" t="inlineStr"/>
      <c r="AH51" s="36" t="inlineStr"/>
      <c r="AI51" s="36" t="inlineStr"/>
      <c r="AJ51" s="36" t="inlineStr"/>
      <c r="AK51" s="36" t="inlineStr"/>
      <c r="AL51" s="36" t="inlineStr"/>
      <c r="AM51" s="36" t="inlineStr"/>
      <c r="AN51" s="36" t="inlineStr"/>
      <c r="AO51" s="36" t="inlineStr"/>
      <c r="AP51" s="36" t="inlineStr"/>
      <c r="AQ51" s="36" t="inlineStr"/>
      <c r="AR51" s="36" t="inlineStr"/>
      <c r="AS51" s="36" t="inlineStr"/>
      <c r="AT51" s="36" t="inlineStr"/>
      <c r="AU51" s="36" t="inlineStr"/>
      <c r="AV51" s="36" t="inlineStr"/>
      <c r="AW51" s="36" t="inlineStr"/>
      <c r="AX51" s="36" t="inlineStr"/>
      <c r="AY51" s="36" t="inlineStr"/>
      <c r="AZ51" s="36" t="inlineStr"/>
      <c r="BA51" s="36" t="inlineStr"/>
      <c r="BB51" s="36" t="inlineStr"/>
      <c r="BC51" s="36" t="inlineStr"/>
      <c r="BD51" s="36" t="inlineStr"/>
      <c r="BE51" s="36" t="inlineStr"/>
      <c r="BF51" s="36" t="inlineStr"/>
      <c r="BG51" s="36" t="inlineStr"/>
      <c r="BH51" s="36" t="inlineStr"/>
      <c r="BI51" s="36" t="inlineStr"/>
      <c r="BJ51" s="36" t="inlineStr"/>
      <c r="BK51" s="36" t="inlineStr"/>
      <c r="BL51" s="36" t="inlineStr"/>
      <c r="BM51" s="36" t="inlineStr"/>
      <c r="BN51" s="36" t="inlineStr"/>
      <c r="BO51" s="36" t="inlineStr"/>
      <c r="BP51" s="36" t="inlineStr"/>
      <c r="BQ51" s="36" t="inlineStr"/>
      <c r="BR51" s="36" t="inlineStr"/>
      <c r="BS51" s="36" t="inlineStr"/>
      <c r="BT51" s="36" t="inlineStr"/>
      <c r="BU51" s="36" t="inlineStr"/>
      <c r="BV51" s="36" t="inlineStr"/>
      <c r="BW51" s="36" t="inlineStr"/>
      <c r="BX51" s="36" t="inlineStr"/>
      <c r="BY51" s="36" t="inlineStr"/>
      <c r="BZ51" s="36" t="inlineStr"/>
      <c r="CA51" s="36" t="inlineStr"/>
      <c r="CB51" s="36" t="inlineStr"/>
      <c r="CC51" s="36" t="inlineStr"/>
      <c r="CD51" s="36" t="inlineStr"/>
      <c r="CE51" s="36" t="inlineStr"/>
      <c r="CF51" s="36" t="inlineStr"/>
      <c r="CG51" s="36" t="inlineStr"/>
      <c r="CH51" s="36" t="inlineStr"/>
      <c r="CI51" s="36" t="inlineStr"/>
      <c r="CJ51" s="36" t="inlineStr"/>
      <c r="CK51" s="36" t="inlineStr"/>
      <c r="CL51" s="36" t="inlineStr"/>
      <c r="CM51" s="36" t="inlineStr"/>
      <c r="CN51" s="36" t="inlineStr"/>
      <c r="CO51" s="36" t="inlineStr"/>
      <c r="CP51" s="36" t="inlineStr"/>
      <c r="CQ51" s="36" t="inlineStr"/>
      <c r="CR51" s="36" t="inlineStr"/>
      <c r="CS51" s="36" t="inlineStr"/>
    </row>
    <row r="52">
      <c r="A52" s="22">
        <f>IF(WBS_Tâches!A49="","",WBS_Tâches!A49)</f>
        <v/>
      </c>
      <c r="B52" s="22">
        <f>IF(WBS_Tâches!D49="","",WBS_Tâches!D49)</f>
        <v/>
      </c>
      <c r="C52" s="22">
        <f>IF(WBS_Tâches!E49="","",WBS_Tâches!E49)</f>
        <v/>
      </c>
      <c r="D52" s="67">
        <f>IF(WBS_Tâches!F49="","",WBS_Tâches!F49)</f>
        <v/>
      </c>
      <c r="E52" s="67">
        <f>IF(WBS_Tâches!G49="","",WBS_Tâches!G49)</f>
        <v/>
      </c>
      <c r="F52" s="35">
        <f>IF(WBS_Tâches!K49="","",WBS_Tâches!K49)</f>
        <v/>
      </c>
      <c r="G52" s="22">
        <f>IF(WBS_Tâches!M49="","",WBS_Tâches!M49)</f>
        <v/>
      </c>
      <c r="H52" s="36" t="inlineStr"/>
      <c r="I52" s="36" t="inlineStr"/>
      <c r="J52" s="36" t="inlineStr"/>
      <c r="K52" s="36" t="inlineStr"/>
      <c r="L52" s="36" t="inlineStr"/>
      <c r="M52" s="36" t="inlineStr"/>
      <c r="N52" s="36" t="inlineStr"/>
      <c r="O52" s="36" t="inlineStr"/>
      <c r="P52" s="36" t="inlineStr"/>
      <c r="Q52" s="36" t="inlineStr"/>
      <c r="R52" s="36" t="inlineStr"/>
      <c r="S52" s="36" t="inlineStr"/>
      <c r="T52" s="36" t="inlineStr"/>
      <c r="U52" s="36" t="inlineStr"/>
      <c r="V52" s="36" t="inlineStr"/>
      <c r="W52" s="36" t="inlineStr"/>
      <c r="X52" s="36" t="inlineStr"/>
      <c r="Y52" s="36" t="inlineStr"/>
      <c r="Z52" s="36" t="inlineStr"/>
      <c r="AA52" s="36" t="inlineStr"/>
      <c r="AB52" s="36" t="inlineStr"/>
      <c r="AC52" s="36" t="inlineStr"/>
      <c r="AD52" s="36" t="inlineStr"/>
      <c r="AE52" s="36" t="inlineStr"/>
      <c r="AF52" s="36" t="inlineStr"/>
      <c r="AG52" s="36" t="inlineStr"/>
      <c r="AH52" s="36" t="inlineStr"/>
      <c r="AI52" s="36" t="inlineStr"/>
      <c r="AJ52" s="36" t="inlineStr"/>
      <c r="AK52" s="36" t="inlineStr"/>
      <c r="AL52" s="36" t="inlineStr"/>
      <c r="AM52" s="36" t="inlineStr"/>
      <c r="AN52" s="36" t="inlineStr"/>
      <c r="AO52" s="36" t="inlineStr"/>
      <c r="AP52" s="36" t="inlineStr"/>
      <c r="AQ52" s="36" t="inlineStr"/>
      <c r="AR52" s="36" t="inlineStr"/>
      <c r="AS52" s="36" t="inlineStr"/>
      <c r="AT52" s="36" t="inlineStr"/>
      <c r="AU52" s="36" t="inlineStr"/>
      <c r="AV52" s="36" t="inlineStr"/>
      <c r="AW52" s="36" t="inlineStr"/>
      <c r="AX52" s="36" t="inlineStr"/>
      <c r="AY52" s="36" t="inlineStr"/>
      <c r="AZ52" s="36" t="inlineStr"/>
      <c r="BA52" s="36" t="inlineStr"/>
      <c r="BB52" s="36" t="inlineStr"/>
      <c r="BC52" s="36" t="inlineStr"/>
      <c r="BD52" s="36" t="inlineStr"/>
      <c r="BE52" s="36" t="inlineStr"/>
      <c r="BF52" s="36" t="inlineStr"/>
      <c r="BG52" s="36" t="inlineStr"/>
      <c r="BH52" s="36" t="inlineStr"/>
      <c r="BI52" s="36" t="inlineStr"/>
      <c r="BJ52" s="36" t="inlineStr"/>
      <c r="BK52" s="36" t="inlineStr"/>
      <c r="BL52" s="36" t="inlineStr"/>
      <c r="BM52" s="36" t="inlineStr"/>
      <c r="BN52" s="36" t="inlineStr"/>
      <c r="BO52" s="36" t="inlineStr"/>
      <c r="BP52" s="36" t="inlineStr"/>
      <c r="BQ52" s="36" t="inlineStr"/>
      <c r="BR52" s="36" t="inlineStr"/>
      <c r="BS52" s="36" t="inlineStr"/>
      <c r="BT52" s="36" t="inlineStr"/>
      <c r="BU52" s="36" t="inlineStr"/>
      <c r="BV52" s="36" t="inlineStr"/>
      <c r="BW52" s="36" t="inlineStr"/>
      <c r="BX52" s="36" t="inlineStr"/>
      <c r="BY52" s="36" t="inlineStr"/>
      <c r="BZ52" s="36" t="inlineStr"/>
      <c r="CA52" s="36" t="inlineStr"/>
      <c r="CB52" s="36" t="inlineStr"/>
      <c r="CC52" s="36" t="inlineStr"/>
      <c r="CD52" s="36" t="inlineStr"/>
      <c r="CE52" s="36" t="inlineStr"/>
      <c r="CF52" s="36" t="inlineStr"/>
      <c r="CG52" s="36" t="inlineStr"/>
      <c r="CH52" s="36" t="inlineStr"/>
      <c r="CI52" s="36" t="inlineStr"/>
      <c r="CJ52" s="36" t="inlineStr"/>
      <c r="CK52" s="36" t="inlineStr"/>
      <c r="CL52" s="36" t="inlineStr"/>
      <c r="CM52" s="36" t="inlineStr"/>
      <c r="CN52" s="36" t="inlineStr"/>
      <c r="CO52" s="36" t="inlineStr"/>
      <c r="CP52" s="36" t="inlineStr"/>
      <c r="CQ52" s="36" t="inlineStr"/>
      <c r="CR52" s="36" t="inlineStr"/>
      <c r="CS52" s="36" t="inlineStr"/>
    </row>
    <row r="53">
      <c r="A53" s="22">
        <f>IF(WBS_Tâches!A50="","",WBS_Tâches!A50)</f>
        <v/>
      </c>
      <c r="B53" s="22">
        <f>IF(WBS_Tâches!D50="","",WBS_Tâches!D50)</f>
        <v/>
      </c>
      <c r="C53" s="22">
        <f>IF(WBS_Tâches!E50="","",WBS_Tâches!E50)</f>
        <v/>
      </c>
      <c r="D53" s="67">
        <f>IF(WBS_Tâches!F50="","",WBS_Tâches!F50)</f>
        <v/>
      </c>
      <c r="E53" s="67">
        <f>IF(WBS_Tâches!G50="","",WBS_Tâches!G50)</f>
        <v/>
      </c>
      <c r="F53" s="35">
        <f>IF(WBS_Tâches!K50="","",WBS_Tâches!K50)</f>
        <v/>
      </c>
      <c r="G53" s="22">
        <f>IF(WBS_Tâches!M50="","",WBS_Tâches!M50)</f>
        <v/>
      </c>
      <c r="H53" s="36" t="inlineStr"/>
      <c r="I53" s="36" t="inlineStr"/>
      <c r="J53" s="36" t="inlineStr"/>
      <c r="K53" s="36" t="inlineStr"/>
      <c r="L53" s="36" t="inlineStr"/>
      <c r="M53" s="36" t="inlineStr"/>
      <c r="N53" s="36" t="inlineStr"/>
      <c r="O53" s="36" t="inlineStr"/>
      <c r="P53" s="36" t="inlineStr"/>
      <c r="Q53" s="36" t="inlineStr"/>
      <c r="R53" s="36" t="inlineStr"/>
      <c r="S53" s="36" t="inlineStr"/>
      <c r="T53" s="36" t="inlineStr"/>
      <c r="U53" s="36" t="inlineStr"/>
      <c r="V53" s="36" t="inlineStr"/>
      <c r="W53" s="36" t="inlineStr"/>
      <c r="X53" s="36" t="inlineStr"/>
      <c r="Y53" s="36" t="inlineStr"/>
      <c r="Z53" s="36" t="inlineStr"/>
      <c r="AA53" s="36" t="inlineStr"/>
      <c r="AB53" s="36" t="inlineStr"/>
      <c r="AC53" s="36" t="inlineStr"/>
      <c r="AD53" s="36" t="inlineStr"/>
      <c r="AE53" s="36" t="inlineStr"/>
      <c r="AF53" s="36" t="inlineStr"/>
      <c r="AG53" s="36" t="inlineStr"/>
      <c r="AH53" s="36" t="inlineStr"/>
      <c r="AI53" s="36" t="inlineStr"/>
      <c r="AJ53" s="36" t="inlineStr"/>
      <c r="AK53" s="36" t="inlineStr"/>
      <c r="AL53" s="36" t="inlineStr"/>
      <c r="AM53" s="36" t="inlineStr"/>
      <c r="AN53" s="36" t="inlineStr"/>
      <c r="AO53" s="36" t="inlineStr"/>
      <c r="AP53" s="36" t="inlineStr"/>
      <c r="AQ53" s="36" t="inlineStr"/>
      <c r="AR53" s="36" t="inlineStr"/>
      <c r="AS53" s="36" t="inlineStr"/>
      <c r="AT53" s="36" t="inlineStr"/>
      <c r="AU53" s="36" t="inlineStr"/>
      <c r="AV53" s="36" t="inlineStr"/>
      <c r="AW53" s="36" t="inlineStr"/>
      <c r="AX53" s="36" t="inlineStr"/>
      <c r="AY53" s="36" t="inlineStr"/>
      <c r="AZ53" s="36" t="inlineStr"/>
      <c r="BA53" s="36" t="inlineStr"/>
      <c r="BB53" s="36" t="inlineStr"/>
      <c r="BC53" s="36" t="inlineStr"/>
      <c r="BD53" s="36" t="inlineStr"/>
      <c r="BE53" s="36" t="inlineStr"/>
      <c r="BF53" s="36" t="inlineStr"/>
      <c r="BG53" s="36" t="inlineStr"/>
      <c r="BH53" s="36" t="inlineStr"/>
      <c r="BI53" s="36" t="inlineStr"/>
      <c r="BJ53" s="36" t="inlineStr"/>
      <c r="BK53" s="36" t="inlineStr"/>
      <c r="BL53" s="36" t="inlineStr"/>
      <c r="BM53" s="36" t="inlineStr"/>
      <c r="BN53" s="36" t="inlineStr"/>
      <c r="BO53" s="36" t="inlineStr"/>
      <c r="BP53" s="36" t="inlineStr"/>
      <c r="BQ53" s="36" t="inlineStr"/>
      <c r="BR53" s="36" t="inlineStr"/>
      <c r="BS53" s="36" t="inlineStr"/>
      <c r="BT53" s="36" t="inlineStr"/>
      <c r="BU53" s="36" t="inlineStr"/>
      <c r="BV53" s="36" t="inlineStr"/>
      <c r="BW53" s="36" t="inlineStr"/>
      <c r="BX53" s="36" t="inlineStr"/>
      <c r="BY53" s="36" t="inlineStr"/>
      <c r="BZ53" s="36" t="inlineStr"/>
      <c r="CA53" s="36" t="inlineStr"/>
      <c r="CB53" s="36" t="inlineStr"/>
      <c r="CC53" s="36" t="inlineStr"/>
      <c r="CD53" s="36" t="inlineStr"/>
      <c r="CE53" s="36" t="inlineStr"/>
      <c r="CF53" s="36" t="inlineStr"/>
      <c r="CG53" s="36" t="inlineStr"/>
      <c r="CH53" s="36" t="inlineStr"/>
      <c r="CI53" s="36" t="inlineStr"/>
      <c r="CJ53" s="36" t="inlineStr"/>
      <c r="CK53" s="36" t="inlineStr"/>
      <c r="CL53" s="36" t="inlineStr"/>
      <c r="CM53" s="36" t="inlineStr"/>
      <c r="CN53" s="36" t="inlineStr"/>
      <c r="CO53" s="36" t="inlineStr"/>
      <c r="CP53" s="36" t="inlineStr"/>
      <c r="CQ53" s="36" t="inlineStr"/>
      <c r="CR53" s="36" t="inlineStr"/>
      <c r="CS53" s="36" t="inlineStr"/>
    </row>
    <row r="54">
      <c r="A54" s="22">
        <f>IF(WBS_Tâches!A51="","",WBS_Tâches!A51)</f>
        <v/>
      </c>
      <c r="B54" s="22">
        <f>IF(WBS_Tâches!D51="","",WBS_Tâches!D51)</f>
        <v/>
      </c>
      <c r="C54" s="22">
        <f>IF(WBS_Tâches!E51="","",WBS_Tâches!E51)</f>
        <v/>
      </c>
      <c r="D54" s="67">
        <f>IF(WBS_Tâches!F51="","",WBS_Tâches!F51)</f>
        <v/>
      </c>
      <c r="E54" s="67">
        <f>IF(WBS_Tâches!G51="","",WBS_Tâches!G51)</f>
        <v/>
      </c>
      <c r="F54" s="35">
        <f>IF(WBS_Tâches!K51="","",WBS_Tâches!K51)</f>
        <v/>
      </c>
      <c r="G54" s="22">
        <f>IF(WBS_Tâches!M51="","",WBS_Tâches!M51)</f>
        <v/>
      </c>
      <c r="H54" s="36" t="inlineStr"/>
      <c r="I54" s="36" t="inlineStr"/>
      <c r="J54" s="36" t="inlineStr"/>
      <c r="K54" s="36" t="inlineStr"/>
      <c r="L54" s="36" t="inlineStr"/>
      <c r="M54" s="36" t="inlineStr"/>
      <c r="N54" s="36" t="inlineStr"/>
      <c r="O54" s="36" t="inlineStr"/>
      <c r="P54" s="36" t="inlineStr"/>
      <c r="Q54" s="36" t="inlineStr"/>
      <c r="R54" s="36" t="inlineStr"/>
      <c r="S54" s="36" t="inlineStr"/>
      <c r="T54" s="36" t="inlineStr"/>
      <c r="U54" s="36" t="inlineStr"/>
      <c r="V54" s="36" t="inlineStr"/>
      <c r="W54" s="36" t="inlineStr"/>
      <c r="X54" s="36" t="inlineStr"/>
      <c r="Y54" s="36" t="inlineStr"/>
      <c r="Z54" s="36" t="inlineStr"/>
      <c r="AA54" s="36" t="inlineStr"/>
      <c r="AB54" s="36" t="inlineStr"/>
      <c r="AC54" s="36" t="inlineStr"/>
      <c r="AD54" s="36" t="inlineStr"/>
      <c r="AE54" s="36" t="inlineStr"/>
      <c r="AF54" s="36" t="inlineStr"/>
      <c r="AG54" s="36" t="inlineStr"/>
      <c r="AH54" s="36" t="inlineStr"/>
      <c r="AI54" s="36" t="inlineStr"/>
      <c r="AJ54" s="36" t="inlineStr"/>
      <c r="AK54" s="36" t="inlineStr"/>
      <c r="AL54" s="36" t="inlineStr"/>
      <c r="AM54" s="36" t="inlineStr"/>
      <c r="AN54" s="36" t="inlineStr"/>
      <c r="AO54" s="36" t="inlineStr"/>
      <c r="AP54" s="36" t="inlineStr"/>
      <c r="AQ54" s="36" t="inlineStr"/>
      <c r="AR54" s="36" t="inlineStr"/>
      <c r="AS54" s="36" t="inlineStr"/>
      <c r="AT54" s="36" t="inlineStr"/>
      <c r="AU54" s="36" t="inlineStr"/>
      <c r="AV54" s="36" t="inlineStr"/>
      <c r="AW54" s="36" t="inlineStr"/>
      <c r="AX54" s="36" t="inlineStr"/>
      <c r="AY54" s="36" t="inlineStr"/>
      <c r="AZ54" s="36" t="inlineStr"/>
      <c r="BA54" s="36" t="inlineStr"/>
      <c r="BB54" s="36" t="inlineStr"/>
      <c r="BC54" s="36" t="inlineStr"/>
      <c r="BD54" s="36" t="inlineStr"/>
      <c r="BE54" s="36" t="inlineStr"/>
      <c r="BF54" s="36" t="inlineStr"/>
      <c r="BG54" s="36" t="inlineStr"/>
      <c r="BH54" s="36" t="inlineStr"/>
      <c r="BI54" s="36" t="inlineStr"/>
      <c r="BJ54" s="36" t="inlineStr"/>
      <c r="BK54" s="36" t="inlineStr"/>
      <c r="BL54" s="36" t="inlineStr"/>
      <c r="BM54" s="36" t="inlineStr"/>
      <c r="BN54" s="36" t="inlineStr"/>
      <c r="BO54" s="36" t="inlineStr"/>
      <c r="BP54" s="36" t="inlineStr"/>
      <c r="BQ54" s="36" t="inlineStr"/>
      <c r="BR54" s="36" t="inlineStr"/>
      <c r="BS54" s="36" t="inlineStr"/>
      <c r="BT54" s="36" t="inlineStr"/>
      <c r="BU54" s="36" t="inlineStr"/>
      <c r="BV54" s="36" t="inlineStr"/>
      <c r="BW54" s="36" t="inlineStr"/>
      <c r="BX54" s="36" t="inlineStr"/>
      <c r="BY54" s="36" t="inlineStr"/>
      <c r="BZ54" s="36" t="inlineStr"/>
      <c r="CA54" s="36" t="inlineStr"/>
      <c r="CB54" s="36" t="inlineStr"/>
      <c r="CC54" s="36" t="inlineStr"/>
      <c r="CD54" s="36" t="inlineStr"/>
      <c r="CE54" s="36" t="inlineStr"/>
      <c r="CF54" s="36" t="inlineStr"/>
      <c r="CG54" s="36" t="inlineStr"/>
      <c r="CH54" s="36" t="inlineStr"/>
      <c r="CI54" s="36" t="inlineStr"/>
      <c r="CJ54" s="36" t="inlineStr"/>
      <c r="CK54" s="36" t="inlineStr"/>
      <c r="CL54" s="36" t="inlineStr"/>
      <c r="CM54" s="36" t="inlineStr"/>
      <c r="CN54" s="36" t="inlineStr"/>
      <c r="CO54" s="36" t="inlineStr"/>
      <c r="CP54" s="36" t="inlineStr"/>
      <c r="CQ54" s="36" t="inlineStr"/>
      <c r="CR54" s="36" t="inlineStr"/>
      <c r="CS54" s="36" t="inlineStr"/>
    </row>
    <row r="55">
      <c r="A55" s="22">
        <f>IF(WBS_Tâches!A52="","",WBS_Tâches!A52)</f>
        <v/>
      </c>
      <c r="B55" s="22">
        <f>IF(WBS_Tâches!D52="","",WBS_Tâches!D52)</f>
        <v/>
      </c>
      <c r="C55" s="22">
        <f>IF(WBS_Tâches!E52="","",WBS_Tâches!E52)</f>
        <v/>
      </c>
      <c r="D55" s="67">
        <f>IF(WBS_Tâches!F52="","",WBS_Tâches!F52)</f>
        <v/>
      </c>
      <c r="E55" s="67">
        <f>IF(WBS_Tâches!G52="","",WBS_Tâches!G52)</f>
        <v/>
      </c>
      <c r="F55" s="35">
        <f>IF(WBS_Tâches!K52="","",WBS_Tâches!K52)</f>
        <v/>
      </c>
      <c r="G55" s="22">
        <f>IF(WBS_Tâches!M52="","",WBS_Tâches!M52)</f>
        <v/>
      </c>
      <c r="H55" s="36" t="inlineStr"/>
      <c r="I55" s="36" t="inlineStr"/>
      <c r="J55" s="36" t="inlineStr"/>
      <c r="K55" s="36" t="inlineStr"/>
      <c r="L55" s="36" t="inlineStr"/>
      <c r="M55" s="36" t="inlineStr"/>
      <c r="N55" s="36" t="inlineStr"/>
      <c r="O55" s="36" t="inlineStr"/>
      <c r="P55" s="36" t="inlineStr"/>
      <c r="Q55" s="36" t="inlineStr"/>
      <c r="R55" s="36" t="inlineStr"/>
      <c r="S55" s="36" t="inlineStr"/>
      <c r="T55" s="36" t="inlineStr"/>
      <c r="U55" s="36" t="inlineStr"/>
      <c r="V55" s="36" t="inlineStr"/>
      <c r="W55" s="36" t="inlineStr"/>
      <c r="X55" s="36" t="inlineStr"/>
      <c r="Y55" s="36" t="inlineStr"/>
      <c r="Z55" s="36" t="inlineStr"/>
      <c r="AA55" s="36" t="inlineStr"/>
      <c r="AB55" s="36" t="inlineStr"/>
      <c r="AC55" s="36" t="inlineStr"/>
      <c r="AD55" s="36" t="inlineStr"/>
      <c r="AE55" s="36" t="inlineStr"/>
      <c r="AF55" s="36" t="inlineStr"/>
      <c r="AG55" s="36" t="inlineStr"/>
      <c r="AH55" s="36" t="inlineStr"/>
      <c r="AI55" s="36" t="inlineStr"/>
      <c r="AJ55" s="36" t="inlineStr"/>
      <c r="AK55" s="36" t="inlineStr"/>
      <c r="AL55" s="36" t="inlineStr"/>
      <c r="AM55" s="36" t="inlineStr"/>
      <c r="AN55" s="36" t="inlineStr"/>
      <c r="AO55" s="36" t="inlineStr"/>
      <c r="AP55" s="36" t="inlineStr"/>
      <c r="AQ55" s="36" t="inlineStr"/>
      <c r="AR55" s="36" t="inlineStr"/>
      <c r="AS55" s="36" t="inlineStr"/>
      <c r="AT55" s="36" t="inlineStr"/>
      <c r="AU55" s="36" t="inlineStr"/>
      <c r="AV55" s="36" t="inlineStr"/>
      <c r="AW55" s="36" t="inlineStr"/>
      <c r="AX55" s="36" t="inlineStr"/>
      <c r="AY55" s="36" t="inlineStr"/>
      <c r="AZ55" s="36" t="inlineStr"/>
      <c r="BA55" s="36" t="inlineStr"/>
      <c r="BB55" s="36" t="inlineStr"/>
      <c r="BC55" s="36" t="inlineStr"/>
      <c r="BD55" s="36" t="inlineStr"/>
      <c r="BE55" s="36" t="inlineStr"/>
      <c r="BF55" s="36" t="inlineStr"/>
      <c r="BG55" s="36" t="inlineStr"/>
      <c r="BH55" s="36" t="inlineStr"/>
      <c r="BI55" s="36" t="inlineStr"/>
      <c r="BJ55" s="36" t="inlineStr"/>
      <c r="BK55" s="36" t="inlineStr"/>
      <c r="BL55" s="36" t="inlineStr"/>
      <c r="BM55" s="36" t="inlineStr"/>
      <c r="BN55" s="36" t="inlineStr"/>
      <c r="BO55" s="36" t="inlineStr"/>
      <c r="BP55" s="36" t="inlineStr"/>
      <c r="BQ55" s="36" t="inlineStr"/>
      <c r="BR55" s="36" t="inlineStr"/>
      <c r="BS55" s="36" t="inlineStr"/>
      <c r="BT55" s="36" t="inlineStr"/>
      <c r="BU55" s="36" t="inlineStr"/>
      <c r="BV55" s="36" t="inlineStr"/>
      <c r="BW55" s="36" t="inlineStr"/>
      <c r="BX55" s="36" t="inlineStr"/>
      <c r="BY55" s="36" t="inlineStr"/>
      <c r="BZ55" s="36" t="inlineStr"/>
      <c r="CA55" s="36" t="inlineStr"/>
      <c r="CB55" s="36" t="inlineStr"/>
      <c r="CC55" s="36" t="inlineStr"/>
      <c r="CD55" s="36" t="inlineStr"/>
      <c r="CE55" s="36" t="inlineStr"/>
      <c r="CF55" s="36" t="inlineStr"/>
      <c r="CG55" s="36" t="inlineStr"/>
      <c r="CH55" s="36" t="inlineStr"/>
      <c r="CI55" s="36" t="inlineStr"/>
      <c r="CJ55" s="36" t="inlineStr"/>
      <c r="CK55" s="36" t="inlineStr"/>
      <c r="CL55" s="36" t="inlineStr"/>
      <c r="CM55" s="36" t="inlineStr"/>
      <c r="CN55" s="36" t="inlineStr"/>
      <c r="CO55" s="36" t="inlineStr"/>
      <c r="CP55" s="36" t="inlineStr"/>
      <c r="CQ55" s="36" t="inlineStr"/>
      <c r="CR55" s="36" t="inlineStr"/>
      <c r="CS55" s="36" t="inlineStr"/>
    </row>
    <row r="56">
      <c r="A56" s="22">
        <f>IF(WBS_Tâches!A53="","",WBS_Tâches!A53)</f>
        <v/>
      </c>
      <c r="B56" s="22">
        <f>IF(WBS_Tâches!D53="","",WBS_Tâches!D53)</f>
        <v/>
      </c>
      <c r="C56" s="22">
        <f>IF(WBS_Tâches!E53="","",WBS_Tâches!E53)</f>
        <v/>
      </c>
      <c r="D56" s="67">
        <f>IF(WBS_Tâches!F53="","",WBS_Tâches!F53)</f>
        <v/>
      </c>
      <c r="E56" s="67">
        <f>IF(WBS_Tâches!G53="","",WBS_Tâches!G53)</f>
        <v/>
      </c>
      <c r="F56" s="35">
        <f>IF(WBS_Tâches!K53="","",WBS_Tâches!K53)</f>
        <v/>
      </c>
      <c r="G56" s="22">
        <f>IF(WBS_Tâches!M53="","",WBS_Tâches!M53)</f>
        <v/>
      </c>
      <c r="H56" s="36" t="inlineStr"/>
      <c r="I56" s="36" t="inlineStr"/>
      <c r="J56" s="36" t="inlineStr"/>
      <c r="K56" s="36" t="inlineStr"/>
      <c r="L56" s="36" t="inlineStr"/>
      <c r="M56" s="36" t="inlineStr"/>
      <c r="N56" s="36" t="inlineStr"/>
      <c r="O56" s="36" t="inlineStr"/>
      <c r="P56" s="36" t="inlineStr"/>
      <c r="Q56" s="36" t="inlineStr"/>
      <c r="R56" s="36" t="inlineStr"/>
      <c r="S56" s="36" t="inlineStr"/>
      <c r="T56" s="36" t="inlineStr"/>
      <c r="U56" s="36" t="inlineStr"/>
      <c r="V56" s="36" t="inlineStr"/>
      <c r="W56" s="36" t="inlineStr"/>
      <c r="X56" s="36" t="inlineStr"/>
      <c r="Y56" s="36" t="inlineStr"/>
      <c r="Z56" s="36" t="inlineStr"/>
      <c r="AA56" s="36" t="inlineStr"/>
      <c r="AB56" s="36" t="inlineStr"/>
      <c r="AC56" s="36" t="inlineStr"/>
      <c r="AD56" s="36" t="inlineStr"/>
      <c r="AE56" s="36" t="inlineStr"/>
      <c r="AF56" s="36" t="inlineStr"/>
      <c r="AG56" s="36" t="inlineStr"/>
      <c r="AH56" s="36" t="inlineStr"/>
      <c r="AI56" s="36" t="inlineStr"/>
      <c r="AJ56" s="36" t="inlineStr"/>
      <c r="AK56" s="36" t="inlineStr"/>
      <c r="AL56" s="36" t="inlineStr"/>
      <c r="AM56" s="36" t="inlineStr"/>
      <c r="AN56" s="36" t="inlineStr"/>
      <c r="AO56" s="36" t="inlineStr"/>
      <c r="AP56" s="36" t="inlineStr"/>
      <c r="AQ56" s="36" t="inlineStr"/>
      <c r="AR56" s="36" t="inlineStr"/>
      <c r="AS56" s="36" t="inlineStr"/>
      <c r="AT56" s="36" t="inlineStr"/>
      <c r="AU56" s="36" t="inlineStr"/>
      <c r="AV56" s="36" t="inlineStr"/>
      <c r="AW56" s="36" t="inlineStr"/>
      <c r="AX56" s="36" t="inlineStr"/>
      <c r="AY56" s="36" t="inlineStr"/>
      <c r="AZ56" s="36" t="inlineStr"/>
      <c r="BA56" s="36" t="inlineStr"/>
      <c r="BB56" s="36" t="inlineStr"/>
      <c r="BC56" s="36" t="inlineStr"/>
      <c r="BD56" s="36" t="inlineStr"/>
      <c r="BE56" s="36" t="inlineStr"/>
      <c r="BF56" s="36" t="inlineStr"/>
      <c r="BG56" s="36" t="inlineStr"/>
      <c r="BH56" s="36" t="inlineStr"/>
      <c r="BI56" s="36" t="inlineStr"/>
      <c r="BJ56" s="36" t="inlineStr"/>
      <c r="BK56" s="36" t="inlineStr"/>
      <c r="BL56" s="36" t="inlineStr"/>
      <c r="BM56" s="36" t="inlineStr"/>
      <c r="BN56" s="36" t="inlineStr"/>
      <c r="BO56" s="36" t="inlineStr"/>
      <c r="BP56" s="36" t="inlineStr"/>
      <c r="BQ56" s="36" t="inlineStr"/>
      <c r="BR56" s="36" t="inlineStr"/>
      <c r="BS56" s="36" t="inlineStr"/>
      <c r="BT56" s="36" t="inlineStr"/>
      <c r="BU56" s="36" t="inlineStr"/>
      <c r="BV56" s="36" t="inlineStr"/>
      <c r="BW56" s="36" t="inlineStr"/>
      <c r="BX56" s="36" t="inlineStr"/>
      <c r="BY56" s="36" t="inlineStr"/>
      <c r="BZ56" s="36" t="inlineStr"/>
      <c r="CA56" s="36" t="inlineStr"/>
      <c r="CB56" s="36" t="inlineStr"/>
      <c r="CC56" s="36" t="inlineStr"/>
      <c r="CD56" s="36" t="inlineStr"/>
      <c r="CE56" s="36" t="inlineStr"/>
      <c r="CF56" s="36" t="inlineStr"/>
      <c r="CG56" s="36" t="inlineStr"/>
      <c r="CH56" s="36" t="inlineStr"/>
      <c r="CI56" s="36" t="inlineStr"/>
      <c r="CJ56" s="36" t="inlineStr"/>
      <c r="CK56" s="36" t="inlineStr"/>
      <c r="CL56" s="36" t="inlineStr"/>
      <c r="CM56" s="36" t="inlineStr"/>
      <c r="CN56" s="36" t="inlineStr"/>
      <c r="CO56" s="36" t="inlineStr"/>
      <c r="CP56" s="36" t="inlineStr"/>
      <c r="CQ56" s="36" t="inlineStr"/>
      <c r="CR56" s="36" t="inlineStr"/>
      <c r="CS56" s="36" t="inlineStr"/>
    </row>
    <row r="57">
      <c r="A57" s="22">
        <f>IF(WBS_Tâches!A54="","",WBS_Tâches!A54)</f>
        <v/>
      </c>
      <c r="B57" s="22">
        <f>IF(WBS_Tâches!D54="","",WBS_Tâches!D54)</f>
        <v/>
      </c>
      <c r="C57" s="22">
        <f>IF(WBS_Tâches!E54="","",WBS_Tâches!E54)</f>
        <v/>
      </c>
      <c r="D57" s="67">
        <f>IF(WBS_Tâches!F54="","",WBS_Tâches!F54)</f>
        <v/>
      </c>
      <c r="E57" s="67">
        <f>IF(WBS_Tâches!G54="","",WBS_Tâches!G54)</f>
        <v/>
      </c>
      <c r="F57" s="35">
        <f>IF(WBS_Tâches!K54="","",WBS_Tâches!K54)</f>
        <v/>
      </c>
      <c r="G57" s="22">
        <f>IF(WBS_Tâches!M54="","",WBS_Tâches!M54)</f>
        <v/>
      </c>
      <c r="H57" s="36" t="inlineStr"/>
      <c r="I57" s="36" t="inlineStr"/>
      <c r="J57" s="36" t="inlineStr"/>
      <c r="K57" s="36" t="inlineStr"/>
      <c r="L57" s="36" t="inlineStr"/>
      <c r="M57" s="36" t="inlineStr"/>
      <c r="N57" s="36" t="inlineStr"/>
      <c r="O57" s="36" t="inlineStr"/>
      <c r="P57" s="36" t="inlineStr"/>
      <c r="Q57" s="36" t="inlineStr"/>
      <c r="R57" s="36" t="inlineStr"/>
      <c r="S57" s="36" t="inlineStr"/>
      <c r="T57" s="36" t="inlineStr"/>
      <c r="U57" s="36" t="inlineStr"/>
      <c r="V57" s="36" t="inlineStr"/>
      <c r="W57" s="36" t="inlineStr"/>
      <c r="X57" s="36" t="inlineStr"/>
      <c r="Y57" s="36" t="inlineStr"/>
      <c r="Z57" s="36" t="inlineStr"/>
      <c r="AA57" s="36" t="inlineStr"/>
      <c r="AB57" s="36" t="inlineStr"/>
      <c r="AC57" s="36" t="inlineStr"/>
      <c r="AD57" s="36" t="inlineStr"/>
      <c r="AE57" s="36" t="inlineStr"/>
      <c r="AF57" s="36" t="inlineStr"/>
      <c r="AG57" s="36" t="inlineStr"/>
      <c r="AH57" s="36" t="inlineStr"/>
      <c r="AI57" s="36" t="inlineStr"/>
      <c r="AJ57" s="36" t="inlineStr"/>
      <c r="AK57" s="36" t="inlineStr"/>
      <c r="AL57" s="36" t="inlineStr"/>
      <c r="AM57" s="36" t="inlineStr"/>
      <c r="AN57" s="36" t="inlineStr"/>
      <c r="AO57" s="36" t="inlineStr"/>
      <c r="AP57" s="36" t="inlineStr"/>
      <c r="AQ57" s="36" t="inlineStr"/>
      <c r="AR57" s="36" t="inlineStr"/>
      <c r="AS57" s="36" t="inlineStr"/>
      <c r="AT57" s="36" t="inlineStr"/>
      <c r="AU57" s="36" t="inlineStr"/>
      <c r="AV57" s="36" t="inlineStr"/>
      <c r="AW57" s="36" t="inlineStr"/>
      <c r="AX57" s="36" t="inlineStr"/>
      <c r="AY57" s="36" t="inlineStr"/>
      <c r="AZ57" s="36" t="inlineStr"/>
      <c r="BA57" s="36" t="inlineStr"/>
      <c r="BB57" s="36" t="inlineStr"/>
      <c r="BC57" s="36" t="inlineStr"/>
      <c r="BD57" s="36" t="inlineStr"/>
      <c r="BE57" s="36" t="inlineStr"/>
      <c r="BF57" s="36" t="inlineStr"/>
      <c r="BG57" s="36" t="inlineStr"/>
      <c r="BH57" s="36" t="inlineStr"/>
      <c r="BI57" s="36" t="inlineStr"/>
      <c r="BJ57" s="36" t="inlineStr"/>
      <c r="BK57" s="36" t="inlineStr"/>
      <c r="BL57" s="36" t="inlineStr"/>
      <c r="BM57" s="36" t="inlineStr"/>
      <c r="BN57" s="36" t="inlineStr"/>
      <c r="BO57" s="36" t="inlineStr"/>
      <c r="BP57" s="36" t="inlineStr"/>
      <c r="BQ57" s="36" t="inlineStr"/>
      <c r="BR57" s="36" t="inlineStr"/>
      <c r="BS57" s="36" t="inlineStr"/>
      <c r="BT57" s="36" t="inlineStr"/>
      <c r="BU57" s="36" t="inlineStr"/>
      <c r="BV57" s="36" t="inlineStr"/>
      <c r="BW57" s="36" t="inlineStr"/>
      <c r="BX57" s="36" t="inlineStr"/>
      <c r="BY57" s="36" t="inlineStr"/>
      <c r="BZ57" s="36" t="inlineStr"/>
      <c r="CA57" s="36" t="inlineStr"/>
      <c r="CB57" s="36" t="inlineStr"/>
      <c r="CC57" s="36" t="inlineStr"/>
      <c r="CD57" s="36" t="inlineStr"/>
      <c r="CE57" s="36" t="inlineStr"/>
      <c r="CF57" s="36" t="inlineStr"/>
      <c r="CG57" s="36" t="inlineStr"/>
      <c r="CH57" s="36" t="inlineStr"/>
      <c r="CI57" s="36" t="inlineStr"/>
      <c r="CJ57" s="36" t="inlineStr"/>
      <c r="CK57" s="36" t="inlineStr"/>
      <c r="CL57" s="36" t="inlineStr"/>
      <c r="CM57" s="36" t="inlineStr"/>
      <c r="CN57" s="36" t="inlineStr"/>
      <c r="CO57" s="36" t="inlineStr"/>
      <c r="CP57" s="36" t="inlineStr"/>
      <c r="CQ57" s="36" t="inlineStr"/>
      <c r="CR57" s="36" t="inlineStr"/>
      <c r="CS57" s="36" t="inlineStr"/>
    </row>
    <row r="58">
      <c r="A58" s="22">
        <f>IF(WBS_Tâches!A55="","",WBS_Tâches!A55)</f>
        <v/>
      </c>
      <c r="B58" s="22">
        <f>IF(WBS_Tâches!D55="","",WBS_Tâches!D55)</f>
        <v/>
      </c>
      <c r="C58" s="22">
        <f>IF(WBS_Tâches!E55="","",WBS_Tâches!E55)</f>
        <v/>
      </c>
      <c r="D58" s="67">
        <f>IF(WBS_Tâches!F55="","",WBS_Tâches!F55)</f>
        <v/>
      </c>
      <c r="E58" s="67">
        <f>IF(WBS_Tâches!G55="","",WBS_Tâches!G55)</f>
        <v/>
      </c>
      <c r="F58" s="35">
        <f>IF(WBS_Tâches!K55="","",WBS_Tâches!K55)</f>
        <v/>
      </c>
      <c r="G58" s="22">
        <f>IF(WBS_Tâches!M55="","",WBS_Tâches!M55)</f>
        <v/>
      </c>
      <c r="H58" s="36" t="inlineStr"/>
      <c r="I58" s="36" t="inlineStr"/>
      <c r="J58" s="36" t="inlineStr"/>
      <c r="K58" s="36" t="inlineStr"/>
      <c r="L58" s="36" t="inlineStr"/>
      <c r="M58" s="36" t="inlineStr"/>
      <c r="N58" s="36" t="inlineStr"/>
      <c r="O58" s="36" t="inlineStr"/>
      <c r="P58" s="36" t="inlineStr"/>
      <c r="Q58" s="36" t="inlineStr"/>
      <c r="R58" s="36" t="inlineStr"/>
      <c r="S58" s="36" t="inlineStr"/>
      <c r="T58" s="36" t="inlineStr"/>
      <c r="U58" s="36" t="inlineStr"/>
      <c r="V58" s="36" t="inlineStr"/>
      <c r="W58" s="36" t="inlineStr"/>
      <c r="X58" s="36" t="inlineStr"/>
      <c r="Y58" s="36" t="inlineStr"/>
      <c r="Z58" s="36" t="inlineStr"/>
      <c r="AA58" s="36" t="inlineStr"/>
      <c r="AB58" s="36" t="inlineStr"/>
      <c r="AC58" s="36" t="inlineStr"/>
      <c r="AD58" s="36" t="inlineStr"/>
      <c r="AE58" s="36" t="inlineStr"/>
      <c r="AF58" s="36" t="inlineStr"/>
      <c r="AG58" s="36" t="inlineStr"/>
      <c r="AH58" s="36" t="inlineStr"/>
      <c r="AI58" s="36" t="inlineStr"/>
      <c r="AJ58" s="36" t="inlineStr"/>
      <c r="AK58" s="36" t="inlineStr"/>
      <c r="AL58" s="36" t="inlineStr"/>
      <c r="AM58" s="36" t="inlineStr"/>
      <c r="AN58" s="36" t="inlineStr"/>
      <c r="AO58" s="36" t="inlineStr"/>
      <c r="AP58" s="36" t="inlineStr"/>
      <c r="AQ58" s="36" t="inlineStr"/>
      <c r="AR58" s="36" t="inlineStr"/>
      <c r="AS58" s="36" t="inlineStr"/>
      <c r="AT58" s="36" t="inlineStr"/>
      <c r="AU58" s="36" t="inlineStr"/>
      <c r="AV58" s="36" t="inlineStr"/>
      <c r="AW58" s="36" t="inlineStr"/>
      <c r="AX58" s="36" t="inlineStr"/>
      <c r="AY58" s="36" t="inlineStr"/>
      <c r="AZ58" s="36" t="inlineStr"/>
      <c r="BA58" s="36" t="inlineStr"/>
      <c r="BB58" s="36" t="inlineStr"/>
      <c r="BC58" s="36" t="inlineStr"/>
      <c r="BD58" s="36" t="inlineStr"/>
      <c r="BE58" s="36" t="inlineStr"/>
      <c r="BF58" s="36" t="inlineStr"/>
      <c r="BG58" s="36" t="inlineStr"/>
      <c r="BH58" s="36" t="inlineStr"/>
      <c r="BI58" s="36" t="inlineStr"/>
      <c r="BJ58" s="36" t="inlineStr"/>
      <c r="BK58" s="36" t="inlineStr"/>
      <c r="BL58" s="36" t="inlineStr"/>
      <c r="BM58" s="36" t="inlineStr"/>
      <c r="BN58" s="36" t="inlineStr"/>
      <c r="BO58" s="36" t="inlineStr"/>
      <c r="BP58" s="36" t="inlineStr"/>
      <c r="BQ58" s="36" t="inlineStr"/>
      <c r="BR58" s="36" t="inlineStr"/>
      <c r="BS58" s="36" t="inlineStr"/>
      <c r="BT58" s="36" t="inlineStr"/>
      <c r="BU58" s="36" t="inlineStr"/>
      <c r="BV58" s="36" t="inlineStr"/>
      <c r="BW58" s="36" t="inlineStr"/>
      <c r="BX58" s="36" t="inlineStr"/>
      <c r="BY58" s="36" t="inlineStr"/>
      <c r="BZ58" s="36" t="inlineStr"/>
      <c r="CA58" s="36" t="inlineStr"/>
      <c r="CB58" s="36" t="inlineStr"/>
      <c r="CC58" s="36" t="inlineStr"/>
      <c r="CD58" s="36" t="inlineStr"/>
      <c r="CE58" s="36" t="inlineStr"/>
      <c r="CF58" s="36" t="inlineStr"/>
      <c r="CG58" s="36" t="inlineStr"/>
      <c r="CH58" s="36" t="inlineStr"/>
      <c r="CI58" s="36" t="inlineStr"/>
      <c r="CJ58" s="36" t="inlineStr"/>
      <c r="CK58" s="36" t="inlineStr"/>
      <c r="CL58" s="36" t="inlineStr"/>
      <c r="CM58" s="36" t="inlineStr"/>
      <c r="CN58" s="36" t="inlineStr"/>
      <c r="CO58" s="36" t="inlineStr"/>
      <c r="CP58" s="36" t="inlineStr"/>
      <c r="CQ58" s="36" t="inlineStr"/>
      <c r="CR58" s="36" t="inlineStr"/>
      <c r="CS58" s="36" t="inlineStr"/>
    </row>
    <row r="59">
      <c r="A59" s="22">
        <f>IF(WBS_Tâches!A56="","",WBS_Tâches!A56)</f>
        <v/>
      </c>
      <c r="B59" s="22">
        <f>IF(WBS_Tâches!D56="","",WBS_Tâches!D56)</f>
        <v/>
      </c>
      <c r="C59" s="22">
        <f>IF(WBS_Tâches!E56="","",WBS_Tâches!E56)</f>
        <v/>
      </c>
      <c r="D59" s="67">
        <f>IF(WBS_Tâches!F56="","",WBS_Tâches!F56)</f>
        <v/>
      </c>
      <c r="E59" s="67">
        <f>IF(WBS_Tâches!G56="","",WBS_Tâches!G56)</f>
        <v/>
      </c>
      <c r="F59" s="35">
        <f>IF(WBS_Tâches!K56="","",WBS_Tâches!K56)</f>
        <v/>
      </c>
      <c r="G59" s="22">
        <f>IF(WBS_Tâches!M56="","",WBS_Tâches!M56)</f>
        <v/>
      </c>
      <c r="H59" s="36" t="inlineStr"/>
      <c r="I59" s="36" t="inlineStr"/>
      <c r="J59" s="36" t="inlineStr"/>
      <c r="K59" s="36" t="inlineStr"/>
      <c r="L59" s="36" t="inlineStr"/>
      <c r="M59" s="36" t="inlineStr"/>
      <c r="N59" s="36" t="inlineStr"/>
      <c r="O59" s="36" t="inlineStr"/>
      <c r="P59" s="36" t="inlineStr"/>
      <c r="Q59" s="36" t="inlineStr"/>
      <c r="R59" s="36" t="inlineStr"/>
      <c r="S59" s="36" t="inlineStr"/>
      <c r="T59" s="36" t="inlineStr"/>
      <c r="U59" s="36" t="inlineStr"/>
      <c r="V59" s="36" t="inlineStr"/>
      <c r="W59" s="36" t="inlineStr"/>
      <c r="X59" s="36" t="inlineStr"/>
      <c r="Y59" s="36" t="inlineStr"/>
      <c r="Z59" s="36" t="inlineStr"/>
      <c r="AA59" s="36" t="inlineStr"/>
      <c r="AB59" s="36" t="inlineStr"/>
      <c r="AC59" s="36" t="inlineStr"/>
      <c r="AD59" s="36" t="inlineStr"/>
      <c r="AE59" s="36" t="inlineStr"/>
      <c r="AF59" s="36" t="inlineStr"/>
      <c r="AG59" s="36" t="inlineStr"/>
      <c r="AH59" s="36" t="inlineStr"/>
      <c r="AI59" s="36" t="inlineStr"/>
      <c r="AJ59" s="36" t="inlineStr"/>
      <c r="AK59" s="36" t="inlineStr"/>
      <c r="AL59" s="36" t="inlineStr"/>
      <c r="AM59" s="36" t="inlineStr"/>
      <c r="AN59" s="36" t="inlineStr"/>
      <c r="AO59" s="36" t="inlineStr"/>
      <c r="AP59" s="36" t="inlineStr"/>
      <c r="AQ59" s="36" t="inlineStr"/>
      <c r="AR59" s="36" t="inlineStr"/>
      <c r="AS59" s="36" t="inlineStr"/>
      <c r="AT59" s="36" t="inlineStr"/>
      <c r="AU59" s="36" t="inlineStr"/>
      <c r="AV59" s="36" t="inlineStr"/>
      <c r="AW59" s="36" t="inlineStr"/>
      <c r="AX59" s="36" t="inlineStr"/>
      <c r="AY59" s="36" t="inlineStr"/>
      <c r="AZ59" s="36" t="inlineStr"/>
      <c r="BA59" s="36" t="inlineStr"/>
      <c r="BB59" s="36" t="inlineStr"/>
      <c r="BC59" s="36" t="inlineStr"/>
      <c r="BD59" s="36" t="inlineStr"/>
      <c r="BE59" s="36" t="inlineStr"/>
      <c r="BF59" s="36" t="inlineStr"/>
      <c r="BG59" s="36" t="inlineStr"/>
      <c r="BH59" s="36" t="inlineStr"/>
      <c r="BI59" s="36" t="inlineStr"/>
      <c r="BJ59" s="36" t="inlineStr"/>
      <c r="BK59" s="36" t="inlineStr"/>
      <c r="BL59" s="36" t="inlineStr"/>
      <c r="BM59" s="36" t="inlineStr"/>
      <c r="BN59" s="36" t="inlineStr"/>
      <c r="BO59" s="36" t="inlineStr"/>
      <c r="BP59" s="36" t="inlineStr"/>
      <c r="BQ59" s="36" t="inlineStr"/>
      <c r="BR59" s="36" t="inlineStr"/>
      <c r="BS59" s="36" t="inlineStr"/>
      <c r="BT59" s="36" t="inlineStr"/>
      <c r="BU59" s="36" t="inlineStr"/>
      <c r="BV59" s="36" t="inlineStr"/>
      <c r="BW59" s="36" t="inlineStr"/>
      <c r="BX59" s="36" t="inlineStr"/>
      <c r="BY59" s="36" t="inlineStr"/>
      <c r="BZ59" s="36" t="inlineStr"/>
      <c r="CA59" s="36" t="inlineStr"/>
      <c r="CB59" s="36" t="inlineStr"/>
      <c r="CC59" s="36" t="inlineStr"/>
      <c r="CD59" s="36" t="inlineStr"/>
      <c r="CE59" s="36" t="inlineStr"/>
      <c r="CF59" s="36" t="inlineStr"/>
      <c r="CG59" s="36" t="inlineStr"/>
      <c r="CH59" s="36" t="inlineStr"/>
      <c r="CI59" s="36" t="inlineStr"/>
      <c r="CJ59" s="36" t="inlineStr"/>
      <c r="CK59" s="36" t="inlineStr"/>
      <c r="CL59" s="36" t="inlineStr"/>
      <c r="CM59" s="36" t="inlineStr"/>
      <c r="CN59" s="36" t="inlineStr"/>
      <c r="CO59" s="36" t="inlineStr"/>
      <c r="CP59" s="36" t="inlineStr"/>
      <c r="CQ59" s="36" t="inlineStr"/>
      <c r="CR59" s="36" t="inlineStr"/>
      <c r="CS59" s="36" t="inlineStr"/>
    </row>
    <row r="60">
      <c r="A60" s="22">
        <f>IF(WBS_Tâches!A57="","",WBS_Tâches!A57)</f>
        <v/>
      </c>
      <c r="B60" s="22">
        <f>IF(WBS_Tâches!D57="","",WBS_Tâches!D57)</f>
        <v/>
      </c>
      <c r="C60" s="22">
        <f>IF(WBS_Tâches!E57="","",WBS_Tâches!E57)</f>
        <v/>
      </c>
      <c r="D60" s="67">
        <f>IF(WBS_Tâches!F57="","",WBS_Tâches!F57)</f>
        <v/>
      </c>
      <c r="E60" s="67">
        <f>IF(WBS_Tâches!G57="","",WBS_Tâches!G57)</f>
        <v/>
      </c>
      <c r="F60" s="35">
        <f>IF(WBS_Tâches!K57="","",WBS_Tâches!K57)</f>
        <v/>
      </c>
      <c r="G60" s="22">
        <f>IF(WBS_Tâches!M57="","",WBS_Tâches!M57)</f>
        <v/>
      </c>
      <c r="H60" s="36" t="inlineStr"/>
      <c r="I60" s="36" t="inlineStr"/>
      <c r="J60" s="36" t="inlineStr"/>
      <c r="K60" s="36" t="inlineStr"/>
      <c r="L60" s="36" t="inlineStr"/>
      <c r="M60" s="36" t="inlineStr"/>
      <c r="N60" s="36" t="inlineStr"/>
      <c r="O60" s="36" t="inlineStr"/>
      <c r="P60" s="36" t="inlineStr"/>
      <c r="Q60" s="36" t="inlineStr"/>
      <c r="R60" s="36" t="inlineStr"/>
      <c r="S60" s="36" t="inlineStr"/>
      <c r="T60" s="36" t="inlineStr"/>
      <c r="U60" s="36" t="inlineStr"/>
      <c r="V60" s="36" t="inlineStr"/>
      <c r="W60" s="36" t="inlineStr"/>
      <c r="X60" s="36" t="inlineStr"/>
      <c r="Y60" s="36" t="inlineStr"/>
      <c r="Z60" s="36" t="inlineStr"/>
      <c r="AA60" s="36" t="inlineStr"/>
      <c r="AB60" s="36" t="inlineStr"/>
      <c r="AC60" s="36" t="inlineStr"/>
      <c r="AD60" s="36" t="inlineStr"/>
      <c r="AE60" s="36" t="inlineStr"/>
      <c r="AF60" s="36" t="inlineStr"/>
      <c r="AG60" s="36" t="inlineStr"/>
      <c r="AH60" s="36" t="inlineStr"/>
      <c r="AI60" s="36" t="inlineStr"/>
      <c r="AJ60" s="36" t="inlineStr"/>
      <c r="AK60" s="36" t="inlineStr"/>
      <c r="AL60" s="36" t="inlineStr"/>
      <c r="AM60" s="36" t="inlineStr"/>
      <c r="AN60" s="36" t="inlineStr"/>
      <c r="AO60" s="36" t="inlineStr"/>
      <c r="AP60" s="36" t="inlineStr"/>
      <c r="AQ60" s="36" t="inlineStr"/>
      <c r="AR60" s="36" t="inlineStr"/>
      <c r="AS60" s="36" t="inlineStr"/>
      <c r="AT60" s="36" t="inlineStr"/>
      <c r="AU60" s="36" t="inlineStr"/>
      <c r="AV60" s="36" t="inlineStr"/>
      <c r="AW60" s="36" t="inlineStr"/>
      <c r="AX60" s="36" t="inlineStr"/>
      <c r="AY60" s="36" t="inlineStr"/>
      <c r="AZ60" s="36" t="inlineStr"/>
      <c r="BA60" s="36" t="inlineStr"/>
      <c r="BB60" s="36" t="inlineStr"/>
      <c r="BC60" s="36" t="inlineStr"/>
      <c r="BD60" s="36" t="inlineStr"/>
      <c r="BE60" s="36" t="inlineStr"/>
      <c r="BF60" s="36" t="inlineStr"/>
      <c r="BG60" s="36" t="inlineStr"/>
      <c r="BH60" s="36" t="inlineStr"/>
      <c r="BI60" s="36" t="inlineStr"/>
      <c r="BJ60" s="36" t="inlineStr"/>
      <c r="BK60" s="36" t="inlineStr"/>
      <c r="BL60" s="36" t="inlineStr"/>
      <c r="BM60" s="36" t="inlineStr"/>
      <c r="BN60" s="36" t="inlineStr"/>
      <c r="BO60" s="36" t="inlineStr"/>
      <c r="BP60" s="36" t="inlineStr"/>
      <c r="BQ60" s="36" t="inlineStr"/>
      <c r="BR60" s="36" t="inlineStr"/>
      <c r="BS60" s="36" t="inlineStr"/>
      <c r="BT60" s="36" t="inlineStr"/>
      <c r="BU60" s="36" t="inlineStr"/>
      <c r="BV60" s="36" t="inlineStr"/>
      <c r="BW60" s="36" t="inlineStr"/>
      <c r="BX60" s="36" t="inlineStr"/>
      <c r="BY60" s="36" t="inlineStr"/>
      <c r="BZ60" s="36" t="inlineStr"/>
      <c r="CA60" s="36" t="inlineStr"/>
      <c r="CB60" s="36" t="inlineStr"/>
      <c r="CC60" s="36" t="inlineStr"/>
      <c r="CD60" s="36" t="inlineStr"/>
      <c r="CE60" s="36" t="inlineStr"/>
      <c r="CF60" s="36" t="inlineStr"/>
      <c r="CG60" s="36" t="inlineStr"/>
      <c r="CH60" s="36" t="inlineStr"/>
      <c r="CI60" s="36" t="inlineStr"/>
      <c r="CJ60" s="36" t="inlineStr"/>
      <c r="CK60" s="36" t="inlineStr"/>
      <c r="CL60" s="36" t="inlineStr"/>
      <c r="CM60" s="36" t="inlineStr"/>
      <c r="CN60" s="36" t="inlineStr"/>
      <c r="CO60" s="36" t="inlineStr"/>
      <c r="CP60" s="36" t="inlineStr"/>
      <c r="CQ60" s="36" t="inlineStr"/>
      <c r="CR60" s="36" t="inlineStr"/>
      <c r="CS60" s="36" t="inlineStr"/>
    </row>
    <row r="61">
      <c r="A61" s="22">
        <f>IF(WBS_Tâches!A58="","",WBS_Tâches!A58)</f>
        <v/>
      </c>
      <c r="B61" s="22">
        <f>IF(WBS_Tâches!D58="","",WBS_Tâches!D58)</f>
        <v/>
      </c>
      <c r="C61" s="22">
        <f>IF(WBS_Tâches!E58="","",WBS_Tâches!E58)</f>
        <v/>
      </c>
      <c r="D61" s="67">
        <f>IF(WBS_Tâches!F58="","",WBS_Tâches!F58)</f>
        <v/>
      </c>
      <c r="E61" s="67">
        <f>IF(WBS_Tâches!G58="","",WBS_Tâches!G58)</f>
        <v/>
      </c>
      <c r="F61" s="35">
        <f>IF(WBS_Tâches!K58="","",WBS_Tâches!K58)</f>
        <v/>
      </c>
      <c r="G61" s="22">
        <f>IF(WBS_Tâches!M58="","",WBS_Tâches!M58)</f>
        <v/>
      </c>
      <c r="H61" s="36" t="inlineStr"/>
      <c r="I61" s="36" t="inlineStr"/>
      <c r="J61" s="36" t="inlineStr"/>
      <c r="K61" s="36" t="inlineStr"/>
      <c r="L61" s="36" t="inlineStr"/>
      <c r="M61" s="36" t="inlineStr"/>
      <c r="N61" s="36" t="inlineStr"/>
      <c r="O61" s="36" t="inlineStr"/>
      <c r="P61" s="36" t="inlineStr"/>
      <c r="Q61" s="36" t="inlineStr"/>
      <c r="R61" s="36" t="inlineStr"/>
      <c r="S61" s="36" t="inlineStr"/>
      <c r="T61" s="36" t="inlineStr"/>
      <c r="U61" s="36" t="inlineStr"/>
      <c r="V61" s="36" t="inlineStr"/>
      <c r="W61" s="36" t="inlineStr"/>
      <c r="X61" s="36" t="inlineStr"/>
      <c r="Y61" s="36" t="inlineStr"/>
      <c r="Z61" s="36" t="inlineStr"/>
      <c r="AA61" s="36" t="inlineStr"/>
      <c r="AB61" s="36" t="inlineStr"/>
      <c r="AC61" s="36" t="inlineStr"/>
      <c r="AD61" s="36" t="inlineStr"/>
      <c r="AE61" s="36" t="inlineStr"/>
      <c r="AF61" s="36" t="inlineStr"/>
      <c r="AG61" s="36" t="inlineStr"/>
      <c r="AH61" s="36" t="inlineStr"/>
      <c r="AI61" s="36" t="inlineStr"/>
      <c r="AJ61" s="36" t="inlineStr"/>
      <c r="AK61" s="36" t="inlineStr"/>
      <c r="AL61" s="36" t="inlineStr"/>
      <c r="AM61" s="36" t="inlineStr"/>
      <c r="AN61" s="36" t="inlineStr"/>
      <c r="AO61" s="36" t="inlineStr"/>
      <c r="AP61" s="36" t="inlineStr"/>
      <c r="AQ61" s="36" t="inlineStr"/>
      <c r="AR61" s="36" t="inlineStr"/>
      <c r="AS61" s="36" t="inlineStr"/>
      <c r="AT61" s="36" t="inlineStr"/>
      <c r="AU61" s="36" t="inlineStr"/>
      <c r="AV61" s="36" t="inlineStr"/>
      <c r="AW61" s="36" t="inlineStr"/>
      <c r="AX61" s="36" t="inlineStr"/>
      <c r="AY61" s="36" t="inlineStr"/>
      <c r="AZ61" s="36" t="inlineStr"/>
      <c r="BA61" s="36" t="inlineStr"/>
      <c r="BB61" s="36" t="inlineStr"/>
      <c r="BC61" s="36" t="inlineStr"/>
      <c r="BD61" s="36" t="inlineStr"/>
      <c r="BE61" s="36" t="inlineStr"/>
      <c r="BF61" s="36" t="inlineStr"/>
      <c r="BG61" s="36" t="inlineStr"/>
      <c r="BH61" s="36" t="inlineStr"/>
      <c r="BI61" s="36" t="inlineStr"/>
      <c r="BJ61" s="36" t="inlineStr"/>
      <c r="BK61" s="36" t="inlineStr"/>
      <c r="BL61" s="36" t="inlineStr"/>
      <c r="BM61" s="36" t="inlineStr"/>
      <c r="BN61" s="36" t="inlineStr"/>
      <c r="BO61" s="36" t="inlineStr"/>
      <c r="BP61" s="36" t="inlineStr"/>
      <c r="BQ61" s="36" t="inlineStr"/>
      <c r="BR61" s="36" t="inlineStr"/>
      <c r="BS61" s="36" t="inlineStr"/>
      <c r="BT61" s="36" t="inlineStr"/>
      <c r="BU61" s="36" t="inlineStr"/>
      <c r="BV61" s="36" t="inlineStr"/>
      <c r="BW61" s="36" t="inlineStr"/>
      <c r="BX61" s="36" t="inlineStr"/>
      <c r="BY61" s="36" t="inlineStr"/>
      <c r="BZ61" s="36" t="inlineStr"/>
      <c r="CA61" s="36" t="inlineStr"/>
      <c r="CB61" s="36" t="inlineStr"/>
      <c r="CC61" s="36" t="inlineStr"/>
      <c r="CD61" s="36" t="inlineStr"/>
      <c r="CE61" s="36" t="inlineStr"/>
      <c r="CF61" s="36" t="inlineStr"/>
      <c r="CG61" s="36" t="inlineStr"/>
      <c r="CH61" s="36" t="inlineStr"/>
      <c r="CI61" s="36" t="inlineStr"/>
      <c r="CJ61" s="36" t="inlineStr"/>
      <c r="CK61" s="36" t="inlineStr"/>
      <c r="CL61" s="36" t="inlineStr"/>
      <c r="CM61" s="36" t="inlineStr"/>
      <c r="CN61" s="36" t="inlineStr"/>
      <c r="CO61" s="36" t="inlineStr"/>
      <c r="CP61" s="36" t="inlineStr"/>
      <c r="CQ61" s="36" t="inlineStr"/>
      <c r="CR61" s="36" t="inlineStr"/>
      <c r="CS61" s="36" t="inlineStr"/>
    </row>
    <row r="62">
      <c r="A62" s="22">
        <f>IF(WBS_Tâches!A59="","",WBS_Tâches!A59)</f>
        <v/>
      </c>
      <c r="B62" s="22">
        <f>IF(WBS_Tâches!D59="","",WBS_Tâches!D59)</f>
        <v/>
      </c>
      <c r="C62" s="22">
        <f>IF(WBS_Tâches!E59="","",WBS_Tâches!E59)</f>
        <v/>
      </c>
      <c r="D62" s="67">
        <f>IF(WBS_Tâches!F59="","",WBS_Tâches!F59)</f>
        <v/>
      </c>
      <c r="E62" s="67">
        <f>IF(WBS_Tâches!G59="","",WBS_Tâches!G59)</f>
        <v/>
      </c>
      <c r="F62" s="35">
        <f>IF(WBS_Tâches!K59="","",WBS_Tâches!K59)</f>
        <v/>
      </c>
      <c r="G62" s="22">
        <f>IF(WBS_Tâches!M59="","",WBS_Tâches!M59)</f>
        <v/>
      </c>
      <c r="H62" s="36" t="inlineStr"/>
      <c r="I62" s="36" t="inlineStr"/>
      <c r="J62" s="36" t="inlineStr"/>
      <c r="K62" s="36" t="inlineStr"/>
      <c r="L62" s="36" t="inlineStr"/>
      <c r="M62" s="36" t="inlineStr"/>
      <c r="N62" s="36" t="inlineStr"/>
      <c r="O62" s="36" t="inlineStr"/>
      <c r="P62" s="36" t="inlineStr"/>
      <c r="Q62" s="36" t="inlineStr"/>
      <c r="R62" s="36" t="inlineStr"/>
      <c r="S62" s="36" t="inlineStr"/>
      <c r="T62" s="36" t="inlineStr"/>
      <c r="U62" s="36" t="inlineStr"/>
      <c r="V62" s="36" t="inlineStr"/>
      <c r="W62" s="36" t="inlineStr"/>
      <c r="X62" s="36" t="inlineStr"/>
      <c r="Y62" s="36" t="inlineStr"/>
      <c r="Z62" s="36" t="inlineStr"/>
      <c r="AA62" s="36" t="inlineStr"/>
      <c r="AB62" s="36" t="inlineStr"/>
      <c r="AC62" s="36" t="inlineStr"/>
      <c r="AD62" s="36" t="inlineStr"/>
      <c r="AE62" s="36" t="inlineStr"/>
      <c r="AF62" s="36" t="inlineStr"/>
      <c r="AG62" s="36" t="inlineStr"/>
      <c r="AH62" s="36" t="inlineStr"/>
      <c r="AI62" s="36" t="inlineStr"/>
      <c r="AJ62" s="36" t="inlineStr"/>
      <c r="AK62" s="36" t="inlineStr"/>
      <c r="AL62" s="36" t="inlineStr"/>
      <c r="AM62" s="36" t="inlineStr"/>
      <c r="AN62" s="36" t="inlineStr"/>
      <c r="AO62" s="36" t="inlineStr"/>
      <c r="AP62" s="36" t="inlineStr"/>
      <c r="AQ62" s="36" t="inlineStr"/>
      <c r="AR62" s="36" t="inlineStr"/>
      <c r="AS62" s="36" t="inlineStr"/>
      <c r="AT62" s="36" t="inlineStr"/>
      <c r="AU62" s="36" t="inlineStr"/>
      <c r="AV62" s="36" t="inlineStr"/>
      <c r="AW62" s="36" t="inlineStr"/>
      <c r="AX62" s="36" t="inlineStr"/>
      <c r="AY62" s="36" t="inlineStr"/>
      <c r="AZ62" s="36" t="inlineStr"/>
      <c r="BA62" s="36" t="inlineStr"/>
      <c r="BB62" s="36" t="inlineStr"/>
      <c r="BC62" s="36" t="inlineStr"/>
      <c r="BD62" s="36" t="inlineStr"/>
      <c r="BE62" s="36" t="inlineStr"/>
      <c r="BF62" s="36" t="inlineStr"/>
      <c r="BG62" s="36" t="inlineStr"/>
      <c r="BH62" s="36" t="inlineStr"/>
      <c r="BI62" s="36" t="inlineStr"/>
      <c r="BJ62" s="36" t="inlineStr"/>
      <c r="BK62" s="36" t="inlineStr"/>
      <c r="BL62" s="36" t="inlineStr"/>
      <c r="BM62" s="36" t="inlineStr"/>
      <c r="BN62" s="36" t="inlineStr"/>
      <c r="BO62" s="36" t="inlineStr"/>
      <c r="BP62" s="36" t="inlineStr"/>
      <c r="BQ62" s="36" t="inlineStr"/>
      <c r="BR62" s="36" t="inlineStr"/>
      <c r="BS62" s="36" t="inlineStr"/>
      <c r="BT62" s="36" t="inlineStr"/>
      <c r="BU62" s="36" t="inlineStr"/>
      <c r="BV62" s="36" t="inlineStr"/>
      <c r="BW62" s="36" t="inlineStr"/>
      <c r="BX62" s="36" t="inlineStr"/>
      <c r="BY62" s="36" t="inlineStr"/>
      <c r="BZ62" s="36" t="inlineStr"/>
      <c r="CA62" s="36" t="inlineStr"/>
      <c r="CB62" s="36" t="inlineStr"/>
      <c r="CC62" s="36" t="inlineStr"/>
      <c r="CD62" s="36" t="inlineStr"/>
      <c r="CE62" s="36" t="inlineStr"/>
      <c r="CF62" s="36" t="inlineStr"/>
      <c r="CG62" s="36" t="inlineStr"/>
      <c r="CH62" s="36" t="inlineStr"/>
      <c r="CI62" s="36" t="inlineStr"/>
      <c r="CJ62" s="36" t="inlineStr"/>
      <c r="CK62" s="36" t="inlineStr"/>
      <c r="CL62" s="36" t="inlineStr"/>
      <c r="CM62" s="36" t="inlineStr"/>
      <c r="CN62" s="36" t="inlineStr"/>
      <c r="CO62" s="36" t="inlineStr"/>
      <c r="CP62" s="36" t="inlineStr"/>
      <c r="CQ62" s="36" t="inlineStr"/>
      <c r="CR62" s="36" t="inlineStr"/>
      <c r="CS62" s="36" t="inlineStr"/>
    </row>
    <row r="63">
      <c r="A63" s="22">
        <f>IF(WBS_Tâches!A60="","",WBS_Tâches!A60)</f>
        <v/>
      </c>
      <c r="B63" s="22">
        <f>IF(WBS_Tâches!D60="","",WBS_Tâches!D60)</f>
        <v/>
      </c>
      <c r="C63" s="22">
        <f>IF(WBS_Tâches!E60="","",WBS_Tâches!E60)</f>
        <v/>
      </c>
      <c r="D63" s="67">
        <f>IF(WBS_Tâches!F60="","",WBS_Tâches!F60)</f>
        <v/>
      </c>
      <c r="E63" s="67">
        <f>IF(WBS_Tâches!G60="","",WBS_Tâches!G60)</f>
        <v/>
      </c>
      <c r="F63" s="35">
        <f>IF(WBS_Tâches!K60="","",WBS_Tâches!K60)</f>
        <v/>
      </c>
      <c r="G63" s="22">
        <f>IF(WBS_Tâches!M60="","",WBS_Tâches!M60)</f>
        <v/>
      </c>
      <c r="H63" s="36" t="inlineStr"/>
      <c r="I63" s="36" t="inlineStr"/>
      <c r="J63" s="36" t="inlineStr"/>
      <c r="K63" s="36" t="inlineStr"/>
      <c r="L63" s="36" t="inlineStr"/>
      <c r="M63" s="36" t="inlineStr"/>
      <c r="N63" s="36" t="inlineStr"/>
      <c r="O63" s="36" t="inlineStr"/>
      <c r="P63" s="36" t="inlineStr"/>
      <c r="Q63" s="36" t="inlineStr"/>
      <c r="R63" s="36" t="inlineStr"/>
      <c r="S63" s="36" t="inlineStr"/>
      <c r="T63" s="36" t="inlineStr"/>
      <c r="U63" s="36" t="inlineStr"/>
      <c r="V63" s="36" t="inlineStr"/>
      <c r="W63" s="36" t="inlineStr"/>
      <c r="X63" s="36" t="inlineStr"/>
      <c r="Y63" s="36" t="inlineStr"/>
      <c r="Z63" s="36" t="inlineStr"/>
      <c r="AA63" s="36" t="inlineStr"/>
      <c r="AB63" s="36" t="inlineStr"/>
      <c r="AC63" s="36" t="inlineStr"/>
      <c r="AD63" s="36" t="inlineStr"/>
      <c r="AE63" s="36" t="inlineStr"/>
      <c r="AF63" s="36" t="inlineStr"/>
      <c r="AG63" s="36" t="inlineStr"/>
      <c r="AH63" s="36" t="inlineStr"/>
      <c r="AI63" s="36" t="inlineStr"/>
      <c r="AJ63" s="36" t="inlineStr"/>
      <c r="AK63" s="36" t="inlineStr"/>
      <c r="AL63" s="36" t="inlineStr"/>
      <c r="AM63" s="36" t="inlineStr"/>
      <c r="AN63" s="36" t="inlineStr"/>
      <c r="AO63" s="36" t="inlineStr"/>
      <c r="AP63" s="36" t="inlineStr"/>
      <c r="AQ63" s="36" t="inlineStr"/>
      <c r="AR63" s="36" t="inlineStr"/>
      <c r="AS63" s="36" t="inlineStr"/>
      <c r="AT63" s="36" t="inlineStr"/>
      <c r="AU63" s="36" t="inlineStr"/>
      <c r="AV63" s="36" t="inlineStr"/>
      <c r="AW63" s="36" t="inlineStr"/>
      <c r="AX63" s="36" t="inlineStr"/>
      <c r="AY63" s="36" t="inlineStr"/>
      <c r="AZ63" s="36" t="inlineStr"/>
      <c r="BA63" s="36" t="inlineStr"/>
      <c r="BB63" s="36" t="inlineStr"/>
      <c r="BC63" s="36" t="inlineStr"/>
      <c r="BD63" s="36" t="inlineStr"/>
      <c r="BE63" s="36" t="inlineStr"/>
      <c r="BF63" s="36" t="inlineStr"/>
      <c r="BG63" s="36" t="inlineStr"/>
      <c r="BH63" s="36" t="inlineStr"/>
      <c r="BI63" s="36" t="inlineStr"/>
      <c r="BJ63" s="36" t="inlineStr"/>
      <c r="BK63" s="36" t="inlineStr"/>
      <c r="BL63" s="36" t="inlineStr"/>
      <c r="BM63" s="36" t="inlineStr"/>
      <c r="BN63" s="36" t="inlineStr"/>
      <c r="BO63" s="36" t="inlineStr"/>
      <c r="BP63" s="36" t="inlineStr"/>
      <c r="BQ63" s="36" t="inlineStr"/>
      <c r="BR63" s="36" t="inlineStr"/>
      <c r="BS63" s="36" t="inlineStr"/>
      <c r="BT63" s="36" t="inlineStr"/>
      <c r="BU63" s="36" t="inlineStr"/>
      <c r="BV63" s="36" t="inlineStr"/>
      <c r="BW63" s="36" t="inlineStr"/>
      <c r="BX63" s="36" t="inlineStr"/>
      <c r="BY63" s="36" t="inlineStr"/>
      <c r="BZ63" s="36" t="inlineStr"/>
      <c r="CA63" s="36" t="inlineStr"/>
      <c r="CB63" s="36" t="inlineStr"/>
      <c r="CC63" s="36" t="inlineStr"/>
      <c r="CD63" s="36" t="inlineStr"/>
      <c r="CE63" s="36" t="inlineStr"/>
      <c r="CF63" s="36" t="inlineStr"/>
      <c r="CG63" s="36" t="inlineStr"/>
      <c r="CH63" s="36" t="inlineStr"/>
      <c r="CI63" s="36" t="inlineStr"/>
      <c r="CJ63" s="36" t="inlineStr"/>
      <c r="CK63" s="36" t="inlineStr"/>
      <c r="CL63" s="36" t="inlineStr"/>
      <c r="CM63" s="36" t="inlineStr"/>
      <c r="CN63" s="36" t="inlineStr"/>
      <c r="CO63" s="36" t="inlineStr"/>
      <c r="CP63" s="36" t="inlineStr"/>
      <c r="CQ63" s="36" t="inlineStr"/>
      <c r="CR63" s="36" t="inlineStr"/>
      <c r="CS63" s="36" t="inlineStr"/>
    </row>
    <row r="64">
      <c r="A64" s="22">
        <f>IF(WBS_Tâches!A61="","",WBS_Tâches!A61)</f>
        <v/>
      </c>
      <c r="B64" s="22">
        <f>IF(WBS_Tâches!D61="","",WBS_Tâches!D61)</f>
        <v/>
      </c>
      <c r="C64" s="22">
        <f>IF(WBS_Tâches!E61="","",WBS_Tâches!E61)</f>
        <v/>
      </c>
      <c r="D64" s="67">
        <f>IF(WBS_Tâches!F61="","",WBS_Tâches!F61)</f>
        <v/>
      </c>
      <c r="E64" s="67">
        <f>IF(WBS_Tâches!G61="","",WBS_Tâches!G61)</f>
        <v/>
      </c>
      <c r="F64" s="35">
        <f>IF(WBS_Tâches!K61="","",WBS_Tâches!K61)</f>
        <v/>
      </c>
      <c r="G64" s="22">
        <f>IF(WBS_Tâches!M61="","",WBS_Tâches!M61)</f>
        <v/>
      </c>
      <c r="H64" s="36" t="inlineStr"/>
      <c r="I64" s="36" t="inlineStr"/>
      <c r="J64" s="36" t="inlineStr"/>
      <c r="K64" s="36" t="inlineStr"/>
      <c r="L64" s="36" t="inlineStr"/>
      <c r="M64" s="36" t="inlineStr"/>
      <c r="N64" s="36" t="inlineStr"/>
      <c r="O64" s="36" t="inlineStr"/>
      <c r="P64" s="36" t="inlineStr"/>
      <c r="Q64" s="36" t="inlineStr"/>
      <c r="R64" s="36" t="inlineStr"/>
      <c r="S64" s="36" t="inlineStr"/>
      <c r="T64" s="36" t="inlineStr"/>
      <c r="U64" s="36" t="inlineStr"/>
      <c r="V64" s="36" t="inlineStr"/>
      <c r="W64" s="36" t="inlineStr"/>
      <c r="X64" s="36" t="inlineStr"/>
      <c r="Y64" s="36" t="inlineStr"/>
      <c r="Z64" s="36" t="inlineStr"/>
      <c r="AA64" s="36" t="inlineStr"/>
      <c r="AB64" s="36" t="inlineStr"/>
      <c r="AC64" s="36" t="inlineStr"/>
      <c r="AD64" s="36" t="inlineStr"/>
      <c r="AE64" s="36" t="inlineStr"/>
      <c r="AF64" s="36" t="inlineStr"/>
      <c r="AG64" s="36" t="inlineStr"/>
      <c r="AH64" s="36" t="inlineStr"/>
      <c r="AI64" s="36" t="inlineStr"/>
      <c r="AJ64" s="36" t="inlineStr"/>
      <c r="AK64" s="36" t="inlineStr"/>
      <c r="AL64" s="36" t="inlineStr"/>
      <c r="AM64" s="36" t="inlineStr"/>
      <c r="AN64" s="36" t="inlineStr"/>
      <c r="AO64" s="36" t="inlineStr"/>
      <c r="AP64" s="36" t="inlineStr"/>
      <c r="AQ64" s="36" t="inlineStr"/>
      <c r="AR64" s="36" t="inlineStr"/>
      <c r="AS64" s="36" t="inlineStr"/>
      <c r="AT64" s="36" t="inlineStr"/>
      <c r="AU64" s="36" t="inlineStr"/>
      <c r="AV64" s="36" t="inlineStr"/>
      <c r="AW64" s="36" t="inlineStr"/>
      <c r="AX64" s="36" t="inlineStr"/>
      <c r="AY64" s="36" t="inlineStr"/>
      <c r="AZ64" s="36" t="inlineStr"/>
      <c r="BA64" s="36" t="inlineStr"/>
      <c r="BB64" s="36" t="inlineStr"/>
      <c r="BC64" s="36" t="inlineStr"/>
      <c r="BD64" s="36" t="inlineStr"/>
      <c r="BE64" s="36" t="inlineStr"/>
      <c r="BF64" s="36" t="inlineStr"/>
      <c r="BG64" s="36" t="inlineStr"/>
      <c r="BH64" s="36" t="inlineStr"/>
      <c r="BI64" s="36" t="inlineStr"/>
      <c r="BJ64" s="36" t="inlineStr"/>
      <c r="BK64" s="36" t="inlineStr"/>
      <c r="BL64" s="36" t="inlineStr"/>
      <c r="BM64" s="36" t="inlineStr"/>
      <c r="BN64" s="36" t="inlineStr"/>
      <c r="BO64" s="36" t="inlineStr"/>
      <c r="BP64" s="36" t="inlineStr"/>
      <c r="BQ64" s="36" t="inlineStr"/>
      <c r="BR64" s="36" t="inlineStr"/>
      <c r="BS64" s="36" t="inlineStr"/>
      <c r="BT64" s="36" t="inlineStr"/>
      <c r="BU64" s="36" t="inlineStr"/>
      <c r="BV64" s="36" t="inlineStr"/>
      <c r="BW64" s="36" t="inlineStr"/>
      <c r="BX64" s="36" t="inlineStr"/>
      <c r="BY64" s="36" t="inlineStr"/>
      <c r="BZ64" s="36" t="inlineStr"/>
      <c r="CA64" s="36" t="inlineStr"/>
      <c r="CB64" s="36" t="inlineStr"/>
      <c r="CC64" s="36" t="inlineStr"/>
      <c r="CD64" s="36" t="inlineStr"/>
      <c r="CE64" s="36" t="inlineStr"/>
      <c r="CF64" s="36" t="inlineStr"/>
      <c r="CG64" s="36" t="inlineStr"/>
      <c r="CH64" s="36" t="inlineStr"/>
      <c r="CI64" s="36" t="inlineStr"/>
      <c r="CJ64" s="36" t="inlineStr"/>
      <c r="CK64" s="36" t="inlineStr"/>
      <c r="CL64" s="36" t="inlineStr"/>
      <c r="CM64" s="36" t="inlineStr"/>
      <c r="CN64" s="36" t="inlineStr"/>
      <c r="CO64" s="36" t="inlineStr"/>
      <c r="CP64" s="36" t="inlineStr"/>
      <c r="CQ64" s="36" t="inlineStr"/>
      <c r="CR64" s="36" t="inlineStr"/>
      <c r="CS64" s="36" t="inlineStr"/>
    </row>
    <row r="65">
      <c r="A65" s="22">
        <f>IF(WBS_Tâches!A62="","",WBS_Tâches!A62)</f>
        <v/>
      </c>
      <c r="B65" s="22">
        <f>IF(WBS_Tâches!D62="","",WBS_Tâches!D62)</f>
        <v/>
      </c>
      <c r="C65" s="22">
        <f>IF(WBS_Tâches!E62="","",WBS_Tâches!E62)</f>
        <v/>
      </c>
      <c r="D65" s="67">
        <f>IF(WBS_Tâches!F62="","",WBS_Tâches!F62)</f>
        <v/>
      </c>
      <c r="E65" s="67">
        <f>IF(WBS_Tâches!G62="","",WBS_Tâches!G62)</f>
        <v/>
      </c>
      <c r="F65" s="35">
        <f>IF(WBS_Tâches!K62="","",WBS_Tâches!K62)</f>
        <v/>
      </c>
      <c r="G65" s="22">
        <f>IF(WBS_Tâches!M62="","",WBS_Tâches!M62)</f>
        <v/>
      </c>
      <c r="H65" s="36" t="inlineStr"/>
      <c r="I65" s="36" t="inlineStr"/>
      <c r="J65" s="36" t="inlineStr"/>
      <c r="K65" s="36" t="inlineStr"/>
      <c r="L65" s="36" t="inlineStr"/>
      <c r="M65" s="36" t="inlineStr"/>
      <c r="N65" s="36" t="inlineStr"/>
      <c r="O65" s="36" t="inlineStr"/>
      <c r="P65" s="36" t="inlineStr"/>
      <c r="Q65" s="36" t="inlineStr"/>
      <c r="R65" s="36" t="inlineStr"/>
      <c r="S65" s="36" t="inlineStr"/>
      <c r="T65" s="36" t="inlineStr"/>
      <c r="U65" s="36" t="inlineStr"/>
      <c r="V65" s="36" t="inlineStr"/>
      <c r="W65" s="36" t="inlineStr"/>
      <c r="X65" s="36" t="inlineStr"/>
      <c r="Y65" s="36" t="inlineStr"/>
      <c r="Z65" s="36" t="inlineStr"/>
      <c r="AA65" s="36" t="inlineStr"/>
      <c r="AB65" s="36" t="inlineStr"/>
      <c r="AC65" s="36" t="inlineStr"/>
      <c r="AD65" s="36" t="inlineStr"/>
      <c r="AE65" s="36" t="inlineStr"/>
      <c r="AF65" s="36" t="inlineStr"/>
      <c r="AG65" s="36" t="inlineStr"/>
      <c r="AH65" s="36" t="inlineStr"/>
      <c r="AI65" s="36" t="inlineStr"/>
      <c r="AJ65" s="36" t="inlineStr"/>
      <c r="AK65" s="36" t="inlineStr"/>
      <c r="AL65" s="36" t="inlineStr"/>
      <c r="AM65" s="36" t="inlineStr"/>
      <c r="AN65" s="36" t="inlineStr"/>
      <c r="AO65" s="36" t="inlineStr"/>
      <c r="AP65" s="36" t="inlineStr"/>
      <c r="AQ65" s="36" t="inlineStr"/>
      <c r="AR65" s="36" t="inlineStr"/>
      <c r="AS65" s="36" t="inlineStr"/>
      <c r="AT65" s="36" t="inlineStr"/>
      <c r="AU65" s="36" t="inlineStr"/>
      <c r="AV65" s="36" t="inlineStr"/>
      <c r="AW65" s="36" t="inlineStr"/>
      <c r="AX65" s="36" t="inlineStr"/>
      <c r="AY65" s="36" t="inlineStr"/>
      <c r="AZ65" s="36" t="inlineStr"/>
      <c r="BA65" s="36" t="inlineStr"/>
      <c r="BB65" s="36" t="inlineStr"/>
      <c r="BC65" s="36" t="inlineStr"/>
      <c r="BD65" s="36" t="inlineStr"/>
      <c r="BE65" s="36" t="inlineStr"/>
      <c r="BF65" s="36" t="inlineStr"/>
      <c r="BG65" s="36" t="inlineStr"/>
      <c r="BH65" s="36" t="inlineStr"/>
      <c r="BI65" s="36" t="inlineStr"/>
      <c r="BJ65" s="36" t="inlineStr"/>
      <c r="BK65" s="36" t="inlineStr"/>
      <c r="BL65" s="36" t="inlineStr"/>
      <c r="BM65" s="36" t="inlineStr"/>
      <c r="BN65" s="36" t="inlineStr"/>
      <c r="BO65" s="36" t="inlineStr"/>
      <c r="BP65" s="36" t="inlineStr"/>
      <c r="BQ65" s="36" t="inlineStr"/>
      <c r="BR65" s="36" t="inlineStr"/>
      <c r="BS65" s="36" t="inlineStr"/>
      <c r="BT65" s="36" t="inlineStr"/>
      <c r="BU65" s="36" t="inlineStr"/>
      <c r="BV65" s="36" t="inlineStr"/>
      <c r="BW65" s="36" t="inlineStr"/>
      <c r="BX65" s="36" t="inlineStr"/>
      <c r="BY65" s="36" t="inlineStr"/>
      <c r="BZ65" s="36" t="inlineStr"/>
      <c r="CA65" s="36" t="inlineStr"/>
      <c r="CB65" s="36" t="inlineStr"/>
      <c r="CC65" s="36" t="inlineStr"/>
      <c r="CD65" s="36" t="inlineStr"/>
      <c r="CE65" s="36" t="inlineStr"/>
      <c r="CF65" s="36" t="inlineStr"/>
      <c r="CG65" s="36" t="inlineStr"/>
      <c r="CH65" s="36" t="inlineStr"/>
      <c r="CI65" s="36" t="inlineStr"/>
      <c r="CJ65" s="36" t="inlineStr"/>
      <c r="CK65" s="36" t="inlineStr"/>
      <c r="CL65" s="36" t="inlineStr"/>
      <c r="CM65" s="36" t="inlineStr"/>
      <c r="CN65" s="36" t="inlineStr"/>
      <c r="CO65" s="36" t="inlineStr"/>
      <c r="CP65" s="36" t="inlineStr"/>
      <c r="CQ65" s="36" t="inlineStr"/>
      <c r="CR65" s="36" t="inlineStr"/>
      <c r="CS65" s="36" t="inlineStr"/>
    </row>
    <row r="66">
      <c r="A66" s="22">
        <f>IF(WBS_Tâches!A63="","",WBS_Tâches!A63)</f>
        <v/>
      </c>
      <c r="B66" s="22">
        <f>IF(WBS_Tâches!D63="","",WBS_Tâches!D63)</f>
        <v/>
      </c>
      <c r="C66" s="22">
        <f>IF(WBS_Tâches!E63="","",WBS_Tâches!E63)</f>
        <v/>
      </c>
      <c r="D66" s="67">
        <f>IF(WBS_Tâches!F63="","",WBS_Tâches!F63)</f>
        <v/>
      </c>
      <c r="E66" s="67">
        <f>IF(WBS_Tâches!G63="","",WBS_Tâches!G63)</f>
        <v/>
      </c>
      <c r="F66" s="35">
        <f>IF(WBS_Tâches!K63="","",WBS_Tâches!K63)</f>
        <v/>
      </c>
      <c r="G66" s="22">
        <f>IF(WBS_Tâches!M63="","",WBS_Tâches!M63)</f>
        <v/>
      </c>
      <c r="H66" s="36" t="inlineStr"/>
      <c r="I66" s="36" t="inlineStr"/>
      <c r="J66" s="36" t="inlineStr"/>
      <c r="K66" s="36" t="inlineStr"/>
      <c r="L66" s="36" t="inlineStr"/>
      <c r="M66" s="36" t="inlineStr"/>
      <c r="N66" s="36" t="inlineStr"/>
      <c r="O66" s="36" t="inlineStr"/>
      <c r="P66" s="36" t="inlineStr"/>
      <c r="Q66" s="36" t="inlineStr"/>
      <c r="R66" s="36" t="inlineStr"/>
      <c r="S66" s="36" t="inlineStr"/>
      <c r="T66" s="36" t="inlineStr"/>
      <c r="U66" s="36" t="inlineStr"/>
      <c r="V66" s="36" t="inlineStr"/>
      <c r="W66" s="36" t="inlineStr"/>
      <c r="X66" s="36" t="inlineStr"/>
      <c r="Y66" s="36" t="inlineStr"/>
      <c r="Z66" s="36" t="inlineStr"/>
      <c r="AA66" s="36" t="inlineStr"/>
      <c r="AB66" s="36" t="inlineStr"/>
      <c r="AC66" s="36" t="inlineStr"/>
      <c r="AD66" s="36" t="inlineStr"/>
      <c r="AE66" s="36" t="inlineStr"/>
      <c r="AF66" s="36" t="inlineStr"/>
      <c r="AG66" s="36" t="inlineStr"/>
      <c r="AH66" s="36" t="inlineStr"/>
      <c r="AI66" s="36" t="inlineStr"/>
      <c r="AJ66" s="36" t="inlineStr"/>
      <c r="AK66" s="36" t="inlineStr"/>
      <c r="AL66" s="36" t="inlineStr"/>
      <c r="AM66" s="36" t="inlineStr"/>
      <c r="AN66" s="36" t="inlineStr"/>
      <c r="AO66" s="36" t="inlineStr"/>
      <c r="AP66" s="36" t="inlineStr"/>
      <c r="AQ66" s="36" t="inlineStr"/>
      <c r="AR66" s="36" t="inlineStr"/>
      <c r="AS66" s="36" t="inlineStr"/>
      <c r="AT66" s="36" t="inlineStr"/>
      <c r="AU66" s="36" t="inlineStr"/>
      <c r="AV66" s="36" t="inlineStr"/>
      <c r="AW66" s="36" t="inlineStr"/>
      <c r="AX66" s="36" t="inlineStr"/>
      <c r="AY66" s="36" t="inlineStr"/>
      <c r="AZ66" s="36" t="inlineStr"/>
      <c r="BA66" s="36" t="inlineStr"/>
      <c r="BB66" s="36" t="inlineStr"/>
      <c r="BC66" s="36" t="inlineStr"/>
      <c r="BD66" s="36" t="inlineStr"/>
      <c r="BE66" s="36" t="inlineStr"/>
      <c r="BF66" s="36" t="inlineStr"/>
      <c r="BG66" s="36" t="inlineStr"/>
      <c r="BH66" s="36" t="inlineStr"/>
      <c r="BI66" s="36" t="inlineStr"/>
      <c r="BJ66" s="36" t="inlineStr"/>
      <c r="BK66" s="36" t="inlineStr"/>
      <c r="BL66" s="36" t="inlineStr"/>
      <c r="BM66" s="36" t="inlineStr"/>
      <c r="BN66" s="36" t="inlineStr"/>
      <c r="BO66" s="36" t="inlineStr"/>
      <c r="BP66" s="36" t="inlineStr"/>
      <c r="BQ66" s="36" t="inlineStr"/>
      <c r="BR66" s="36" t="inlineStr"/>
      <c r="BS66" s="36" t="inlineStr"/>
      <c r="BT66" s="36" t="inlineStr"/>
      <c r="BU66" s="36" t="inlineStr"/>
      <c r="BV66" s="36" t="inlineStr"/>
      <c r="BW66" s="36" t="inlineStr"/>
      <c r="BX66" s="36" t="inlineStr"/>
      <c r="BY66" s="36" t="inlineStr"/>
      <c r="BZ66" s="36" t="inlineStr"/>
      <c r="CA66" s="36" t="inlineStr"/>
      <c r="CB66" s="36" t="inlineStr"/>
      <c r="CC66" s="36" t="inlineStr"/>
      <c r="CD66" s="36" t="inlineStr"/>
      <c r="CE66" s="36" t="inlineStr"/>
      <c r="CF66" s="36" t="inlineStr"/>
      <c r="CG66" s="36" t="inlineStr"/>
      <c r="CH66" s="36" t="inlineStr"/>
      <c r="CI66" s="36" t="inlineStr"/>
      <c r="CJ66" s="36" t="inlineStr"/>
      <c r="CK66" s="36" t="inlineStr"/>
      <c r="CL66" s="36" t="inlineStr"/>
      <c r="CM66" s="36" t="inlineStr"/>
      <c r="CN66" s="36" t="inlineStr"/>
      <c r="CO66" s="36" t="inlineStr"/>
      <c r="CP66" s="36" t="inlineStr"/>
      <c r="CQ66" s="36" t="inlineStr"/>
      <c r="CR66" s="36" t="inlineStr"/>
      <c r="CS66" s="36" t="inlineStr"/>
    </row>
    <row r="67">
      <c r="A67" s="22">
        <f>IF(WBS_Tâches!A64="","",WBS_Tâches!A64)</f>
        <v/>
      </c>
      <c r="B67" s="22">
        <f>IF(WBS_Tâches!D64="","",WBS_Tâches!D64)</f>
        <v/>
      </c>
      <c r="C67" s="22">
        <f>IF(WBS_Tâches!E64="","",WBS_Tâches!E64)</f>
        <v/>
      </c>
      <c r="D67" s="67">
        <f>IF(WBS_Tâches!F64="","",WBS_Tâches!F64)</f>
        <v/>
      </c>
      <c r="E67" s="67">
        <f>IF(WBS_Tâches!G64="","",WBS_Tâches!G64)</f>
        <v/>
      </c>
      <c r="F67" s="35">
        <f>IF(WBS_Tâches!K64="","",WBS_Tâches!K64)</f>
        <v/>
      </c>
      <c r="G67" s="22">
        <f>IF(WBS_Tâches!M64="","",WBS_Tâches!M64)</f>
        <v/>
      </c>
      <c r="H67" s="36" t="inlineStr"/>
      <c r="I67" s="36" t="inlineStr"/>
      <c r="J67" s="36" t="inlineStr"/>
      <c r="K67" s="36" t="inlineStr"/>
      <c r="L67" s="36" t="inlineStr"/>
      <c r="M67" s="36" t="inlineStr"/>
      <c r="N67" s="36" t="inlineStr"/>
      <c r="O67" s="36" t="inlineStr"/>
      <c r="P67" s="36" t="inlineStr"/>
      <c r="Q67" s="36" t="inlineStr"/>
      <c r="R67" s="36" t="inlineStr"/>
      <c r="S67" s="36" t="inlineStr"/>
      <c r="T67" s="36" t="inlineStr"/>
      <c r="U67" s="36" t="inlineStr"/>
      <c r="V67" s="36" t="inlineStr"/>
      <c r="W67" s="36" t="inlineStr"/>
      <c r="X67" s="36" t="inlineStr"/>
      <c r="Y67" s="36" t="inlineStr"/>
      <c r="Z67" s="36" t="inlineStr"/>
      <c r="AA67" s="36" t="inlineStr"/>
      <c r="AB67" s="36" t="inlineStr"/>
      <c r="AC67" s="36" t="inlineStr"/>
      <c r="AD67" s="36" t="inlineStr"/>
      <c r="AE67" s="36" t="inlineStr"/>
      <c r="AF67" s="36" t="inlineStr"/>
      <c r="AG67" s="36" t="inlineStr"/>
      <c r="AH67" s="36" t="inlineStr"/>
      <c r="AI67" s="36" t="inlineStr"/>
      <c r="AJ67" s="36" t="inlineStr"/>
      <c r="AK67" s="36" t="inlineStr"/>
      <c r="AL67" s="36" t="inlineStr"/>
      <c r="AM67" s="36" t="inlineStr"/>
      <c r="AN67" s="36" t="inlineStr"/>
      <c r="AO67" s="36" t="inlineStr"/>
      <c r="AP67" s="36" t="inlineStr"/>
      <c r="AQ67" s="36" t="inlineStr"/>
      <c r="AR67" s="36" t="inlineStr"/>
      <c r="AS67" s="36" t="inlineStr"/>
      <c r="AT67" s="36" t="inlineStr"/>
      <c r="AU67" s="36" t="inlineStr"/>
      <c r="AV67" s="36" t="inlineStr"/>
      <c r="AW67" s="36" t="inlineStr"/>
      <c r="AX67" s="36" t="inlineStr"/>
      <c r="AY67" s="36" t="inlineStr"/>
      <c r="AZ67" s="36" t="inlineStr"/>
      <c r="BA67" s="36" t="inlineStr"/>
      <c r="BB67" s="36" t="inlineStr"/>
      <c r="BC67" s="36" t="inlineStr"/>
      <c r="BD67" s="36" t="inlineStr"/>
      <c r="BE67" s="36" t="inlineStr"/>
      <c r="BF67" s="36" t="inlineStr"/>
      <c r="BG67" s="36" t="inlineStr"/>
      <c r="BH67" s="36" t="inlineStr"/>
      <c r="BI67" s="36" t="inlineStr"/>
      <c r="BJ67" s="36" t="inlineStr"/>
      <c r="BK67" s="36" t="inlineStr"/>
      <c r="BL67" s="36" t="inlineStr"/>
      <c r="BM67" s="36" t="inlineStr"/>
      <c r="BN67" s="36" t="inlineStr"/>
      <c r="BO67" s="36" t="inlineStr"/>
      <c r="BP67" s="36" t="inlineStr"/>
      <c r="BQ67" s="36" t="inlineStr"/>
      <c r="BR67" s="36" t="inlineStr"/>
      <c r="BS67" s="36" t="inlineStr"/>
      <c r="BT67" s="36" t="inlineStr"/>
      <c r="BU67" s="36" t="inlineStr"/>
      <c r="BV67" s="36" t="inlineStr"/>
      <c r="BW67" s="36" t="inlineStr"/>
      <c r="BX67" s="36" t="inlineStr"/>
      <c r="BY67" s="36" t="inlineStr"/>
      <c r="BZ67" s="36" t="inlineStr"/>
      <c r="CA67" s="36" t="inlineStr"/>
      <c r="CB67" s="36" t="inlineStr"/>
      <c r="CC67" s="36" t="inlineStr"/>
      <c r="CD67" s="36" t="inlineStr"/>
      <c r="CE67" s="36" t="inlineStr"/>
      <c r="CF67" s="36" t="inlineStr"/>
      <c r="CG67" s="36" t="inlineStr"/>
      <c r="CH67" s="36" t="inlineStr"/>
      <c r="CI67" s="36" t="inlineStr"/>
      <c r="CJ67" s="36" t="inlineStr"/>
      <c r="CK67" s="36" t="inlineStr"/>
      <c r="CL67" s="36" t="inlineStr"/>
      <c r="CM67" s="36" t="inlineStr"/>
      <c r="CN67" s="36" t="inlineStr"/>
      <c r="CO67" s="36" t="inlineStr"/>
      <c r="CP67" s="36" t="inlineStr"/>
      <c r="CQ67" s="36" t="inlineStr"/>
      <c r="CR67" s="36" t="inlineStr"/>
      <c r="CS67" s="36" t="inlineStr"/>
    </row>
    <row r="68">
      <c r="A68" s="22">
        <f>IF(WBS_Tâches!A65="","",WBS_Tâches!A65)</f>
        <v/>
      </c>
      <c r="B68" s="22">
        <f>IF(WBS_Tâches!D65="","",WBS_Tâches!D65)</f>
        <v/>
      </c>
      <c r="C68" s="22">
        <f>IF(WBS_Tâches!E65="","",WBS_Tâches!E65)</f>
        <v/>
      </c>
      <c r="D68" s="67">
        <f>IF(WBS_Tâches!F65="","",WBS_Tâches!F65)</f>
        <v/>
      </c>
      <c r="E68" s="67">
        <f>IF(WBS_Tâches!G65="","",WBS_Tâches!G65)</f>
        <v/>
      </c>
      <c r="F68" s="35">
        <f>IF(WBS_Tâches!K65="","",WBS_Tâches!K65)</f>
        <v/>
      </c>
      <c r="G68" s="22">
        <f>IF(WBS_Tâches!M65="","",WBS_Tâches!M65)</f>
        <v/>
      </c>
      <c r="H68" s="36" t="inlineStr"/>
      <c r="I68" s="36" t="inlineStr"/>
      <c r="J68" s="36" t="inlineStr"/>
      <c r="K68" s="36" t="inlineStr"/>
      <c r="L68" s="36" t="inlineStr"/>
      <c r="M68" s="36" t="inlineStr"/>
      <c r="N68" s="36" t="inlineStr"/>
      <c r="O68" s="36" t="inlineStr"/>
      <c r="P68" s="36" t="inlineStr"/>
      <c r="Q68" s="36" t="inlineStr"/>
      <c r="R68" s="36" t="inlineStr"/>
      <c r="S68" s="36" t="inlineStr"/>
      <c r="T68" s="36" t="inlineStr"/>
      <c r="U68" s="36" t="inlineStr"/>
      <c r="V68" s="36" t="inlineStr"/>
      <c r="W68" s="36" t="inlineStr"/>
      <c r="X68" s="36" t="inlineStr"/>
      <c r="Y68" s="36" t="inlineStr"/>
      <c r="Z68" s="36" t="inlineStr"/>
      <c r="AA68" s="36" t="inlineStr"/>
      <c r="AB68" s="36" t="inlineStr"/>
      <c r="AC68" s="36" t="inlineStr"/>
      <c r="AD68" s="36" t="inlineStr"/>
      <c r="AE68" s="36" t="inlineStr"/>
      <c r="AF68" s="36" t="inlineStr"/>
      <c r="AG68" s="36" t="inlineStr"/>
      <c r="AH68" s="36" t="inlineStr"/>
      <c r="AI68" s="36" t="inlineStr"/>
      <c r="AJ68" s="36" t="inlineStr"/>
      <c r="AK68" s="36" t="inlineStr"/>
      <c r="AL68" s="36" t="inlineStr"/>
      <c r="AM68" s="36" t="inlineStr"/>
      <c r="AN68" s="36" t="inlineStr"/>
      <c r="AO68" s="36" t="inlineStr"/>
      <c r="AP68" s="36" t="inlineStr"/>
      <c r="AQ68" s="36" t="inlineStr"/>
      <c r="AR68" s="36" t="inlineStr"/>
      <c r="AS68" s="36" t="inlineStr"/>
      <c r="AT68" s="36" t="inlineStr"/>
      <c r="AU68" s="36" t="inlineStr"/>
      <c r="AV68" s="36" t="inlineStr"/>
      <c r="AW68" s="36" t="inlineStr"/>
      <c r="AX68" s="36" t="inlineStr"/>
      <c r="AY68" s="36" t="inlineStr"/>
      <c r="AZ68" s="36" t="inlineStr"/>
      <c r="BA68" s="36" t="inlineStr"/>
      <c r="BB68" s="36" t="inlineStr"/>
      <c r="BC68" s="36" t="inlineStr"/>
      <c r="BD68" s="36" t="inlineStr"/>
      <c r="BE68" s="36" t="inlineStr"/>
      <c r="BF68" s="36" t="inlineStr"/>
      <c r="BG68" s="36" t="inlineStr"/>
      <c r="BH68" s="36" t="inlineStr"/>
      <c r="BI68" s="36" t="inlineStr"/>
      <c r="BJ68" s="36" t="inlineStr"/>
      <c r="BK68" s="36" t="inlineStr"/>
      <c r="BL68" s="36" t="inlineStr"/>
      <c r="BM68" s="36" t="inlineStr"/>
      <c r="BN68" s="36" t="inlineStr"/>
      <c r="BO68" s="36" t="inlineStr"/>
      <c r="BP68" s="36" t="inlineStr"/>
      <c r="BQ68" s="36" t="inlineStr"/>
      <c r="BR68" s="36" t="inlineStr"/>
      <c r="BS68" s="36" t="inlineStr"/>
      <c r="BT68" s="36" t="inlineStr"/>
      <c r="BU68" s="36" t="inlineStr"/>
      <c r="BV68" s="36" t="inlineStr"/>
      <c r="BW68" s="36" t="inlineStr"/>
      <c r="BX68" s="36" t="inlineStr"/>
      <c r="BY68" s="36" t="inlineStr"/>
      <c r="BZ68" s="36" t="inlineStr"/>
      <c r="CA68" s="36" t="inlineStr"/>
      <c r="CB68" s="36" t="inlineStr"/>
      <c r="CC68" s="36" t="inlineStr"/>
      <c r="CD68" s="36" t="inlineStr"/>
      <c r="CE68" s="36" t="inlineStr"/>
      <c r="CF68" s="36" t="inlineStr"/>
      <c r="CG68" s="36" t="inlineStr"/>
      <c r="CH68" s="36" t="inlineStr"/>
      <c r="CI68" s="36" t="inlineStr"/>
      <c r="CJ68" s="36" t="inlineStr"/>
      <c r="CK68" s="36" t="inlineStr"/>
      <c r="CL68" s="36" t="inlineStr"/>
      <c r="CM68" s="36" t="inlineStr"/>
      <c r="CN68" s="36" t="inlineStr"/>
      <c r="CO68" s="36" t="inlineStr"/>
      <c r="CP68" s="36" t="inlineStr"/>
      <c r="CQ68" s="36" t="inlineStr"/>
      <c r="CR68" s="36" t="inlineStr"/>
      <c r="CS68" s="36" t="inlineStr"/>
    </row>
    <row r="69">
      <c r="A69" s="22">
        <f>IF(WBS_Tâches!A66="","",WBS_Tâches!A66)</f>
        <v/>
      </c>
      <c r="B69" s="22">
        <f>IF(WBS_Tâches!D66="","",WBS_Tâches!D66)</f>
        <v/>
      </c>
      <c r="C69" s="22">
        <f>IF(WBS_Tâches!E66="","",WBS_Tâches!E66)</f>
        <v/>
      </c>
      <c r="D69" s="67">
        <f>IF(WBS_Tâches!F66="","",WBS_Tâches!F66)</f>
        <v/>
      </c>
      <c r="E69" s="67">
        <f>IF(WBS_Tâches!G66="","",WBS_Tâches!G66)</f>
        <v/>
      </c>
      <c r="F69" s="35">
        <f>IF(WBS_Tâches!K66="","",WBS_Tâches!K66)</f>
        <v/>
      </c>
      <c r="G69" s="22">
        <f>IF(WBS_Tâches!M66="","",WBS_Tâches!M66)</f>
        <v/>
      </c>
      <c r="H69" s="36" t="inlineStr"/>
      <c r="I69" s="36" t="inlineStr"/>
      <c r="J69" s="36" t="inlineStr"/>
      <c r="K69" s="36" t="inlineStr"/>
      <c r="L69" s="36" t="inlineStr"/>
      <c r="M69" s="36" t="inlineStr"/>
      <c r="N69" s="36" t="inlineStr"/>
      <c r="O69" s="36" t="inlineStr"/>
      <c r="P69" s="36" t="inlineStr"/>
      <c r="Q69" s="36" t="inlineStr"/>
      <c r="R69" s="36" t="inlineStr"/>
      <c r="S69" s="36" t="inlineStr"/>
      <c r="T69" s="36" t="inlineStr"/>
      <c r="U69" s="36" t="inlineStr"/>
      <c r="V69" s="36" t="inlineStr"/>
      <c r="W69" s="36" t="inlineStr"/>
      <c r="X69" s="36" t="inlineStr"/>
      <c r="Y69" s="36" t="inlineStr"/>
      <c r="Z69" s="36" t="inlineStr"/>
      <c r="AA69" s="36" t="inlineStr"/>
      <c r="AB69" s="36" t="inlineStr"/>
      <c r="AC69" s="36" t="inlineStr"/>
      <c r="AD69" s="36" t="inlineStr"/>
      <c r="AE69" s="36" t="inlineStr"/>
      <c r="AF69" s="36" t="inlineStr"/>
      <c r="AG69" s="36" t="inlineStr"/>
      <c r="AH69" s="36" t="inlineStr"/>
      <c r="AI69" s="36" t="inlineStr"/>
      <c r="AJ69" s="36" t="inlineStr"/>
      <c r="AK69" s="36" t="inlineStr"/>
      <c r="AL69" s="36" t="inlineStr"/>
      <c r="AM69" s="36" t="inlineStr"/>
      <c r="AN69" s="36" t="inlineStr"/>
      <c r="AO69" s="36" t="inlineStr"/>
      <c r="AP69" s="36" t="inlineStr"/>
      <c r="AQ69" s="36" t="inlineStr"/>
      <c r="AR69" s="36" t="inlineStr"/>
      <c r="AS69" s="36" t="inlineStr"/>
      <c r="AT69" s="36" t="inlineStr"/>
      <c r="AU69" s="36" t="inlineStr"/>
      <c r="AV69" s="36" t="inlineStr"/>
      <c r="AW69" s="36" t="inlineStr"/>
      <c r="AX69" s="36" t="inlineStr"/>
      <c r="AY69" s="36" t="inlineStr"/>
      <c r="AZ69" s="36" t="inlineStr"/>
      <c r="BA69" s="36" t="inlineStr"/>
      <c r="BB69" s="36" t="inlineStr"/>
      <c r="BC69" s="36" t="inlineStr"/>
      <c r="BD69" s="36" t="inlineStr"/>
      <c r="BE69" s="36" t="inlineStr"/>
      <c r="BF69" s="36" t="inlineStr"/>
      <c r="BG69" s="36" t="inlineStr"/>
      <c r="BH69" s="36" t="inlineStr"/>
      <c r="BI69" s="36" t="inlineStr"/>
      <c r="BJ69" s="36" t="inlineStr"/>
      <c r="BK69" s="36" t="inlineStr"/>
      <c r="BL69" s="36" t="inlineStr"/>
      <c r="BM69" s="36" t="inlineStr"/>
      <c r="BN69" s="36" t="inlineStr"/>
      <c r="BO69" s="36" t="inlineStr"/>
      <c r="BP69" s="36" t="inlineStr"/>
      <c r="BQ69" s="36" t="inlineStr"/>
      <c r="BR69" s="36" t="inlineStr"/>
      <c r="BS69" s="36" t="inlineStr"/>
      <c r="BT69" s="36" t="inlineStr"/>
      <c r="BU69" s="36" t="inlineStr"/>
      <c r="BV69" s="36" t="inlineStr"/>
      <c r="BW69" s="36" t="inlineStr"/>
      <c r="BX69" s="36" t="inlineStr"/>
      <c r="BY69" s="36" t="inlineStr"/>
      <c r="BZ69" s="36" t="inlineStr"/>
      <c r="CA69" s="36" t="inlineStr"/>
      <c r="CB69" s="36" t="inlineStr"/>
      <c r="CC69" s="36" t="inlineStr"/>
      <c r="CD69" s="36" t="inlineStr"/>
      <c r="CE69" s="36" t="inlineStr"/>
      <c r="CF69" s="36" t="inlineStr"/>
      <c r="CG69" s="36" t="inlineStr"/>
      <c r="CH69" s="36" t="inlineStr"/>
      <c r="CI69" s="36" t="inlineStr"/>
      <c r="CJ69" s="36" t="inlineStr"/>
      <c r="CK69" s="36" t="inlineStr"/>
      <c r="CL69" s="36" t="inlineStr"/>
      <c r="CM69" s="36" t="inlineStr"/>
      <c r="CN69" s="36" t="inlineStr"/>
      <c r="CO69" s="36" t="inlineStr"/>
      <c r="CP69" s="36" t="inlineStr"/>
      <c r="CQ69" s="36" t="inlineStr"/>
      <c r="CR69" s="36" t="inlineStr"/>
      <c r="CS69" s="36" t="inlineStr"/>
    </row>
    <row r="70">
      <c r="A70" s="22">
        <f>IF(WBS_Tâches!A67="","",WBS_Tâches!A67)</f>
        <v/>
      </c>
      <c r="B70" s="22">
        <f>IF(WBS_Tâches!D67="","",WBS_Tâches!D67)</f>
        <v/>
      </c>
      <c r="C70" s="22">
        <f>IF(WBS_Tâches!E67="","",WBS_Tâches!E67)</f>
        <v/>
      </c>
      <c r="D70" s="67">
        <f>IF(WBS_Tâches!F67="","",WBS_Tâches!F67)</f>
        <v/>
      </c>
      <c r="E70" s="67">
        <f>IF(WBS_Tâches!G67="","",WBS_Tâches!G67)</f>
        <v/>
      </c>
      <c r="F70" s="35">
        <f>IF(WBS_Tâches!K67="","",WBS_Tâches!K67)</f>
        <v/>
      </c>
      <c r="G70" s="22">
        <f>IF(WBS_Tâches!M67="","",WBS_Tâches!M67)</f>
        <v/>
      </c>
      <c r="H70" s="36" t="inlineStr"/>
      <c r="I70" s="36" t="inlineStr"/>
      <c r="J70" s="36" t="inlineStr"/>
      <c r="K70" s="36" t="inlineStr"/>
      <c r="L70" s="36" t="inlineStr"/>
      <c r="M70" s="36" t="inlineStr"/>
      <c r="N70" s="36" t="inlineStr"/>
      <c r="O70" s="36" t="inlineStr"/>
      <c r="P70" s="36" t="inlineStr"/>
      <c r="Q70" s="36" t="inlineStr"/>
      <c r="R70" s="36" t="inlineStr"/>
      <c r="S70" s="36" t="inlineStr"/>
      <c r="T70" s="36" t="inlineStr"/>
      <c r="U70" s="36" t="inlineStr"/>
      <c r="V70" s="36" t="inlineStr"/>
      <c r="W70" s="36" t="inlineStr"/>
      <c r="X70" s="36" t="inlineStr"/>
      <c r="Y70" s="36" t="inlineStr"/>
      <c r="Z70" s="36" t="inlineStr"/>
      <c r="AA70" s="36" t="inlineStr"/>
      <c r="AB70" s="36" t="inlineStr"/>
      <c r="AC70" s="36" t="inlineStr"/>
      <c r="AD70" s="36" t="inlineStr"/>
      <c r="AE70" s="36" t="inlineStr"/>
      <c r="AF70" s="36" t="inlineStr"/>
      <c r="AG70" s="36" t="inlineStr"/>
      <c r="AH70" s="36" t="inlineStr"/>
      <c r="AI70" s="36" t="inlineStr"/>
      <c r="AJ70" s="36" t="inlineStr"/>
      <c r="AK70" s="36" t="inlineStr"/>
      <c r="AL70" s="36" t="inlineStr"/>
      <c r="AM70" s="36" t="inlineStr"/>
      <c r="AN70" s="36" t="inlineStr"/>
      <c r="AO70" s="36" t="inlineStr"/>
      <c r="AP70" s="36" t="inlineStr"/>
      <c r="AQ70" s="36" t="inlineStr"/>
      <c r="AR70" s="36" t="inlineStr"/>
      <c r="AS70" s="36" t="inlineStr"/>
      <c r="AT70" s="36" t="inlineStr"/>
      <c r="AU70" s="36" t="inlineStr"/>
      <c r="AV70" s="36" t="inlineStr"/>
      <c r="AW70" s="36" t="inlineStr"/>
      <c r="AX70" s="36" t="inlineStr"/>
      <c r="AY70" s="36" t="inlineStr"/>
      <c r="AZ70" s="36" t="inlineStr"/>
      <c r="BA70" s="36" t="inlineStr"/>
      <c r="BB70" s="36" t="inlineStr"/>
      <c r="BC70" s="36" t="inlineStr"/>
      <c r="BD70" s="36" t="inlineStr"/>
      <c r="BE70" s="36" t="inlineStr"/>
      <c r="BF70" s="36" t="inlineStr"/>
      <c r="BG70" s="36" t="inlineStr"/>
      <c r="BH70" s="36" t="inlineStr"/>
      <c r="BI70" s="36" t="inlineStr"/>
      <c r="BJ70" s="36" t="inlineStr"/>
      <c r="BK70" s="36" t="inlineStr"/>
      <c r="BL70" s="36" t="inlineStr"/>
      <c r="BM70" s="36" t="inlineStr"/>
      <c r="BN70" s="36" t="inlineStr"/>
      <c r="BO70" s="36" t="inlineStr"/>
      <c r="BP70" s="36" t="inlineStr"/>
      <c r="BQ70" s="36" t="inlineStr"/>
      <c r="BR70" s="36" t="inlineStr"/>
      <c r="BS70" s="36" t="inlineStr"/>
      <c r="BT70" s="36" t="inlineStr"/>
      <c r="BU70" s="36" t="inlineStr"/>
      <c r="BV70" s="36" t="inlineStr"/>
      <c r="BW70" s="36" t="inlineStr"/>
      <c r="BX70" s="36" t="inlineStr"/>
      <c r="BY70" s="36" t="inlineStr"/>
      <c r="BZ70" s="36" t="inlineStr"/>
      <c r="CA70" s="36" t="inlineStr"/>
      <c r="CB70" s="36" t="inlineStr"/>
      <c r="CC70" s="36" t="inlineStr"/>
      <c r="CD70" s="36" t="inlineStr"/>
      <c r="CE70" s="36" t="inlineStr"/>
      <c r="CF70" s="36" t="inlineStr"/>
      <c r="CG70" s="36" t="inlineStr"/>
      <c r="CH70" s="36" t="inlineStr"/>
      <c r="CI70" s="36" t="inlineStr"/>
      <c r="CJ70" s="36" t="inlineStr"/>
      <c r="CK70" s="36" t="inlineStr"/>
      <c r="CL70" s="36" t="inlineStr"/>
      <c r="CM70" s="36" t="inlineStr"/>
      <c r="CN70" s="36" t="inlineStr"/>
      <c r="CO70" s="36" t="inlineStr"/>
      <c r="CP70" s="36" t="inlineStr"/>
      <c r="CQ70" s="36" t="inlineStr"/>
      <c r="CR70" s="36" t="inlineStr"/>
      <c r="CS70" s="36" t="inlineStr"/>
    </row>
    <row r="71">
      <c r="A71" s="22">
        <f>IF(WBS_Tâches!A68="","",WBS_Tâches!A68)</f>
        <v/>
      </c>
      <c r="B71" s="22">
        <f>IF(WBS_Tâches!D68="","",WBS_Tâches!D68)</f>
        <v/>
      </c>
      <c r="C71" s="22">
        <f>IF(WBS_Tâches!E68="","",WBS_Tâches!E68)</f>
        <v/>
      </c>
      <c r="D71" s="67">
        <f>IF(WBS_Tâches!F68="","",WBS_Tâches!F68)</f>
        <v/>
      </c>
      <c r="E71" s="67">
        <f>IF(WBS_Tâches!G68="","",WBS_Tâches!G68)</f>
        <v/>
      </c>
      <c r="F71" s="35">
        <f>IF(WBS_Tâches!K68="","",WBS_Tâches!K68)</f>
        <v/>
      </c>
      <c r="G71" s="22">
        <f>IF(WBS_Tâches!M68="","",WBS_Tâches!M68)</f>
        <v/>
      </c>
      <c r="H71" s="36" t="inlineStr"/>
      <c r="I71" s="36" t="inlineStr"/>
      <c r="J71" s="36" t="inlineStr"/>
      <c r="K71" s="36" t="inlineStr"/>
      <c r="L71" s="36" t="inlineStr"/>
      <c r="M71" s="36" t="inlineStr"/>
      <c r="N71" s="36" t="inlineStr"/>
      <c r="O71" s="36" t="inlineStr"/>
      <c r="P71" s="36" t="inlineStr"/>
      <c r="Q71" s="36" t="inlineStr"/>
      <c r="R71" s="36" t="inlineStr"/>
      <c r="S71" s="36" t="inlineStr"/>
      <c r="T71" s="36" t="inlineStr"/>
      <c r="U71" s="36" t="inlineStr"/>
      <c r="V71" s="36" t="inlineStr"/>
      <c r="W71" s="36" t="inlineStr"/>
      <c r="X71" s="36" t="inlineStr"/>
      <c r="Y71" s="36" t="inlineStr"/>
      <c r="Z71" s="36" t="inlineStr"/>
      <c r="AA71" s="36" t="inlineStr"/>
      <c r="AB71" s="36" t="inlineStr"/>
      <c r="AC71" s="36" t="inlineStr"/>
      <c r="AD71" s="36" t="inlineStr"/>
      <c r="AE71" s="36" t="inlineStr"/>
      <c r="AF71" s="36" t="inlineStr"/>
      <c r="AG71" s="36" t="inlineStr"/>
      <c r="AH71" s="36" t="inlineStr"/>
      <c r="AI71" s="36" t="inlineStr"/>
      <c r="AJ71" s="36" t="inlineStr"/>
      <c r="AK71" s="36" t="inlineStr"/>
      <c r="AL71" s="36" t="inlineStr"/>
      <c r="AM71" s="36" t="inlineStr"/>
      <c r="AN71" s="36" t="inlineStr"/>
      <c r="AO71" s="36" t="inlineStr"/>
      <c r="AP71" s="36" t="inlineStr"/>
      <c r="AQ71" s="36" t="inlineStr"/>
      <c r="AR71" s="36" t="inlineStr"/>
      <c r="AS71" s="36" t="inlineStr"/>
      <c r="AT71" s="36" t="inlineStr"/>
      <c r="AU71" s="36" t="inlineStr"/>
      <c r="AV71" s="36" t="inlineStr"/>
      <c r="AW71" s="36" t="inlineStr"/>
      <c r="AX71" s="36" t="inlineStr"/>
      <c r="AY71" s="36" t="inlineStr"/>
      <c r="AZ71" s="36" t="inlineStr"/>
      <c r="BA71" s="36" t="inlineStr"/>
      <c r="BB71" s="36" t="inlineStr"/>
      <c r="BC71" s="36" t="inlineStr"/>
      <c r="BD71" s="36" t="inlineStr"/>
      <c r="BE71" s="36" t="inlineStr"/>
      <c r="BF71" s="36" t="inlineStr"/>
      <c r="BG71" s="36" t="inlineStr"/>
      <c r="BH71" s="36" t="inlineStr"/>
      <c r="BI71" s="36" t="inlineStr"/>
      <c r="BJ71" s="36" t="inlineStr"/>
      <c r="BK71" s="36" t="inlineStr"/>
      <c r="BL71" s="36" t="inlineStr"/>
      <c r="BM71" s="36" t="inlineStr"/>
      <c r="BN71" s="36" t="inlineStr"/>
      <c r="BO71" s="36" t="inlineStr"/>
      <c r="BP71" s="36" t="inlineStr"/>
      <c r="BQ71" s="36" t="inlineStr"/>
      <c r="BR71" s="36" t="inlineStr"/>
      <c r="BS71" s="36" t="inlineStr"/>
      <c r="BT71" s="36" t="inlineStr"/>
      <c r="BU71" s="36" t="inlineStr"/>
      <c r="BV71" s="36" t="inlineStr"/>
      <c r="BW71" s="36" t="inlineStr"/>
      <c r="BX71" s="36" t="inlineStr"/>
      <c r="BY71" s="36" t="inlineStr"/>
      <c r="BZ71" s="36" t="inlineStr"/>
      <c r="CA71" s="36" t="inlineStr"/>
      <c r="CB71" s="36" t="inlineStr"/>
      <c r="CC71" s="36" t="inlineStr"/>
      <c r="CD71" s="36" t="inlineStr"/>
      <c r="CE71" s="36" t="inlineStr"/>
      <c r="CF71" s="36" t="inlineStr"/>
      <c r="CG71" s="36" t="inlineStr"/>
      <c r="CH71" s="36" t="inlineStr"/>
      <c r="CI71" s="36" t="inlineStr"/>
      <c r="CJ71" s="36" t="inlineStr"/>
      <c r="CK71" s="36" t="inlineStr"/>
      <c r="CL71" s="36" t="inlineStr"/>
      <c r="CM71" s="36" t="inlineStr"/>
      <c r="CN71" s="36" t="inlineStr"/>
      <c r="CO71" s="36" t="inlineStr"/>
      <c r="CP71" s="36" t="inlineStr"/>
      <c r="CQ71" s="36" t="inlineStr"/>
      <c r="CR71" s="36" t="inlineStr"/>
      <c r="CS71" s="36" t="inlineStr"/>
    </row>
    <row r="72">
      <c r="A72" s="22">
        <f>IF(WBS_Tâches!A69="","",WBS_Tâches!A69)</f>
        <v/>
      </c>
      <c r="B72" s="22">
        <f>IF(WBS_Tâches!D69="","",WBS_Tâches!D69)</f>
        <v/>
      </c>
      <c r="C72" s="22">
        <f>IF(WBS_Tâches!E69="","",WBS_Tâches!E69)</f>
        <v/>
      </c>
      <c r="D72" s="67">
        <f>IF(WBS_Tâches!F69="","",WBS_Tâches!F69)</f>
        <v/>
      </c>
      <c r="E72" s="67">
        <f>IF(WBS_Tâches!G69="","",WBS_Tâches!G69)</f>
        <v/>
      </c>
      <c r="F72" s="35">
        <f>IF(WBS_Tâches!K69="","",WBS_Tâches!K69)</f>
        <v/>
      </c>
      <c r="G72" s="22">
        <f>IF(WBS_Tâches!M69="","",WBS_Tâches!M69)</f>
        <v/>
      </c>
      <c r="H72" s="36" t="inlineStr"/>
      <c r="I72" s="36" t="inlineStr"/>
      <c r="J72" s="36" t="inlineStr"/>
      <c r="K72" s="36" t="inlineStr"/>
      <c r="L72" s="36" t="inlineStr"/>
      <c r="M72" s="36" t="inlineStr"/>
      <c r="N72" s="36" t="inlineStr"/>
      <c r="O72" s="36" t="inlineStr"/>
      <c r="P72" s="36" t="inlineStr"/>
      <c r="Q72" s="36" t="inlineStr"/>
      <c r="R72" s="36" t="inlineStr"/>
      <c r="S72" s="36" t="inlineStr"/>
      <c r="T72" s="36" t="inlineStr"/>
      <c r="U72" s="36" t="inlineStr"/>
      <c r="V72" s="36" t="inlineStr"/>
      <c r="W72" s="36" t="inlineStr"/>
      <c r="X72" s="36" t="inlineStr"/>
      <c r="Y72" s="36" t="inlineStr"/>
      <c r="Z72" s="36" t="inlineStr"/>
      <c r="AA72" s="36" t="inlineStr"/>
      <c r="AB72" s="36" t="inlineStr"/>
      <c r="AC72" s="36" t="inlineStr"/>
      <c r="AD72" s="36" t="inlineStr"/>
      <c r="AE72" s="36" t="inlineStr"/>
      <c r="AF72" s="36" t="inlineStr"/>
      <c r="AG72" s="36" t="inlineStr"/>
      <c r="AH72" s="36" t="inlineStr"/>
      <c r="AI72" s="36" t="inlineStr"/>
      <c r="AJ72" s="36" t="inlineStr"/>
      <c r="AK72" s="36" t="inlineStr"/>
      <c r="AL72" s="36" t="inlineStr"/>
      <c r="AM72" s="36" t="inlineStr"/>
      <c r="AN72" s="36" t="inlineStr"/>
      <c r="AO72" s="36" t="inlineStr"/>
      <c r="AP72" s="36" t="inlineStr"/>
      <c r="AQ72" s="36" t="inlineStr"/>
      <c r="AR72" s="36" t="inlineStr"/>
      <c r="AS72" s="36" t="inlineStr"/>
      <c r="AT72" s="36" t="inlineStr"/>
      <c r="AU72" s="36" t="inlineStr"/>
      <c r="AV72" s="36" t="inlineStr"/>
      <c r="AW72" s="36" t="inlineStr"/>
      <c r="AX72" s="36" t="inlineStr"/>
      <c r="AY72" s="36" t="inlineStr"/>
      <c r="AZ72" s="36" t="inlineStr"/>
      <c r="BA72" s="36" t="inlineStr"/>
      <c r="BB72" s="36" t="inlineStr"/>
      <c r="BC72" s="36" t="inlineStr"/>
      <c r="BD72" s="36" t="inlineStr"/>
      <c r="BE72" s="36" t="inlineStr"/>
      <c r="BF72" s="36" t="inlineStr"/>
      <c r="BG72" s="36" t="inlineStr"/>
      <c r="BH72" s="36" t="inlineStr"/>
      <c r="BI72" s="36" t="inlineStr"/>
      <c r="BJ72" s="36" t="inlineStr"/>
      <c r="BK72" s="36" t="inlineStr"/>
      <c r="BL72" s="36" t="inlineStr"/>
      <c r="BM72" s="36" t="inlineStr"/>
      <c r="BN72" s="36" t="inlineStr"/>
      <c r="BO72" s="36" t="inlineStr"/>
      <c r="BP72" s="36" t="inlineStr"/>
      <c r="BQ72" s="36" t="inlineStr"/>
      <c r="BR72" s="36" t="inlineStr"/>
      <c r="BS72" s="36" t="inlineStr"/>
      <c r="BT72" s="36" t="inlineStr"/>
      <c r="BU72" s="36" t="inlineStr"/>
      <c r="BV72" s="36" t="inlineStr"/>
      <c r="BW72" s="36" t="inlineStr"/>
      <c r="BX72" s="36" t="inlineStr"/>
      <c r="BY72" s="36" t="inlineStr"/>
      <c r="BZ72" s="36" t="inlineStr"/>
      <c r="CA72" s="36" t="inlineStr"/>
      <c r="CB72" s="36" t="inlineStr"/>
      <c r="CC72" s="36" t="inlineStr"/>
      <c r="CD72" s="36" t="inlineStr"/>
      <c r="CE72" s="36" t="inlineStr"/>
      <c r="CF72" s="36" t="inlineStr"/>
      <c r="CG72" s="36" t="inlineStr"/>
      <c r="CH72" s="36" t="inlineStr"/>
      <c r="CI72" s="36" t="inlineStr"/>
      <c r="CJ72" s="36" t="inlineStr"/>
      <c r="CK72" s="36" t="inlineStr"/>
      <c r="CL72" s="36" t="inlineStr"/>
      <c r="CM72" s="36" t="inlineStr"/>
      <c r="CN72" s="36" t="inlineStr"/>
      <c r="CO72" s="36" t="inlineStr"/>
      <c r="CP72" s="36" t="inlineStr"/>
      <c r="CQ72" s="36" t="inlineStr"/>
      <c r="CR72" s="36" t="inlineStr"/>
      <c r="CS72" s="36" t="inlineStr"/>
    </row>
    <row r="73">
      <c r="A73" s="22">
        <f>IF(WBS_Tâches!A70="","",WBS_Tâches!A70)</f>
        <v/>
      </c>
      <c r="B73" s="22">
        <f>IF(WBS_Tâches!D70="","",WBS_Tâches!D70)</f>
        <v/>
      </c>
      <c r="C73" s="22">
        <f>IF(WBS_Tâches!E70="","",WBS_Tâches!E70)</f>
        <v/>
      </c>
      <c r="D73" s="67">
        <f>IF(WBS_Tâches!F70="","",WBS_Tâches!F70)</f>
        <v/>
      </c>
      <c r="E73" s="67">
        <f>IF(WBS_Tâches!G70="","",WBS_Tâches!G70)</f>
        <v/>
      </c>
      <c r="F73" s="35">
        <f>IF(WBS_Tâches!K70="","",WBS_Tâches!K70)</f>
        <v/>
      </c>
      <c r="G73" s="22">
        <f>IF(WBS_Tâches!M70="","",WBS_Tâches!M70)</f>
        <v/>
      </c>
      <c r="H73" s="36" t="inlineStr"/>
      <c r="I73" s="36" t="inlineStr"/>
      <c r="J73" s="36" t="inlineStr"/>
      <c r="K73" s="36" t="inlineStr"/>
      <c r="L73" s="36" t="inlineStr"/>
      <c r="M73" s="36" t="inlineStr"/>
      <c r="N73" s="36" t="inlineStr"/>
      <c r="O73" s="36" t="inlineStr"/>
      <c r="P73" s="36" t="inlineStr"/>
      <c r="Q73" s="36" t="inlineStr"/>
      <c r="R73" s="36" t="inlineStr"/>
      <c r="S73" s="36" t="inlineStr"/>
      <c r="T73" s="36" t="inlineStr"/>
      <c r="U73" s="36" t="inlineStr"/>
      <c r="V73" s="36" t="inlineStr"/>
      <c r="W73" s="36" t="inlineStr"/>
      <c r="X73" s="36" t="inlineStr"/>
      <c r="Y73" s="36" t="inlineStr"/>
      <c r="Z73" s="36" t="inlineStr"/>
      <c r="AA73" s="36" t="inlineStr"/>
      <c r="AB73" s="36" t="inlineStr"/>
      <c r="AC73" s="36" t="inlineStr"/>
      <c r="AD73" s="36" t="inlineStr"/>
      <c r="AE73" s="36" t="inlineStr"/>
      <c r="AF73" s="36" t="inlineStr"/>
      <c r="AG73" s="36" t="inlineStr"/>
      <c r="AH73" s="36" t="inlineStr"/>
      <c r="AI73" s="36" t="inlineStr"/>
      <c r="AJ73" s="36" t="inlineStr"/>
      <c r="AK73" s="36" t="inlineStr"/>
      <c r="AL73" s="36" t="inlineStr"/>
      <c r="AM73" s="36" t="inlineStr"/>
      <c r="AN73" s="36" t="inlineStr"/>
      <c r="AO73" s="36" t="inlineStr"/>
      <c r="AP73" s="36" t="inlineStr"/>
      <c r="AQ73" s="36" t="inlineStr"/>
      <c r="AR73" s="36" t="inlineStr"/>
      <c r="AS73" s="36" t="inlineStr"/>
      <c r="AT73" s="36" t="inlineStr"/>
      <c r="AU73" s="36" t="inlineStr"/>
      <c r="AV73" s="36" t="inlineStr"/>
      <c r="AW73" s="36" t="inlineStr"/>
      <c r="AX73" s="36" t="inlineStr"/>
      <c r="AY73" s="36" t="inlineStr"/>
      <c r="AZ73" s="36" t="inlineStr"/>
      <c r="BA73" s="36" t="inlineStr"/>
      <c r="BB73" s="36" t="inlineStr"/>
      <c r="BC73" s="36" t="inlineStr"/>
      <c r="BD73" s="36" t="inlineStr"/>
      <c r="BE73" s="36" t="inlineStr"/>
      <c r="BF73" s="36" t="inlineStr"/>
      <c r="BG73" s="36" t="inlineStr"/>
      <c r="BH73" s="36" t="inlineStr"/>
      <c r="BI73" s="36" t="inlineStr"/>
      <c r="BJ73" s="36" t="inlineStr"/>
      <c r="BK73" s="36" t="inlineStr"/>
      <c r="BL73" s="36" t="inlineStr"/>
      <c r="BM73" s="36" t="inlineStr"/>
      <c r="BN73" s="36" t="inlineStr"/>
      <c r="BO73" s="36" t="inlineStr"/>
      <c r="BP73" s="36" t="inlineStr"/>
      <c r="BQ73" s="36" t="inlineStr"/>
      <c r="BR73" s="36" t="inlineStr"/>
      <c r="BS73" s="36" t="inlineStr"/>
      <c r="BT73" s="36" t="inlineStr"/>
      <c r="BU73" s="36" t="inlineStr"/>
      <c r="BV73" s="36" t="inlineStr"/>
      <c r="BW73" s="36" t="inlineStr"/>
      <c r="BX73" s="36" t="inlineStr"/>
      <c r="BY73" s="36" t="inlineStr"/>
      <c r="BZ73" s="36" t="inlineStr"/>
      <c r="CA73" s="36" t="inlineStr"/>
      <c r="CB73" s="36" t="inlineStr"/>
      <c r="CC73" s="36" t="inlineStr"/>
      <c r="CD73" s="36" t="inlineStr"/>
      <c r="CE73" s="36" t="inlineStr"/>
      <c r="CF73" s="36" t="inlineStr"/>
      <c r="CG73" s="36" t="inlineStr"/>
      <c r="CH73" s="36" t="inlineStr"/>
      <c r="CI73" s="36" t="inlineStr"/>
      <c r="CJ73" s="36" t="inlineStr"/>
      <c r="CK73" s="36" t="inlineStr"/>
      <c r="CL73" s="36" t="inlineStr"/>
      <c r="CM73" s="36" t="inlineStr"/>
      <c r="CN73" s="36" t="inlineStr"/>
      <c r="CO73" s="36" t="inlineStr"/>
      <c r="CP73" s="36" t="inlineStr"/>
      <c r="CQ73" s="36" t="inlineStr"/>
      <c r="CR73" s="36" t="inlineStr"/>
      <c r="CS73" s="36" t="inlineStr"/>
    </row>
    <row r="74">
      <c r="A74" s="22">
        <f>IF(WBS_Tâches!A71="","",WBS_Tâches!A71)</f>
        <v/>
      </c>
      <c r="B74" s="22">
        <f>IF(WBS_Tâches!D71="","",WBS_Tâches!D71)</f>
        <v/>
      </c>
      <c r="C74" s="22">
        <f>IF(WBS_Tâches!E71="","",WBS_Tâches!E71)</f>
        <v/>
      </c>
      <c r="D74" s="67">
        <f>IF(WBS_Tâches!F71="","",WBS_Tâches!F71)</f>
        <v/>
      </c>
      <c r="E74" s="67">
        <f>IF(WBS_Tâches!G71="","",WBS_Tâches!G71)</f>
        <v/>
      </c>
      <c r="F74" s="35">
        <f>IF(WBS_Tâches!K71="","",WBS_Tâches!K71)</f>
        <v/>
      </c>
      <c r="G74" s="22">
        <f>IF(WBS_Tâches!M71="","",WBS_Tâches!M71)</f>
        <v/>
      </c>
      <c r="H74" s="36" t="inlineStr"/>
      <c r="I74" s="36" t="inlineStr"/>
      <c r="J74" s="36" t="inlineStr"/>
      <c r="K74" s="36" t="inlineStr"/>
      <c r="L74" s="36" t="inlineStr"/>
      <c r="M74" s="36" t="inlineStr"/>
      <c r="N74" s="36" t="inlineStr"/>
      <c r="O74" s="36" t="inlineStr"/>
      <c r="P74" s="36" t="inlineStr"/>
      <c r="Q74" s="36" t="inlineStr"/>
      <c r="R74" s="36" t="inlineStr"/>
      <c r="S74" s="36" t="inlineStr"/>
      <c r="T74" s="36" t="inlineStr"/>
      <c r="U74" s="36" t="inlineStr"/>
      <c r="V74" s="36" t="inlineStr"/>
      <c r="W74" s="36" t="inlineStr"/>
      <c r="X74" s="36" t="inlineStr"/>
      <c r="Y74" s="36" t="inlineStr"/>
      <c r="Z74" s="36" t="inlineStr"/>
      <c r="AA74" s="36" t="inlineStr"/>
      <c r="AB74" s="36" t="inlineStr"/>
      <c r="AC74" s="36" t="inlineStr"/>
      <c r="AD74" s="36" t="inlineStr"/>
      <c r="AE74" s="36" t="inlineStr"/>
      <c r="AF74" s="36" t="inlineStr"/>
      <c r="AG74" s="36" t="inlineStr"/>
      <c r="AH74" s="36" t="inlineStr"/>
      <c r="AI74" s="36" t="inlineStr"/>
      <c r="AJ74" s="36" t="inlineStr"/>
      <c r="AK74" s="36" t="inlineStr"/>
      <c r="AL74" s="36" t="inlineStr"/>
      <c r="AM74" s="36" t="inlineStr"/>
      <c r="AN74" s="36" t="inlineStr"/>
      <c r="AO74" s="36" t="inlineStr"/>
      <c r="AP74" s="36" t="inlineStr"/>
      <c r="AQ74" s="36" t="inlineStr"/>
      <c r="AR74" s="36" t="inlineStr"/>
      <c r="AS74" s="36" t="inlineStr"/>
      <c r="AT74" s="36" t="inlineStr"/>
      <c r="AU74" s="36" t="inlineStr"/>
      <c r="AV74" s="36" t="inlineStr"/>
      <c r="AW74" s="36" t="inlineStr"/>
      <c r="AX74" s="36" t="inlineStr"/>
      <c r="AY74" s="36" t="inlineStr"/>
      <c r="AZ74" s="36" t="inlineStr"/>
      <c r="BA74" s="36" t="inlineStr"/>
      <c r="BB74" s="36" t="inlineStr"/>
      <c r="BC74" s="36" t="inlineStr"/>
      <c r="BD74" s="36" t="inlineStr"/>
      <c r="BE74" s="36" t="inlineStr"/>
      <c r="BF74" s="36" t="inlineStr"/>
      <c r="BG74" s="36" t="inlineStr"/>
      <c r="BH74" s="36" t="inlineStr"/>
      <c r="BI74" s="36" t="inlineStr"/>
      <c r="BJ74" s="36" t="inlineStr"/>
      <c r="BK74" s="36" t="inlineStr"/>
      <c r="BL74" s="36" t="inlineStr"/>
      <c r="BM74" s="36" t="inlineStr"/>
      <c r="BN74" s="36" t="inlineStr"/>
      <c r="BO74" s="36" t="inlineStr"/>
      <c r="BP74" s="36" t="inlineStr"/>
      <c r="BQ74" s="36" t="inlineStr"/>
      <c r="BR74" s="36" t="inlineStr"/>
      <c r="BS74" s="36" t="inlineStr"/>
      <c r="BT74" s="36" t="inlineStr"/>
      <c r="BU74" s="36" t="inlineStr"/>
      <c r="BV74" s="36" t="inlineStr"/>
      <c r="BW74" s="36" t="inlineStr"/>
      <c r="BX74" s="36" t="inlineStr"/>
      <c r="BY74" s="36" t="inlineStr"/>
      <c r="BZ74" s="36" t="inlineStr"/>
      <c r="CA74" s="36" t="inlineStr"/>
      <c r="CB74" s="36" t="inlineStr"/>
      <c r="CC74" s="36" t="inlineStr"/>
      <c r="CD74" s="36" t="inlineStr"/>
      <c r="CE74" s="36" t="inlineStr"/>
      <c r="CF74" s="36" t="inlineStr"/>
      <c r="CG74" s="36" t="inlineStr"/>
      <c r="CH74" s="36" t="inlineStr"/>
      <c r="CI74" s="36" t="inlineStr"/>
      <c r="CJ74" s="36" t="inlineStr"/>
      <c r="CK74" s="36" t="inlineStr"/>
      <c r="CL74" s="36" t="inlineStr"/>
      <c r="CM74" s="36" t="inlineStr"/>
      <c r="CN74" s="36" t="inlineStr"/>
      <c r="CO74" s="36" t="inlineStr"/>
      <c r="CP74" s="36" t="inlineStr"/>
      <c r="CQ74" s="36" t="inlineStr"/>
      <c r="CR74" s="36" t="inlineStr"/>
      <c r="CS74" s="36" t="inlineStr"/>
    </row>
    <row r="75">
      <c r="A75" s="22">
        <f>IF(WBS_Tâches!A72="","",WBS_Tâches!A72)</f>
        <v/>
      </c>
      <c r="B75" s="22">
        <f>IF(WBS_Tâches!D72="","",WBS_Tâches!D72)</f>
        <v/>
      </c>
      <c r="C75" s="22">
        <f>IF(WBS_Tâches!E72="","",WBS_Tâches!E72)</f>
        <v/>
      </c>
      <c r="D75" s="67">
        <f>IF(WBS_Tâches!F72="","",WBS_Tâches!F72)</f>
        <v/>
      </c>
      <c r="E75" s="67">
        <f>IF(WBS_Tâches!G72="","",WBS_Tâches!G72)</f>
        <v/>
      </c>
      <c r="F75" s="35">
        <f>IF(WBS_Tâches!K72="","",WBS_Tâches!K72)</f>
        <v/>
      </c>
      <c r="G75" s="22">
        <f>IF(WBS_Tâches!M72="","",WBS_Tâches!M72)</f>
        <v/>
      </c>
      <c r="H75" s="36" t="inlineStr"/>
      <c r="I75" s="36" t="inlineStr"/>
      <c r="J75" s="36" t="inlineStr"/>
      <c r="K75" s="36" t="inlineStr"/>
      <c r="L75" s="36" t="inlineStr"/>
      <c r="M75" s="36" t="inlineStr"/>
      <c r="N75" s="36" t="inlineStr"/>
      <c r="O75" s="36" t="inlineStr"/>
      <c r="P75" s="36" t="inlineStr"/>
      <c r="Q75" s="36" t="inlineStr"/>
      <c r="R75" s="36" t="inlineStr"/>
      <c r="S75" s="36" t="inlineStr"/>
      <c r="T75" s="36" t="inlineStr"/>
      <c r="U75" s="36" t="inlineStr"/>
      <c r="V75" s="36" t="inlineStr"/>
      <c r="W75" s="36" t="inlineStr"/>
      <c r="X75" s="36" t="inlineStr"/>
      <c r="Y75" s="36" t="inlineStr"/>
      <c r="Z75" s="36" t="inlineStr"/>
      <c r="AA75" s="36" t="inlineStr"/>
      <c r="AB75" s="36" t="inlineStr"/>
      <c r="AC75" s="36" t="inlineStr"/>
      <c r="AD75" s="36" t="inlineStr"/>
      <c r="AE75" s="36" t="inlineStr"/>
      <c r="AF75" s="36" t="inlineStr"/>
      <c r="AG75" s="36" t="inlineStr"/>
      <c r="AH75" s="36" t="inlineStr"/>
      <c r="AI75" s="36" t="inlineStr"/>
      <c r="AJ75" s="36" t="inlineStr"/>
      <c r="AK75" s="36" t="inlineStr"/>
      <c r="AL75" s="36" t="inlineStr"/>
      <c r="AM75" s="36" t="inlineStr"/>
      <c r="AN75" s="36" t="inlineStr"/>
      <c r="AO75" s="36" t="inlineStr"/>
      <c r="AP75" s="36" t="inlineStr"/>
      <c r="AQ75" s="36" t="inlineStr"/>
      <c r="AR75" s="36" t="inlineStr"/>
      <c r="AS75" s="36" t="inlineStr"/>
      <c r="AT75" s="36" t="inlineStr"/>
      <c r="AU75" s="36" t="inlineStr"/>
      <c r="AV75" s="36" t="inlineStr"/>
      <c r="AW75" s="36" t="inlineStr"/>
      <c r="AX75" s="36" t="inlineStr"/>
      <c r="AY75" s="36" t="inlineStr"/>
      <c r="AZ75" s="36" t="inlineStr"/>
      <c r="BA75" s="36" t="inlineStr"/>
      <c r="BB75" s="36" t="inlineStr"/>
      <c r="BC75" s="36" t="inlineStr"/>
      <c r="BD75" s="36" t="inlineStr"/>
      <c r="BE75" s="36" t="inlineStr"/>
      <c r="BF75" s="36" t="inlineStr"/>
      <c r="BG75" s="36" t="inlineStr"/>
      <c r="BH75" s="36" t="inlineStr"/>
      <c r="BI75" s="36" t="inlineStr"/>
      <c r="BJ75" s="36" t="inlineStr"/>
      <c r="BK75" s="36" t="inlineStr"/>
      <c r="BL75" s="36" t="inlineStr"/>
      <c r="BM75" s="36" t="inlineStr"/>
      <c r="BN75" s="36" t="inlineStr"/>
      <c r="BO75" s="36" t="inlineStr"/>
      <c r="BP75" s="36" t="inlineStr"/>
      <c r="BQ75" s="36" t="inlineStr"/>
      <c r="BR75" s="36" t="inlineStr"/>
      <c r="BS75" s="36" t="inlineStr"/>
      <c r="BT75" s="36" t="inlineStr"/>
      <c r="BU75" s="36" t="inlineStr"/>
      <c r="BV75" s="36" t="inlineStr"/>
      <c r="BW75" s="36" t="inlineStr"/>
      <c r="BX75" s="36" t="inlineStr"/>
      <c r="BY75" s="36" t="inlineStr"/>
      <c r="BZ75" s="36" t="inlineStr"/>
      <c r="CA75" s="36" t="inlineStr"/>
      <c r="CB75" s="36" t="inlineStr"/>
      <c r="CC75" s="36" t="inlineStr"/>
      <c r="CD75" s="36" t="inlineStr"/>
      <c r="CE75" s="36" t="inlineStr"/>
      <c r="CF75" s="36" t="inlineStr"/>
      <c r="CG75" s="36" t="inlineStr"/>
      <c r="CH75" s="36" t="inlineStr"/>
      <c r="CI75" s="36" t="inlineStr"/>
      <c r="CJ75" s="36" t="inlineStr"/>
      <c r="CK75" s="36" t="inlineStr"/>
      <c r="CL75" s="36" t="inlineStr"/>
      <c r="CM75" s="36" t="inlineStr"/>
      <c r="CN75" s="36" t="inlineStr"/>
      <c r="CO75" s="36" t="inlineStr"/>
      <c r="CP75" s="36" t="inlineStr"/>
      <c r="CQ75" s="36" t="inlineStr"/>
      <c r="CR75" s="36" t="inlineStr"/>
      <c r="CS75" s="36" t="inlineStr"/>
    </row>
    <row r="76">
      <c r="A76" s="22">
        <f>IF(WBS_Tâches!A73="","",WBS_Tâches!A73)</f>
        <v/>
      </c>
      <c r="B76" s="22">
        <f>IF(WBS_Tâches!D73="","",WBS_Tâches!D73)</f>
        <v/>
      </c>
      <c r="C76" s="22">
        <f>IF(WBS_Tâches!E73="","",WBS_Tâches!E73)</f>
        <v/>
      </c>
      <c r="D76" s="67">
        <f>IF(WBS_Tâches!F73="","",WBS_Tâches!F73)</f>
        <v/>
      </c>
      <c r="E76" s="67">
        <f>IF(WBS_Tâches!G73="","",WBS_Tâches!G73)</f>
        <v/>
      </c>
      <c r="F76" s="35">
        <f>IF(WBS_Tâches!K73="","",WBS_Tâches!K73)</f>
        <v/>
      </c>
      <c r="G76" s="22">
        <f>IF(WBS_Tâches!M73="","",WBS_Tâches!M73)</f>
        <v/>
      </c>
      <c r="H76" s="36" t="inlineStr"/>
      <c r="I76" s="36" t="inlineStr"/>
      <c r="J76" s="36" t="inlineStr"/>
      <c r="K76" s="36" t="inlineStr"/>
      <c r="L76" s="36" t="inlineStr"/>
      <c r="M76" s="36" t="inlineStr"/>
      <c r="N76" s="36" t="inlineStr"/>
      <c r="O76" s="36" t="inlineStr"/>
      <c r="P76" s="36" t="inlineStr"/>
      <c r="Q76" s="36" t="inlineStr"/>
      <c r="R76" s="36" t="inlineStr"/>
      <c r="S76" s="36" t="inlineStr"/>
      <c r="T76" s="36" t="inlineStr"/>
      <c r="U76" s="36" t="inlineStr"/>
      <c r="V76" s="36" t="inlineStr"/>
      <c r="W76" s="36" t="inlineStr"/>
      <c r="X76" s="36" t="inlineStr"/>
      <c r="Y76" s="36" t="inlineStr"/>
      <c r="Z76" s="36" t="inlineStr"/>
      <c r="AA76" s="36" t="inlineStr"/>
      <c r="AB76" s="36" t="inlineStr"/>
      <c r="AC76" s="36" t="inlineStr"/>
      <c r="AD76" s="36" t="inlineStr"/>
      <c r="AE76" s="36" t="inlineStr"/>
      <c r="AF76" s="36" t="inlineStr"/>
      <c r="AG76" s="36" t="inlineStr"/>
      <c r="AH76" s="36" t="inlineStr"/>
      <c r="AI76" s="36" t="inlineStr"/>
      <c r="AJ76" s="36" t="inlineStr"/>
      <c r="AK76" s="36" t="inlineStr"/>
      <c r="AL76" s="36" t="inlineStr"/>
      <c r="AM76" s="36" t="inlineStr"/>
      <c r="AN76" s="36" t="inlineStr"/>
      <c r="AO76" s="36" t="inlineStr"/>
      <c r="AP76" s="36" t="inlineStr"/>
      <c r="AQ76" s="36" t="inlineStr"/>
      <c r="AR76" s="36" t="inlineStr"/>
      <c r="AS76" s="36" t="inlineStr"/>
      <c r="AT76" s="36" t="inlineStr"/>
      <c r="AU76" s="36" t="inlineStr"/>
      <c r="AV76" s="36" t="inlineStr"/>
      <c r="AW76" s="36" t="inlineStr"/>
      <c r="AX76" s="36" t="inlineStr"/>
      <c r="AY76" s="36" t="inlineStr"/>
      <c r="AZ76" s="36" t="inlineStr"/>
      <c r="BA76" s="36" t="inlineStr"/>
      <c r="BB76" s="36" t="inlineStr"/>
      <c r="BC76" s="36" t="inlineStr"/>
      <c r="BD76" s="36" t="inlineStr"/>
      <c r="BE76" s="36" t="inlineStr"/>
      <c r="BF76" s="36" t="inlineStr"/>
      <c r="BG76" s="36" t="inlineStr"/>
      <c r="BH76" s="36" t="inlineStr"/>
      <c r="BI76" s="36" t="inlineStr"/>
      <c r="BJ76" s="36" t="inlineStr"/>
      <c r="BK76" s="36" t="inlineStr"/>
      <c r="BL76" s="36" t="inlineStr"/>
      <c r="BM76" s="36" t="inlineStr"/>
      <c r="BN76" s="36" t="inlineStr"/>
      <c r="BO76" s="36" t="inlineStr"/>
      <c r="BP76" s="36" t="inlineStr"/>
      <c r="BQ76" s="36" t="inlineStr"/>
      <c r="BR76" s="36" t="inlineStr"/>
      <c r="BS76" s="36" t="inlineStr"/>
      <c r="BT76" s="36" t="inlineStr"/>
      <c r="BU76" s="36" t="inlineStr"/>
      <c r="BV76" s="36" t="inlineStr"/>
      <c r="BW76" s="36" t="inlineStr"/>
      <c r="BX76" s="36" t="inlineStr"/>
      <c r="BY76" s="36" t="inlineStr"/>
      <c r="BZ76" s="36" t="inlineStr"/>
      <c r="CA76" s="36" t="inlineStr"/>
      <c r="CB76" s="36" t="inlineStr"/>
      <c r="CC76" s="36" t="inlineStr"/>
      <c r="CD76" s="36" t="inlineStr"/>
      <c r="CE76" s="36" t="inlineStr"/>
      <c r="CF76" s="36" t="inlineStr"/>
      <c r="CG76" s="36" t="inlineStr"/>
      <c r="CH76" s="36" t="inlineStr"/>
      <c r="CI76" s="36" t="inlineStr"/>
      <c r="CJ76" s="36" t="inlineStr"/>
      <c r="CK76" s="36" t="inlineStr"/>
      <c r="CL76" s="36" t="inlineStr"/>
      <c r="CM76" s="36" t="inlineStr"/>
      <c r="CN76" s="36" t="inlineStr"/>
      <c r="CO76" s="36" t="inlineStr"/>
      <c r="CP76" s="36" t="inlineStr"/>
      <c r="CQ76" s="36" t="inlineStr"/>
      <c r="CR76" s="36" t="inlineStr"/>
      <c r="CS76" s="36" t="inlineStr"/>
    </row>
    <row r="77">
      <c r="A77" s="22">
        <f>IF(WBS_Tâches!A74="","",WBS_Tâches!A74)</f>
        <v/>
      </c>
      <c r="B77" s="22">
        <f>IF(WBS_Tâches!D74="","",WBS_Tâches!D74)</f>
        <v/>
      </c>
      <c r="C77" s="22">
        <f>IF(WBS_Tâches!E74="","",WBS_Tâches!E74)</f>
        <v/>
      </c>
      <c r="D77" s="67">
        <f>IF(WBS_Tâches!F74="","",WBS_Tâches!F74)</f>
        <v/>
      </c>
      <c r="E77" s="67">
        <f>IF(WBS_Tâches!G74="","",WBS_Tâches!G74)</f>
        <v/>
      </c>
      <c r="F77" s="35">
        <f>IF(WBS_Tâches!K74="","",WBS_Tâches!K74)</f>
        <v/>
      </c>
      <c r="G77" s="22">
        <f>IF(WBS_Tâches!M74="","",WBS_Tâches!M74)</f>
        <v/>
      </c>
      <c r="H77" s="36" t="inlineStr"/>
      <c r="I77" s="36" t="inlineStr"/>
      <c r="J77" s="36" t="inlineStr"/>
      <c r="K77" s="36" t="inlineStr"/>
      <c r="L77" s="36" t="inlineStr"/>
      <c r="M77" s="36" t="inlineStr"/>
      <c r="N77" s="36" t="inlineStr"/>
      <c r="O77" s="36" t="inlineStr"/>
      <c r="P77" s="36" t="inlineStr"/>
      <c r="Q77" s="36" t="inlineStr"/>
      <c r="R77" s="36" t="inlineStr"/>
      <c r="S77" s="36" t="inlineStr"/>
      <c r="T77" s="36" t="inlineStr"/>
      <c r="U77" s="36" t="inlineStr"/>
      <c r="V77" s="36" t="inlineStr"/>
      <c r="W77" s="36" t="inlineStr"/>
      <c r="X77" s="36" t="inlineStr"/>
      <c r="Y77" s="36" t="inlineStr"/>
      <c r="Z77" s="36" t="inlineStr"/>
      <c r="AA77" s="36" t="inlineStr"/>
      <c r="AB77" s="36" t="inlineStr"/>
      <c r="AC77" s="36" t="inlineStr"/>
      <c r="AD77" s="36" t="inlineStr"/>
      <c r="AE77" s="36" t="inlineStr"/>
      <c r="AF77" s="36" t="inlineStr"/>
      <c r="AG77" s="36" t="inlineStr"/>
      <c r="AH77" s="36" t="inlineStr"/>
      <c r="AI77" s="36" t="inlineStr"/>
      <c r="AJ77" s="36" t="inlineStr"/>
      <c r="AK77" s="36" t="inlineStr"/>
      <c r="AL77" s="36" t="inlineStr"/>
      <c r="AM77" s="36" t="inlineStr"/>
      <c r="AN77" s="36" t="inlineStr"/>
      <c r="AO77" s="36" t="inlineStr"/>
      <c r="AP77" s="36" t="inlineStr"/>
      <c r="AQ77" s="36" t="inlineStr"/>
      <c r="AR77" s="36" t="inlineStr"/>
      <c r="AS77" s="36" t="inlineStr"/>
      <c r="AT77" s="36" t="inlineStr"/>
      <c r="AU77" s="36" t="inlineStr"/>
      <c r="AV77" s="36" t="inlineStr"/>
      <c r="AW77" s="36" t="inlineStr"/>
      <c r="AX77" s="36" t="inlineStr"/>
      <c r="AY77" s="36" t="inlineStr"/>
      <c r="AZ77" s="36" t="inlineStr"/>
      <c r="BA77" s="36" t="inlineStr"/>
      <c r="BB77" s="36" t="inlineStr"/>
      <c r="BC77" s="36" t="inlineStr"/>
      <c r="BD77" s="36" t="inlineStr"/>
      <c r="BE77" s="36" t="inlineStr"/>
      <c r="BF77" s="36" t="inlineStr"/>
      <c r="BG77" s="36" t="inlineStr"/>
      <c r="BH77" s="36" t="inlineStr"/>
      <c r="BI77" s="36" t="inlineStr"/>
      <c r="BJ77" s="36" t="inlineStr"/>
      <c r="BK77" s="36" t="inlineStr"/>
      <c r="BL77" s="36" t="inlineStr"/>
      <c r="BM77" s="36" t="inlineStr"/>
      <c r="BN77" s="36" t="inlineStr"/>
      <c r="BO77" s="36" t="inlineStr"/>
      <c r="BP77" s="36" t="inlineStr"/>
      <c r="BQ77" s="36" t="inlineStr"/>
      <c r="BR77" s="36" t="inlineStr"/>
      <c r="BS77" s="36" t="inlineStr"/>
      <c r="BT77" s="36" t="inlineStr"/>
      <c r="BU77" s="36" t="inlineStr"/>
      <c r="BV77" s="36" t="inlineStr"/>
      <c r="BW77" s="36" t="inlineStr"/>
      <c r="BX77" s="36" t="inlineStr"/>
      <c r="BY77" s="36" t="inlineStr"/>
      <c r="BZ77" s="36" t="inlineStr"/>
      <c r="CA77" s="36" t="inlineStr"/>
      <c r="CB77" s="36" t="inlineStr"/>
      <c r="CC77" s="36" t="inlineStr"/>
      <c r="CD77" s="36" t="inlineStr"/>
      <c r="CE77" s="36" t="inlineStr"/>
      <c r="CF77" s="36" t="inlineStr"/>
      <c r="CG77" s="36" t="inlineStr"/>
      <c r="CH77" s="36" t="inlineStr"/>
      <c r="CI77" s="36" t="inlineStr"/>
      <c r="CJ77" s="36" t="inlineStr"/>
      <c r="CK77" s="36" t="inlineStr"/>
      <c r="CL77" s="36" t="inlineStr"/>
      <c r="CM77" s="36" t="inlineStr"/>
      <c r="CN77" s="36" t="inlineStr"/>
      <c r="CO77" s="36" t="inlineStr"/>
      <c r="CP77" s="36" t="inlineStr"/>
      <c r="CQ77" s="36" t="inlineStr"/>
      <c r="CR77" s="36" t="inlineStr"/>
      <c r="CS77" s="36" t="inlineStr"/>
    </row>
    <row r="78">
      <c r="A78" s="22">
        <f>IF(WBS_Tâches!A75="","",WBS_Tâches!A75)</f>
        <v/>
      </c>
      <c r="B78" s="22">
        <f>IF(WBS_Tâches!D75="","",WBS_Tâches!D75)</f>
        <v/>
      </c>
      <c r="C78" s="22">
        <f>IF(WBS_Tâches!E75="","",WBS_Tâches!E75)</f>
        <v/>
      </c>
      <c r="D78" s="67">
        <f>IF(WBS_Tâches!F75="","",WBS_Tâches!F75)</f>
        <v/>
      </c>
      <c r="E78" s="67">
        <f>IF(WBS_Tâches!G75="","",WBS_Tâches!G75)</f>
        <v/>
      </c>
      <c r="F78" s="35">
        <f>IF(WBS_Tâches!K75="","",WBS_Tâches!K75)</f>
        <v/>
      </c>
      <c r="G78" s="22">
        <f>IF(WBS_Tâches!M75="","",WBS_Tâches!M75)</f>
        <v/>
      </c>
      <c r="H78" s="36" t="inlineStr"/>
      <c r="I78" s="36" t="inlineStr"/>
      <c r="J78" s="36" t="inlineStr"/>
      <c r="K78" s="36" t="inlineStr"/>
      <c r="L78" s="36" t="inlineStr"/>
      <c r="M78" s="36" t="inlineStr"/>
      <c r="N78" s="36" t="inlineStr"/>
      <c r="O78" s="36" t="inlineStr"/>
      <c r="P78" s="36" t="inlineStr"/>
      <c r="Q78" s="36" t="inlineStr"/>
      <c r="R78" s="36" t="inlineStr"/>
      <c r="S78" s="36" t="inlineStr"/>
      <c r="T78" s="36" t="inlineStr"/>
      <c r="U78" s="36" t="inlineStr"/>
      <c r="V78" s="36" t="inlineStr"/>
      <c r="W78" s="36" t="inlineStr"/>
      <c r="X78" s="36" t="inlineStr"/>
      <c r="Y78" s="36" t="inlineStr"/>
      <c r="Z78" s="36" t="inlineStr"/>
      <c r="AA78" s="36" t="inlineStr"/>
      <c r="AB78" s="36" t="inlineStr"/>
      <c r="AC78" s="36" t="inlineStr"/>
      <c r="AD78" s="36" t="inlineStr"/>
      <c r="AE78" s="36" t="inlineStr"/>
      <c r="AF78" s="36" t="inlineStr"/>
      <c r="AG78" s="36" t="inlineStr"/>
      <c r="AH78" s="36" t="inlineStr"/>
      <c r="AI78" s="36" t="inlineStr"/>
      <c r="AJ78" s="36" t="inlineStr"/>
      <c r="AK78" s="36" t="inlineStr"/>
      <c r="AL78" s="36" t="inlineStr"/>
      <c r="AM78" s="36" t="inlineStr"/>
      <c r="AN78" s="36" t="inlineStr"/>
      <c r="AO78" s="36" t="inlineStr"/>
      <c r="AP78" s="36" t="inlineStr"/>
      <c r="AQ78" s="36" t="inlineStr"/>
      <c r="AR78" s="36" t="inlineStr"/>
      <c r="AS78" s="36" t="inlineStr"/>
      <c r="AT78" s="36" t="inlineStr"/>
      <c r="AU78" s="36" t="inlineStr"/>
      <c r="AV78" s="36" t="inlineStr"/>
      <c r="AW78" s="36" t="inlineStr"/>
      <c r="AX78" s="36" t="inlineStr"/>
      <c r="AY78" s="36" t="inlineStr"/>
      <c r="AZ78" s="36" t="inlineStr"/>
      <c r="BA78" s="36" t="inlineStr"/>
      <c r="BB78" s="36" t="inlineStr"/>
      <c r="BC78" s="36" t="inlineStr"/>
      <c r="BD78" s="36" t="inlineStr"/>
      <c r="BE78" s="36" t="inlineStr"/>
      <c r="BF78" s="36" t="inlineStr"/>
      <c r="BG78" s="36" t="inlineStr"/>
      <c r="BH78" s="36" t="inlineStr"/>
      <c r="BI78" s="36" t="inlineStr"/>
      <c r="BJ78" s="36" t="inlineStr"/>
      <c r="BK78" s="36" t="inlineStr"/>
      <c r="BL78" s="36" t="inlineStr"/>
      <c r="BM78" s="36" t="inlineStr"/>
      <c r="BN78" s="36" t="inlineStr"/>
      <c r="BO78" s="36" t="inlineStr"/>
      <c r="BP78" s="36" t="inlineStr"/>
      <c r="BQ78" s="36" t="inlineStr"/>
      <c r="BR78" s="36" t="inlineStr"/>
      <c r="BS78" s="36" t="inlineStr"/>
      <c r="BT78" s="36" t="inlineStr"/>
      <c r="BU78" s="36" t="inlineStr"/>
      <c r="BV78" s="36" t="inlineStr"/>
      <c r="BW78" s="36" t="inlineStr"/>
      <c r="BX78" s="36" t="inlineStr"/>
      <c r="BY78" s="36" t="inlineStr"/>
      <c r="BZ78" s="36" t="inlineStr"/>
      <c r="CA78" s="36" t="inlineStr"/>
      <c r="CB78" s="36" t="inlineStr"/>
      <c r="CC78" s="36" t="inlineStr"/>
      <c r="CD78" s="36" t="inlineStr"/>
      <c r="CE78" s="36" t="inlineStr"/>
      <c r="CF78" s="36" t="inlineStr"/>
      <c r="CG78" s="36" t="inlineStr"/>
      <c r="CH78" s="36" t="inlineStr"/>
      <c r="CI78" s="36" t="inlineStr"/>
      <c r="CJ78" s="36" t="inlineStr"/>
      <c r="CK78" s="36" t="inlineStr"/>
      <c r="CL78" s="36" t="inlineStr"/>
      <c r="CM78" s="36" t="inlineStr"/>
      <c r="CN78" s="36" t="inlineStr"/>
      <c r="CO78" s="36" t="inlineStr"/>
      <c r="CP78" s="36" t="inlineStr"/>
      <c r="CQ78" s="36" t="inlineStr"/>
      <c r="CR78" s="36" t="inlineStr"/>
      <c r="CS78" s="36" t="inlineStr"/>
    </row>
    <row r="79">
      <c r="A79" s="22">
        <f>IF(WBS_Tâches!A76="","",WBS_Tâches!A76)</f>
        <v/>
      </c>
      <c r="B79" s="22">
        <f>IF(WBS_Tâches!D76="","",WBS_Tâches!D76)</f>
        <v/>
      </c>
      <c r="C79" s="22">
        <f>IF(WBS_Tâches!E76="","",WBS_Tâches!E76)</f>
        <v/>
      </c>
      <c r="D79" s="67">
        <f>IF(WBS_Tâches!F76="","",WBS_Tâches!F76)</f>
        <v/>
      </c>
      <c r="E79" s="67">
        <f>IF(WBS_Tâches!G76="","",WBS_Tâches!G76)</f>
        <v/>
      </c>
      <c r="F79" s="35">
        <f>IF(WBS_Tâches!K76="","",WBS_Tâches!K76)</f>
        <v/>
      </c>
      <c r="G79" s="22">
        <f>IF(WBS_Tâches!M76="","",WBS_Tâches!M76)</f>
        <v/>
      </c>
      <c r="H79" s="36" t="inlineStr"/>
      <c r="I79" s="36" t="inlineStr"/>
      <c r="J79" s="36" t="inlineStr"/>
      <c r="K79" s="36" t="inlineStr"/>
      <c r="L79" s="36" t="inlineStr"/>
      <c r="M79" s="36" t="inlineStr"/>
      <c r="N79" s="36" t="inlineStr"/>
      <c r="O79" s="36" t="inlineStr"/>
      <c r="P79" s="36" t="inlineStr"/>
      <c r="Q79" s="36" t="inlineStr"/>
      <c r="R79" s="36" t="inlineStr"/>
      <c r="S79" s="36" t="inlineStr"/>
      <c r="T79" s="36" t="inlineStr"/>
      <c r="U79" s="36" t="inlineStr"/>
      <c r="V79" s="36" t="inlineStr"/>
      <c r="W79" s="36" t="inlineStr"/>
      <c r="X79" s="36" t="inlineStr"/>
      <c r="Y79" s="36" t="inlineStr"/>
      <c r="Z79" s="36" t="inlineStr"/>
      <c r="AA79" s="36" t="inlineStr"/>
      <c r="AB79" s="36" t="inlineStr"/>
      <c r="AC79" s="36" t="inlineStr"/>
      <c r="AD79" s="36" t="inlineStr"/>
      <c r="AE79" s="36" t="inlineStr"/>
      <c r="AF79" s="36" t="inlineStr"/>
      <c r="AG79" s="36" t="inlineStr"/>
      <c r="AH79" s="36" t="inlineStr"/>
      <c r="AI79" s="36" t="inlineStr"/>
      <c r="AJ79" s="36" t="inlineStr"/>
      <c r="AK79" s="36" t="inlineStr"/>
      <c r="AL79" s="36" t="inlineStr"/>
      <c r="AM79" s="36" t="inlineStr"/>
      <c r="AN79" s="36" t="inlineStr"/>
      <c r="AO79" s="36" t="inlineStr"/>
      <c r="AP79" s="36" t="inlineStr"/>
      <c r="AQ79" s="36" t="inlineStr"/>
      <c r="AR79" s="36" t="inlineStr"/>
      <c r="AS79" s="36" t="inlineStr"/>
      <c r="AT79" s="36" t="inlineStr"/>
      <c r="AU79" s="36" t="inlineStr"/>
      <c r="AV79" s="36" t="inlineStr"/>
      <c r="AW79" s="36" t="inlineStr"/>
      <c r="AX79" s="36" t="inlineStr"/>
      <c r="AY79" s="36" t="inlineStr"/>
      <c r="AZ79" s="36" t="inlineStr"/>
      <c r="BA79" s="36" t="inlineStr"/>
      <c r="BB79" s="36" t="inlineStr"/>
      <c r="BC79" s="36" t="inlineStr"/>
      <c r="BD79" s="36" t="inlineStr"/>
      <c r="BE79" s="36" t="inlineStr"/>
      <c r="BF79" s="36" t="inlineStr"/>
      <c r="BG79" s="36" t="inlineStr"/>
      <c r="BH79" s="36" t="inlineStr"/>
      <c r="BI79" s="36" t="inlineStr"/>
      <c r="BJ79" s="36" t="inlineStr"/>
      <c r="BK79" s="36" t="inlineStr"/>
      <c r="BL79" s="36" t="inlineStr"/>
      <c r="BM79" s="36" t="inlineStr"/>
      <c r="BN79" s="36" t="inlineStr"/>
      <c r="BO79" s="36" t="inlineStr"/>
      <c r="BP79" s="36" t="inlineStr"/>
      <c r="BQ79" s="36" t="inlineStr"/>
      <c r="BR79" s="36" t="inlineStr"/>
      <c r="BS79" s="36" t="inlineStr"/>
      <c r="BT79" s="36" t="inlineStr"/>
      <c r="BU79" s="36" t="inlineStr"/>
      <c r="BV79" s="36" t="inlineStr"/>
      <c r="BW79" s="36" t="inlineStr"/>
      <c r="BX79" s="36" t="inlineStr"/>
      <c r="BY79" s="36" t="inlineStr"/>
      <c r="BZ79" s="36" t="inlineStr"/>
      <c r="CA79" s="36" t="inlineStr"/>
      <c r="CB79" s="36" t="inlineStr"/>
      <c r="CC79" s="36" t="inlineStr"/>
      <c r="CD79" s="36" t="inlineStr"/>
      <c r="CE79" s="36" t="inlineStr"/>
      <c r="CF79" s="36" t="inlineStr"/>
      <c r="CG79" s="36" t="inlineStr"/>
      <c r="CH79" s="36" t="inlineStr"/>
      <c r="CI79" s="36" t="inlineStr"/>
      <c r="CJ79" s="36" t="inlineStr"/>
      <c r="CK79" s="36" t="inlineStr"/>
      <c r="CL79" s="36" t="inlineStr"/>
      <c r="CM79" s="36" t="inlineStr"/>
      <c r="CN79" s="36" t="inlineStr"/>
      <c r="CO79" s="36" t="inlineStr"/>
      <c r="CP79" s="36" t="inlineStr"/>
      <c r="CQ79" s="36" t="inlineStr"/>
      <c r="CR79" s="36" t="inlineStr"/>
      <c r="CS79" s="36" t="inlineStr"/>
    </row>
    <row r="80">
      <c r="A80" s="22">
        <f>IF(WBS_Tâches!A77="","",WBS_Tâches!A77)</f>
        <v/>
      </c>
      <c r="B80" s="22">
        <f>IF(WBS_Tâches!D77="","",WBS_Tâches!D77)</f>
        <v/>
      </c>
      <c r="C80" s="22">
        <f>IF(WBS_Tâches!E77="","",WBS_Tâches!E77)</f>
        <v/>
      </c>
      <c r="D80" s="67">
        <f>IF(WBS_Tâches!F77="","",WBS_Tâches!F77)</f>
        <v/>
      </c>
      <c r="E80" s="67">
        <f>IF(WBS_Tâches!G77="","",WBS_Tâches!G77)</f>
        <v/>
      </c>
      <c r="F80" s="35">
        <f>IF(WBS_Tâches!K77="","",WBS_Tâches!K77)</f>
        <v/>
      </c>
      <c r="G80" s="22">
        <f>IF(WBS_Tâches!M77="","",WBS_Tâches!M77)</f>
        <v/>
      </c>
      <c r="H80" s="36" t="inlineStr"/>
      <c r="I80" s="36" t="inlineStr"/>
      <c r="J80" s="36" t="inlineStr"/>
      <c r="K80" s="36" t="inlineStr"/>
      <c r="L80" s="36" t="inlineStr"/>
      <c r="M80" s="36" t="inlineStr"/>
      <c r="N80" s="36" t="inlineStr"/>
      <c r="O80" s="36" t="inlineStr"/>
      <c r="P80" s="36" t="inlineStr"/>
      <c r="Q80" s="36" t="inlineStr"/>
      <c r="R80" s="36" t="inlineStr"/>
      <c r="S80" s="36" t="inlineStr"/>
      <c r="T80" s="36" t="inlineStr"/>
      <c r="U80" s="36" t="inlineStr"/>
      <c r="V80" s="36" t="inlineStr"/>
      <c r="W80" s="36" t="inlineStr"/>
      <c r="X80" s="36" t="inlineStr"/>
      <c r="Y80" s="36" t="inlineStr"/>
      <c r="Z80" s="36" t="inlineStr"/>
      <c r="AA80" s="36" t="inlineStr"/>
      <c r="AB80" s="36" t="inlineStr"/>
      <c r="AC80" s="36" t="inlineStr"/>
      <c r="AD80" s="36" t="inlineStr"/>
      <c r="AE80" s="36" t="inlineStr"/>
      <c r="AF80" s="36" t="inlineStr"/>
      <c r="AG80" s="36" t="inlineStr"/>
      <c r="AH80" s="36" t="inlineStr"/>
      <c r="AI80" s="36" t="inlineStr"/>
      <c r="AJ80" s="36" t="inlineStr"/>
      <c r="AK80" s="36" t="inlineStr"/>
      <c r="AL80" s="36" t="inlineStr"/>
      <c r="AM80" s="36" t="inlineStr"/>
      <c r="AN80" s="36" t="inlineStr"/>
      <c r="AO80" s="36" t="inlineStr"/>
      <c r="AP80" s="36" t="inlineStr"/>
      <c r="AQ80" s="36" t="inlineStr"/>
      <c r="AR80" s="36" t="inlineStr"/>
      <c r="AS80" s="36" t="inlineStr"/>
      <c r="AT80" s="36" t="inlineStr"/>
      <c r="AU80" s="36" t="inlineStr"/>
      <c r="AV80" s="36" t="inlineStr"/>
      <c r="AW80" s="36" t="inlineStr"/>
      <c r="AX80" s="36" t="inlineStr"/>
      <c r="AY80" s="36" t="inlineStr"/>
      <c r="AZ80" s="36" t="inlineStr"/>
      <c r="BA80" s="36" t="inlineStr"/>
      <c r="BB80" s="36" t="inlineStr"/>
      <c r="BC80" s="36" t="inlineStr"/>
      <c r="BD80" s="36" t="inlineStr"/>
      <c r="BE80" s="36" t="inlineStr"/>
      <c r="BF80" s="36" t="inlineStr"/>
      <c r="BG80" s="36" t="inlineStr"/>
      <c r="BH80" s="36" t="inlineStr"/>
      <c r="BI80" s="36" t="inlineStr"/>
      <c r="BJ80" s="36" t="inlineStr"/>
      <c r="BK80" s="36" t="inlineStr"/>
      <c r="BL80" s="36" t="inlineStr"/>
      <c r="BM80" s="36" t="inlineStr"/>
      <c r="BN80" s="36" t="inlineStr"/>
      <c r="BO80" s="36" t="inlineStr"/>
      <c r="BP80" s="36" t="inlineStr"/>
      <c r="BQ80" s="36" t="inlineStr"/>
      <c r="BR80" s="36" t="inlineStr"/>
      <c r="BS80" s="36" t="inlineStr"/>
      <c r="BT80" s="36" t="inlineStr"/>
      <c r="BU80" s="36" t="inlineStr"/>
      <c r="BV80" s="36" t="inlineStr"/>
      <c r="BW80" s="36" t="inlineStr"/>
      <c r="BX80" s="36" t="inlineStr"/>
      <c r="BY80" s="36" t="inlineStr"/>
      <c r="BZ80" s="36" t="inlineStr"/>
      <c r="CA80" s="36" t="inlineStr"/>
      <c r="CB80" s="36" t="inlineStr"/>
      <c r="CC80" s="36" t="inlineStr"/>
      <c r="CD80" s="36" t="inlineStr"/>
      <c r="CE80" s="36" t="inlineStr"/>
      <c r="CF80" s="36" t="inlineStr"/>
      <c r="CG80" s="36" t="inlineStr"/>
      <c r="CH80" s="36" t="inlineStr"/>
      <c r="CI80" s="36" t="inlineStr"/>
      <c r="CJ80" s="36" t="inlineStr"/>
      <c r="CK80" s="36" t="inlineStr"/>
      <c r="CL80" s="36" t="inlineStr"/>
      <c r="CM80" s="36" t="inlineStr"/>
      <c r="CN80" s="36" t="inlineStr"/>
      <c r="CO80" s="36" t="inlineStr"/>
      <c r="CP80" s="36" t="inlineStr"/>
      <c r="CQ80" s="36" t="inlineStr"/>
      <c r="CR80" s="36" t="inlineStr"/>
      <c r="CS80" s="36" t="inlineStr"/>
    </row>
    <row r="81">
      <c r="A81" s="22">
        <f>IF(WBS_Tâches!A78="","",WBS_Tâches!A78)</f>
        <v/>
      </c>
      <c r="B81" s="22">
        <f>IF(WBS_Tâches!D78="","",WBS_Tâches!D78)</f>
        <v/>
      </c>
      <c r="C81" s="22">
        <f>IF(WBS_Tâches!E78="","",WBS_Tâches!E78)</f>
        <v/>
      </c>
      <c r="D81" s="67">
        <f>IF(WBS_Tâches!F78="","",WBS_Tâches!F78)</f>
        <v/>
      </c>
      <c r="E81" s="67">
        <f>IF(WBS_Tâches!G78="","",WBS_Tâches!G78)</f>
        <v/>
      </c>
      <c r="F81" s="35">
        <f>IF(WBS_Tâches!K78="","",WBS_Tâches!K78)</f>
        <v/>
      </c>
      <c r="G81" s="22">
        <f>IF(WBS_Tâches!M78="","",WBS_Tâches!M78)</f>
        <v/>
      </c>
      <c r="H81" s="36" t="inlineStr"/>
      <c r="I81" s="36" t="inlineStr"/>
      <c r="J81" s="36" t="inlineStr"/>
      <c r="K81" s="36" t="inlineStr"/>
      <c r="L81" s="36" t="inlineStr"/>
      <c r="M81" s="36" t="inlineStr"/>
      <c r="N81" s="36" t="inlineStr"/>
      <c r="O81" s="36" t="inlineStr"/>
      <c r="P81" s="36" t="inlineStr"/>
      <c r="Q81" s="36" t="inlineStr"/>
      <c r="R81" s="36" t="inlineStr"/>
      <c r="S81" s="36" t="inlineStr"/>
      <c r="T81" s="36" t="inlineStr"/>
      <c r="U81" s="36" t="inlineStr"/>
      <c r="V81" s="36" t="inlineStr"/>
      <c r="W81" s="36" t="inlineStr"/>
      <c r="X81" s="36" t="inlineStr"/>
      <c r="Y81" s="36" t="inlineStr"/>
      <c r="Z81" s="36" t="inlineStr"/>
      <c r="AA81" s="36" t="inlineStr"/>
      <c r="AB81" s="36" t="inlineStr"/>
      <c r="AC81" s="36" t="inlineStr"/>
      <c r="AD81" s="36" t="inlineStr"/>
      <c r="AE81" s="36" t="inlineStr"/>
      <c r="AF81" s="36" t="inlineStr"/>
      <c r="AG81" s="36" t="inlineStr"/>
      <c r="AH81" s="36" t="inlineStr"/>
      <c r="AI81" s="36" t="inlineStr"/>
      <c r="AJ81" s="36" t="inlineStr"/>
      <c r="AK81" s="36" t="inlineStr"/>
      <c r="AL81" s="36" t="inlineStr"/>
      <c r="AM81" s="36" t="inlineStr"/>
      <c r="AN81" s="36" t="inlineStr"/>
      <c r="AO81" s="36" t="inlineStr"/>
      <c r="AP81" s="36" t="inlineStr"/>
      <c r="AQ81" s="36" t="inlineStr"/>
      <c r="AR81" s="36" t="inlineStr"/>
      <c r="AS81" s="36" t="inlineStr"/>
      <c r="AT81" s="36" t="inlineStr"/>
      <c r="AU81" s="36" t="inlineStr"/>
      <c r="AV81" s="36" t="inlineStr"/>
      <c r="AW81" s="36" t="inlineStr"/>
      <c r="AX81" s="36" t="inlineStr"/>
      <c r="AY81" s="36" t="inlineStr"/>
      <c r="AZ81" s="36" t="inlineStr"/>
      <c r="BA81" s="36" t="inlineStr"/>
      <c r="BB81" s="36" t="inlineStr"/>
      <c r="BC81" s="36" t="inlineStr"/>
      <c r="BD81" s="36" t="inlineStr"/>
      <c r="BE81" s="36" t="inlineStr"/>
      <c r="BF81" s="36" t="inlineStr"/>
      <c r="BG81" s="36" t="inlineStr"/>
      <c r="BH81" s="36" t="inlineStr"/>
      <c r="BI81" s="36" t="inlineStr"/>
      <c r="BJ81" s="36" t="inlineStr"/>
      <c r="BK81" s="36" t="inlineStr"/>
      <c r="BL81" s="36" t="inlineStr"/>
      <c r="BM81" s="36" t="inlineStr"/>
      <c r="BN81" s="36" t="inlineStr"/>
      <c r="BO81" s="36" t="inlineStr"/>
      <c r="BP81" s="36" t="inlineStr"/>
      <c r="BQ81" s="36" t="inlineStr"/>
      <c r="BR81" s="36" t="inlineStr"/>
      <c r="BS81" s="36" t="inlineStr"/>
      <c r="BT81" s="36" t="inlineStr"/>
      <c r="BU81" s="36" t="inlineStr"/>
      <c r="BV81" s="36" t="inlineStr"/>
      <c r="BW81" s="36" t="inlineStr"/>
      <c r="BX81" s="36" t="inlineStr"/>
      <c r="BY81" s="36" t="inlineStr"/>
      <c r="BZ81" s="36" t="inlineStr"/>
      <c r="CA81" s="36" t="inlineStr"/>
      <c r="CB81" s="36" t="inlineStr"/>
      <c r="CC81" s="36" t="inlineStr"/>
      <c r="CD81" s="36" t="inlineStr"/>
      <c r="CE81" s="36" t="inlineStr"/>
      <c r="CF81" s="36" t="inlineStr"/>
      <c r="CG81" s="36" t="inlineStr"/>
      <c r="CH81" s="36" t="inlineStr"/>
      <c r="CI81" s="36" t="inlineStr"/>
      <c r="CJ81" s="36" t="inlineStr"/>
      <c r="CK81" s="36" t="inlineStr"/>
      <c r="CL81" s="36" t="inlineStr"/>
      <c r="CM81" s="36" t="inlineStr"/>
      <c r="CN81" s="36" t="inlineStr"/>
      <c r="CO81" s="36" t="inlineStr"/>
      <c r="CP81" s="36" t="inlineStr"/>
      <c r="CQ81" s="36" t="inlineStr"/>
      <c r="CR81" s="36" t="inlineStr"/>
      <c r="CS81" s="36" t="inlineStr"/>
    </row>
    <row r="82">
      <c r="A82" s="22">
        <f>IF(WBS_Tâches!A79="","",WBS_Tâches!A79)</f>
        <v/>
      </c>
      <c r="B82" s="22">
        <f>IF(WBS_Tâches!D79="","",WBS_Tâches!D79)</f>
        <v/>
      </c>
      <c r="C82" s="22">
        <f>IF(WBS_Tâches!E79="","",WBS_Tâches!E79)</f>
        <v/>
      </c>
      <c r="D82" s="67">
        <f>IF(WBS_Tâches!F79="","",WBS_Tâches!F79)</f>
        <v/>
      </c>
      <c r="E82" s="67">
        <f>IF(WBS_Tâches!G79="","",WBS_Tâches!G79)</f>
        <v/>
      </c>
      <c r="F82" s="35">
        <f>IF(WBS_Tâches!K79="","",WBS_Tâches!K79)</f>
        <v/>
      </c>
      <c r="G82" s="22">
        <f>IF(WBS_Tâches!M79="","",WBS_Tâches!M79)</f>
        <v/>
      </c>
      <c r="H82" s="36" t="inlineStr"/>
      <c r="I82" s="36" t="inlineStr"/>
      <c r="J82" s="36" t="inlineStr"/>
      <c r="K82" s="36" t="inlineStr"/>
      <c r="L82" s="36" t="inlineStr"/>
      <c r="M82" s="36" t="inlineStr"/>
      <c r="N82" s="36" t="inlineStr"/>
      <c r="O82" s="36" t="inlineStr"/>
      <c r="P82" s="36" t="inlineStr"/>
      <c r="Q82" s="36" t="inlineStr"/>
      <c r="R82" s="36" t="inlineStr"/>
      <c r="S82" s="36" t="inlineStr"/>
      <c r="T82" s="36" t="inlineStr"/>
      <c r="U82" s="36" t="inlineStr"/>
      <c r="V82" s="36" t="inlineStr"/>
      <c r="W82" s="36" t="inlineStr"/>
      <c r="X82" s="36" t="inlineStr"/>
      <c r="Y82" s="36" t="inlineStr"/>
      <c r="Z82" s="36" t="inlineStr"/>
      <c r="AA82" s="36" t="inlineStr"/>
      <c r="AB82" s="36" t="inlineStr"/>
      <c r="AC82" s="36" t="inlineStr"/>
      <c r="AD82" s="36" t="inlineStr"/>
      <c r="AE82" s="36" t="inlineStr"/>
      <c r="AF82" s="36" t="inlineStr"/>
      <c r="AG82" s="36" t="inlineStr"/>
      <c r="AH82" s="36" t="inlineStr"/>
      <c r="AI82" s="36" t="inlineStr"/>
      <c r="AJ82" s="36" t="inlineStr"/>
      <c r="AK82" s="36" t="inlineStr"/>
      <c r="AL82" s="36" t="inlineStr"/>
      <c r="AM82" s="36" t="inlineStr"/>
      <c r="AN82" s="36" t="inlineStr"/>
      <c r="AO82" s="36" t="inlineStr"/>
      <c r="AP82" s="36" t="inlineStr"/>
      <c r="AQ82" s="36" t="inlineStr"/>
      <c r="AR82" s="36" t="inlineStr"/>
      <c r="AS82" s="36" t="inlineStr"/>
      <c r="AT82" s="36" t="inlineStr"/>
      <c r="AU82" s="36" t="inlineStr"/>
      <c r="AV82" s="36" t="inlineStr"/>
      <c r="AW82" s="36" t="inlineStr"/>
      <c r="AX82" s="36" t="inlineStr"/>
      <c r="AY82" s="36" t="inlineStr"/>
      <c r="AZ82" s="36" t="inlineStr"/>
      <c r="BA82" s="36" t="inlineStr"/>
      <c r="BB82" s="36" t="inlineStr"/>
      <c r="BC82" s="36" t="inlineStr"/>
      <c r="BD82" s="36" t="inlineStr"/>
      <c r="BE82" s="36" t="inlineStr"/>
      <c r="BF82" s="36" t="inlineStr"/>
      <c r="BG82" s="36" t="inlineStr"/>
      <c r="BH82" s="36" t="inlineStr"/>
      <c r="BI82" s="36" t="inlineStr"/>
      <c r="BJ82" s="36" t="inlineStr"/>
      <c r="BK82" s="36" t="inlineStr"/>
      <c r="BL82" s="36" t="inlineStr"/>
      <c r="BM82" s="36" t="inlineStr"/>
      <c r="BN82" s="36" t="inlineStr"/>
      <c r="BO82" s="36" t="inlineStr"/>
      <c r="BP82" s="36" t="inlineStr"/>
      <c r="BQ82" s="36" t="inlineStr"/>
      <c r="BR82" s="36" t="inlineStr"/>
      <c r="BS82" s="36" t="inlineStr"/>
      <c r="BT82" s="36" t="inlineStr"/>
      <c r="BU82" s="36" t="inlineStr"/>
      <c r="BV82" s="36" t="inlineStr"/>
      <c r="BW82" s="36" t="inlineStr"/>
      <c r="BX82" s="36" t="inlineStr"/>
      <c r="BY82" s="36" t="inlineStr"/>
      <c r="BZ82" s="36" t="inlineStr"/>
      <c r="CA82" s="36" t="inlineStr"/>
      <c r="CB82" s="36" t="inlineStr"/>
      <c r="CC82" s="36" t="inlineStr"/>
      <c r="CD82" s="36" t="inlineStr"/>
      <c r="CE82" s="36" t="inlineStr"/>
      <c r="CF82" s="36" t="inlineStr"/>
      <c r="CG82" s="36" t="inlineStr"/>
      <c r="CH82" s="36" t="inlineStr"/>
      <c r="CI82" s="36" t="inlineStr"/>
      <c r="CJ82" s="36" t="inlineStr"/>
      <c r="CK82" s="36" t="inlineStr"/>
      <c r="CL82" s="36" t="inlineStr"/>
      <c r="CM82" s="36" t="inlineStr"/>
      <c r="CN82" s="36" t="inlineStr"/>
      <c r="CO82" s="36" t="inlineStr"/>
      <c r="CP82" s="36" t="inlineStr"/>
      <c r="CQ82" s="36" t="inlineStr"/>
      <c r="CR82" s="36" t="inlineStr"/>
      <c r="CS82" s="36" t="inlineStr"/>
    </row>
    <row r="83">
      <c r="A83" s="22">
        <f>IF(WBS_Tâches!A80="","",WBS_Tâches!A80)</f>
        <v/>
      </c>
      <c r="B83" s="22">
        <f>IF(WBS_Tâches!D80="","",WBS_Tâches!D80)</f>
        <v/>
      </c>
      <c r="C83" s="22">
        <f>IF(WBS_Tâches!E80="","",WBS_Tâches!E80)</f>
        <v/>
      </c>
      <c r="D83" s="67">
        <f>IF(WBS_Tâches!F80="","",WBS_Tâches!F80)</f>
        <v/>
      </c>
      <c r="E83" s="67">
        <f>IF(WBS_Tâches!G80="","",WBS_Tâches!G80)</f>
        <v/>
      </c>
      <c r="F83" s="35">
        <f>IF(WBS_Tâches!K80="","",WBS_Tâches!K80)</f>
        <v/>
      </c>
      <c r="G83" s="22">
        <f>IF(WBS_Tâches!M80="","",WBS_Tâches!M80)</f>
        <v/>
      </c>
      <c r="H83" s="36" t="inlineStr"/>
      <c r="I83" s="36" t="inlineStr"/>
      <c r="J83" s="36" t="inlineStr"/>
      <c r="K83" s="36" t="inlineStr"/>
      <c r="L83" s="36" t="inlineStr"/>
      <c r="M83" s="36" t="inlineStr"/>
      <c r="N83" s="36" t="inlineStr"/>
      <c r="O83" s="36" t="inlineStr"/>
      <c r="P83" s="36" t="inlineStr"/>
      <c r="Q83" s="36" t="inlineStr"/>
      <c r="R83" s="36" t="inlineStr"/>
      <c r="S83" s="36" t="inlineStr"/>
      <c r="T83" s="36" t="inlineStr"/>
      <c r="U83" s="36" t="inlineStr"/>
      <c r="V83" s="36" t="inlineStr"/>
      <c r="W83" s="36" t="inlineStr"/>
      <c r="X83" s="36" t="inlineStr"/>
      <c r="Y83" s="36" t="inlineStr"/>
      <c r="Z83" s="36" t="inlineStr"/>
      <c r="AA83" s="36" t="inlineStr"/>
      <c r="AB83" s="36" t="inlineStr"/>
      <c r="AC83" s="36" t="inlineStr"/>
      <c r="AD83" s="36" t="inlineStr"/>
      <c r="AE83" s="36" t="inlineStr"/>
      <c r="AF83" s="36" t="inlineStr"/>
      <c r="AG83" s="36" t="inlineStr"/>
      <c r="AH83" s="36" t="inlineStr"/>
      <c r="AI83" s="36" t="inlineStr"/>
      <c r="AJ83" s="36" t="inlineStr"/>
      <c r="AK83" s="36" t="inlineStr"/>
      <c r="AL83" s="36" t="inlineStr"/>
      <c r="AM83" s="36" t="inlineStr"/>
      <c r="AN83" s="36" t="inlineStr"/>
      <c r="AO83" s="36" t="inlineStr"/>
      <c r="AP83" s="36" t="inlineStr"/>
      <c r="AQ83" s="36" t="inlineStr"/>
      <c r="AR83" s="36" t="inlineStr"/>
      <c r="AS83" s="36" t="inlineStr"/>
      <c r="AT83" s="36" t="inlineStr"/>
      <c r="AU83" s="36" t="inlineStr"/>
      <c r="AV83" s="36" t="inlineStr"/>
      <c r="AW83" s="36" t="inlineStr"/>
      <c r="AX83" s="36" t="inlineStr"/>
      <c r="AY83" s="36" t="inlineStr"/>
      <c r="AZ83" s="36" t="inlineStr"/>
      <c r="BA83" s="36" t="inlineStr"/>
      <c r="BB83" s="36" t="inlineStr"/>
      <c r="BC83" s="36" t="inlineStr"/>
      <c r="BD83" s="36" t="inlineStr"/>
      <c r="BE83" s="36" t="inlineStr"/>
      <c r="BF83" s="36" t="inlineStr"/>
      <c r="BG83" s="36" t="inlineStr"/>
      <c r="BH83" s="36" t="inlineStr"/>
      <c r="BI83" s="36" t="inlineStr"/>
      <c r="BJ83" s="36" t="inlineStr"/>
      <c r="BK83" s="36" t="inlineStr"/>
      <c r="BL83" s="36" t="inlineStr"/>
      <c r="BM83" s="36" t="inlineStr"/>
      <c r="BN83" s="36" t="inlineStr"/>
      <c r="BO83" s="36" t="inlineStr"/>
      <c r="BP83" s="36" t="inlineStr"/>
      <c r="BQ83" s="36" t="inlineStr"/>
      <c r="BR83" s="36" t="inlineStr"/>
      <c r="BS83" s="36" t="inlineStr"/>
      <c r="BT83" s="36" t="inlineStr"/>
      <c r="BU83" s="36" t="inlineStr"/>
      <c r="BV83" s="36" t="inlineStr"/>
      <c r="BW83" s="36" t="inlineStr"/>
      <c r="BX83" s="36" t="inlineStr"/>
      <c r="BY83" s="36" t="inlineStr"/>
      <c r="BZ83" s="36" t="inlineStr"/>
      <c r="CA83" s="36" t="inlineStr"/>
      <c r="CB83" s="36" t="inlineStr"/>
      <c r="CC83" s="36" t="inlineStr"/>
      <c r="CD83" s="36" t="inlineStr"/>
      <c r="CE83" s="36" t="inlineStr"/>
      <c r="CF83" s="36" t="inlineStr"/>
      <c r="CG83" s="36" t="inlineStr"/>
      <c r="CH83" s="36" t="inlineStr"/>
      <c r="CI83" s="36" t="inlineStr"/>
      <c r="CJ83" s="36" t="inlineStr"/>
      <c r="CK83" s="36" t="inlineStr"/>
      <c r="CL83" s="36" t="inlineStr"/>
      <c r="CM83" s="36" t="inlineStr"/>
      <c r="CN83" s="36" t="inlineStr"/>
      <c r="CO83" s="36" t="inlineStr"/>
      <c r="CP83" s="36" t="inlineStr"/>
      <c r="CQ83" s="36" t="inlineStr"/>
      <c r="CR83" s="36" t="inlineStr"/>
      <c r="CS83" s="36" t="inlineStr"/>
    </row>
    <row r="84">
      <c r="A84" s="22">
        <f>IF(WBS_Tâches!A81="","",WBS_Tâches!A81)</f>
        <v/>
      </c>
      <c r="B84" s="22">
        <f>IF(WBS_Tâches!D81="","",WBS_Tâches!D81)</f>
        <v/>
      </c>
      <c r="C84" s="22">
        <f>IF(WBS_Tâches!E81="","",WBS_Tâches!E81)</f>
        <v/>
      </c>
      <c r="D84" s="67">
        <f>IF(WBS_Tâches!F81="","",WBS_Tâches!F81)</f>
        <v/>
      </c>
      <c r="E84" s="67">
        <f>IF(WBS_Tâches!G81="","",WBS_Tâches!G81)</f>
        <v/>
      </c>
      <c r="F84" s="35">
        <f>IF(WBS_Tâches!K81="","",WBS_Tâches!K81)</f>
        <v/>
      </c>
      <c r="G84" s="22">
        <f>IF(WBS_Tâches!M81="","",WBS_Tâches!M81)</f>
        <v/>
      </c>
      <c r="H84" s="36" t="inlineStr"/>
      <c r="I84" s="36" t="inlineStr"/>
      <c r="J84" s="36" t="inlineStr"/>
      <c r="K84" s="36" t="inlineStr"/>
      <c r="L84" s="36" t="inlineStr"/>
      <c r="M84" s="36" t="inlineStr"/>
      <c r="N84" s="36" t="inlineStr"/>
      <c r="O84" s="36" t="inlineStr"/>
      <c r="P84" s="36" t="inlineStr"/>
      <c r="Q84" s="36" t="inlineStr"/>
      <c r="R84" s="36" t="inlineStr"/>
      <c r="S84" s="36" t="inlineStr"/>
      <c r="T84" s="36" t="inlineStr"/>
      <c r="U84" s="36" t="inlineStr"/>
      <c r="V84" s="36" t="inlineStr"/>
      <c r="W84" s="36" t="inlineStr"/>
      <c r="X84" s="36" t="inlineStr"/>
      <c r="Y84" s="36" t="inlineStr"/>
      <c r="Z84" s="36" t="inlineStr"/>
      <c r="AA84" s="36" t="inlineStr"/>
      <c r="AB84" s="36" t="inlineStr"/>
      <c r="AC84" s="36" t="inlineStr"/>
      <c r="AD84" s="36" t="inlineStr"/>
      <c r="AE84" s="36" t="inlineStr"/>
      <c r="AF84" s="36" t="inlineStr"/>
      <c r="AG84" s="36" t="inlineStr"/>
      <c r="AH84" s="36" t="inlineStr"/>
      <c r="AI84" s="36" t="inlineStr"/>
      <c r="AJ84" s="36" t="inlineStr"/>
      <c r="AK84" s="36" t="inlineStr"/>
      <c r="AL84" s="36" t="inlineStr"/>
      <c r="AM84" s="36" t="inlineStr"/>
      <c r="AN84" s="36" t="inlineStr"/>
      <c r="AO84" s="36" t="inlineStr"/>
      <c r="AP84" s="36" t="inlineStr"/>
      <c r="AQ84" s="36" t="inlineStr"/>
      <c r="AR84" s="36" t="inlineStr"/>
      <c r="AS84" s="36" t="inlineStr"/>
      <c r="AT84" s="36" t="inlineStr"/>
      <c r="AU84" s="36" t="inlineStr"/>
      <c r="AV84" s="36" t="inlineStr"/>
      <c r="AW84" s="36" t="inlineStr"/>
      <c r="AX84" s="36" t="inlineStr"/>
      <c r="AY84" s="36" t="inlineStr"/>
      <c r="AZ84" s="36" t="inlineStr"/>
      <c r="BA84" s="36" t="inlineStr"/>
      <c r="BB84" s="36" t="inlineStr"/>
      <c r="BC84" s="36" t="inlineStr"/>
      <c r="BD84" s="36" t="inlineStr"/>
      <c r="BE84" s="36" t="inlineStr"/>
      <c r="BF84" s="36" t="inlineStr"/>
      <c r="BG84" s="36" t="inlineStr"/>
      <c r="BH84" s="36" t="inlineStr"/>
      <c r="BI84" s="36" t="inlineStr"/>
      <c r="BJ84" s="36" t="inlineStr"/>
      <c r="BK84" s="36" t="inlineStr"/>
      <c r="BL84" s="36" t="inlineStr"/>
      <c r="BM84" s="36" t="inlineStr"/>
      <c r="BN84" s="36" t="inlineStr"/>
      <c r="BO84" s="36" t="inlineStr"/>
      <c r="BP84" s="36" t="inlineStr"/>
      <c r="BQ84" s="36" t="inlineStr"/>
      <c r="BR84" s="36" t="inlineStr"/>
      <c r="BS84" s="36" t="inlineStr"/>
      <c r="BT84" s="36" t="inlineStr"/>
      <c r="BU84" s="36" t="inlineStr"/>
      <c r="BV84" s="36" t="inlineStr"/>
      <c r="BW84" s="36" t="inlineStr"/>
      <c r="BX84" s="36" t="inlineStr"/>
      <c r="BY84" s="36" t="inlineStr"/>
      <c r="BZ84" s="36" t="inlineStr"/>
      <c r="CA84" s="36" t="inlineStr"/>
      <c r="CB84" s="36" t="inlineStr"/>
      <c r="CC84" s="36" t="inlineStr"/>
      <c r="CD84" s="36" t="inlineStr"/>
      <c r="CE84" s="36" t="inlineStr"/>
      <c r="CF84" s="36" t="inlineStr"/>
      <c r="CG84" s="36" t="inlineStr"/>
      <c r="CH84" s="36" t="inlineStr"/>
      <c r="CI84" s="36" t="inlineStr"/>
      <c r="CJ84" s="36" t="inlineStr"/>
      <c r="CK84" s="36" t="inlineStr"/>
      <c r="CL84" s="36" t="inlineStr"/>
      <c r="CM84" s="36" t="inlineStr"/>
      <c r="CN84" s="36" t="inlineStr"/>
      <c r="CO84" s="36" t="inlineStr"/>
      <c r="CP84" s="36" t="inlineStr"/>
      <c r="CQ84" s="36" t="inlineStr"/>
      <c r="CR84" s="36" t="inlineStr"/>
      <c r="CS84" s="36" t="inlineStr"/>
    </row>
    <row r="85">
      <c r="A85" s="22">
        <f>IF(WBS_Tâches!A82="","",WBS_Tâches!A82)</f>
        <v/>
      </c>
      <c r="B85" s="22">
        <f>IF(WBS_Tâches!D82="","",WBS_Tâches!D82)</f>
        <v/>
      </c>
      <c r="C85" s="22">
        <f>IF(WBS_Tâches!E82="","",WBS_Tâches!E82)</f>
        <v/>
      </c>
      <c r="D85" s="67">
        <f>IF(WBS_Tâches!F82="","",WBS_Tâches!F82)</f>
        <v/>
      </c>
      <c r="E85" s="67">
        <f>IF(WBS_Tâches!G82="","",WBS_Tâches!G82)</f>
        <v/>
      </c>
      <c r="F85" s="35">
        <f>IF(WBS_Tâches!K82="","",WBS_Tâches!K82)</f>
        <v/>
      </c>
      <c r="G85" s="22">
        <f>IF(WBS_Tâches!M82="","",WBS_Tâches!M82)</f>
        <v/>
      </c>
      <c r="H85" s="36" t="inlineStr"/>
      <c r="I85" s="36" t="inlineStr"/>
      <c r="J85" s="36" t="inlineStr"/>
      <c r="K85" s="36" t="inlineStr"/>
      <c r="L85" s="36" t="inlineStr"/>
      <c r="M85" s="36" t="inlineStr"/>
      <c r="N85" s="36" t="inlineStr"/>
      <c r="O85" s="36" t="inlineStr"/>
      <c r="P85" s="36" t="inlineStr"/>
      <c r="Q85" s="36" t="inlineStr"/>
      <c r="R85" s="36" t="inlineStr"/>
      <c r="S85" s="36" t="inlineStr"/>
      <c r="T85" s="36" t="inlineStr"/>
      <c r="U85" s="36" t="inlineStr"/>
      <c r="V85" s="36" t="inlineStr"/>
      <c r="W85" s="36" t="inlineStr"/>
      <c r="X85" s="36" t="inlineStr"/>
      <c r="Y85" s="36" t="inlineStr"/>
      <c r="Z85" s="36" t="inlineStr"/>
      <c r="AA85" s="36" t="inlineStr"/>
      <c r="AB85" s="36" t="inlineStr"/>
      <c r="AC85" s="36" t="inlineStr"/>
      <c r="AD85" s="36" t="inlineStr"/>
      <c r="AE85" s="36" t="inlineStr"/>
      <c r="AF85" s="36" t="inlineStr"/>
      <c r="AG85" s="36" t="inlineStr"/>
      <c r="AH85" s="36" t="inlineStr"/>
      <c r="AI85" s="36" t="inlineStr"/>
      <c r="AJ85" s="36" t="inlineStr"/>
      <c r="AK85" s="36" t="inlineStr"/>
      <c r="AL85" s="36" t="inlineStr"/>
      <c r="AM85" s="36" t="inlineStr"/>
      <c r="AN85" s="36" t="inlineStr"/>
      <c r="AO85" s="36" t="inlineStr"/>
      <c r="AP85" s="36" t="inlineStr"/>
      <c r="AQ85" s="36" t="inlineStr"/>
      <c r="AR85" s="36" t="inlineStr"/>
      <c r="AS85" s="36" t="inlineStr"/>
      <c r="AT85" s="36" t="inlineStr"/>
      <c r="AU85" s="36" t="inlineStr"/>
      <c r="AV85" s="36" t="inlineStr"/>
      <c r="AW85" s="36" t="inlineStr"/>
      <c r="AX85" s="36" t="inlineStr"/>
      <c r="AY85" s="36" t="inlineStr"/>
      <c r="AZ85" s="36" t="inlineStr"/>
      <c r="BA85" s="36" t="inlineStr"/>
      <c r="BB85" s="36" t="inlineStr"/>
      <c r="BC85" s="36" t="inlineStr"/>
      <c r="BD85" s="36" t="inlineStr"/>
      <c r="BE85" s="36" t="inlineStr"/>
      <c r="BF85" s="36" t="inlineStr"/>
      <c r="BG85" s="36" t="inlineStr"/>
      <c r="BH85" s="36" t="inlineStr"/>
      <c r="BI85" s="36" t="inlineStr"/>
      <c r="BJ85" s="36" t="inlineStr"/>
      <c r="BK85" s="36" t="inlineStr"/>
      <c r="BL85" s="36" t="inlineStr"/>
      <c r="BM85" s="36" t="inlineStr"/>
      <c r="BN85" s="36" t="inlineStr"/>
      <c r="BO85" s="36" t="inlineStr"/>
      <c r="BP85" s="36" t="inlineStr"/>
      <c r="BQ85" s="36" t="inlineStr"/>
      <c r="BR85" s="36" t="inlineStr"/>
      <c r="BS85" s="36" t="inlineStr"/>
      <c r="BT85" s="36" t="inlineStr"/>
      <c r="BU85" s="36" t="inlineStr"/>
      <c r="BV85" s="36" t="inlineStr"/>
      <c r="BW85" s="36" t="inlineStr"/>
      <c r="BX85" s="36" t="inlineStr"/>
      <c r="BY85" s="36" t="inlineStr"/>
      <c r="BZ85" s="36" t="inlineStr"/>
      <c r="CA85" s="36" t="inlineStr"/>
      <c r="CB85" s="36" t="inlineStr"/>
      <c r="CC85" s="36" t="inlineStr"/>
      <c r="CD85" s="36" t="inlineStr"/>
      <c r="CE85" s="36" t="inlineStr"/>
      <c r="CF85" s="36" t="inlineStr"/>
      <c r="CG85" s="36" t="inlineStr"/>
      <c r="CH85" s="36" t="inlineStr"/>
      <c r="CI85" s="36" t="inlineStr"/>
      <c r="CJ85" s="36" t="inlineStr"/>
      <c r="CK85" s="36" t="inlineStr"/>
      <c r="CL85" s="36" t="inlineStr"/>
      <c r="CM85" s="36" t="inlineStr"/>
      <c r="CN85" s="36" t="inlineStr"/>
      <c r="CO85" s="36" t="inlineStr"/>
      <c r="CP85" s="36" t="inlineStr"/>
      <c r="CQ85" s="36" t="inlineStr"/>
      <c r="CR85" s="36" t="inlineStr"/>
      <c r="CS85" s="36" t="inlineStr"/>
    </row>
    <row r="86">
      <c r="A86" s="22">
        <f>IF(WBS_Tâches!A83="","",WBS_Tâches!A83)</f>
        <v/>
      </c>
      <c r="B86" s="22">
        <f>IF(WBS_Tâches!D83="","",WBS_Tâches!D83)</f>
        <v/>
      </c>
      <c r="C86" s="22">
        <f>IF(WBS_Tâches!E83="","",WBS_Tâches!E83)</f>
        <v/>
      </c>
      <c r="D86" s="67">
        <f>IF(WBS_Tâches!F83="","",WBS_Tâches!F83)</f>
        <v/>
      </c>
      <c r="E86" s="67">
        <f>IF(WBS_Tâches!G83="","",WBS_Tâches!G83)</f>
        <v/>
      </c>
      <c r="F86" s="35">
        <f>IF(WBS_Tâches!K83="","",WBS_Tâches!K83)</f>
        <v/>
      </c>
      <c r="G86" s="22">
        <f>IF(WBS_Tâches!M83="","",WBS_Tâches!M83)</f>
        <v/>
      </c>
      <c r="H86" s="36" t="inlineStr"/>
      <c r="I86" s="36" t="inlineStr"/>
      <c r="J86" s="36" t="inlineStr"/>
      <c r="K86" s="36" t="inlineStr"/>
      <c r="L86" s="36" t="inlineStr"/>
      <c r="M86" s="36" t="inlineStr"/>
      <c r="N86" s="36" t="inlineStr"/>
      <c r="O86" s="36" t="inlineStr"/>
      <c r="P86" s="36" t="inlineStr"/>
      <c r="Q86" s="36" t="inlineStr"/>
      <c r="R86" s="36" t="inlineStr"/>
      <c r="S86" s="36" t="inlineStr"/>
      <c r="T86" s="36" t="inlineStr"/>
      <c r="U86" s="36" t="inlineStr"/>
      <c r="V86" s="36" t="inlineStr"/>
      <c r="W86" s="36" t="inlineStr"/>
      <c r="X86" s="36" t="inlineStr"/>
      <c r="Y86" s="36" t="inlineStr"/>
      <c r="Z86" s="36" t="inlineStr"/>
      <c r="AA86" s="36" t="inlineStr"/>
      <c r="AB86" s="36" t="inlineStr"/>
      <c r="AC86" s="36" t="inlineStr"/>
      <c r="AD86" s="36" t="inlineStr"/>
      <c r="AE86" s="36" t="inlineStr"/>
      <c r="AF86" s="36" t="inlineStr"/>
      <c r="AG86" s="36" t="inlineStr"/>
      <c r="AH86" s="36" t="inlineStr"/>
      <c r="AI86" s="36" t="inlineStr"/>
      <c r="AJ86" s="36" t="inlineStr"/>
      <c r="AK86" s="36" t="inlineStr"/>
      <c r="AL86" s="36" t="inlineStr"/>
      <c r="AM86" s="36" t="inlineStr"/>
      <c r="AN86" s="36" t="inlineStr"/>
      <c r="AO86" s="36" t="inlineStr"/>
      <c r="AP86" s="36" t="inlineStr"/>
      <c r="AQ86" s="36" t="inlineStr"/>
      <c r="AR86" s="36" t="inlineStr"/>
      <c r="AS86" s="36" t="inlineStr"/>
      <c r="AT86" s="36" t="inlineStr"/>
      <c r="AU86" s="36" t="inlineStr"/>
      <c r="AV86" s="36" t="inlineStr"/>
      <c r="AW86" s="36" t="inlineStr"/>
      <c r="AX86" s="36" t="inlineStr"/>
      <c r="AY86" s="36" t="inlineStr"/>
      <c r="AZ86" s="36" t="inlineStr"/>
      <c r="BA86" s="36" t="inlineStr"/>
      <c r="BB86" s="36" t="inlineStr"/>
      <c r="BC86" s="36" t="inlineStr"/>
      <c r="BD86" s="36" t="inlineStr"/>
      <c r="BE86" s="36" t="inlineStr"/>
      <c r="BF86" s="36" t="inlineStr"/>
      <c r="BG86" s="36" t="inlineStr"/>
      <c r="BH86" s="36" t="inlineStr"/>
      <c r="BI86" s="36" t="inlineStr"/>
      <c r="BJ86" s="36" t="inlineStr"/>
      <c r="BK86" s="36" t="inlineStr"/>
      <c r="BL86" s="36" t="inlineStr"/>
      <c r="BM86" s="36" t="inlineStr"/>
      <c r="BN86" s="36" t="inlineStr"/>
      <c r="BO86" s="36" t="inlineStr"/>
      <c r="BP86" s="36" t="inlineStr"/>
      <c r="BQ86" s="36" t="inlineStr"/>
      <c r="BR86" s="36" t="inlineStr"/>
      <c r="BS86" s="36" t="inlineStr"/>
      <c r="BT86" s="36" t="inlineStr"/>
      <c r="BU86" s="36" t="inlineStr"/>
      <c r="BV86" s="36" t="inlineStr"/>
      <c r="BW86" s="36" t="inlineStr"/>
      <c r="BX86" s="36" t="inlineStr"/>
      <c r="BY86" s="36" t="inlineStr"/>
      <c r="BZ86" s="36" t="inlineStr"/>
      <c r="CA86" s="36" t="inlineStr"/>
      <c r="CB86" s="36" t="inlineStr"/>
      <c r="CC86" s="36" t="inlineStr"/>
      <c r="CD86" s="36" t="inlineStr"/>
      <c r="CE86" s="36" t="inlineStr"/>
      <c r="CF86" s="36" t="inlineStr"/>
      <c r="CG86" s="36" t="inlineStr"/>
      <c r="CH86" s="36" t="inlineStr"/>
      <c r="CI86" s="36" t="inlineStr"/>
      <c r="CJ86" s="36" t="inlineStr"/>
      <c r="CK86" s="36" t="inlineStr"/>
      <c r="CL86" s="36" t="inlineStr"/>
      <c r="CM86" s="36" t="inlineStr"/>
      <c r="CN86" s="36" t="inlineStr"/>
      <c r="CO86" s="36" t="inlineStr"/>
      <c r="CP86" s="36" t="inlineStr"/>
      <c r="CQ86" s="36" t="inlineStr"/>
      <c r="CR86" s="36" t="inlineStr"/>
      <c r="CS86" s="36" t="inlineStr"/>
    </row>
    <row r="87">
      <c r="A87" s="22">
        <f>IF(WBS_Tâches!A84="","",WBS_Tâches!A84)</f>
        <v/>
      </c>
      <c r="B87" s="22">
        <f>IF(WBS_Tâches!D84="","",WBS_Tâches!D84)</f>
        <v/>
      </c>
      <c r="C87" s="22">
        <f>IF(WBS_Tâches!E84="","",WBS_Tâches!E84)</f>
        <v/>
      </c>
      <c r="D87" s="67">
        <f>IF(WBS_Tâches!F84="","",WBS_Tâches!F84)</f>
        <v/>
      </c>
      <c r="E87" s="67">
        <f>IF(WBS_Tâches!G84="","",WBS_Tâches!G84)</f>
        <v/>
      </c>
      <c r="F87" s="35">
        <f>IF(WBS_Tâches!K84="","",WBS_Tâches!K84)</f>
        <v/>
      </c>
      <c r="G87" s="22">
        <f>IF(WBS_Tâches!M84="","",WBS_Tâches!M84)</f>
        <v/>
      </c>
      <c r="H87" s="36" t="inlineStr"/>
      <c r="I87" s="36" t="inlineStr"/>
      <c r="J87" s="36" t="inlineStr"/>
      <c r="K87" s="36" t="inlineStr"/>
      <c r="L87" s="36" t="inlineStr"/>
      <c r="M87" s="36" t="inlineStr"/>
      <c r="N87" s="36" t="inlineStr"/>
      <c r="O87" s="36" t="inlineStr"/>
      <c r="P87" s="36" t="inlineStr"/>
      <c r="Q87" s="36" t="inlineStr"/>
      <c r="R87" s="36" t="inlineStr"/>
      <c r="S87" s="36" t="inlineStr"/>
      <c r="T87" s="36" t="inlineStr"/>
      <c r="U87" s="36" t="inlineStr"/>
      <c r="V87" s="36" t="inlineStr"/>
      <c r="W87" s="36" t="inlineStr"/>
      <c r="X87" s="36" t="inlineStr"/>
      <c r="Y87" s="36" t="inlineStr"/>
      <c r="Z87" s="36" t="inlineStr"/>
      <c r="AA87" s="36" t="inlineStr"/>
      <c r="AB87" s="36" t="inlineStr"/>
      <c r="AC87" s="36" t="inlineStr"/>
      <c r="AD87" s="36" t="inlineStr"/>
      <c r="AE87" s="36" t="inlineStr"/>
      <c r="AF87" s="36" t="inlineStr"/>
      <c r="AG87" s="36" t="inlineStr"/>
      <c r="AH87" s="36" t="inlineStr"/>
      <c r="AI87" s="36" t="inlineStr"/>
      <c r="AJ87" s="36" t="inlineStr"/>
      <c r="AK87" s="36" t="inlineStr"/>
      <c r="AL87" s="36" t="inlineStr"/>
      <c r="AM87" s="36" t="inlineStr"/>
      <c r="AN87" s="36" t="inlineStr"/>
      <c r="AO87" s="36" t="inlineStr"/>
      <c r="AP87" s="36" t="inlineStr"/>
      <c r="AQ87" s="36" t="inlineStr"/>
      <c r="AR87" s="36" t="inlineStr"/>
      <c r="AS87" s="36" t="inlineStr"/>
      <c r="AT87" s="36" t="inlineStr"/>
      <c r="AU87" s="36" t="inlineStr"/>
      <c r="AV87" s="36" t="inlineStr"/>
      <c r="AW87" s="36" t="inlineStr"/>
      <c r="AX87" s="36" t="inlineStr"/>
      <c r="AY87" s="36" t="inlineStr"/>
      <c r="AZ87" s="36" t="inlineStr"/>
      <c r="BA87" s="36" t="inlineStr"/>
      <c r="BB87" s="36" t="inlineStr"/>
      <c r="BC87" s="36" t="inlineStr"/>
      <c r="BD87" s="36" t="inlineStr"/>
      <c r="BE87" s="36" t="inlineStr"/>
      <c r="BF87" s="36" t="inlineStr"/>
      <c r="BG87" s="36" t="inlineStr"/>
      <c r="BH87" s="36" t="inlineStr"/>
      <c r="BI87" s="36" t="inlineStr"/>
      <c r="BJ87" s="36" t="inlineStr"/>
      <c r="BK87" s="36" t="inlineStr"/>
      <c r="BL87" s="36" t="inlineStr"/>
      <c r="BM87" s="36" t="inlineStr"/>
      <c r="BN87" s="36" t="inlineStr"/>
      <c r="BO87" s="36" t="inlineStr"/>
      <c r="BP87" s="36" t="inlineStr"/>
      <c r="BQ87" s="36" t="inlineStr"/>
      <c r="BR87" s="36" t="inlineStr"/>
      <c r="BS87" s="36" t="inlineStr"/>
      <c r="BT87" s="36" t="inlineStr"/>
      <c r="BU87" s="36" t="inlineStr"/>
      <c r="BV87" s="36" t="inlineStr"/>
      <c r="BW87" s="36" t="inlineStr"/>
      <c r="BX87" s="36" t="inlineStr"/>
      <c r="BY87" s="36" t="inlineStr"/>
      <c r="BZ87" s="36" t="inlineStr"/>
      <c r="CA87" s="36" t="inlineStr"/>
      <c r="CB87" s="36" t="inlineStr"/>
      <c r="CC87" s="36" t="inlineStr"/>
      <c r="CD87" s="36" t="inlineStr"/>
      <c r="CE87" s="36" t="inlineStr"/>
      <c r="CF87" s="36" t="inlineStr"/>
      <c r="CG87" s="36" t="inlineStr"/>
      <c r="CH87" s="36" t="inlineStr"/>
      <c r="CI87" s="36" t="inlineStr"/>
      <c r="CJ87" s="36" t="inlineStr"/>
      <c r="CK87" s="36" t="inlineStr"/>
      <c r="CL87" s="36" t="inlineStr"/>
      <c r="CM87" s="36" t="inlineStr"/>
      <c r="CN87" s="36" t="inlineStr"/>
      <c r="CO87" s="36" t="inlineStr"/>
      <c r="CP87" s="36" t="inlineStr"/>
      <c r="CQ87" s="36" t="inlineStr"/>
      <c r="CR87" s="36" t="inlineStr"/>
      <c r="CS87" s="36" t="inlineStr"/>
    </row>
    <row r="88">
      <c r="A88" s="22">
        <f>IF(WBS_Tâches!A85="","",WBS_Tâches!A85)</f>
        <v/>
      </c>
      <c r="B88" s="22">
        <f>IF(WBS_Tâches!D85="","",WBS_Tâches!D85)</f>
        <v/>
      </c>
      <c r="C88" s="22">
        <f>IF(WBS_Tâches!E85="","",WBS_Tâches!E85)</f>
        <v/>
      </c>
      <c r="D88" s="67">
        <f>IF(WBS_Tâches!F85="","",WBS_Tâches!F85)</f>
        <v/>
      </c>
      <c r="E88" s="67">
        <f>IF(WBS_Tâches!G85="","",WBS_Tâches!G85)</f>
        <v/>
      </c>
      <c r="F88" s="35">
        <f>IF(WBS_Tâches!K85="","",WBS_Tâches!K85)</f>
        <v/>
      </c>
      <c r="G88" s="22">
        <f>IF(WBS_Tâches!M85="","",WBS_Tâches!M85)</f>
        <v/>
      </c>
      <c r="H88" s="36" t="inlineStr"/>
      <c r="I88" s="36" t="inlineStr"/>
      <c r="J88" s="36" t="inlineStr"/>
      <c r="K88" s="36" t="inlineStr"/>
      <c r="L88" s="36" t="inlineStr"/>
      <c r="M88" s="36" t="inlineStr"/>
      <c r="N88" s="36" t="inlineStr"/>
      <c r="O88" s="36" t="inlineStr"/>
      <c r="P88" s="36" t="inlineStr"/>
      <c r="Q88" s="36" t="inlineStr"/>
      <c r="R88" s="36" t="inlineStr"/>
      <c r="S88" s="36" t="inlineStr"/>
      <c r="T88" s="36" t="inlineStr"/>
      <c r="U88" s="36" t="inlineStr"/>
      <c r="V88" s="36" t="inlineStr"/>
      <c r="W88" s="36" t="inlineStr"/>
      <c r="X88" s="36" t="inlineStr"/>
      <c r="Y88" s="36" t="inlineStr"/>
      <c r="Z88" s="36" t="inlineStr"/>
      <c r="AA88" s="36" t="inlineStr"/>
      <c r="AB88" s="36" t="inlineStr"/>
      <c r="AC88" s="36" t="inlineStr"/>
      <c r="AD88" s="36" t="inlineStr"/>
      <c r="AE88" s="36" t="inlineStr"/>
      <c r="AF88" s="36" t="inlineStr"/>
      <c r="AG88" s="36" t="inlineStr"/>
      <c r="AH88" s="36" t="inlineStr"/>
      <c r="AI88" s="36" t="inlineStr"/>
      <c r="AJ88" s="36" t="inlineStr"/>
      <c r="AK88" s="36" t="inlineStr"/>
      <c r="AL88" s="36" t="inlineStr"/>
      <c r="AM88" s="36" t="inlineStr"/>
      <c r="AN88" s="36" t="inlineStr"/>
      <c r="AO88" s="36" t="inlineStr"/>
      <c r="AP88" s="36" t="inlineStr"/>
      <c r="AQ88" s="36" t="inlineStr"/>
      <c r="AR88" s="36" t="inlineStr"/>
      <c r="AS88" s="36" t="inlineStr"/>
      <c r="AT88" s="36" t="inlineStr"/>
      <c r="AU88" s="36" t="inlineStr"/>
      <c r="AV88" s="36" t="inlineStr"/>
      <c r="AW88" s="36" t="inlineStr"/>
      <c r="AX88" s="36" t="inlineStr"/>
      <c r="AY88" s="36" t="inlineStr"/>
      <c r="AZ88" s="36" t="inlineStr"/>
      <c r="BA88" s="36" t="inlineStr"/>
      <c r="BB88" s="36" t="inlineStr"/>
      <c r="BC88" s="36" t="inlineStr"/>
      <c r="BD88" s="36" t="inlineStr"/>
      <c r="BE88" s="36" t="inlineStr"/>
      <c r="BF88" s="36" t="inlineStr"/>
      <c r="BG88" s="36" t="inlineStr"/>
      <c r="BH88" s="36" t="inlineStr"/>
      <c r="BI88" s="36" t="inlineStr"/>
      <c r="BJ88" s="36" t="inlineStr"/>
      <c r="BK88" s="36" t="inlineStr"/>
      <c r="BL88" s="36" t="inlineStr"/>
      <c r="BM88" s="36" t="inlineStr"/>
      <c r="BN88" s="36" t="inlineStr"/>
      <c r="BO88" s="36" t="inlineStr"/>
      <c r="BP88" s="36" t="inlineStr"/>
      <c r="BQ88" s="36" t="inlineStr"/>
      <c r="BR88" s="36" t="inlineStr"/>
      <c r="BS88" s="36" t="inlineStr"/>
      <c r="BT88" s="36" t="inlineStr"/>
      <c r="BU88" s="36" t="inlineStr"/>
      <c r="BV88" s="36" t="inlineStr"/>
      <c r="BW88" s="36" t="inlineStr"/>
      <c r="BX88" s="36" t="inlineStr"/>
      <c r="BY88" s="36" t="inlineStr"/>
      <c r="BZ88" s="36" t="inlineStr"/>
      <c r="CA88" s="36" t="inlineStr"/>
      <c r="CB88" s="36" t="inlineStr"/>
      <c r="CC88" s="36" t="inlineStr"/>
      <c r="CD88" s="36" t="inlineStr"/>
      <c r="CE88" s="36" t="inlineStr"/>
      <c r="CF88" s="36" t="inlineStr"/>
      <c r="CG88" s="36" t="inlineStr"/>
      <c r="CH88" s="36" t="inlineStr"/>
      <c r="CI88" s="36" t="inlineStr"/>
      <c r="CJ88" s="36" t="inlineStr"/>
      <c r="CK88" s="36" t="inlineStr"/>
      <c r="CL88" s="36" t="inlineStr"/>
      <c r="CM88" s="36" t="inlineStr"/>
      <c r="CN88" s="36" t="inlineStr"/>
      <c r="CO88" s="36" t="inlineStr"/>
      <c r="CP88" s="36" t="inlineStr"/>
      <c r="CQ88" s="36" t="inlineStr"/>
      <c r="CR88" s="36" t="inlineStr"/>
      <c r="CS88" s="36" t="inlineStr"/>
    </row>
    <row r="89">
      <c r="A89" s="22">
        <f>IF(WBS_Tâches!A86="","",WBS_Tâches!A86)</f>
        <v/>
      </c>
      <c r="B89" s="22">
        <f>IF(WBS_Tâches!D86="","",WBS_Tâches!D86)</f>
        <v/>
      </c>
      <c r="C89" s="22">
        <f>IF(WBS_Tâches!E86="","",WBS_Tâches!E86)</f>
        <v/>
      </c>
      <c r="D89" s="67">
        <f>IF(WBS_Tâches!F86="","",WBS_Tâches!F86)</f>
        <v/>
      </c>
      <c r="E89" s="67">
        <f>IF(WBS_Tâches!G86="","",WBS_Tâches!G86)</f>
        <v/>
      </c>
      <c r="F89" s="35">
        <f>IF(WBS_Tâches!K86="","",WBS_Tâches!K86)</f>
        <v/>
      </c>
      <c r="G89" s="22">
        <f>IF(WBS_Tâches!M86="","",WBS_Tâches!M86)</f>
        <v/>
      </c>
      <c r="H89" s="36" t="inlineStr"/>
      <c r="I89" s="36" t="inlineStr"/>
      <c r="J89" s="36" t="inlineStr"/>
      <c r="K89" s="36" t="inlineStr"/>
      <c r="L89" s="36" t="inlineStr"/>
      <c r="M89" s="36" t="inlineStr"/>
      <c r="N89" s="36" t="inlineStr"/>
      <c r="O89" s="36" t="inlineStr"/>
      <c r="P89" s="36" t="inlineStr"/>
      <c r="Q89" s="36" t="inlineStr"/>
      <c r="R89" s="36" t="inlineStr"/>
      <c r="S89" s="36" t="inlineStr"/>
      <c r="T89" s="36" t="inlineStr"/>
      <c r="U89" s="36" t="inlineStr"/>
      <c r="V89" s="36" t="inlineStr"/>
      <c r="W89" s="36" t="inlineStr"/>
      <c r="X89" s="36" t="inlineStr"/>
      <c r="Y89" s="36" t="inlineStr"/>
      <c r="Z89" s="36" t="inlineStr"/>
      <c r="AA89" s="36" t="inlineStr"/>
      <c r="AB89" s="36" t="inlineStr"/>
      <c r="AC89" s="36" t="inlineStr"/>
      <c r="AD89" s="36" t="inlineStr"/>
      <c r="AE89" s="36" t="inlineStr"/>
      <c r="AF89" s="36" t="inlineStr"/>
      <c r="AG89" s="36" t="inlineStr"/>
      <c r="AH89" s="36" t="inlineStr"/>
      <c r="AI89" s="36" t="inlineStr"/>
      <c r="AJ89" s="36" t="inlineStr"/>
      <c r="AK89" s="36" t="inlineStr"/>
      <c r="AL89" s="36" t="inlineStr"/>
      <c r="AM89" s="36" t="inlineStr"/>
      <c r="AN89" s="36" t="inlineStr"/>
      <c r="AO89" s="36" t="inlineStr"/>
      <c r="AP89" s="36" t="inlineStr"/>
      <c r="AQ89" s="36" t="inlineStr"/>
      <c r="AR89" s="36" t="inlineStr"/>
      <c r="AS89" s="36" t="inlineStr"/>
      <c r="AT89" s="36" t="inlineStr"/>
      <c r="AU89" s="36" t="inlineStr"/>
      <c r="AV89" s="36" t="inlineStr"/>
      <c r="AW89" s="36" t="inlineStr"/>
      <c r="AX89" s="36" t="inlineStr"/>
      <c r="AY89" s="36" t="inlineStr"/>
      <c r="AZ89" s="36" t="inlineStr"/>
      <c r="BA89" s="36" t="inlineStr"/>
      <c r="BB89" s="36" t="inlineStr"/>
      <c r="BC89" s="36" t="inlineStr"/>
      <c r="BD89" s="36" t="inlineStr"/>
      <c r="BE89" s="36" t="inlineStr"/>
      <c r="BF89" s="36" t="inlineStr"/>
      <c r="BG89" s="36" t="inlineStr"/>
      <c r="BH89" s="36" t="inlineStr"/>
      <c r="BI89" s="36" t="inlineStr"/>
      <c r="BJ89" s="36" t="inlineStr"/>
      <c r="BK89" s="36" t="inlineStr"/>
      <c r="BL89" s="36" t="inlineStr"/>
      <c r="BM89" s="36" t="inlineStr"/>
      <c r="BN89" s="36" t="inlineStr"/>
      <c r="BO89" s="36" t="inlineStr"/>
      <c r="BP89" s="36" t="inlineStr"/>
      <c r="BQ89" s="36" t="inlineStr"/>
      <c r="BR89" s="36" t="inlineStr"/>
      <c r="BS89" s="36" t="inlineStr"/>
      <c r="BT89" s="36" t="inlineStr"/>
      <c r="BU89" s="36" t="inlineStr"/>
      <c r="BV89" s="36" t="inlineStr"/>
      <c r="BW89" s="36" t="inlineStr"/>
      <c r="BX89" s="36" t="inlineStr"/>
      <c r="BY89" s="36" t="inlineStr"/>
      <c r="BZ89" s="36" t="inlineStr"/>
      <c r="CA89" s="36" t="inlineStr"/>
      <c r="CB89" s="36" t="inlineStr"/>
      <c r="CC89" s="36" t="inlineStr"/>
      <c r="CD89" s="36" t="inlineStr"/>
      <c r="CE89" s="36" t="inlineStr"/>
      <c r="CF89" s="36" t="inlineStr"/>
      <c r="CG89" s="36" t="inlineStr"/>
      <c r="CH89" s="36" t="inlineStr"/>
      <c r="CI89" s="36" t="inlineStr"/>
      <c r="CJ89" s="36" t="inlineStr"/>
      <c r="CK89" s="36" t="inlineStr"/>
      <c r="CL89" s="36" t="inlineStr"/>
      <c r="CM89" s="36" t="inlineStr"/>
      <c r="CN89" s="36" t="inlineStr"/>
      <c r="CO89" s="36" t="inlineStr"/>
      <c r="CP89" s="36" t="inlineStr"/>
      <c r="CQ89" s="36" t="inlineStr"/>
      <c r="CR89" s="36" t="inlineStr"/>
      <c r="CS89" s="36" t="inlineStr"/>
    </row>
    <row r="90">
      <c r="A90" s="22">
        <f>IF(WBS_Tâches!A87="","",WBS_Tâches!A87)</f>
        <v/>
      </c>
      <c r="B90" s="22">
        <f>IF(WBS_Tâches!D87="","",WBS_Tâches!D87)</f>
        <v/>
      </c>
      <c r="C90" s="22">
        <f>IF(WBS_Tâches!E87="","",WBS_Tâches!E87)</f>
        <v/>
      </c>
      <c r="D90" s="67">
        <f>IF(WBS_Tâches!F87="","",WBS_Tâches!F87)</f>
        <v/>
      </c>
      <c r="E90" s="67">
        <f>IF(WBS_Tâches!G87="","",WBS_Tâches!G87)</f>
        <v/>
      </c>
      <c r="F90" s="35">
        <f>IF(WBS_Tâches!K87="","",WBS_Tâches!K87)</f>
        <v/>
      </c>
      <c r="G90" s="22">
        <f>IF(WBS_Tâches!M87="","",WBS_Tâches!M87)</f>
        <v/>
      </c>
      <c r="H90" s="36" t="inlineStr"/>
      <c r="I90" s="36" t="inlineStr"/>
      <c r="J90" s="36" t="inlineStr"/>
      <c r="K90" s="36" t="inlineStr"/>
      <c r="L90" s="36" t="inlineStr"/>
      <c r="M90" s="36" t="inlineStr"/>
      <c r="N90" s="36" t="inlineStr"/>
      <c r="O90" s="36" t="inlineStr"/>
      <c r="P90" s="36" t="inlineStr"/>
      <c r="Q90" s="36" t="inlineStr"/>
      <c r="R90" s="36" t="inlineStr"/>
      <c r="S90" s="36" t="inlineStr"/>
      <c r="T90" s="36" t="inlineStr"/>
      <c r="U90" s="36" t="inlineStr"/>
      <c r="V90" s="36" t="inlineStr"/>
      <c r="W90" s="36" t="inlineStr"/>
      <c r="X90" s="36" t="inlineStr"/>
      <c r="Y90" s="36" t="inlineStr"/>
      <c r="Z90" s="36" t="inlineStr"/>
      <c r="AA90" s="36" t="inlineStr"/>
      <c r="AB90" s="36" t="inlineStr"/>
      <c r="AC90" s="36" t="inlineStr"/>
      <c r="AD90" s="36" t="inlineStr"/>
      <c r="AE90" s="36" t="inlineStr"/>
      <c r="AF90" s="36" t="inlineStr"/>
      <c r="AG90" s="36" t="inlineStr"/>
      <c r="AH90" s="36" t="inlineStr"/>
      <c r="AI90" s="36" t="inlineStr"/>
      <c r="AJ90" s="36" t="inlineStr"/>
      <c r="AK90" s="36" t="inlineStr"/>
      <c r="AL90" s="36" t="inlineStr"/>
      <c r="AM90" s="36" t="inlineStr"/>
      <c r="AN90" s="36" t="inlineStr"/>
      <c r="AO90" s="36" t="inlineStr"/>
      <c r="AP90" s="36" t="inlineStr"/>
      <c r="AQ90" s="36" t="inlineStr"/>
      <c r="AR90" s="36" t="inlineStr"/>
      <c r="AS90" s="36" t="inlineStr"/>
      <c r="AT90" s="36" t="inlineStr"/>
      <c r="AU90" s="36" t="inlineStr"/>
      <c r="AV90" s="36" t="inlineStr"/>
      <c r="AW90" s="36" t="inlineStr"/>
      <c r="AX90" s="36" t="inlineStr"/>
      <c r="AY90" s="36" t="inlineStr"/>
      <c r="AZ90" s="36" t="inlineStr"/>
      <c r="BA90" s="36" t="inlineStr"/>
      <c r="BB90" s="36" t="inlineStr"/>
      <c r="BC90" s="36" t="inlineStr"/>
      <c r="BD90" s="36" t="inlineStr"/>
      <c r="BE90" s="36" t="inlineStr"/>
      <c r="BF90" s="36" t="inlineStr"/>
      <c r="BG90" s="36" t="inlineStr"/>
      <c r="BH90" s="36" t="inlineStr"/>
      <c r="BI90" s="36" t="inlineStr"/>
      <c r="BJ90" s="36" t="inlineStr"/>
      <c r="BK90" s="36" t="inlineStr"/>
      <c r="BL90" s="36" t="inlineStr"/>
      <c r="BM90" s="36" t="inlineStr"/>
      <c r="BN90" s="36" t="inlineStr"/>
      <c r="BO90" s="36" t="inlineStr"/>
      <c r="BP90" s="36" t="inlineStr"/>
      <c r="BQ90" s="36" t="inlineStr"/>
      <c r="BR90" s="36" t="inlineStr"/>
      <c r="BS90" s="36" t="inlineStr"/>
      <c r="BT90" s="36" t="inlineStr"/>
      <c r="BU90" s="36" t="inlineStr"/>
      <c r="BV90" s="36" t="inlineStr"/>
      <c r="BW90" s="36" t="inlineStr"/>
      <c r="BX90" s="36" t="inlineStr"/>
      <c r="BY90" s="36" t="inlineStr"/>
      <c r="BZ90" s="36" t="inlineStr"/>
      <c r="CA90" s="36" t="inlineStr"/>
      <c r="CB90" s="36" t="inlineStr"/>
      <c r="CC90" s="36" t="inlineStr"/>
      <c r="CD90" s="36" t="inlineStr"/>
      <c r="CE90" s="36" t="inlineStr"/>
      <c r="CF90" s="36" t="inlineStr"/>
      <c r="CG90" s="36" t="inlineStr"/>
      <c r="CH90" s="36" t="inlineStr"/>
      <c r="CI90" s="36" t="inlineStr"/>
      <c r="CJ90" s="36" t="inlineStr"/>
      <c r="CK90" s="36" t="inlineStr"/>
      <c r="CL90" s="36" t="inlineStr"/>
      <c r="CM90" s="36" t="inlineStr"/>
      <c r="CN90" s="36" t="inlineStr"/>
      <c r="CO90" s="36" t="inlineStr"/>
      <c r="CP90" s="36" t="inlineStr"/>
      <c r="CQ90" s="36" t="inlineStr"/>
      <c r="CR90" s="36" t="inlineStr"/>
      <c r="CS90" s="36" t="inlineStr"/>
    </row>
    <row r="91">
      <c r="A91" s="22">
        <f>IF(WBS_Tâches!A88="","",WBS_Tâches!A88)</f>
        <v/>
      </c>
      <c r="B91" s="22">
        <f>IF(WBS_Tâches!D88="","",WBS_Tâches!D88)</f>
        <v/>
      </c>
      <c r="C91" s="22">
        <f>IF(WBS_Tâches!E88="","",WBS_Tâches!E88)</f>
        <v/>
      </c>
      <c r="D91" s="67">
        <f>IF(WBS_Tâches!F88="","",WBS_Tâches!F88)</f>
        <v/>
      </c>
      <c r="E91" s="67">
        <f>IF(WBS_Tâches!G88="","",WBS_Tâches!G88)</f>
        <v/>
      </c>
      <c r="F91" s="35">
        <f>IF(WBS_Tâches!K88="","",WBS_Tâches!K88)</f>
        <v/>
      </c>
      <c r="G91" s="22">
        <f>IF(WBS_Tâches!M88="","",WBS_Tâches!M88)</f>
        <v/>
      </c>
      <c r="H91" s="36" t="inlineStr"/>
      <c r="I91" s="36" t="inlineStr"/>
      <c r="J91" s="36" t="inlineStr"/>
      <c r="K91" s="36" t="inlineStr"/>
      <c r="L91" s="36" t="inlineStr"/>
      <c r="M91" s="36" t="inlineStr"/>
      <c r="N91" s="36" t="inlineStr"/>
      <c r="O91" s="36" t="inlineStr"/>
      <c r="P91" s="36" t="inlineStr"/>
      <c r="Q91" s="36" t="inlineStr"/>
      <c r="R91" s="36" t="inlineStr"/>
      <c r="S91" s="36" t="inlineStr"/>
      <c r="T91" s="36" t="inlineStr"/>
      <c r="U91" s="36" t="inlineStr"/>
      <c r="V91" s="36" t="inlineStr"/>
      <c r="W91" s="36" t="inlineStr"/>
      <c r="X91" s="36" t="inlineStr"/>
      <c r="Y91" s="36" t="inlineStr"/>
      <c r="Z91" s="36" t="inlineStr"/>
      <c r="AA91" s="36" t="inlineStr"/>
      <c r="AB91" s="36" t="inlineStr"/>
      <c r="AC91" s="36" t="inlineStr"/>
      <c r="AD91" s="36" t="inlineStr"/>
      <c r="AE91" s="36" t="inlineStr"/>
      <c r="AF91" s="36" t="inlineStr"/>
      <c r="AG91" s="36" t="inlineStr"/>
      <c r="AH91" s="36" t="inlineStr"/>
      <c r="AI91" s="36" t="inlineStr"/>
      <c r="AJ91" s="36" t="inlineStr"/>
      <c r="AK91" s="36" t="inlineStr"/>
      <c r="AL91" s="36" t="inlineStr"/>
      <c r="AM91" s="36" t="inlineStr"/>
      <c r="AN91" s="36" t="inlineStr"/>
      <c r="AO91" s="36" t="inlineStr"/>
      <c r="AP91" s="36" t="inlineStr"/>
      <c r="AQ91" s="36" t="inlineStr"/>
      <c r="AR91" s="36" t="inlineStr"/>
      <c r="AS91" s="36" t="inlineStr"/>
      <c r="AT91" s="36" t="inlineStr"/>
      <c r="AU91" s="36" t="inlineStr"/>
      <c r="AV91" s="36" t="inlineStr"/>
      <c r="AW91" s="36" t="inlineStr"/>
      <c r="AX91" s="36" t="inlineStr"/>
      <c r="AY91" s="36" t="inlineStr"/>
      <c r="AZ91" s="36" t="inlineStr"/>
      <c r="BA91" s="36" t="inlineStr"/>
      <c r="BB91" s="36" t="inlineStr"/>
      <c r="BC91" s="36" t="inlineStr"/>
      <c r="BD91" s="36" t="inlineStr"/>
      <c r="BE91" s="36" t="inlineStr"/>
      <c r="BF91" s="36" t="inlineStr"/>
      <c r="BG91" s="36" t="inlineStr"/>
      <c r="BH91" s="36" t="inlineStr"/>
      <c r="BI91" s="36" t="inlineStr"/>
      <c r="BJ91" s="36" t="inlineStr"/>
      <c r="BK91" s="36" t="inlineStr"/>
      <c r="BL91" s="36" t="inlineStr"/>
      <c r="BM91" s="36" t="inlineStr"/>
      <c r="BN91" s="36" t="inlineStr"/>
      <c r="BO91" s="36" t="inlineStr"/>
      <c r="BP91" s="36" t="inlineStr"/>
      <c r="BQ91" s="36" t="inlineStr"/>
      <c r="BR91" s="36" t="inlineStr"/>
      <c r="BS91" s="36" t="inlineStr"/>
      <c r="BT91" s="36" t="inlineStr"/>
      <c r="BU91" s="36" t="inlineStr"/>
      <c r="BV91" s="36" t="inlineStr"/>
      <c r="BW91" s="36" t="inlineStr"/>
      <c r="BX91" s="36" t="inlineStr"/>
      <c r="BY91" s="36" t="inlineStr"/>
      <c r="BZ91" s="36" t="inlineStr"/>
      <c r="CA91" s="36" t="inlineStr"/>
      <c r="CB91" s="36" t="inlineStr"/>
      <c r="CC91" s="36" t="inlineStr"/>
      <c r="CD91" s="36" t="inlineStr"/>
      <c r="CE91" s="36" t="inlineStr"/>
      <c r="CF91" s="36" t="inlineStr"/>
      <c r="CG91" s="36" t="inlineStr"/>
      <c r="CH91" s="36" t="inlineStr"/>
      <c r="CI91" s="36" t="inlineStr"/>
      <c r="CJ91" s="36" t="inlineStr"/>
      <c r="CK91" s="36" t="inlineStr"/>
      <c r="CL91" s="36" t="inlineStr"/>
      <c r="CM91" s="36" t="inlineStr"/>
      <c r="CN91" s="36" t="inlineStr"/>
      <c r="CO91" s="36" t="inlineStr"/>
      <c r="CP91" s="36" t="inlineStr"/>
      <c r="CQ91" s="36" t="inlineStr"/>
      <c r="CR91" s="36" t="inlineStr"/>
      <c r="CS91" s="36" t="inlineStr"/>
    </row>
    <row r="92">
      <c r="A92" s="22">
        <f>IF(WBS_Tâches!A89="","",WBS_Tâches!A89)</f>
        <v/>
      </c>
      <c r="B92" s="22">
        <f>IF(WBS_Tâches!D89="","",WBS_Tâches!D89)</f>
        <v/>
      </c>
      <c r="C92" s="22">
        <f>IF(WBS_Tâches!E89="","",WBS_Tâches!E89)</f>
        <v/>
      </c>
      <c r="D92" s="67">
        <f>IF(WBS_Tâches!F89="","",WBS_Tâches!F89)</f>
        <v/>
      </c>
      <c r="E92" s="67">
        <f>IF(WBS_Tâches!G89="","",WBS_Tâches!G89)</f>
        <v/>
      </c>
      <c r="F92" s="35">
        <f>IF(WBS_Tâches!K89="","",WBS_Tâches!K89)</f>
        <v/>
      </c>
      <c r="G92" s="22">
        <f>IF(WBS_Tâches!M89="","",WBS_Tâches!M89)</f>
        <v/>
      </c>
      <c r="H92" s="36" t="inlineStr"/>
      <c r="I92" s="36" t="inlineStr"/>
      <c r="J92" s="36" t="inlineStr"/>
      <c r="K92" s="36" t="inlineStr"/>
      <c r="L92" s="36" t="inlineStr"/>
      <c r="M92" s="36" t="inlineStr"/>
      <c r="N92" s="36" t="inlineStr"/>
      <c r="O92" s="36" t="inlineStr"/>
      <c r="P92" s="36" t="inlineStr"/>
      <c r="Q92" s="36" t="inlineStr"/>
      <c r="R92" s="36" t="inlineStr"/>
      <c r="S92" s="36" t="inlineStr"/>
      <c r="T92" s="36" t="inlineStr"/>
      <c r="U92" s="36" t="inlineStr"/>
      <c r="V92" s="36" t="inlineStr"/>
      <c r="W92" s="36" t="inlineStr"/>
      <c r="X92" s="36" t="inlineStr"/>
      <c r="Y92" s="36" t="inlineStr"/>
      <c r="Z92" s="36" t="inlineStr"/>
      <c r="AA92" s="36" t="inlineStr"/>
      <c r="AB92" s="36" t="inlineStr"/>
      <c r="AC92" s="36" t="inlineStr"/>
      <c r="AD92" s="36" t="inlineStr"/>
      <c r="AE92" s="36" t="inlineStr"/>
      <c r="AF92" s="36" t="inlineStr"/>
      <c r="AG92" s="36" t="inlineStr"/>
      <c r="AH92" s="36" t="inlineStr"/>
      <c r="AI92" s="36" t="inlineStr"/>
      <c r="AJ92" s="36" t="inlineStr"/>
      <c r="AK92" s="36" t="inlineStr"/>
      <c r="AL92" s="36" t="inlineStr"/>
      <c r="AM92" s="36" t="inlineStr"/>
      <c r="AN92" s="36" t="inlineStr"/>
      <c r="AO92" s="36" t="inlineStr"/>
      <c r="AP92" s="36" t="inlineStr"/>
      <c r="AQ92" s="36" t="inlineStr"/>
      <c r="AR92" s="36" t="inlineStr"/>
      <c r="AS92" s="36" t="inlineStr"/>
      <c r="AT92" s="36" t="inlineStr"/>
      <c r="AU92" s="36" t="inlineStr"/>
      <c r="AV92" s="36" t="inlineStr"/>
      <c r="AW92" s="36" t="inlineStr"/>
      <c r="AX92" s="36" t="inlineStr"/>
      <c r="AY92" s="36" t="inlineStr"/>
      <c r="AZ92" s="36" t="inlineStr"/>
      <c r="BA92" s="36" t="inlineStr"/>
      <c r="BB92" s="36" t="inlineStr"/>
      <c r="BC92" s="36" t="inlineStr"/>
      <c r="BD92" s="36" t="inlineStr"/>
      <c r="BE92" s="36" t="inlineStr"/>
      <c r="BF92" s="36" t="inlineStr"/>
      <c r="BG92" s="36" t="inlineStr"/>
      <c r="BH92" s="36" t="inlineStr"/>
      <c r="BI92" s="36" t="inlineStr"/>
      <c r="BJ92" s="36" t="inlineStr"/>
      <c r="BK92" s="36" t="inlineStr"/>
      <c r="BL92" s="36" t="inlineStr"/>
      <c r="BM92" s="36" t="inlineStr"/>
      <c r="BN92" s="36" t="inlineStr"/>
      <c r="BO92" s="36" t="inlineStr"/>
      <c r="BP92" s="36" t="inlineStr"/>
      <c r="BQ92" s="36" t="inlineStr"/>
      <c r="BR92" s="36" t="inlineStr"/>
      <c r="BS92" s="36" t="inlineStr"/>
      <c r="BT92" s="36" t="inlineStr"/>
      <c r="BU92" s="36" t="inlineStr"/>
      <c r="BV92" s="36" t="inlineStr"/>
      <c r="BW92" s="36" t="inlineStr"/>
      <c r="BX92" s="36" t="inlineStr"/>
      <c r="BY92" s="36" t="inlineStr"/>
      <c r="BZ92" s="36" t="inlineStr"/>
      <c r="CA92" s="36" t="inlineStr"/>
      <c r="CB92" s="36" t="inlineStr"/>
      <c r="CC92" s="36" t="inlineStr"/>
      <c r="CD92" s="36" t="inlineStr"/>
      <c r="CE92" s="36" t="inlineStr"/>
      <c r="CF92" s="36" t="inlineStr"/>
      <c r="CG92" s="36" t="inlineStr"/>
      <c r="CH92" s="36" t="inlineStr"/>
      <c r="CI92" s="36" t="inlineStr"/>
      <c r="CJ92" s="36" t="inlineStr"/>
      <c r="CK92" s="36" t="inlineStr"/>
      <c r="CL92" s="36" t="inlineStr"/>
      <c r="CM92" s="36" t="inlineStr"/>
      <c r="CN92" s="36" t="inlineStr"/>
      <c r="CO92" s="36" t="inlineStr"/>
      <c r="CP92" s="36" t="inlineStr"/>
      <c r="CQ92" s="36" t="inlineStr"/>
      <c r="CR92" s="36" t="inlineStr"/>
      <c r="CS92" s="36" t="inlineStr"/>
    </row>
    <row r="93">
      <c r="A93" s="22">
        <f>IF(WBS_Tâches!A90="","",WBS_Tâches!A90)</f>
        <v/>
      </c>
      <c r="B93" s="22">
        <f>IF(WBS_Tâches!D90="","",WBS_Tâches!D90)</f>
        <v/>
      </c>
      <c r="C93" s="22">
        <f>IF(WBS_Tâches!E90="","",WBS_Tâches!E90)</f>
        <v/>
      </c>
      <c r="D93" s="67">
        <f>IF(WBS_Tâches!F90="","",WBS_Tâches!F90)</f>
        <v/>
      </c>
      <c r="E93" s="67">
        <f>IF(WBS_Tâches!G90="","",WBS_Tâches!G90)</f>
        <v/>
      </c>
      <c r="F93" s="35">
        <f>IF(WBS_Tâches!K90="","",WBS_Tâches!K90)</f>
        <v/>
      </c>
      <c r="G93" s="22">
        <f>IF(WBS_Tâches!M90="","",WBS_Tâches!M90)</f>
        <v/>
      </c>
      <c r="H93" s="36" t="inlineStr"/>
      <c r="I93" s="36" t="inlineStr"/>
      <c r="J93" s="36" t="inlineStr"/>
      <c r="K93" s="36" t="inlineStr"/>
      <c r="L93" s="36" t="inlineStr"/>
      <c r="M93" s="36" t="inlineStr"/>
      <c r="N93" s="36" t="inlineStr"/>
      <c r="O93" s="36" t="inlineStr"/>
      <c r="P93" s="36" t="inlineStr"/>
      <c r="Q93" s="36" t="inlineStr"/>
      <c r="R93" s="36" t="inlineStr"/>
      <c r="S93" s="36" t="inlineStr"/>
      <c r="T93" s="36" t="inlineStr"/>
      <c r="U93" s="36" t="inlineStr"/>
      <c r="V93" s="36" t="inlineStr"/>
      <c r="W93" s="36" t="inlineStr"/>
      <c r="X93" s="36" t="inlineStr"/>
      <c r="Y93" s="36" t="inlineStr"/>
      <c r="Z93" s="36" t="inlineStr"/>
      <c r="AA93" s="36" t="inlineStr"/>
      <c r="AB93" s="36" t="inlineStr"/>
      <c r="AC93" s="36" t="inlineStr"/>
      <c r="AD93" s="36" t="inlineStr"/>
      <c r="AE93" s="36" t="inlineStr"/>
      <c r="AF93" s="36" t="inlineStr"/>
      <c r="AG93" s="36" t="inlineStr"/>
      <c r="AH93" s="36" t="inlineStr"/>
      <c r="AI93" s="36" t="inlineStr"/>
      <c r="AJ93" s="36" t="inlineStr"/>
      <c r="AK93" s="36" t="inlineStr"/>
      <c r="AL93" s="36" t="inlineStr"/>
      <c r="AM93" s="36" t="inlineStr"/>
      <c r="AN93" s="36" t="inlineStr"/>
      <c r="AO93" s="36" t="inlineStr"/>
      <c r="AP93" s="36" t="inlineStr"/>
      <c r="AQ93" s="36" t="inlineStr"/>
      <c r="AR93" s="36" t="inlineStr"/>
      <c r="AS93" s="36" t="inlineStr"/>
      <c r="AT93" s="36" t="inlineStr"/>
      <c r="AU93" s="36" t="inlineStr"/>
      <c r="AV93" s="36" t="inlineStr"/>
      <c r="AW93" s="36" t="inlineStr"/>
      <c r="AX93" s="36" t="inlineStr"/>
      <c r="AY93" s="36" t="inlineStr"/>
      <c r="AZ93" s="36" t="inlineStr"/>
      <c r="BA93" s="36" t="inlineStr"/>
      <c r="BB93" s="36" t="inlineStr"/>
      <c r="BC93" s="36" t="inlineStr"/>
      <c r="BD93" s="36" t="inlineStr"/>
      <c r="BE93" s="36" t="inlineStr"/>
      <c r="BF93" s="36" t="inlineStr"/>
      <c r="BG93" s="36" t="inlineStr"/>
      <c r="BH93" s="36" t="inlineStr"/>
      <c r="BI93" s="36" t="inlineStr"/>
      <c r="BJ93" s="36" t="inlineStr"/>
      <c r="BK93" s="36" t="inlineStr"/>
      <c r="BL93" s="36" t="inlineStr"/>
      <c r="BM93" s="36" t="inlineStr"/>
      <c r="BN93" s="36" t="inlineStr"/>
      <c r="BO93" s="36" t="inlineStr"/>
      <c r="BP93" s="36" t="inlineStr"/>
      <c r="BQ93" s="36" t="inlineStr"/>
      <c r="BR93" s="36" t="inlineStr"/>
      <c r="BS93" s="36" t="inlineStr"/>
      <c r="BT93" s="36" t="inlineStr"/>
      <c r="BU93" s="36" t="inlineStr"/>
      <c r="BV93" s="36" t="inlineStr"/>
      <c r="BW93" s="36" t="inlineStr"/>
      <c r="BX93" s="36" t="inlineStr"/>
      <c r="BY93" s="36" t="inlineStr"/>
      <c r="BZ93" s="36" t="inlineStr"/>
      <c r="CA93" s="36" t="inlineStr"/>
      <c r="CB93" s="36" t="inlineStr"/>
      <c r="CC93" s="36" t="inlineStr"/>
      <c r="CD93" s="36" t="inlineStr"/>
      <c r="CE93" s="36" t="inlineStr"/>
      <c r="CF93" s="36" t="inlineStr"/>
      <c r="CG93" s="36" t="inlineStr"/>
      <c r="CH93" s="36" t="inlineStr"/>
      <c r="CI93" s="36" t="inlineStr"/>
      <c r="CJ93" s="36" t="inlineStr"/>
      <c r="CK93" s="36" t="inlineStr"/>
      <c r="CL93" s="36" t="inlineStr"/>
      <c r="CM93" s="36" t="inlineStr"/>
      <c r="CN93" s="36" t="inlineStr"/>
      <c r="CO93" s="36" t="inlineStr"/>
      <c r="CP93" s="36" t="inlineStr"/>
      <c r="CQ93" s="36" t="inlineStr"/>
      <c r="CR93" s="36" t="inlineStr"/>
      <c r="CS93" s="36" t="inlineStr"/>
    </row>
    <row r="94">
      <c r="A94" s="22">
        <f>IF(WBS_Tâches!A91="","",WBS_Tâches!A91)</f>
        <v/>
      </c>
      <c r="B94" s="22">
        <f>IF(WBS_Tâches!D91="","",WBS_Tâches!D91)</f>
        <v/>
      </c>
      <c r="C94" s="22">
        <f>IF(WBS_Tâches!E91="","",WBS_Tâches!E91)</f>
        <v/>
      </c>
      <c r="D94" s="67">
        <f>IF(WBS_Tâches!F91="","",WBS_Tâches!F91)</f>
        <v/>
      </c>
      <c r="E94" s="67">
        <f>IF(WBS_Tâches!G91="","",WBS_Tâches!G91)</f>
        <v/>
      </c>
      <c r="F94" s="35">
        <f>IF(WBS_Tâches!K91="","",WBS_Tâches!K91)</f>
        <v/>
      </c>
      <c r="G94" s="22">
        <f>IF(WBS_Tâches!M91="","",WBS_Tâches!M91)</f>
        <v/>
      </c>
      <c r="H94" s="36" t="inlineStr"/>
      <c r="I94" s="36" t="inlineStr"/>
      <c r="J94" s="36" t="inlineStr"/>
      <c r="K94" s="36" t="inlineStr"/>
      <c r="L94" s="36" t="inlineStr"/>
      <c r="M94" s="36" t="inlineStr"/>
      <c r="N94" s="36" t="inlineStr"/>
      <c r="O94" s="36" t="inlineStr"/>
      <c r="P94" s="36" t="inlineStr"/>
      <c r="Q94" s="36" t="inlineStr"/>
      <c r="R94" s="36" t="inlineStr"/>
      <c r="S94" s="36" t="inlineStr"/>
      <c r="T94" s="36" t="inlineStr"/>
      <c r="U94" s="36" t="inlineStr"/>
      <c r="V94" s="36" t="inlineStr"/>
      <c r="W94" s="36" t="inlineStr"/>
      <c r="X94" s="36" t="inlineStr"/>
      <c r="Y94" s="36" t="inlineStr"/>
      <c r="Z94" s="36" t="inlineStr"/>
      <c r="AA94" s="36" t="inlineStr"/>
      <c r="AB94" s="36" t="inlineStr"/>
      <c r="AC94" s="36" t="inlineStr"/>
      <c r="AD94" s="36" t="inlineStr"/>
      <c r="AE94" s="36" t="inlineStr"/>
      <c r="AF94" s="36" t="inlineStr"/>
      <c r="AG94" s="36" t="inlineStr"/>
      <c r="AH94" s="36" t="inlineStr"/>
      <c r="AI94" s="36" t="inlineStr"/>
      <c r="AJ94" s="36" t="inlineStr"/>
      <c r="AK94" s="36" t="inlineStr"/>
      <c r="AL94" s="36" t="inlineStr"/>
      <c r="AM94" s="36" t="inlineStr"/>
      <c r="AN94" s="36" t="inlineStr"/>
      <c r="AO94" s="36" t="inlineStr"/>
      <c r="AP94" s="36" t="inlineStr"/>
      <c r="AQ94" s="36" t="inlineStr"/>
      <c r="AR94" s="36" t="inlineStr"/>
      <c r="AS94" s="36" t="inlineStr"/>
      <c r="AT94" s="36" t="inlineStr"/>
      <c r="AU94" s="36" t="inlineStr"/>
      <c r="AV94" s="36" t="inlineStr"/>
      <c r="AW94" s="36" t="inlineStr"/>
      <c r="AX94" s="36" t="inlineStr"/>
      <c r="AY94" s="36" t="inlineStr"/>
      <c r="AZ94" s="36" t="inlineStr"/>
      <c r="BA94" s="36" t="inlineStr"/>
      <c r="BB94" s="36" t="inlineStr"/>
      <c r="BC94" s="36" t="inlineStr"/>
      <c r="BD94" s="36" t="inlineStr"/>
      <c r="BE94" s="36" t="inlineStr"/>
      <c r="BF94" s="36" t="inlineStr"/>
      <c r="BG94" s="36" t="inlineStr"/>
      <c r="BH94" s="36" t="inlineStr"/>
      <c r="BI94" s="36" t="inlineStr"/>
      <c r="BJ94" s="36" t="inlineStr"/>
      <c r="BK94" s="36" t="inlineStr"/>
      <c r="BL94" s="36" t="inlineStr"/>
      <c r="BM94" s="36" t="inlineStr"/>
      <c r="BN94" s="36" t="inlineStr"/>
      <c r="BO94" s="36" t="inlineStr"/>
      <c r="BP94" s="36" t="inlineStr"/>
      <c r="BQ94" s="36" t="inlineStr"/>
      <c r="BR94" s="36" t="inlineStr"/>
      <c r="BS94" s="36" t="inlineStr"/>
      <c r="BT94" s="36" t="inlineStr"/>
      <c r="BU94" s="36" t="inlineStr"/>
      <c r="BV94" s="36" t="inlineStr"/>
      <c r="BW94" s="36" t="inlineStr"/>
      <c r="BX94" s="36" t="inlineStr"/>
      <c r="BY94" s="36" t="inlineStr"/>
      <c r="BZ94" s="36" t="inlineStr"/>
      <c r="CA94" s="36" t="inlineStr"/>
      <c r="CB94" s="36" t="inlineStr"/>
      <c r="CC94" s="36" t="inlineStr"/>
      <c r="CD94" s="36" t="inlineStr"/>
      <c r="CE94" s="36" t="inlineStr"/>
      <c r="CF94" s="36" t="inlineStr"/>
      <c r="CG94" s="36" t="inlineStr"/>
      <c r="CH94" s="36" t="inlineStr"/>
      <c r="CI94" s="36" t="inlineStr"/>
      <c r="CJ94" s="36" t="inlineStr"/>
      <c r="CK94" s="36" t="inlineStr"/>
      <c r="CL94" s="36" t="inlineStr"/>
      <c r="CM94" s="36" t="inlineStr"/>
      <c r="CN94" s="36" t="inlineStr"/>
      <c r="CO94" s="36" t="inlineStr"/>
      <c r="CP94" s="36" t="inlineStr"/>
      <c r="CQ94" s="36" t="inlineStr"/>
      <c r="CR94" s="36" t="inlineStr"/>
      <c r="CS94" s="36" t="inlineStr"/>
    </row>
    <row r="95">
      <c r="A95" s="22">
        <f>IF(WBS_Tâches!A92="","",WBS_Tâches!A92)</f>
        <v/>
      </c>
      <c r="B95" s="22">
        <f>IF(WBS_Tâches!D92="","",WBS_Tâches!D92)</f>
        <v/>
      </c>
      <c r="C95" s="22">
        <f>IF(WBS_Tâches!E92="","",WBS_Tâches!E92)</f>
        <v/>
      </c>
      <c r="D95" s="67">
        <f>IF(WBS_Tâches!F92="","",WBS_Tâches!F92)</f>
        <v/>
      </c>
      <c r="E95" s="67">
        <f>IF(WBS_Tâches!G92="","",WBS_Tâches!G92)</f>
        <v/>
      </c>
      <c r="F95" s="35">
        <f>IF(WBS_Tâches!K92="","",WBS_Tâches!K92)</f>
        <v/>
      </c>
      <c r="G95" s="22">
        <f>IF(WBS_Tâches!M92="","",WBS_Tâches!M92)</f>
        <v/>
      </c>
      <c r="H95" s="36" t="inlineStr"/>
      <c r="I95" s="36" t="inlineStr"/>
      <c r="J95" s="36" t="inlineStr"/>
      <c r="K95" s="36" t="inlineStr"/>
      <c r="L95" s="36" t="inlineStr"/>
      <c r="M95" s="36" t="inlineStr"/>
      <c r="N95" s="36" t="inlineStr"/>
      <c r="O95" s="36" t="inlineStr"/>
      <c r="P95" s="36" t="inlineStr"/>
      <c r="Q95" s="36" t="inlineStr"/>
      <c r="R95" s="36" t="inlineStr"/>
      <c r="S95" s="36" t="inlineStr"/>
      <c r="T95" s="36" t="inlineStr"/>
      <c r="U95" s="36" t="inlineStr"/>
      <c r="V95" s="36" t="inlineStr"/>
      <c r="W95" s="36" t="inlineStr"/>
      <c r="X95" s="36" t="inlineStr"/>
      <c r="Y95" s="36" t="inlineStr"/>
      <c r="Z95" s="36" t="inlineStr"/>
      <c r="AA95" s="36" t="inlineStr"/>
      <c r="AB95" s="36" t="inlineStr"/>
      <c r="AC95" s="36" t="inlineStr"/>
      <c r="AD95" s="36" t="inlineStr"/>
      <c r="AE95" s="36" t="inlineStr"/>
      <c r="AF95" s="36" t="inlineStr"/>
      <c r="AG95" s="36" t="inlineStr"/>
      <c r="AH95" s="36" t="inlineStr"/>
      <c r="AI95" s="36" t="inlineStr"/>
      <c r="AJ95" s="36" t="inlineStr"/>
      <c r="AK95" s="36" t="inlineStr"/>
      <c r="AL95" s="36" t="inlineStr"/>
      <c r="AM95" s="36" t="inlineStr"/>
      <c r="AN95" s="36" t="inlineStr"/>
      <c r="AO95" s="36" t="inlineStr"/>
      <c r="AP95" s="36" t="inlineStr"/>
      <c r="AQ95" s="36" t="inlineStr"/>
      <c r="AR95" s="36" t="inlineStr"/>
      <c r="AS95" s="36" t="inlineStr"/>
      <c r="AT95" s="36" t="inlineStr"/>
      <c r="AU95" s="36" t="inlineStr"/>
      <c r="AV95" s="36" t="inlineStr"/>
      <c r="AW95" s="36" t="inlineStr"/>
      <c r="AX95" s="36" t="inlineStr"/>
      <c r="AY95" s="36" t="inlineStr"/>
      <c r="AZ95" s="36" t="inlineStr"/>
      <c r="BA95" s="36" t="inlineStr"/>
      <c r="BB95" s="36" t="inlineStr"/>
      <c r="BC95" s="36" t="inlineStr"/>
      <c r="BD95" s="36" t="inlineStr"/>
      <c r="BE95" s="36" t="inlineStr"/>
      <c r="BF95" s="36" t="inlineStr"/>
      <c r="BG95" s="36" t="inlineStr"/>
      <c r="BH95" s="36" t="inlineStr"/>
      <c r="BI95" s="36" t="inlineStr"/>
      <c r="BJ95" s="36" t="inlineStr"/>
      <c r="BK95" s="36" t="inlineStr"/>
      <c r="BL95" s="36" t="inlineStr"/>
      <c r="BM95" s="36" t="inlineStr"/>
      <c r="BN95" s="36" t="inlineStr"/>
      <c r="BO95" s="36" t="inlineStr"/>
      <c r="BP95" s="36" t="inlineStr"/>
      <c r="BQ95" s="36" t="inlineStr"/>
      <c r="BR95" s="36" t="inlineStr"/>
      <c r="BS95" s="36" t="inlineStr"/>
      <c r="BT95" s="36" t="inlineStr"/>
      <c r="BU95" s="36" t="inlineStr"/>
      <c r="BV95" s="36" t="inlineStr"/>
      <c r="BW95" s="36" t="inlineStr"/>
      <c r="BX95" s="36" t="inlineStr"/>
      <c r="BY95" s="36" t="inlineStr"/>
      <c r="BZ95" s="36" t="inlineStr"/>
      <c r="CA95" s="36" t="inlineStr"/>
      <c r="CB95" s="36" t="inlineStr"/>
      <c r="CC95" s="36" t="inlineStr"/>
      <c r="CD95" s="36" t="inlineStr"/>
      <c r="CE95" s="36" t="inlineStr"/>
      <c r="CF95" s="36" t="inlineStr"/>
      <c r="CG95" s="36" t="inlineStr"/>
      <c r="CH95" s="36" t="inlineStr"/>
      <c r="CI95" s="36" t="inlineStr"/>
      <c r="CJ95" s="36" t="inlineStr"/>
      <c r="CK95" s="36" t="inlineStr"/>
      <c r="CL95" s="36" t="inlineStr"/>
      <c r="CM95" s="36" t="inlineStr"/>
      <c r="CN95" s="36" t="inlineStr"/>
      <c r="CO95" s="36" t="inlineStr"/>
      <c r="CP95" s="36" t="inlineStr"/>
      <c r="CQ95" s="36" t="inlineStr"/>
      <c r="CR95" s="36" t="inlineStr"/>
      <c r="CS95" s="36" t="inlineStr"/>
    </row>
    <row r="96">
      <c r="A96" s="22">
        <f>IF(WBS_Tâches!A93="","",WBS_Tâches!A93)</f>
        <v/>
      </c>
      <c r="B96" s="22">
        <f>IF(WBS_Tâches!D93="","",WBS_Tâches!D93)</f>
        <v/>
      </c>
      <c r="C96" s="22">
        <f>IF(WBS_Tâches!E93="","",WBS_Tâches!E93)</f>
        <v/>
      </c>
      <c r="D96" s="67">
        <f>IF(WBS_Tâches!F93="","",WBS_Tâches!F93)</f>
        <v/>
      </c>
      <c r="E96" s="67">
        <f>IF(WBS_Tâches!G93="","",WBS_Tâches!G93)</f>
        <v/>
      </c>
      <c r="F96" s="35">
        <f>IF(WBS_Tâches!K93="","",WBS_Tâches!K93)</f>
        <v/>
      </c>
      <c r="G96" s="22">
        <f>IF(WBS_Tâches!M93="","",WBS_Tâches!M93)</f>
        <v/>
      </c>
      <c r="H96" s="36" t="inlineStr"/>
      <c r="I96" s="36" t="inlineStr"/>
      <c r="J96" s="36" t="inlineStr"/>
      <c r="K96" s="36" t="inlineStr"/>
      <c r="L96" s="36" t="inlineStr"/>
      <c r="M96" s="36" t="inlineStr"/>
      <c r="N96" s="36" t="inlineStr"/>
      <c r="O96" s="36" t="inlineStr"/>
      <c r="P96" s="36" t="inlineStr"/>
      <c r="Q96" s="36" t="inlineStr"/>
      <c r="R96" s="36" t="inlineStr"/>
      <c r="S96" s="36" t="inlineStr"/>
      <c r="T96" s="36" t="inlineStr"/>
      <c r="U96" s="36" t="inlineStr"/>
      <c r="V96" s="36" t="inlineStr"/>
      <c r="W96" s="36" t="inlineStr"/>
      <c r="X96" s="36" t="inlineStr"/>
      <c r="Y96" s="36" t="inlineStr"/>
      <c r="Z96" s="36" t="inlineStr"/>
      <c r="AA96" s="36" t="inlineStr"/>
      <c r="AB96" s="36" t="inlineStr"/>
      <c r="AC96" s="36" t="inlineStr"/>
      <c r="AD96" s="36" t="inlineStr"/>
      <c r="AE96" s="36" t="inlineStr"/>
      <c r="AF96" s="36" t="inlineStr"/>
      <c r="AG96" s="36" t="inlineStr"/>
      <c r="AH96" s="36" t="inlineStr"/>
      <c r="AI96" s="36" t="inlineStr"/>
      <c r="AJ96" s="36" t="inlineStr"/>
      <c r="AK96" s="36" t="inlineStr"/>
      <c r="AL96" s="36" t="inlineStr"/>
      <c r="AM96" s="36" t="inlineStr"/>
      <c r="AN96" s="36" t="inlineStr"/>
      <c r="AO96" s="36" t="inlineStr"/>
      <c r="AP96" s="36" t="inlineStr"/>
      <c r="AQ96" s="36" t="inlineStr"/>
      <c r="AR96" s="36" t="inlineStr"/>
      <c r="AS96" s="36" t="inlineStr"/>
      <c r="AT96" s="36" t="inlineStr"/>
      <c r="AU96" s="36" t="inlineStr"/>
      <c r="AV96" s="36" t="inlineStr"/>
      <c r="AW96" s="36" t="inlineStr"/>
      <c r="AX96" s="36" t="inlineStr"/>
      <c r="AY96" s="36" t="inlineStr"/>
      <c r="AZ96" s="36" t="inlineStr"/>
      <c r="BA96" s="36" t="inlineStr"/>
      <c r="BB96" s="36" t="inlineStr"/>
      <c r="BC96" s="36" t="inlineStr"/>
      <c r="BD96" s="36" t="inlineStr"/>
      <c r="BE96" s="36" t="inlineStr"/>
      <c r="BF96" s="36" t="inlineStr"/>
      <c r="BG96" s="36" t="inlineStr"/>
      <c r="BH96" s="36" t="inlineStr"/>
      <c r="BI96" s="36" t="inlineStr"/>
      <c r="BJ96" s="36" t="inlineStr"/>
      <c r="BK96" s="36" t="inlineStr"/>
      <c r="BL96" s="36" t="inlineStr"/>
      <c r="BM96" s="36" t="inlineStr"/>
      <c r="BN96" s="36" t="inlineStr"/>
      <c r="BO96" s="36" t="inlineStr"/>
      <c r="BP96" s="36" t="inlineStr"/>
      <c r="BQ96" s="36" t="inlineStr"/>
      <c r="BR96" s="36" t="inlineStr"/>
      <c r="BS96" s="36" t="inlineStr"/>
      <c r="BT96" s="36" t="inlineStr"/>
      <c r="BU96" s="36" t="inlineStr"/>
      <c r="BV96" s="36" t="inlineStr"/>
      <c r="BW96" s="36" t="inlineStr"/>
      <c r="BX96" s="36" t="inlineStr"/>
      <c r="BY96" s="36" t="inlineStr"/>
      <c r="BZ96" s="36" t="inlineStr"/>
      <c r="CA96" s="36" t="inlineStr"/>
      <c r="CB96" s="36" t="inlineStr"/>
      <c r="CC96" s="36" t="inlineStr"/>
      <c r="CD96" s="36" t="inlineStr"/>
      <c r="CE96" s="36" t="inlineStr"/>
      <c r="CF96" s="36" t="inlineStr"/>
      <c r="CG96" s="36" t="inlineStr"/>
      <c r="CH96" s="36" t="inlineStr"/>
      <c r="CI96" s="36" t="inlineStr"/>
      <c r="CJ96" s="36" t="inlineStr"/>
      <c r="CK96" s="36" t="inlineStr"/>
      <c r="CL96" s="36" t="inlineStr"/>
      <c r="CM96" s="36" t="inlineStr"/>
      <c r="CN96" s="36" t="inlineStr"/>
      <c r="CO96" s="36" t="inlineStr"/>
      <c r="CP96" s="36" t="inlineStr"/>
      <c r="CQ96" s="36" t="inlineStr"/>
      <c r="CR96" s="36" t="inlineStr"/>
      <c r="CS96" s="36" t="inlineStr"/>
    </row>
    <row r="97">
      <c r="A97" s="22">
        <f>IF(WBS_Tâches!A94="","",WBS_Tâches!A94)</f>
        <v/>
      </c>
      <c r="B97" s="22">
        <f>IF(WBS_Tâches!D94="","",WBS_Tâches!D94)</f>
        <v/>
      </c>
      <c r="C97" s="22">
        <f>IF(WBS_Tâches!E94="","",WBS_Tâches!E94)</f>
        <v/>
      </c>
      <c r="D97" s="67">
        <f>IF(WBS_Tâches!F94="","",WBS_Tâches!F94)</f>
        <v/>
      </c>
      <c r="E97" s="67">
        <f>IF(WBS_Tâches!G94="","",WBS_Tâches!G94)</f>
        <v/>
      </c>
      <c r="F97" s="35">
        <f>IF(WBS_Tâches!K94="","",WBS_Tâches!K94)</f>
        <v/>
      </c>
      <c r="G97" s="22">
        <f>IF(WBS_Tâches!M94="","",WBS_Tâches!M94)</f>
        <v/>
      </c>
      <c r="H97" s="36" t="inlineStr"/>
      <c r="I97" s="36" t="inlineStr"/>
      <c r="J97" s="36" t="inlineStr"/>
      <c r="K97" s="36" t="inlineStr"/>
      <c r="L97" s="36" t="inlineStr"/>
      <c r="M97" s="36" t="inlineStr"/>
      <c r="N97" s="36" t="inlineStr"/>
      <c r="O97" s="36" t="inlineStr"/>
      <c r="P97" s="36" t="inlineStr"/>
      <c r="Q97" s="36" t="inlineStr"/>
      <c r="R97" s="36" t="inlineStr"/>
      <c r="S97" s="36" t="inlineStr"/>
      <c r="T97" s="36" t="inlineStr"/>
      <c r="U97" s="36" t="inlineStr"/>
      <c r="V97" s="36" t="inlineStr"/>
      <c r="W97" s="36" t="inlineStr"/>
      <c r="X97" s="36" t="inlineStr"/>
      <c r="Y97" s="36" t="inlineStr"/>
      <c r="Z97" s="36" t="inlineStr"/>
      <c r="AA97" s="36" t="inlineStr"/>
      <c r="AB97" s="36" t="inlineStr"/>
      <c r="AC97" s="36" t="inlineStr"/>
      <c r="AD97" s="36" t="inlineStr"/>
      <c r="AE97" s="36" t="inlineStr"/>
      <c r="AF97" s="36" t="inlineStr"/>
      <c r="AG97" s="36" t="inlineStr"/>
      <c r="AH97" s="36" t="inlineStr"/>
      <c r="AI97" s="36" t="inlineStr"/>
      <c r="AJ97" s="36" t="inlineStr"/>
      <c r="AK97" s="36" t="inlineStr"/>
      <c r="AL97" s="36" t="inlineStr"/>
      <c r="AM97" s="36" t="inlineStr"/>
      <c r="AN97" s="36" t="inlineStr"/>
      <c r="AO97" s="36" t="inlineStr"/>
      <c r="AP97" s="36" t="inlineStr"/>
      <c r="AQ97" s="36" t="inlineStr"/>
      <c r="AR97" s="36" t="inlineStr"/>
      <c r="AS97" s="36" t="inlineStr"/>
      <c r="AT97" s="36" t="inlineStr"/>
      <c r="AU97" s="36" t="inlineStr"/>
      <c r="AV97" s="36" t="inlineStr"/>
      <c r="AW97" s="36" t="inlineStr"/>
      <c r="AX97" s="36" t="inlineStr"/>
      <c r="AY97" s="36" t="inlineStr"/>
      <c r="AZ97" s="36" t="inlineStr"/>
      <c r="BA97" s="36" t="inlineStr"/>
      <c r="BB97" s="36" t="inlineStr"/>
      <c r="BC97" s="36" t="inlineStr"/>
      <c r="BD97" s="36" t="inlineStr"/>
      <c r="BE97" s="36" t="inlineStr"/>
      <c r="BF97" s="36" t="inlineStr"/>
      <c r="BG97" s="36" t="inlineStr"/>
      <c r="BH97" s="36" t="inlineStr"/>
      <c r="BI97" s="36" t="inlineStr"/>
      <c r="BJ97" s="36" t="inlineStr"/>
      <c r="BK97" s="36" t="inlineStr"/>
      <c r="BL97" s="36" t="inlineStr"/>
      <c r="BM97" s="36" t="inlineStr"/>
      <c r="BN97" s="36" t="inlineStr"/>
      <c r="BO97" s="36" t="inlineStr"/>
      <c r="BP97" s="36" t="inlineStr"/>
      <c r="BQ97" s="36" t="inlineStr"/>
      <c r="BR97" s="36" t="inlineStr"/>
      <c r="BS97" s="36" t="inlineStr"/>
      <c r="BT97" s="36" t="inlineStr"/>
      <c r="BU97" s="36" t="inlineStr"/>
      <c r="BV97" s="36" t="inlineStr"/>
      <c r="BW97" s="36" t="inlineStr"/>
      <c r="BX97" s="36" t="inlineStr"/>
      <c r="BY97" s="36" t="inlineStr"/>
      <c r="BZ97" s="36" t="inlineStr"/>
      <c r="CA97" s="36" t="inlineStr"/>
      <c r="CB97" s="36" t="inlineStr"/>
      <c r="CC97" s="36" t="inlineStr"/>
      <c r="CD97" s="36" t="inlineStr"/>
      <c r="CE97" s="36" t="inlineStr"/>
      <c r="CF97" s="36" t="inlineStr"/>
      <c r="CG97" s="36" t="inlineStr"/>
      <c r="CH97" s="36" t="inlineStr"/>
      <c r="CI97" s="36" t="inlineStr"/>
      <c r="CJ97" s="36" t="inlineStr"/>
      <c r="CK97" s="36" t="inlineStr"/>
      <c r="CL97" s="36" t="inlineStr"/>
      <c r="CM97" s="36" t="inlineStr"/>
      <c r="CN97" s="36" t="inlineStr"/>
      <c r="CO97" s="36" t="inlineStr"/>
      <c r="CP97" s="36" t="inlineStr"/>
      <c r="CQ97" s="36" t="inlineStr"/>
      <c r="CR97" s="36" t="inlineStr"/>
      <c r="CS97" s="36" t="inlineStr"/>
    </row>
    <row r="98">
      <c r="A98" s="22">
        <f>IF(WBS_Tâches!A95="","",WBS_Tâches!A95)</f>
        <v/>
      </c>
      <c r="B98" s="22">
        <f>IF(WBS_Tâches!D95="","",WBS_Tâches!D95)</f>
        <v/>
      </c>
      <c r="C98" s="22">
        <f>IF(WBS_Tâches!E95="","",WBS_Tâches!E95)</f>
        <v/>
      </c>
      <c r="D98" s="67">
        <f>IF(WBS_Tâches!F95="","",WBS_Tâches!F95)</f>
        <v/>
      </c>
      <c r="E98" s="67">
        <f>IF(WBS_Tâches!G95="","",WBS_Tâches!G95)</f>
        <v/>
      </c>
      <c r="F98" s="35">
        <f>IF(WBS_Tâches!K95="","",WBS_Tâches!K95)</f>
        <v/>
      </c>
      <c r="G98" s="22">
        <f>IF(WBS_Tâches!M95="","",WBS_Tâches!M95)</f>
        <v/>
      </c>
      <c r="H98" s="36" t="inlineStr"/>
      <c r="I98" s="36" t="inlineStr"/>
      <c r="J98" s="36" t="inlineStr"/>
      <c r="K98" s="36" t="inlineStr"/>
      <c r="L98" s="36" t="inlineStr"/>
      <c r="M98" s="36" t="inlineStr"/>
      <c r="N98" s="36" t="inlineStr"/>
      <c r="O98" s="36" t="inlineStr"/>
      <c r="P98" s="36" t="inlineStr"/>
      <c r="Q98" s="36" t="inlineStr"/>
      <c r="R98" s="36" t="inlineStr"/>
      <c r="S98" s="36" t="inlineStr"/>
      <c r="T98" s="36" t="inlineStr"/>
      <c r="U98" s="36" t="inlineStr"/>
      <c r="V98" s="36" t="inlineStr"/>
      <c r="W98" s="36" t="inlineStr"/>
      <c r="X98" s="36" t="inlineStr"/>
      <c r="Y98" s="36" t="inlineStr"/>
      <c r="Z98" s="36" t="inlineStr"/>
      <c r="AA98" s="36" t="inlineStr"/>
      <c r="AB98" s="36" t="inlineStr"/>
      <c r="AC98" s="36" t="inlineStr"/>
      <c r="AD98" s="36" t="inlineStr"/>
      <c r="AE98" s="36" t="inlineStr"/>
      <c r="AF98" s="36" t="inlineStr"/>
      <c r="AG98" s="36" t="inlineStr"/>
      <c r="AH98" s="36" t="inlineStr"/>
      <c r="AI98" s="36" t="inlineStr"/>
      <c r="AJ98" s="36" t="inlineStr"/>
      <c r="AK98" s="36" t="inlineStr"/>
      <c r="AL98" s="36" t="inlineStr"/>
      <c r="AM98" s="36" t="inlineStr"/>
      <c r="AN98" s="36" t="inlineStr"/>
      <c r="AO98" s="36" t="inlineStr"/>
      <c r="AP98" s="36" t="inlineStr"/>
      <c r="AQ98" s="36" t="inlineStr"/>
      <c r="AR98" s="36" t="inlineStr"/>
      <c r="AS98" s="36" t="inlineStr"/>
      <c r="AT98" s="36" t="inlineStr"/>
      <c r="AU98" s="36" t="inlineStr"/>
      <c r="AV98" s="36" t="inlineStr"/>
      <c r="AW98" s="36" t="inlineStr"/>
      <c r="AX98" s="36" t="inlineStr"/>
      <c r="AY98" s="36" t="inlineStr"/>
      <c r="AZ98" s="36" t="inlineStr"/>
      <c r="BA98" s="36" t="inlineStr"/>
      <c r="BB98" s="36" t="inlineStr"/>
      <c r="BC98" s="36" t="inlineStr"/>
      <c r="BD98" s="36" t="inlineStr"/>
      <c r="BE98" s="36" t="inlineStr"/>
      <c r="BF98" s="36" t="inlineStr"/>
      <c r="BG98" s="36" t="inlineStr"/>
      <c r="BH98" s="36" t="inlineStr"/>
      <c r="BI98" s="36" t="inlineStr"/>
      <c r="BJ98" s="36" t="inlineStr"/>
      <c r="BK98" s="36" t="inlineStr"/>
      <c r="BL98" s="36" t="inlineStr"/>
      <c r="BM98" s="36" t="inlineStr"/>
      <c r="BN98" s="36" t="inlineStr"/>
      <c r="BO98" s="36" t="inlineStr"/>
      <c r="BP98" s="36" t="inlineStr"/>
      <c r="BQ98" s="36" t="inlineStr"/>
      <c r="BR98" s="36" t="inlineStr"/>
      <c r="BS98" s="36" t="inlineStr"/>
      <c r="BT98" s="36" t="inlineStr"/>
      <c r="BU98" s="36" t="inlineStr"/>
      <c r="BV98" s="36" t="inlineStr"/>
      <c r="BW98" s="36" t="inlineStr"/>
      <c r="BX98" s="36" t="inlineStr"/>
      <c r="BY98" s="36" t="inlineStr"/>
      <c r="BZ98" s="36" t="inlineStr"/>
      <c r="CA98" s="36" t="inlineStr"/>
      <c r="CB98" s="36" t="inlineStr"/>
      <c r="CC98" s="36" t="inlineStr"/>
      <c r="CD98" s="36" t="inlineStr"/>
      <c r="CE98" s="36" t="inlineStr"/>
      <c r="CF98" s="36" t="inlineStr"/>
      <c r="CG98" s="36" t="inlineStr"/>
      <c r="CH98" s="36" t="inlineStr"/>
      <c r="CI98" s="36" t="inlineStr"/>
      <c r="CJ98" s="36" t="inlineStr"/>
      <c r="CK98" s="36" t="inlineStr"/>
      <c r="CL98" s="36" t="inlineStr"/>
      <c r="CM98" s="36" t="inlineStr"/>
      <c r="CN98" s="36" t="inlineStr"/>
      <c r="CO98" s="36" t="inlineStr"/>
      <c r="CP98" s="36" t="inlineStr"/>
      <c r="CQ98" s="36" t="inlineStr"/>
      <c r="CR98" s="36" t="inlineStr"/>
      <c r="CS98" s="36" t="inlineStr"/>
    </row>
    <row r="99">
      <c r="A99" s="22">
        <f>IF(WBS_Tâches!A96="","",WBS_Tâches!A96)</f>
        <v/>
      </c>
      <c r="B99" s="22">
        <f>IF(WBS_Tâches!D96="","",WBS_Tâches!D96)</f>
        <v/>
      </c>
      <c r="C99" s="22">
        <f>IF(WBS_Tâches!E96="","",WBS_Tâches!E96)</f>
        <v/>
      </c>
      <c r="D99" s="67">
        <f>IF(WBS_Tâches!F96="","",WBS_Tâches!F96)</f>
        <v/>
      </c>
      <c r="E99" s="67">
        <f>IF(WBS_Tâches!G96="","",WBS_Tâches!G96)</f>
        <v/>
      </c>
      <c r="F99" s="35">
        <f>IF(WBS_Tâches!K96="","",WBS_Tâches!K96)</f>
        <v/>
      </c>
      <c r="G99" s="22">
        <f>IF(WBS_Tâches!M96="","",WBS_Tâches!M96)</f>
        <v/>
      </c>
      <c r="H99" s="36" t="inlineStr"/>
      <c r="I99" s="36" t="inlineStr"/>
      <c r="J99" s="36" t="inlineStr"/>
      <c r="K99" s="36" t="inlineStr"/>
      <c r="L99" s="36" t="inlineStr"/>
      <c r="M99" s="36" t="inlineStr"/>
      <c r="N99" s="36" t="inlineStr"/>
      <c r="O99" s="36" t="inlineStr"/>
      <c r="P99" s="36" t="inlineStr"/>
      <c r="Q99" s="36" t="inlineStr"/>
      <c r="R99" s="36" t="inlineStr"/>
      <c r="S99" s="36" t="inlineStr"/>
      <c r="T99" s="36" t="inlineStr"/>
      <c r="U99" s="36" t="inlineStr"/>
      <c r="V99" s="36" t="inlineStr"/>
      <c r="W99" s="36" t="inlineStr"/>
      <c r="X99" s="36" t="inlineStr"/>
      <c r="Y99" s="36" t="inlineStr"/>
      <c r="Z99" s="36" t="inlineStr"/>
      <c r="AA99" s="36" t="inlineStr"/>
      <c r="AB99" s="36" t="inlineStr"/>
      <c r="AC99" s="36" t="inlineStr"/>
      <c r="AD99" s="36" t="inlineStr"/>
      <c r="AE99" s="36" t="inlineStr"/>
      <c r="AF99" s="36" t="inlineStr"/>
      <c r="AG99" s="36" t="inlineStr"/>
      <c r="AH99" s="36" t="inlineStr"/>
      <c r="AI99" s="36" t="inlineStr"/>
      <c r="AJ99" s="36" t="inlineStr"/>
      <c r="AK99" s="36" t="inlineStr"/>
      <c r="AL99" s="36" t="inlineStr"/>
      <c r="AM99" s="36" t="inlineStr"/>
      <c r="AN99" s="36" t="inlineStr"/>
      <c r="AO99" s="36" t="inlineStr"/>
      <c r="AP99" s="36" t="inlineStr"/>
      <c r="AQ99" s="36" t="inlineStr"/>
      <c r="AR99" s="36" t="inlineStr"/>
      <c r="AS99" s="36" t="inlineStr"/>
      <c r="AT99" s="36" t="inlineStr"/>
      <c r="AU99" s="36" t="inlineStr"/>
      <c r="AV99" s="36" t="inlineStr"/>
      <c r="AW99" s="36" t="inlineStr"/>
      <c r="AX99" s="36" t="inlineStr"/>
      <c r="AY99" s="36" t="inlineStr"/>
      <c r="AZ99" s="36" t="inlineStr"/>
      <c r="BA99" s="36" t="inlineStr"/>
      <c r="BB99" s="36" t="inlineStr"/>
      <c r="BC99" s="36" t="inlineStr"/>
      <c r="BD99" s="36" t="inlineStr"/>
      <c r="BE99" s="36" t="inlineStr"/>
      <c r="BF99" s="36" t="inlineStr"/>
      <c r="BG99" s="36" t="inlineStr"/>
      <c r="BH99" s="36" t="inlineStr"/>
      <c r="BI99" s="36" t="inlineStr"/>
      <c r="BJ99" s="36" t="inlineStr"/>
      <c r="BK99" s="36" t="inlineStr"/>
      <c r="BL99" s="36" t="inlineStr"/>
      <c r="BM99" s="36" t="inlineStr"/>
      <c r="BN99" s="36" t="inlineStr"/>
      <c r="BO99" s="36" t="inlineStr"/>
      <c r="BP99" s="36" t="inlineStr"/>
      <c r="BQ99" s="36" t="inlineStr"/>
      <c r="BR99" s="36" t="inlineStr"/>
      <c r="BS99" s="36" t="inlineStr"/>
      <c r="BT99" s="36" t="inlineStr"/>
      <c r="BU99" s="36" t="inlineStr"/>
      <c r="BV99" s="36" t="inlineStr"/>
      <c r="BW99" s="36" t="inlineStr"/>
      <c r="BX99" s="36" t="inlineStr"/>
      <c r="BY99" s="36" t="inlineStr"/>
      <c r="BZ99" s="36" t="inlineStr"/>
      <c r="CA99" s="36" t="inlineStr"/>
      <c r="CB99" s="36" t="inlineStr"/>
      <c r="CC99" s="36" t="inlineStr"/>
      <c r="CD99" s="36" t="inlineStr"/>
      <c r="CE99" s="36" t="inlineStr"/>
      <c r="CF99" s="36" t="inlineStr"/>
      <c r="CG99" s="36" t="inlineStr"/>
      <c r="CH99" s="36" t="inlineStr"/>
      <c r="CI99" s="36" t="inlineStr"/>
      <c r="CJ99" s="36" t="inlineStr"/>
      <c r="CK99" s="36" t="inlineStr"/>
      <c r="CL99" s="36" t="inlineStr"/>
      <c r="CM99" s="36" t="inlineStr"/>
      <c r="CN99" s="36" t="inlineStr"/>
      <c r="CO99" s="36" t="inlineStr"/>
      <c r="CP99" s="36" t="inlineStr"/>
      <c r="CQ99" s="36" t="inlineStr"/>
      <c r="CR99" s="36" t="inlineStr"/>
      <c r="CS99" s="36" t="inlineStr"/>
    </row>
    <row r="100">
      <c r="A100" s="22">
        <f>IF(WBS_Tâches!A97="","",WBS_Tâches!A97)</f>
        <v/>
      </c>
      <c r="B100" s="22">
        <f>IF(WBS_Tâches!D97="","",WBS_Tâches!D97)</f>
        <v/>
      </c>
      <c r="C100" s="22">
        <f>IF(WBS_Tâches!E97="","",WBS_Tâches!E97)</f>
        <v/>
      </c>
      <c r="D100" s="67">
        <f>IF(WBS_Tâches!F97="","",WBS_Tâches!F97)</f>
        <v/>
      </c>
      <c r="E100" s="67">
        <f>IF(WBS_Tâches!G97="","",WBS_Tâches!G97)</f>
        <v/>
      </c>
      <c r="F100" s="35">
        <f>IF(WBS_Tâches!K97="","",WBS_Tâches!K97)</f>
        <v/>
      </c>
      <c r="G100" s="22">
        <f>IF(WBS_Tâches!M97="","",WBS_Tâches!M97)</f>
        <v/>
      </c>
      <c r="H100" s="36" t="inlineStr"/>
      <c r="I100" s="36" t="inlineStr"/>
      <c r="J100" s="36" t="inlineStr"/>
      <c r="K100" s="36" t="inlineStr"/>
      <c r="L100" s="36" t="inlineStr"/>
      <c r="M100" s="36" t="inlineStr"/>
      <c r="N100" s="36" t="inlineStr"/>
      <c r="O100" s="36" t="inlineStr"/>
      <c r="P100" s="36" t="inlineStr"/>
      <c r="Q100" s="36" t="inlineStr"/>
      <c r="R100" s="36" t="inlineStr"/>
      <c r="S100" s="36" t="inlineStr"/>
      <c r="T100" s="36" t="inlineStr"/>
      <c r="U100" s="36" t="inlineStr"/>
      <c r="V100" s="36" t="inlineStr"/>
      <c r="W100" s="36" t="inlineStr"/>
      <c r="X100" s="36" t="inlineStr"/>
      <c r="Y100" s="36" t="inlineStr"/>
      <c r="Z100" s="36" t="inlineStr"/>
      <c r="AA100" s="36" t="inlineStr"/>
      <c r="AB100" s="36" t="inlineStr"/>
      <c r="AC100" s="36" t="inlineStr"/>
      <c r="AD100" s="36" t="inlineStr"/>
      <c r="AE100" s="36" t="inlineStr"/>
      <c r="AF100" s="36" t="inlineStr"/>
      <c r="AG100" s="36" t="inlineStr"/>
      <c r="AH100" s="36" t="inlineStr"/>
      <c r="AI100" s="36" t="inlineStr"/>
      <c r="AJ100" s="36" t="inlineStr"/>
      <c r="AK100" s="36" t="inlineStr"/>
      <c r="AL100" s="36" t="inlineStr"/>
      <c r="AM100" s="36" t="inlineStr"/>
      <c r="AN100" s="36" t="inlineStr"/>
      <c r="AO100" s="36" t="inlineStr"/>
      <c r="AP100" s="36" t="inlineStr"/>
      <c r="AQ100" s="36" t="inlineStr"/>
      <c r="AR100" s="36" t="inlineStr"/>
      <c r="AS100" s="36" t="inlineStr"/>
      <c r="AT100" s="36" t="inlineStr"/>
      <c r="AU100" s="36" t="inlineStr"/>
      <c r="AV100" s="36" t="inlineStr"/>
      <c r="AW100" s="36" t="inlineStr"/>
      <c r="AX100" s="36" t="inlineStr"/>
      <c r="AY100" s="36" t="inlineStr"/>
      <c r="AZ100" s="36" t="inlineStr"/>
      <c r="BA100" s="36" t="inlineStr"/>
      <c r="BB100" s="36" t="inlineStr"/>
      <c r="BC100" s="36" t="inlineStr"/>
      <c r="BD100" s="36" t="inlineStr"/>
      <c r="BE100" s="36" t="inlineStr"/>
      <c r="BF100" s="36" t="inlineStr"/>
      <c r="BG100" s="36" t="inlineStr"/>
      <c r="BH100" s="36" t="inlineStr"/>
      <c r="BI100" s="36" t="inlineStr"/>
      <c r="BJ100" s="36" t="inlineStr"/>
      <c r="BK100" s="36" t="inlineStr"/>
      <c r="BL100" s="36" t="inlineStr"/>
      <c r="BM100" s="36" t="inlineStr"/>
      <c r="BN100" s="36" t="inlineStr"/>
      <c r="BO100" s="36" t="inlineStr"/>
      <c r="BP100" s="36" t="inlineStr"/>
      <c r="BQ100" s="36" t="inlineStr"/>
      <c r="BR100" s="36" t="inlineStr"/>
      <c r="BS100" s="36" t="inlineStr"/>
      <c r="BT100" s="36" t="inlineStr"/>
      <c r="BU100" s="36" t="inlineStr"/>
      <c r="BV100" s="36" t="inlineStr"/>
      <c r="BW100" s="36" t="inlineStr"/>
      <c r="BX100" s="36" t="inlineStr"/>
      <c r="BY100" s="36" t="inlineStr"/>
      <c r="BZ100" s="36" t="inlineStr"/>
      <c r="CA100" s="36" t="inlineStr"/>
      <c r="CB100" s="36" t="inlineStr"/>
      <c r="CC100" s="36" t="inlineStr"/>
      <c r="CD100" s="36" t="inlineStr"/>
      <c r="CE100" s="36" t="inlineStr"/>
      <c r="CF100" s="36" t="inlineStr"/>
      <c r="CG100" s="36" t="inlineStr"/>
      <c r="CH100" s="36" t="inlineStr"/>
      <c r="CI100" s="36" t="inlineStr"/>
      <c r="CJ100" s="36" t="inlineStr"/>
      <c r="CK100" s="36" t="inlineStr"/>
      <c r="CL100" s="36" t="inlineStr"/>
      <c r="CM100" s="36" t="inlineStr"/>
      <c r="CN100" s="36" t="inlineStr"/>
      <c r="CO100" s="36" t="inlineStr"/>
      <c r="CP100" s="36" t="inlineStr"/>
      <c r="CQ100" s="36" t="inlineStr"/>
      <c r="CR100" s="36" t="inlineStr"/>
      <c r="CS100" s="36" t="inlineStr"/>
    </row>
    <row r="101">
      <c r="A101" s="22">
        <f>IF(WBS_Tâches!A98="","",WBS_Tâches!A98)</f>
        <v/>
      </c>
      <c r="B101" s="22">
        <f>IF(WBS_Tâches!D98="","",WBS_Tâches!D98)</f>
        <v/>
      </c>
      <c r="C101" s="22">
        <f>IF(WBS_Tâches!E98="","",WBS_Tâches!E98)</f>
        <v/>
      </c>
      <c r="D101" s="67">
        <f>IF(WBS_Tâches!F98="","",WBS_Tâches!F98)</f>
        <v/>
      </c>
      <c r="E101" s="67">
        <f>IF(WBS_Tâches!G98="","",WBS_Tâches!G98)</f>
        <v/>
      </c>
      <c r="F101" s="35">
        <f>IF(WBS_Tâches!K98="","",WBS_Tâches!K98)</f>
        <v/>
      </c>
      <c r="G101" s="22">
        <f>IF(WBS_Tâches!M98="","",WBS_Tâches!M98)</f>
        <v/>
      </c>
      <c r="H101" s="36" t="inlineStr"/>
      <c r="I101" s="36" t="inlineStr"/>
      <c r="J101" s="36" t="inlineStr"/>
      <c r="K101" s="36" t="inlineStr"/>
      <c r="L101" s="36" t="inlineStr"/>
      <c r="M101" s="36" t="inlineStr"/>
      <c r="N101" s="36" t="inlineStr"/>
      <c r="O101" s="36" t="inlineStr"/>
      <c r="P101" s="36" t="inlineStr"/>
      <c r="Q101" s="36" t="inlineStr"/>
      <c r="R101" s="36" t="inlineStr"/>
      <c r="S101" s="36" t="inlineStr"/>
      <c r="T101" s="36" t="inlineStr"/>
      <c r="U101" s="36" t="inlineStr"/>
      <c r="V101" s="36" t="inlineStr"/>
      <c r="W101" s="36" t="inlineStr"/>
      <c r="X101" s="36" t="inlineStr"/>
      <c r="Y101" s="36" t="inlineStr"/>
      <c r="Z101" s="36" t="inlineStr"/>
      <c r="AA101" s="36" t="inlineStr"/>
      <c r="AB101" s="36" t="inlineStr"/>
      <c r="AC101" s="36" t="inlineStr"/>
      <c r="AD101" s="36" t="inlineStr"/>
      <c r="AE101" s="36" t="inlineStr"/>
      <c r="AF101" s="36" t="inlineStr"/>
      <c r="AG101" s="36" t="inlineStr"/>
      <c r="AH101" s="36" t="inlineStr"/>
      <c r="AI101" s="36" t="inlineStr"/>
      <c r="AJ101" s="36" t="inlineStr"/>
      <c r="AK101" s="36" t="inlineStr"/>
      <c r="AL101" s="36" t="inlineStr"/>
      <c r="AM101" s="36" t="inlineStr"/>
      <c r="AN101" s="36" t="inlineStr"/>
      <c r="AO101" s="36" t="inlineStr"/>
      <c r="AP101" s="36" t="inlineStr"/>
      <c r="AQ101" s="36" t="inlineStr"/>
      <c r="AR101" s="36" t="inlineStr"/>
      <c r="AS101" s="36" t="inlineStr"/>
      <c r="AT101" s="36" t="inlineStr"/>
      <c r="AU101" s="36" t="inlineStr"/>
      <c r="AV101" s="36" t="inlineStr"/>
      <c r="AW101" s="36" t="inlineStr"/>
      <c r="AX101" s="36" t="inlineStr"/>
      <c r="AY101" s="36" t="inlineStr"/>
      <c r="AZ101" s="36" t="inlineStr"/>
      <c r="BA101" s="36" t="inlineStr"/>
      <c r="BB101" s="36" t="inlineStr"/>
      <c r="BC101" s="36" t="inlineStr"/>
      <c r="BD101" s="36" t="inlineStr"/>
      <c r="BE101" s="36" t="inlineStr"/>
      <c r="BF101" s="36" t="inlineStr"/>
      <c r="BG101" s="36" t="inlineStr"/>
      <c r="BH101" s="36" t="inlineStr"/>
      <c r="BI101" s="36" t="inlineStr"/>
      <c r="BJ101" s="36" t="inlineStr"/>
      <c r="BK101" s="36" t="inlineStr"/>
      <c r="BL101" s="36" t="inlineStr"/>
      <c r="BM101" s="36" t="inlineStr"/>
      <c r="BN101" s="36" t="inlineStr"/>
      <c r="BO101" s="36" t="inlineStr"/>
      <c r="BP101" s="36" t="inlineStr"/>
      <c r="BQ101" s="36" t="inlineStr"/>
      <c r="BR101" s="36" t="inlineStr"/>
      <c r="BS101" s="36" t="inlineStr"/>
      <c r="BT101" s="36" t="inlineStr"/>
      <c r="BU101" s="36" t="inlineStr"/>
      <c r="BV101" s="36" t="inlineStr"/>
      <c r="BW101" s="36" t="inlineStr"/>
      <c r="BX101" s="36" t="inlineStr"/>
      <c r="BY101" s="36" t="inlineStr"/>
      <c r="BZ101" s="36" t="inlineStr"/>
      <c r="CA101" s="36" t="inlineStr"/>
      <c r="CB101" s="36" t="inlineStr"/>
      <c r="CC101" s="36" t="inlineStr"/>
      <c r="CD101" s="36" t="inlineStr"/>
      <c r="CE101" s="36" t="inlineStr"/>
      <c r="CF101" s="36" t="inlineStr"/>
      <c r="CG101" s="36" t="inlineStr"/>
      <c r="CH101" s="36" t="inlineStr"/>
      <c r="CI101" s="36" t="inlineStr"/>
      <c r="CJ101" s="36" t="inlineStr"/>
      <c r="CK101" s="36" t="inlineStr"/>
      <c r="CL101" s="36" t="inlineStr"/>
      <c r="CM101" s="36" t="inlineStr"/>
      <c r="CN101" s="36" t="inlineStr"/>
      <c r="CO101" s="36" t="inlineStr"/>
      <c r="CP101" s="36" t="inlineStr"/>
      <c r="CQ101" s="36" t="inlineStr"/>
      <c r="CR101" s="36" t="inlineStr"/>
      <c r="CS101" s="36" t="inlineStr"/>
    </row>
    <row r="102">
      <c r="A102" s="22">
        <f>IF(WBS_Tâches!A99="","",WBS_Tâches!A99)</f>
        <v/>
      </c>
      <c r="B102" s="22">
        <f>IF(WBS_Tâches!D99="","",WBS_Tâches!D99)</f>
        <v/>
      </c>
      <c r="C102" s="22">
        <f>IF(WBS_Tâches!E99="","",WBS_Tâches!E99)</f>
        <v/>
      </c>
      <c r="D102" s="67">
        <f>IF(WBS_Tâches!F99="","",WBS_Tâches!F99)</f>
        <v/>
      </c>
      <c r="E102" s="67">
        <f>IF(WBS_Tâches!G99="","",WBS_Tâches!G99)</f>
        <v/>
      </c>
      <c r="F102" s="35">
        <f>IF(WBS_Tâches!K99="","",WBS_Tâches!K99)</f>
        <v/>
      </c>
      <c r="G102" s="22">
        <f>IF(WBS_Tâches!M99="","",WBS_Tâches!M99)</f>
        <v/>
      </c>
      <c r="H102" s="36" t="inlineStr"/>
      <c r="I102" s="36" t="inlineStr"/>
      <c r="J102" s="36" t="inlineStr"/>
      <c r="K102" s="36" t="inlineStr"/>
      <c r="L102" s="36" t="inlineStr"/>
      <c r="M102" s="36" t="inlineStr"/>
      <c r="N102" s="36" t="inlineStr"/>
      <c r="O102" s="36" t="inlineStr"/>
      <c r="P102" s="36" t="inlineStr"/>
      <c r="Q102" s="36" t="inlineStr"/>
      <c r="R102" s="36" t="inlineStr"/>
      <c r="S102" s="36" t="inlineStr"/>
      <c r="T102" s="36" t="inlineStr"/>
      <c r="U102" s="36" t="inlineStr"/>
      <c r="V102" s="36" t="inlineStr"/>
      <c r="W102" s="36" t="inlineStr"/>
      <c r="X102" s="36" t="inlineStr"/>
      <c r="Y102" s="36" t="inlineStr"/>
      <c r="Z102" s="36" t="inlineStr"/>
      <c r="AA102" s="36" t="inlineStr"/>
      <c r="AB102" s="36" t="inlineStr"/>
      <c r="AC102" s="36" t="inlineStr"/>
      <c r="AD102" s="36" t="inlineStr"/>
      <c r="AE102" s="36" t="inlineStr"/>
      <c r="AF102" s="36" t="inlineStr"/>
      <c r="AG102" s="36" t="inlineStr"/>
      <c r="AH102" s="36" t="inlineStr"/>
      <c r="AI102" s="36" t="inlineStr"/>
      <c r="AJ102" s="36" t="inlineStr"/>
      <c r="AK102" s="36" t="inlineStr"/>
      <c r="AL102" s="36" t="inlineStr"/>
      <c r="AM102" s="36" t="inlineStr"/>
      <c r="AN102" s="36" t="inlineStr"/>
      <c r="AO102" s="36" t="inlineStr"/>
      <c r="AP102" s="36" t="inlineStr"/>
      <c r="AQ102" s="36" t="inlineStr"/>
      <c r="AR102" s="36" t="inlineStr"/>
      <c r="AS102" s="36" t="inlineStr"/>
      <c r="AT102" s="36" t="inlineStr"/>
      <c r="AU102" s="36" t="inlineStr"/>
      <c r="AV102" s="36" t="inlineStr"/>
      <c r="AW102" s="36" t="inlineStr"/>
      <c r="AX102" s="36" t="inlineStr"/>
      <c r="AY102" s="36" t="inlineStr"/>
      <c r="AZ102" s="36" t="inlineStr"/>
      <c r="BA102" s="36" t="inlineStr"/>
      <c r="BB102" s="36" t="inlineStr"/>
      <c r="BC102" s="36" t="inlineStr"/>
      <c r="BD102" s="36" t="inlineStr"/>
      <c r="BE102" s="36" t="inlineStr"/>
      <c r="BF102" s="36" t="inlineStr"/>
      <c r="BG102" s="36" t="inlineStr"/>
      <c r="BH102" s="36" t="inlineStr"/>
      <c r="BI102" s="36" t="inlineStr"/>
      <c r="BJ102" s="36" t="inlineStr"/>
      <c r="BK102" s="36" t="inlineStr"/>
      <c r="BL102" s="36" t="inlineStr"/>
      <c r="BM102" s="36" t="inlineStr"/>
      <c r="BN102" s="36" t="inlineStr"/>
      <c r="BO102" s="36" t="inlineStr"/>
      <c r="BP102" s="36" t="inlineStr"/>
      <c r="BQ102" s="36" t="inlineStr"/>
      <c r="BR102" s="36" t="inlineStr"/>
      <c r="BS102" s="36" t="inlineStr"/>
      <c r="BT102" s="36" t="inlineStr"/>
      <c r="BU102" s="36" t="inlineStr"/>
      <c r="BV102" s="36" t="inlineStr"/>
      <c r="BW102" s="36" t="inlineStr"/>
      <c r="BX102" s="36" t="inlineStr"/>
      <c r="BY102" s="36" t="inlineStr"/>
      <c r="BZ102" s="36" t="inlineStr"/>
      <c r="CA102" s="36" t="inlineStr"/>
      <c r="CB102" s="36" t="inlineStr"/>
      <c r="CC102" s="36" t="inlineStr"/>
      <c r="CD102" s="36" t="inlineStr"/>
      <c r="CE102" s="36" t="inlineStr"/>
      <c r="CF102" s="36" t="inlineStr"/>
      <c r="CG102" s="36" t="inlineStr"/>
      <c r="CH102" s="36" t="inlineStr"/>
      <c r="CI102" s="36" t="inlineStr"/>
      <c r="CJ102" s="36" t="inlineStr"/>
      <c r="CK102" s="36" t="inlineStr"/>
      <c r="CL102" s="36" t="inlineStr"/>
      <c r="CM102" s="36" t="inlineStr"/>
      <c r="CN102" s="36" t="inlineStr"/>
      <c r="CO102" s="36" t="inlineStr"/>
      <c r="CP102" s="36" t="inlineStr"/>
      <c r="CQ102" s="36" t="inlineStr"/>
      <c r="CR102" s="36" t="inlineStr"/>
      <c r="CS102" s="36" t="inlineStr"/>
    </row>
    <row r="103">
      <c r="A103" s="22">
        <f>IF(WBS_Tâches!A100="","",WBS_Tâches!A100)</f>
        <v/>
      </c>
      <c r="B103" s="22">
        <f>IF(WBS_Tâches!D100="","",WBS_Tâches!D100)</f>
        <v/>
      </c>
      <c r="C103" s="22">
        <f>IF(WBS_Tâches!E100="","",WBS_Tâches!E100)</f>
        <v/>
      </c>
      <c r="D103" s="67">
        <f>IF(WBS_Tâches!F100="","",WBS_Tâches!F100)</f>
        <v/>
      </c>
      <c r="E103" s="67">
        <f>IF(WBS_Tâches!G100="","",WBS_Tâches!G100)</f>
        <v/>
      </c>
      <c r="F103" s="35">
        <f>IF(WBS_Tâches!K100="","",WBS_Tâches!K100)</f>
        <v/>
      </c>
      <c r="G103" s="22">
        <f>IF(WBS_Tâches!M100="","",WBS_Tâches!M100)</f>
        <v/>
      </c>
      <c r="H103" s="36" t="inlineStr"/>
      <c r="I103" s="36" t="inlineStr"/>
      <c r="J103" s="36" t="inlineStr"/>
      <c r="K103" s="36" t="inlineStr"/>
      <c r="L103" s="36" t="inlineStr"/>
      <c r="M103" s="36" t="inlineStr"/>
      <c r="N103" s="36" t="inlineStr"/>
      <c r="O103" s="36" t="inlineStr"/>
      <c r="P103" s="36" t="inlineStr"/>
      <c r="Q103" s="36" t="inlineStr"/>
      <c r="R103" s="36" t="inlineStr"/>
      <c r="S103" s="36" t="inlineStr"/>
      <c r="T103" s="36" t="inlineStr"/>
      <c r="U103" s="36" t="inlineStr"/>
      <c r="V103" s="36" t="inlineStr"/>
      <c r="W103" s="36" t="inlineStr"/>
      <c r="X103" s="36" t="inlineStr"/>
      <c r="Y103" s="36" t="inlineStr"/>
      <c r="Z103" s="36" t="inlineStr"/>
      <c r="AA103" s="36" t="inlineStr"/>
      <c r="AB103" s="36" t="inlineStr"/>
      <c r="AC103" s="36" t="inlineStr"/>
      <c r="AD103" s="36" t="inlineStr"/>
      <c r="AE103" s="36" t="inlineStr"/>
      <c r="AF103" s="36" t="inlineStr"/>
      <c r="AG103" s="36" t="inlineStr"/>
      <c r="AH103" s="36" t="inlineStr"/>
      <c r="AI103" s="36" t="inlineStr"/>
      <c r="AJ103" s="36" t="inlineStr"/>
      <c r="AK103" s="36" t="inlineStr"/>
      <c r="AL103" s="36" t="inlineStr"/>
      <c r="AM103" s="36" t="inlineStr"/>
      <c r="AN103" s="36" t="inlineStr"/>
      <c r="AO103" s="36" t="inlineStr"/>
      <c r="AP103" s="36" t="inlineStr"/>
      <c r="AQ103" s="36" t="inlineStr"/>
      <c r="AR103" s="36" t="inlineStr"/>
      <c r="AS103" s="36" t="inlineStr"/>
      <c r="AT103" s="36" t="inlineStr"/>
      <c r="AU103" s="36" t="inlineStr"/>
      <c r="AV103" s="36" t="inlineStr"/>
      <c r="AW103" s="36" t="inlineStr"/>
      <c r="AX103" s="36" t="inlineStr"/>
      <c r="AY103" s="36" t="inlineStr"/>
      <c r="AZ103" s="36" t="inlineStr"/>
      <c r="BA103" s="36" t="inlineStr"/>
      <c r="BB103" s="36" t="inlineStr"/>
      <c r="BC103" s="36" t="inlineStr"/>
      <c r="BD103" s="36" t="inlineStr"/>
      <c r="BE103" s="36" t="inlineStr"/>
      <c r="BF103" s="36" t="inlineStr"/>
      <c r="BG103" s="36" t="inlineStr"/>
      <c r="BH103" s="36" t="inlineStr"/>
      <c r="BI103" s="36" t="inlineStr"/>
      <c r="BJ103" s="36" t="inlineStr"/>
      <c r="BK103" s="36" t="inlineStr"/>
      <c r="BL103" s="36" t="inlineStr"/>
      <c r="BM103" s="36" t="inlineStr"/>
      <c r="BN103" s="36" t="inlineStr"/>
      <c r="BO103" s="36" t="inlineStr"/>
      <c r="BP103" s="36" t="inlineStr"/>
      <c r="BQ103" s="36" t="inlineStr"/>
      <c r="BR103" s="36" t="inlineStr"/>
      <c r="BS103" s="36" t="inlineStr"/>
      <c r="BT103" s="36" t="inlineStr"/>
      <c r="BU103" s="36" t="inlineStr"/>
      <c r="BV103" s="36" t="inlineStr"/>
      <c r="BW103" s="36" t="inlineStr"/>
      <c r="BX103" s="36" t="inlineStr"/>
      <c r="BY103" s="36" t="inlineStr"/>
      <c r="BZ103" s="36" t="inlineStr"/>
      <c r="CA103" s="36" t="inlineStr"/>
      <c r="CB103" s="36" t="inlineStr"/>
      <c r="CC103" s="36" t="inlineStr"/>
      <c r="CD103" s="36" t="inlineStr"/>
      <c r="CE103" s="36" t="inlineStr"/>
      <c r="CF103" s="36" t="inlineStr"/>
      <c r="CG103" s="36" t="inlineStr"/>
      <c r="CH103" s="36" t="inlineStr"/>
      <c r="CI103" s="36" t="inlineStr"/>
      <c r="CJ103" s="36" t="inlineStr"/>
      <c r="CK103" s="36" t="inlineStr"/>
      <c r="CL103" s="36" t="inlineStr"/>
      <c r="CM103" s="36" t="inlineStr"/>
      <c r="CN103" s="36" t="inlineStr"/>
      <c r="CO103" s="36" t="inlineStr"/>
      <c r="CP103" s="36" t="inlineStr"/>
      <c r="CQ103" s="36" t="inlineStr"/>
      <c r="CR103" s="36" t="inlineStr"/>
      <c r="CS103" s="36" t="inlineStr"/>
    </row>
    <row r="104">
      <c r="A104" s="22">
        <f>IF(WBS_Tâches!A101="","",WBS_Tâches!A101)</f>
        <v/>
      </c>
      <c r="B104" s="22">
        <f>IF(WBS_Tâches!D101="","",WBS_Tâches!D101)</f>
        <v/>
      </c>
      <c r="C104" s="22">
        <f>IF(WBS_Tâches!E101="","",WBS_Tâches!E101)</f>
        <v/>
      </c>
      <c r="D104" s="67">
        <f>IF(WBS_Tâches!F101="","",WBS_Tâches!F101)</f>
        <v/>
      </c>
      <c r="E104" s="67">
        <f>IF(WBS_Tâches!G101="","",WBS_Tâches!G101)</f>
        <v/>
      </c>
      <c r="F104" s="35">
        <f>IF(WBS_Tâches!K101="","",WBS_Tâches!K101)</f>
        <v/>
      </c>
      <c r="G104" s="22">
        <f>IF(WBS_Tâches!M101="","",WBS_Tâches!M101)</f>
        <v/>
      </c>
      <c r="H104" s="36" t="inlineStr"/>
      <c r="I104" s="36" t="inlineStr"/>
      <c r="J104" s="36" t="inlineStr"/>
      <c r="K104" s="36" t="inlineStr"/>
      <c r="L104" s="36" t="inlineStr"/>
      <c r="M104" s="36" t="inlineStr"/>
      <c r="N104" s="36" t="inlineStr"/>
      <c r="O104" s="36" t="inlineStr"/>
      <c r="P104" s="36" t="inlineStr"/>
      <c r="Q104" s="36" t="inlineStr"/>
      <c r="R104" s="36" t="inlineStr"/>
      <c r="S104" s="36" t="inlineStr"/>
      <c r="T104" s="36" t="inlineStr"/>
      <c r="U104" s="36" t="inlineStr"/>
      <c r="V104" s="36" t="inlineStr"/>
      <c r="W104" s="36" t="inlineStr"/>
      <c r="X104" s="36" t="inlineStr"/>
      <c r="Y104" s="36" t="inlineStr"/>
      <c r="Z104" s="36" t="inlineStr"/>
      <c r="AA104" s="36" t="inlineStr"/>
      <c r="AB104" s="36" t="inlineStr"/>
      <c r="AC104" s="36" t="inlineStr"/>
      <c r="AD104" s="36" t="inlineStr"/>
      <c r="AE104" s="36" t="inlineStr"/>
      <c r="AF104" s="36" t="inlineStr"/>
      <c r="AG104" s="36" t="inlineStr"/>
      <c r="AH104" s="36" t="inlineStr"/>
      <c r="AI104" s="36" t="inlineStr"/>
      <c r="AJ104" s="36" t="inlineStr"/>
      <c r="AK104" s="36" t="inlineStr"/>
      <c r="AL104" s="36" t="inlineStr"/>
      <c r="AM104" s="36" t="inlineStr"/>
      <c r="AN104" s="36" t="inlineStr"/>
      <c r="AO104" s="36" t="inlineStr"/>
      <c r="AP104" s="36" t="inlineStr"/>
      <c r="AQ104" s="36" t="inlineStr"/>
      <c r="AR104" s="36" t="inlineStr"/>
      <c r="AS104" s="36" t="inlineStr"/>
      <c r="AT104" s="36" t="inlineStr"/>
      <c r="AU104" s="36" t="inlineStr"/>
      <c r="AV104" s="36" t="inlineStr"/>
      <c r="AW104" s="36" t="inlineStr"/>
      <c r="AX104" s="36" t="inlineStr"/>
      <c r="AY104" s="36" t="inlineStr"/>
      <c r="AZ104" s="36" t="inlineStr"/>
      <c r="BA104" s="36" t="inlineStr"/>
      <c r="BB104" s="36" t="inlineStr"/>
      <c r="BC104" s="36" t="inlineStr"/>
      <c r="BD104" s="36" t="inlineStr"/>
      <c r="BE104" s="36" t="inlineStr"/>
      <c r="BF104" s="36" t="inlineStr"/>
      <c r="BG104" s="36" t="inlineStr"/>
      <c r="BH104" s="36" t="inlineStr"/>
      <c r="BI104" s="36" t="inlineStr"/>
      <c r="BJ104" s="36" t="inlineStr"/>
      <c r="BK104" s="36" t="inlineStr"/>
      <c r="BL104" s="36" t="inlineStr"/>
      <c r="BM104" s="36" t="inlineStr"/>
      <c r="BN104" s="36" t="inlineStr"/>
      <c r="BO104" s="36" t="inlineStr"/>
      <c r="BP104" s="36" t="inlineStr"/>
      <c r="BQ104" s="36" t="inlineStr"/>
      <c r="BR104" s="36" t="inlineStr"/>
      <c r="BS104" s="36" t="inlineStr"/>
      <c r="BT104" s="36" t="inlineStr"/>
      <c r="BU104" s="36" t="inlineStr"/>
      <c r="BV104" s="36" t="inlineStr"/>
      <c r="BW104" s="36" t="inlineStr"/>
      <c r="BX104" s="36" t="inlineStr"/>
      <c r="BY104" s="36" t="inlineStr"/>
      <c r="BZ104" s="36" t="inlineStr"/>
      <c r="CA104" s="36" t="inlineStr"/>
      <c r="CB104" s="36" t="inlineStr"/>
      <c r="CC104" s="36" t="inlineStr"/>
      <c r="CD104" s="36" t="inlineStr"/>
      <c r="CE104" s="36" t="inlineStr"/>
      <c r="CF104" s="36" t="inlineStr"/>
      <c r="CG104" s="36" t="inlineStr"/>
      <c r="CH104" s="36" t="inlineStr"/>
      <c r="CI104" s="36" t="inlineStr"/>
      <c r="CJ104" s="36" t="inlineStr"/>
      <c r="CK104" s="36" t="inlineStr"/>
      <c r="CL104" s="36" t="inlineStr"/>
      <c r="CM104" s="36" t="inlineStr"/>
      <c r="CN104" s="36" t="inlineStr"/>
      <c r="CO104" s="36" t="inlineStr"/>
      <c r="CP104" s="36" t="inlineStr"/>
      <c r="CQ104" s="36" t="inlineStr"/>
      <c r="CR104" s="36" t="inlineStr"/>
      <c r="CS104" s="36" t="inlineStr"/>
    </row>
    <row r="105">
      <c r="A105" s="22">
        <f>IF(WBS_Tâches!A102="","",WBS_Tâches!A102)</f>
        <v/>
      </c>
      <c r="B105" s="22">
        <f>IF(WBS_Tâches!D102="","",WBS_Tâches!D102)</f>
        <v/>
      </c>
      <c r="C105" s="22">
        <f>IF(WBS_Tâches!E102="","",WBS_Tâches!E102)</f>
        <v/>
      </c>
      <c r="D105" s="67">
        <f>IF(WBS_Tâches!F102="","",WBS_Tâches!F102)</f>
        <v/>
      </c>
      <c r="E105" s="67">
        <f>IF(WBS_Tâches!G102="","",WBS_Tâches!G102)</f>
        <v/>
      </c>
      <c r="F105" s="35">
        <f>IF(WBS_Tâches!K102="","",WBS_Tâches!K102)</f>
        <v/>
      </c>
      <c r="G105" s="22">
        <f>IF(WBS_Tâches!M102="","",WBS_Tâches!M102)</f>
        <v/>
      </c>
      <c r="H105" s="36" t="inlineStr"/>
      <c r="I105" s="36" t="inlineStr"/>
      <c r="J105" s="36" t="inlineStr"/>
      <c r="K105" s="36" t="inlineStr"/>
      <c r="L105" s="36" t="inlineStr"/>
      <c r="M105" s="36" t="inlineStr"/>
      <c r="N105" s="36" t="inlineStr"/>
      <c r="O105" s="36" t="inlineStr"/>
      <c r="P105" s="36" t="inlineStr"/>
      <c r="Q105" s="36" t="inlineStr"/>
      <c r="R105" s="36" t="inlineStr"/>
      <c r="S105" s="36" t="inlineStr"/>
      <c r="T105" s="36" t="inlineStr"/>
      <c r="U105" s="36" t="inlineStr"/>
      <c r="V105" s="36" t="inlineStr"/>
      <c r="W105" s="36" t="inlineStr"/>
      <c r="X105" s="36" t="inlineStr"/>
      <c r="Y105" s="36" t="inlineStr"/>
      <c r="Z105" s="36" t="inlineStr"/>
      <c r="AA105" s="36" t="inlineStr"/>
      <c r="AB105" s="36" t="inlineStr"/>
      <c r="AC105" s="36" t="inlineStr"/>
      <c r="AD105" s="36" t="inlineStr"/>
      <c r="AE105" s="36" t="inlineStr"/>
      <c r="AF105" s="36" t="inlineStr"/>
      <c r="AG105" s="36" t="inlineStr"/>
      <c r="AH105" s="36" t="inlineStr"/>
      <c r="AI105" s="36" t="inlineStr"/>
      <c r="AJ105" s="36" t="inlineStr"/>
      <c r="AK105" s="36" t="inlineStr"/>
      <c r="AL105" s="36" t="inlineStr"/>
      <c r="AM105" s="36" t="inlineStr"/>
      <c r="AN105" s="36" t="inlineStr"/>
      <c r="AO105" s="36" t="inlineStr"/>
      <c r="AP105" s="36" t="inlineStr"/>
      <c r="AQ105" s="36" t="inlineStr"/>
      <c r="AR105" s="36" t="inlineStr"/>
      <c r="AS105" s="36" t="inlineStr"/>
      <c r="AT105" s="36" t="inlineStr"/>
      <c r="AU105" s="36" t="inlineStr"/>
      <c r="AV105" s="36" t="inlineStr"/>
      <c r="AW105" s="36" t="inlineStr"/>
      <c r="AX105" s="36" t="inlineStr"/>
      <c r="AY105" s="36" t="inlineStr"/>
      <c r="AZ105" s="36" t="inlineStr"/>
      <c r="BA105" s="36" t="inlineStr"/>
      <c r="BB105" s="36" t="inlineStr"/>
      <c r="BC105" s="36" t="inlineStr"/>
      <c r="BD105" s="36" t="inlineStr"/>
      <c r="BE105" s="36" t="inlineStr"/>
      <c r="BF105" s="36" t="inlineStr"/>
      <c r="BG105" s="36" t="inlineStr"/>
      <c r="BH105" s="36" t="inlineStr"/>
      <c r="BI105" s="36" t="inlineStr"/>
      <c r="BJ105" s="36" t="inlineStr"/>
      <c r="BK105" s="36" t="inlineStr"/>
      <c r="BL105" s="36" t="inlineStr"/>
      <c r="BM105" s="36" t="inlineStr"/>
      <c r="BN105" s="36" t="inlineStr"/>
      <c r="BO105" s="36" t="inlineStr"/>
      <c r="BP105" s="36" t="inlineStr"/>
      <c r="BQ105" s="36" t="inlineStr"/>
      <c r="BR105" s="36" t="inlineStr"/>
      <c r="BS105" s="36" t="inlineStr"/>
      <c r="BT105" s="36" t="inlineStr"/>
      <c r="BU105" s="36" t="inlineStr"/>
      <c r="BV105" s="36" t="inlineStr"/>
      <c r="BW105" s="36" t="inlineStr"/>
      <c r="BX105" s="36" t="inlineStr"/>
      <c r="BY105" s="36" t="inlineStr"/>
      <c r="BZ105" s="36" t="inlineStr"/>
      <c r="CA105" s="36" t="inlineStr"/>
      <c r="CB105" s="36" t="inlineStr"/>
      <c r="CC105" s="36" t="inlineStr"/>
      <c r="CD105" s="36" t="inlineStr"/>
      <c r="CE105" s="36" t="inlineStr"/>
      <c r="CF105" s="36" t="inlineStr"/>
      <c r="CG105" s="36" t="inlineStr"/>
      <c r="CH105" s="36" t="inlineStr"/>
      <c r="CI105" s="36" t="inlineStr"/>
      <c r="CJ105" s="36" t="inlineStr"/>
      <c r="CK105" s="36" t="inlineStr"/>
      <c r="CL105" s="36" t="inlineStr"/>
      <c r="CM105" s="36" t="inlineStr"/>
      <c r="CN105" s="36" t="inlineStr"/>
      <c r="CO105" s="36" t="inlineStr"/>
      <c r="CP105" s="36" t="inlineStr"/>
      <c r="CQ105" s="36" t="inlineStr"/>
      <c r="CR105" s="36" t="inlineStr"/>
      <c r="CS105" s="36" t="inlineStr"/>
    </row>
    <row r="106">
      <c r="A106" s="22">
        <f>IF(WBS_Tâches!A103="","",WBS_Tâches!A103)</f>
        <v/>
      </c>
      <c r="B106" s="22">
        <f>IF(WBS_Tâches!D103="","",WBS_Tâches!D103)</f>
        <v/>
      </c>
      <c r="C106" s="22">
        <f>IF(WBS_Tâches!E103="","",WBS_Tâches!E103)</f>
        <v/>
      </c>
      <c r="D106" s="67">
        <f>IF(WBS_Tâches!F103="","",WBS_Tâches!F103)</f>
        <v/>
      </c>
      <c r="E106" s="67">
        <f>IF(WBS_Tâches!G103="","",WBS_Tâches!G103)</f>
        <v/>
      </c>
      <c r="F106" s="35">
        <f>IF(WBS_Tâches!K103="","",WBS_Tâches!K103)</f>
        <v/>
      </c>
      <c r="G106" s="22">
        <f>IF(WBS_Tâches!M103="","",WBS_Tâches!M103)</f>
        <v/>
      </c>
      <c r="H106" s="36" t="inlineStr"/>
      <c r="I106" s="36" t="inlineStr"/>
      <c r="J106" s="36" t="inlineStr"/>
      <c r="K106" s="36" t="inlineStr"/>
      <c r="L106" s="36" t="inlineStr"/>
      <c r="M106" s="36" t="inlineStr"/>
      <c r="N106" s="36" t="inlineStr"/>
      <c r="O106" s="36" t="inlineStr"/>
      <c r="P106" s="36" t="inlineStr"/>
      <c r="Q106" s="36" t="inlineStr"/>
      <c r="R106" s="36" t="inlineStr"/>
      <c r="S106" s="36" t="inlineStr"/>
      <c r="T106" s="36" t="inlineStr"/>
      <c r="U106" s="36" t="inlineStr"/>
      <c r="V106" s="36" t="inlineStr"/>
      <c r="W106" s="36" t="inlineStr"/>
      <c r="X106" s="36" t="inlineStr"/>
      <c r="Y106" s="36" t="inlineStr"/>
      <c r="Z106" s="36" t="inlineStr"/>
      <c r="AA106" s="36" t="inlineStr"/>
      <c r="AB106" s="36" t="inlineStr"/>
      <c r="AC106" s="36" t="inlineStr"/>
      <c r="AD106" s="36" t="inlineStr"/>
      <c r="AE106" s="36" t="inlineStr"/>
      <c r="AF106" s="36" t="inlineStr"/>
      <c r="AG106" s="36" t="inlineStr"/>
      <c r="AH106" s="36" t="inlineStr"/>
      <c r="AI106" s="36" t="inlineStr"/>
      <c r="AJ106" s="36" t="inlineStr"/>
      <c r="AK106" s="36" t="inlineStr"/>
      <c r="AL106" s="36" t="inlineStr"/>
      <c r="AM106" s="36" t="inlineStr"/>
      <c r="AN106" s="36" t="inlineStr"/>
      <c r="AO106" s="36" t="inlineStr"/>
      <c r="AP106" s="36" t="inlineStr"/>
      <c r="AQ106" s="36" t="inlineStr"/>
      <c r="AR106" s="36" t="inlineStr"/>
      <c r="AS106" s="36" t="inlineStr"/>
      <c r="AT106" s="36" t="inlineStr"/>
      <c r="AU106" s="36" t="inlineStr"/>
      <c r="AV106" s="36" t="inlineStr"/>
      <c r="AW106" s="36" t="inlineStr"/>
      <c r="AX106" s="36" t="inlineStr"/>
      <c r="AY106" s="36" t="inlineStr"/>
      <c r="AZ106" s="36" t="inlineStr"/>
      <c r="BA106" s="36" t="inlineStr"/>
      <c r="BB106" s="36" t="inlineStr"/>
      <c r="BC106" s="36" t="inlineStr"/>
      <c r="BD106" s="36" t="inlineStr"/>
      <c r="BE106" s="36" t="inlineStr"/>
      <c r="BF106" s="36" t="inlineStr"/>
      <c r="BG106" s="36" t="inlineStr"/>
      <c r="BH106" s="36" t="inlineStr"/>
      <c r="BI106" s="36" t="inlineStr"/>
      <c r="BJ106" s="36" t="inlineStr"/>
      <c r="BK106" s="36" t="inlineStr"/>
      <c r="BL106" s="36" t="inlineStr"/>
      <c r="BM106" s="36" t="inlineStr"/>
      <c r="BN106" s="36" t="inlineStr"/>
      <c r="BO106" s="36" t="inlineStr"/>
      <c r="BP106" s="36" t="inlineStr"/>
      <c r="BQ106" s="36" t="inlineStr"/>
      <c r="BR106" s="36" t="inlineStr"/>
      <c r="BS106" s="36" t="inlineStr"/>
      <c r="BT106" s="36" t="inlineStr"/>
      <c r="BU106" s="36" t="inlineStr"/>
      <c r="BV106" s="36" t="inlineStr"/>
      <c r="BW106" s="36" t="inlineStr"/>
      <c r="BX106" s="36" t="inlineStr"/>
      <c r="BY106" s="36" t="inlineStr"/>
      <c r="BZ106" s="36" t="inlineStr"/>
      <c r="CA106" s="36" t="inlineStr"/>
      <c r="CB106" s="36" t="inlineStr"/>
      <c r="CC106" s="36" t="inlineStr"/>
      <c r="CD106" s="36" t="inlineStr"/>
      <c r="CE106" s="36" t="inlineStr"/>
      <c r="CF106" s="36" t="inlineStr"/>
      <c r="CG106" s="36" t="inlineStr"/>
      <c r="CH106" s="36" t="inlineStr"/>
      <c r="CI106" s="36" t="inlineStr"/>
      <c r="CJ106" s="36" t="inlineStr"/>
      <c r="CK106" s="36" t="inlineStr"/>
      <c r="CL106" s="36" t="inlineStr"/>
      <c r="CM106" s="36" t="inlineStr"/>
      <c r="CN106" s="36" t="inlineStr"/>
      <c r="CO106" s="36" t="inlineStr"/>
      <c r="CP106" s="36" t="inlineStr"/>
      <c r="CQ106" s="36" t="inlineStr"/>
      <c r="CR106" s="36" t="inlineStr"/>
      <c r="CS106" s="36" t="inlineStr"/>
    </row>
    <row r="107">
      <c r="A107" s="22">
        <f>IF(WBS_Tâches!A104="","",WBS_Tâches!A104)</f>
        <v/>
      </c>
      <c r="B107" s="22">
        <f>IF(WBS_Tâches!D104="","",WBS_Tâches!D104)</f>
        <v/>
      </c>
      <c r="C107" s="22">
        <f>IF(WBS_Tâches!E104="","",WBS_Tâches!E104)</f>
        <v/>
      </c>
      <c r="D107" s="67">
        <f>IF(WBS_Tâches!F104="","",WBS_Tâches!F104)</f>
        <v/>
      </c>
      <c r="E107" s="67">
        <f>IF(WBS_Tâches!G104="","",WBS_Tâches!G104)</f>
        <v/>
      </c>
      <c r="F107" s="35">
        <f>IF(WBS_Tâches!K104="","",WBS_Tâches!K104)</f>
        <v/>
      </c>
      <c r="G107" s="22">
        <f>IF(WBS_Tâches!M104="","",WBS_Tâches!M104)</f>
        <v/>
      </c>
      <c r="H107" s="36" t="inlineStr"/>
      <c r="I107" s="36" t="inlineStr"/>
      <c r="J107" s="36" t="inlineStr"/>
      <c r="K107" s="36" t="inlineStr"/>
      <c r="L107" s="36" t="inlineStr"/>
      <c r="M107" s="36" t="inlineStr"/>
      <c r="N107" s="36" t="inlineStr"/>
      <c r="O107" s="36" t="inlineStr"/>
      <c r="P107" s="36" t="inlineStr"/>
      <c r="Q107" s="36" t="inlineStr"/>
      <c r="R107" s="36" t="inlineStr"/>
      <c r="S107" s="36" t="inlineStr"/>
      <c r="T107" s="36" t="inlineStr"/>
      <c r="U107" s="36" t="inlineStr"/>
      <c r="V107" s="36" t="inlineStr"/>
      <c r="W107" s="36" t="inlineStr"/>
      <c r="X107" s="36" t="inlineStr"/>
      <c r="Y107" s="36" t="inlineStr"/>
      <c r="Z107" s="36" t="inlineStr"/>
      <c r="AA107" s="36" t="inlineStr"/>
      <c r="AB107" s="36" t="inlineStr"/>
      <c r="AC107" s="36" t="inlineStr"/>
      <c r="AD107" s="36" t="inlineStr"/>
      <c r="AE107" s="36" t="inlineStr"/>
      <c r="AF107" s="36" t="inlineStr"/>
      <c r="AG107" s="36" t="inlineStr"/>
      <c r="AH107" s="36" t="inlineStr"/>
      <c r="AI107" s="36" t="inlineStr"/>
      <c r="AJ107" s="36" t="inlineStr"/>
      <c r="AK107" s="36" t="inlineStr"/>
      <c r="AL107" s="36" t="inlineStr"/>
      <c r="AM107" s="36" t="inlineStr"/>
      <c r="AN107" s="36" t="inlineStr"/>
      <c r="AO107" s="36" t="inlineStr"/>
      <c r="AP107" s="36" t="inlineStr"/>
      <c r="AQ107" s="36" t="inlineStr"/>
      <c r="AR107" s="36" t="inlineStr"/>
      <c r="AS107" s="36" t="inlineStr"/>
      <c r="AT107" s="36" t="inlineStr"/>
      <c r="AU107" s="36" t="inlineStr"/>
      <c r="AV107" s="36" t="inlineStr"/>
      <c r="AW107" s="36" t="inlineStr"/>
      <c r="AX107" s="36" t="inlineStr"/>
      <c r="AY107" s="36" t="inlineStr"/>
      <c r="AZ107" s="36" t="inlineStr"/>
      <c r="BA107" s="36" t="inlineStr"/>
      <c r="BB107" s="36" t="inlineStr"/>
      <c r="BC107" s="36" t="inlineStr"/>
      <c r="BD107" s="36" t="inlineStr"/>
      <c r="BE107" s="36" t="inlineStr"/>
      <c r="BF107" s="36" t="inlineStr"/>
      <c r="BG107" s="36" t="inlineStr"/>
      <c r="BH107" s="36" t="inlineStr"/>
      <c r="BI107" s="36" t="inlineStr"/>
      <c r="BJ107" s="36" t="inlineStr"/>
      <c r="BK107" s="36" t="inlineStr"/>
      <c r="BL107" s="36" t="inlineStr"/>
      <c r="BM107" s="36" t="inlineStr"/>
      <c r="BN107" s="36" t="inlineStr"/>
      <c r="BO107" s="36" t="inlineStr"/>
      <c r="BP107" s="36" t="inlineStr"/>
      <c r="BQ107" s="36" t="inlineStr"/>
      <c r="BR107" s="36" t="inlineStr"/>
      <c r="BS107" s="36" t="inlineStr"/>
      <c r="BT107" s="36" t="inlineStr"/>
      <c r="BU107" s="36" t="inlineStr"/>
      <c r="BV107" s="36" t="inlineStr"/>
      <c r="BW107" s="36" t="inlineStr"/>
      <c r="BX107" s="36" t="inlineStr"/>
      <c r="BY107" s="36" t="inlineStr"/>
      <c r="BZ107" s="36" t="inlineStr"/>
      <c r="CA107" s="36" t="inlineStr"/>
      <c r="CB107" s="36" t="inlineStr"/>
      <c r="CC107" s="36" t="inlineStr"/>
      <c r="CD107" s="36" t="inlineStr"/>
      <c r="CE107" s="36" t="inlineStr"/>
      <c r="CF107" s="36" t="inlineStr"/>
      <c r="CG107" s="36" t="inlineStr"/>
      <c r="CH107" s="36" t="inlineStr"/>
      <c r="CI107" s="36" t="inlineStr"/>
      <c r="CJ107" s="36" t="inlineStr"/>
      <c r="CK107" s="36" t="inlineStr"/>
      <c r="CL107" s="36" t="inlineStr"/>
      <c r="CM107" s="36" t="inlineStr"/>
      <c r="CN107" s="36" t="inlineStr"/>
      <c r="CO107" s="36" t="inlineStr"/>
      <c r="CP107" s="36" t="inlineStr"/>
      <c r="CQ107" s="36" t="inlineStr"/>
      <c r="CR107" s="36" t="inlineStr"/>
      <c r="CS107" s="36" t="inlineStr"/>
    </row>
    <row r="108">
      <c r="A108" s="22">
        <f>IF(WBS_Tâches!A105="","",WBS_Tâches!A105)</f>
        <v/>
      </c>
      <c r="B108" s="22">
        <f>IF(WBS_Tâches!D105="","",WBS_Tâches!D105)</f>
        <v/>
      </c>
      <c r="C108" s="22">
        <f>IF(WBS_Tâches!E105="","",WBS_Tâches!E105)</f>
        <v/>
      </c>
      <c r="D108" s="67">
        <f>IF(WBS_Tâches!F105="","",WBS_Tâches!F105)</f>
        <v/>
      </c>
      <c r="E108" s="67">
        <f>IF(WBS_Tâches!G105="","",WBS_Tâches!G105)</f>
        <v/>
      </c>
      <c r="F108" s="35">
        <f>IF(WBS_Tâches!K105="","",WBS_Tâches!K105)</f>
        <v/>
      </c>
      <c r="G108" s="22">
        <f>IF(WBS_Tâches!M105="","",WBS_Tâches!M105)</f>
        <v/>
      </c>
      <c r="H108" s="36" t="inlineStr"/>
      <c r="I108" s="36" t="inlineStr"/>
      <c r="J108" s="36" t="inlineStr"/>
      <c r="K108" s="36" t="inlineStr"/>
      <c r="L108" s="36" t="inlineStr"/>
      <c r="M108" s="36" t="inlineStr"/>
      <c r="N108" s="36" t="inlineStr"/>
      <c r="O108" s="36" t="inlineStr"/>
      <c r="P108" s="36" t="inlineStr"/>
      <c r="Q108" s="36" t="inlineStr"/>
      <c r="R108" s="36" t="inlineStr"/>
      <c r="S108" s="36" t="inlineStr"/>
      <c r="T108" s="36" t="inlineStr"/>
      <c r="U108" s="36" t="inlineStr"/>
      <c r="V108" s="36" t="inlineStr"/>
      <c r="W108" s="36" t="inlineStr"/>
      <c r="X108" s="36" t="inlineStr"/>
      <c r="Y108" s="36" t="inlineStr"/>
      <c r="Z108" s="36" t="inlineStr"/>
      <c r="AA108" s="36" t="inlineStr"/>
      <c r="AB108" s="36" t="inlineStr"/>
      <c r="AC108" s="36" t="inlineStr"/>
      <c r="AD108" s="36" t="inlineStr"/>
      <c r="AE108" s="36" t="inlineStr"/>
      <c r="AF108" s="36" t="inlineStr"/>
      <c r="AG108" s="36" t="inlineStr"/>
      <c r="AH108" s="36" t="inlineStr"/>
      <c r="AI108" s="36" t="inlineStr"/>
      <c r="AJ108" s="36" t="inlineStr"/>
      <c r="AK108" s="36" t="inlineStr"/>
      <c r="AL108" s="36" t="inlineStr"/>
      <c r="AM108" s="36" t="inlineStr"/>
      <c r="AN108" s="36" t="inlineStr"/>
      <c r="AO108" s="36" t="inlineStr"/>
      <c r="AP108" s="36" t="inlineStr"/>
      <c r="AQ108" s="36" t="inlineStr"/>
      <c r="AR108" s="36" t="inlineStr"/>
      <c r="AS108" s="36" t="inlineStr"/>
      <c r="AT108" s="36" t="inlineStr"/>
      <c r="AU108" s="36" t="inlineStr"/>
      <c r="AV108" s="36" t="inlineStr"/>
      <c r="AW108" s="36" t="inlineStr"/>
      <c r="AX108" s="36" t="inlineStr"/>
      <c r="AY108" s="36" t="inlineStr"/>
      <c r="AZ108" s="36" t="inlineStr"/>
      <c r="BA108" s="36" t="inlineStr"/>
      <c r="BB108" s="36" t="inlineStr"/>
      <c r="BC108" s="36" t="inlineStr"/>
      <c r="BD108" s="36" t="inlineStr"/>
      <c r="BE108" s="36" t="inlineStr"/>
      <c r="BF108" s="36" t="inlineStr"/>
      <c r="BG108" s="36" t="inlineStr"/>
      <c r="BH108" s="36" t="inlineStr"/>
      <c r="BI108" s="36" t="inlineStr"/>
      <c r="BJ108" s="36" t="inlineStr"/>
      <c r="BK108" s="36" t="inlineStr"/>
      <c r="BL108" s="36" t="inlineStr"/>
      <c r="BM108" s="36" t="inlineStr"/>
      <c r="BN108" s="36" t="inlineStr"/>
      <c r="BO108" s="36" t="inlineStr"/>
      <c r="BP108" s="36" t="inlineStr"/>
      <c r="BQ108" s="36" t="inlineStr"/>
      <c r="BR108" s="36" t="inlineStr"/>
      <c r="BS108" s="36" t="inlineStr"/>
      <c r="BT108" s="36" t="inlineStr"/>
      <c r="BU108" s="36" t="inlineStr"/>
      <c r="BV108" s="36" t="inlineStr"/>
      <c r="BW108" s="36" t="inlineStr"/>
      <c r="BX108" s="36" t="inlineStr"/>
      <c r="BY108" s="36" t="inlineStr"/>
      <c r="BZ108" s="36" t="inlineStr"/>
      <c r="CA108" s="36" t="inlineStr"/>
      <c r="CB108" s="36" t="inlineStr"/>
      <c r="CC108" s="36" t="inlineStr"/>
      <c r="CD108" s="36" t="inlineStr"/>
      <c r="CE108" s="36" t="inlineStr"/>
      <c r="CF108" s="36" t="inlineStr"/>
      <c r="CG108" s="36" t="inlineStr"/>
      <c r="CH108" s="36" t="inlineStr"/>
      <c r="CI108" s="36" t="inlineStr"/>
      <c r="CJ108" s="36" t="inlineStr"/>
      <c r="CK108" s="36" t="inlineStr"/>
      <c r="CL108" s="36" t="inlineStr"/>
      <c r="CM108" s="36" t="inlineStr"/>
      <c r="CN108" s="36" t="inlineStr"/>
      <c r="CO108" s="36" t="inlineStr"/>
      <c r="CP108" s="36" t="inlineStr"/>
      <c r="CQ108" s="36" t="inlineStr"/>
      <c r="CR108" s="36" t="inlineStr"/>
      <c r="CS108" s="36" t="inlineStr"/>
    </row>
    <row r="109">
      <c r="A109" s="22">
        <f>IF(WBS_Tâches!A106="","",WBS_Tâches!A106)</f>
        <v/>
      </c>
      <c r="B109" s="22">
        <f>IF(WBS_Tâches!D106="","",WBS_Tâches!D106)</f>
        <v/>
      </c>
      <c r="C109" s="22">
        <f>IF(WBS_Tâches!E106="","",WBS_Tâches!E106)</f>
        <v/>
      </c>
      <c r="D109" s="67">
        <f>IF(WBS_Tâches!F106="","",WBS_Tâches!F106)</f>
        <v/>
      </c>
      <c r="E109" s="67">
        <f>IF(WBS_Tâches!G106="","",WBS_Tâches!G106)</f>
        <v/>
      </c>
      <c r="F109" s="35">
        <f>IF(WBS_Tâches!K106="","",WBS_Tâches!K106)</f>
        <v/>
      </c>
      <c r="G109" s="22">
        <f>IF(WBS_Tâches!M106="","",WBS_Tâches!M106)</f>
        <v/>
      </c>
      <c r="H109" s="36" t="inlineStr"/>
      <c r="I109" s="36" t="inlineStr"/>
      <c r="J109" s="36" t="inlineStr"/>
      <c r="K109" s="36" t="inlineStr"/>
      <c r="L109" s="36" t="inlineStr"/>
      <c r="M109" s="36" t="inlineStr"/>
      <c r="N109" s="36" t="inlineStr"/>
      <c r="O109" s="36" t="inlineStr"/>
      <c r="P109" s="36" t="inlineStr"/>
      <c r="Q109" s="36" t="inlineStr"/>
      <c r="R109" s="36" t="inlineStr"/>
      <c r="S109" s="36" t="inlineStr"/>
      <c r="T109" s="36" t="inlineStr"/>
      <c r="U109" s="36" t="inlineStr"/>
      <c r="V109" s="36" t="inlineStr"/>
      <c r="W109" s="36" t="inlineStr"/>
      <c r="X109" s="36" t="inlineStr"/>
      <c r="Y109" s="36" t="inlineStr"/>
      <c r="Z109" s="36" t="inlineStr"/>
      <c r="AA109" s="36" t="inlineStr"/>
      <c r="AB109" s="36" t="inlineStr"/>
      <c r="AC109" s="36" t="inlineStr"/>
      <c r="AD109" s="36" t="inlineStr"/>
      <c r="AE109" s="36" t="inlineStr"/>
      <c r="AF109" s="36" t="inlineStr"/>
      <c r="AG109" s="36" t="inlineStr"/>
      <c r="AH109" s="36" t="inlineStr"/>
      <c r="AI109" s="36" t="inlineStr"/>
      <c r="AJ109" s="36" t="inlineStr"/>
      <c r="AK109" s="36" t="inlineStr"/>
      <c r="AL109" s="36" t="inlineStr"/>
      <c r="AM109" s="36" t="inlineStr"/>
      <c r="AN109" s="36" t="inlineStr"/>
      <c r="AO109" s="36" t="inlineStr"/>
      <c r="AP109" s="36" t="inlineStr"/>
      <c r="AQ109" s="36" t="inlineStr"/>
      <c r="AR109" s="36" t="inlineStr"/>
      <c r="AS109" s="36" t="inlineStr"/>
      <c r="AT109" s="36" t="inlineStr"/>
      <c r="AU109" s="36" t="inlineStr"/>
      <c r="AV109" s="36" t="inlineStr"/>
      <c r="AW109" s="36" t="inlineStr"/>
      <c r="AX109" s="36" t="inlineStr"/>
      <c r="AY109" s="36" t="inlineStr"/>
      <c r="AZ109" s="36" t="inlineStr"/>
      <c r="BA109" s="36" t="inlineStr"/>
      <c r="BB109" s="36" t="inlineStr"/>
      <c r="BC109" s="36" t="inlineStr"/>
      <c r="BD109" s="36" t="inlineStr"/>
      <c r="BE109" s="36" t="inlineStr"/>
      <c r="BF109" s="36" t="inlineStr"/>
      <c r="BG109" s="36" t="inlineStr"/>
      <c r="BH109" s="36" t="inlineStr"/>
      <c r="BI109" s="36" t="inlineStr"/>
      <c r="BJ109" s="36" t="inlineStr"/>
      <c r="BK109" s="36" t="inlineStr"/>
      <c r="BL109" s="36" t="inlineStr"/>
      <c r="BM109" s="36" t="inlineStr"/>
      <c r="BN109" s="36" t="inlineStr"/>
      <c r="BO109" s="36" t="inlineStr"/>
      <c r="BP109" s="36" t="inlineStr"/>
      <c r="BQ109" s="36" t="inlineStr"/>
      <c r="BR109" s="36" t="inlineStr"/>
      <c r="BS109" s="36" t="inlineStr"/>
      <c r="BT109" s="36" t="inlineStr"/>
      <c r="BU109" s="36" t="inlineStr"/>
      <c r="BV109" s="36" t="inlineStr"/>
      <c r="BW109" s="36" t="inlineStr"/>
      <c r="BX109" s="36" t="inlineStr"/>
      <c r="BY109" s="36" t="inlineStr"/>
      <c r="BZ109" s="36" t="inlineStr"/>
      <c r="CA109" s="36" t="inlineStr"/>
      <c r="CB109" s="36" t="inlineStr"/>
      <c r="CC109" s="36" t="inlineStr"/>
      <c r="CD109" s="36" t="inlineStr"/>
      <c r="CE109" s="36" t="inlineStr"/>
      <c r="CF109" s="36" t="inlineStr"/>
      <c r="CG109" s="36" t="inlineStr"/>
      <c r="CH109" s="36" t="inlineStr"/>
      <c r="CI109" s="36" t="inlineStr"/>
      <c r="CJ109" s="36" t="inlineStr"/>
      <c r="CK109" s="36" t="inlineStr"/>
      <c r="CL109" s="36" t="inlineStr"/>
      <c r="CM109" s="36" t="inlineStr"/>
      <c r="CN109" s="36" t="inlineStr"/>
      <c r="CO109" s="36" t="inlineStr"/>
      <c r="CP109" s="36" t="inlineStr"/>
      <c r="CQ109" s="36" t="inlineStr"/>
      <c r="CR109" s="36" t="inlineStr"/>
      <c r="CS109" s="36" t="inlineStr"/>
    </row>
    <row r="110">
      <c r="A110" s="22">
        <f>IF(WBS_Tâches!A107="","",WBS_Tâches!A107)</f>
        <v/>
      </c>
      <c r="B110" s="22">
        <f>IF(WBS_Tâches!D107="","",WBS_Tâches!D107)</f>
        <v/>
      </c>
      <c r="C110" s="22">
        <f>IF(WBS_Tâches!E107="","",WBS_Tâches!E107)</f>
        <v/>
      </c>
      <c r="D110" s="67">
        <f>IF(WBS_Tâches!F107="","",WBS_Tâches!F107)</f>
        <v/>
      </c>
      <c r="E110" s="67">
        <f>IF(WBS_Tâches!G107="","",WBS_Tâches!G107)</f>
        <v/>
      </c>
      <c r="F110" s="35">
        <f>IF(WBS_Tâches!K107="","",WBS_Tâches!K107)</f>
        <v/>
      </c>
      <c r="G110" s="22">
        <f>IF(WBS_Tâches!M107="","",WBS_Tâches!M107)</f>
        <v/>
      </c>
      <c r="H110" s="36" t="inlineStr"/>
      <c r="I110" s="36" t="inlineStr"/>
      <c r="J110" s="36" t="inlineStr"/>
      <c r="K110" s="36" t="inlineStr"/>
      <c r="L110" s="36" t="inlineStr"/>
      <c r="M110" s="36" t="inlineStr"/>
      <c r="N110" s="36" t="inlineStr"/>
      <c r="O110" s="36" t="inlineStr"/>
      <c r="P110" s="36" t="inlineStr"/>
      <c r="Q110" s="36" t="inlineStr"/>
      <c r="R110" s="36" t="inlineStr"/>
      <c r="S110" s="36" t="inlineStr"/>
      <c r="T110" s="36" t="inlineStr"/>
      <c r="U110" s="36" t="inlineStr"/>
      <c r="V110" s="36" t="inlineStr"/>
      <c r="W110" s="36" t="inlineStr"/>
      <c r="X110" s="36" t="inlineStr"/>
      <c r="Y110" s="36" t="inlineStr"/>
      <c r="Z110" s="36" t="inlineStr"/>
      <c r="AA110" s="36" t="inlineStr"/>
      <c r="AB110" s="36" t="inlineStr"/>
      <c r="AC110" s="36" t="inlineStr"/>
      <c r="AD110" s="36" t="inlineStr"/>
      <c r="AE110" s="36" t="inlineStr"/>
      <c r="AF110" s="36" t="inlineStr"/>
      <c r="AG110" s="36" t="inlineStr"/>
      <c r="AH110" s="36" t="inlineStr"/>
      <c r="AI110" s="36" t="inlineStr"/>
      <c r="AJ110" s="36" t="inlineStr"/>
      <c r="AK110" s="36" t="inlineStr"/>
      <c r="AL110" s="36" t="inlineStr"/>
      <c r="AM110" s="36" t="inlineStr"/>
      <c r="AN110" s="36" t="inlineStr"/>
      <c r="AO110" s="36" t="inlineStr"/>
      <c r="AP110" s="36" t="inlineStr"/>
      <c r="AQ110" s="36" t="inlineStr"/>
      <c r="AR110" s="36" t="inlineStr"/>
      <c r="AS110" s="36" t="inlineStr"/>
      <c r="AT110" s="36" t="inlineStr"/>
      <c r="AU110" s="36" t="inlineStr"/>
      <c r="AV110" s="36" t="inlineStr"/>
      <c r="AW110" s="36" t="inlineStr"/>
      <c r="AX110" s="36" t="inlineStr"/>
      <c r="AY110" s="36" t="inlineStr"/>
      <c r="AZ110" s="36" t="inlineStr"/>
      <c r="BA110" s="36" t="inlineStr"/>
      <c r="BB110" s="36" t="inlineStr"/>
      <c r="BC110" s="36" t="inlineStr"/>
      <c r="BD110" s="36" t="inlineStr"/>
      <c r="BE110" s="36" t="inlineStr"/>
      <c r="BF110" s="36" t="inlineStr"/>
      <c r="BG110" s="36" t="inlineStr"/>
      <c r="BH110" s="36" t="inlineStr"/>
      <c r="BI110" s="36" t="inlineStr"/>
      <c r="BJ110" s="36" t="inlineStr"/>
      <c r="BK110" s="36" t="inlineStr"/>
      <c r="BL110" s="36" t="inlineStr"/>
      <c r="BM110" s="36" t="inlineStr"/>
      <c r="BN110" s="36" t="inlineStr"/>
      <c r="BO110" s="36" t="inlineStr"/>
      <c r="BP110" s="36" t="inlineStr"/>
      <c r="BQ110" s="36" t="inlineStr"/>
      <c r="BR110" s="36" t="inlineStr"/>
      <c r="BS110" s="36" t="inlineStr"/>
      <c r="BT110" s="36" t="inlineStr"/>
      <c r="BU110" s="36" t="inlineStr"/>
      <c r="BV110" s="36" t="inlineStr"/>
      <c r="BW110" s="36" t="inlineStr"/>
      <c r="BX110" s="36" t="inlineStr"/>
      <c r="BY110" s="36" t="inlineStr"/>
      <c r="BZ110" s="36" t="inlineStr"/>
      <c r="CA110" s="36" t="inlineStr"/>
      <c r="CB110" s="36" t="inlineStr"/>
      <c r="CC110" s="36" t="inlineStr"/>
      <c r="CD110" s="36" t="inlineStr"/>
      <c r="CE110" s="36" t="inlineStr"/>
      <c r="CF110" s="36" t="inlineStr"/>
      <c r="CG110" s="36" t="inlineStr"/>
      <c r="CH110" s="36" t="inlineStr"/>
      <c r="CI110" s="36" t="inlineStr"/>
      <c r="CJ110" s="36" t="inlineStr"/>
      <c r="CK110" s="36" t="inlineStr"/>
      <c r="CL110" s="36" t="inlineStr"/>
      <c r="CM110" s="36" t="inlineStr"/>
      <c r="CN110" s="36" t="inlineStr"/>
      <c r="CO110" s="36" t="inlineStr"/>
      <c r="CP110" s="36" t="inlineStr"/>
      <c r="CQ110" s="36" t="inlineStr"/>
      <c r="CR110" s="36" t="inlineStr"/>
      <c r="CS110" s="36" t="inlineStr"/>
    </row>
    <row r="111">
      <c r="A111" s="22">
        <f>IF(WBS_Tâches!A108="","",WBS_Tâches!A108)</f>
        <v/>
      </c>
      <c r="B111" s="22">
        <f>IF(WBS_Tâches!D108="","",WBS_Tâches!D108)</f>
        <v/>
      </c>
      <c r="C111" s="22">
        <f>IF(WBS_Tâches!E108="","",WBS_Tâches!E108)</f>
        <v/>
      </c>
      <c r="D111" s="67">
        <f>IF(WBS_Tâches!F108="","",WBS_Tâches!F108)</f>
        <v/>
      </c>
      <c r="E111" s="67">
        <f>IF(WBS_Tâches!G108="","",WBS_Tâches!G108)</f>
        <v/>
      </c>
      <c r="F111" s="35">
        <f>IF(WBS_Tâches!K108="","",WBS_Tâches!K108)</f>
        <v/>
      </c>
      <c r="G111" s="22">
        <f>IF(WBS_Tâches!M108="","",WBS_Tâches!M108)</f>
        <v/>
      </c>
      <c r="H111" s="36" t="inlineStr"/>
      <c r="I111" s="36" t="inlineStr"/>
      <c r="J111" s="36" t="inlineStr"/>
      <c r="K111" s="36" t="inlineStr"/>
      <c r="L111" s="36" t="inlineStr"/>
      <c r="M111" s="36" t="inlineStr"/>
      <c r="N111" s="36" t="inlineStr"/>
      <c r="O111" s="36" t="inlineStr"/>
      <c r="P111" s="36" t="inlineStr"/>
      <c r="Q111" s="36" t="inlineStr"/>
      <c r="R111" s="36" t="inlineStr"/>
      <c r="S111" s="36" t="inlineStr"/>
      <c r="T111" s="36" t="inlineStr"/>
      <c r="U111" s="36" t="inlineStr"/>
      <c r="V111" s="36" t="inlineStr"/>
      <c r="W111" s="36" t="inlineStr"/>
      <c r="X111" s="36" t="inlineStr"/>
      <c r="Y111" s="36" t="inlineStr"/>
      <c r="Z111" s="36" t="inlineStr"/>
      <c r="AA111" s="36" t="inlineStr"/>
      <c r="AB111" s="36" t="inlineStr"/>
      <c r="AC111" s="36" t="inlineStr"/>
      <c r="AD111" s="36" t="inlineStr"/>
      <c r="AE111" s="36" t="inlineStr"/>
      <c r="AF111" s="36" t="inlineStr"/>
      <c r="AG111" s="36" t="inlineStr"/>
      <c r="AH111" s="36" t="inlineStr"/>
      <c r="AI111" s="36" t="inlineStr"/>
      <c r="AJ111" s="36" t="inlineStr"/>
      <c r="AK111" s="36" t="inlineStr"/>
      <c r="AL111" s="36" t="inlineStr"/>
      <c r="AM111" s="36" t="inlineStr"/>
      <c r="AN111" s="36" t="inlineStr"/>
      <c r="AO111" s="36" t="inlineStr"/>
      <c r="AP111" s="36" t="inlineStr"/>
      <c r="AQ111" s="36" t="inlineStr"/>
      <c r="AR111" s="36" t="inlineStr"/>
      <c r="AS111" s="36" t="inlineStr"/>
      <c r="AT111" s="36" t="inlineStr"/>
      <c r="AU111" s="36" t="inlineStr"/>
      <c r="AV111" s="36" t="inlineStr"/>
      <c r="AW111" s="36" t="inlineStr"/>
      <c r="AX111" s="36" t="inlineStr"/>
      <c r="AY111" s="36" t="inlineStr"/>
      <c r="AZ111" s="36" t="inlineStr"/>
      <c r="BA111" s="36" t="inlineStr"/>
      <c r="BB111" s="36" t="inlineStr"/>
      <c r="BC111" s="36" t="inlineStr"/>
      <c r="BD111" s="36" t="inlineStr"/>
      <c r="BE111" s="36" t="inlineStr"/>
      <c r="BF111" s="36" t="inlineStr"/>
      <c r="BG111" s="36" t="inlineStr"/>
      <c r="BH111" s="36" t="inlineStr"/>
      <c r="BI111" s="36" t="inlineStr"/>
      <c r="BJ111" s="36" t="inlineStr"/>
      <c r="BK111" s="36" t="inlineStr"/>
      <c r="BL111" s="36" t="inlineStr"/>
      <c r="BM111" s="36" t="inlineStr"/>
      <c r="BN111" s="36" t="inlineStr"/>
      <c r="BO111" s="36" t="inlineStr"/>
      <c r="BP111" s="36" t="inlineStr"/>
      <c r="BQ111" s="36" t="inlineStr"/>
      <c r="BR111" s="36" t="inlineStr"/>
      <c r="BS111" s="36" t="inlineStr"/>
      <c r="BT111" s="36" t="inlineStr"/>
      <c r="BU111" s="36" t="inlineStr"/>
      <c r="BV111" s="36" t="inlineStr"/>
      <c r="BW111" s="36" t="inlineStr"/>
      <c r="BX111" s="36" t="inlineStr"/>
      <c r="BY111" s="36" t="inlineStr"/>
      <c r="BZ111" s="36" t="inlineStr"/>
      <c r="CA111" s="36" t="inlineStr"/>
      <c r="CB111" s="36" t="inlineStr"/>
      <c r="CC111" s="36" t="inlineStr"/>
      <c r="CD111" s="36" t="inlineStr"/>
      <c r="CE111" s="36" t="inlineStr"/>
      <c r="CF111" s="36" t="inlineStr"/>
      <c r="CG111" s="36" t="inlineStr"/>
      <c r="CH111" s="36" t="inlineStr"/>
      <c r="CI111" s="36" t="inlineStr"/>
      <c r="CJ111" s="36" t="inlineStr"/>
      <c r="CK111" s="36" t="inlineStr"/>
      <c r="CL111" s="36" t="inlineStr"/>
      <c r="CM111" s="36" t="inlineStr"/>
      <c r="CN111" s="36" t="inlineStr"/>
      <c r="CO111" s="36" t="inlineStr"/>
      <c r="CP111" s="36" t="inlineStr"/>
      <c r="CQ111" s="36" t="inlineStr"/>
      <c r="CR111" s="36" t="inlineStr"/>
      <c r="CS111" s="36" t="inlineStr"/>
    </row>
    <row r="112">
      <c r="A112" s="22">
        <f>IF(WBS_Tâches!A109="","",WBS_Tâches!A109)</f>
        <v/>
      </c>
      <c r="B112" s="22">
        <f>IF(WBS_Tâches!D109="","",WBS_Tâches!D109)</f>
        <v/>
      </c>
      <c r="C112" s="22">
        <f>IF(WBS_Tâches!E109="","",WBS_Tâches!E109)</f>
        <v/>
      </c>
      <c r="D112" s="67">
        <f>IF(WBS_Tâches!F109="","",WBS_Tâches!F109)</f>
        <v/>
      </c>
      <c r="E112" s="67">
        <f>IF(WBS_Tâches!G109="","",WBS_Tâches!G109)</f>
        <v/>
      </c>
      <c r="F112" s="35">
        <f>IF(WBS_Tâches!K109="","",WBS_Tâches!K109)</f>
        <v/>
      </c>
      <c r="G112" s="22">
        <f>IF(WBS_Tâches!M109="","",WBS_Tâches!M109)</f>
        <v/>
      </c>
      <c r="H112" s="36" t="inlineStr"/>
      <c r="I112" s="36" t="inlineStr"/>
      <c r="J112" s="36" t="inlineStr"/>
      <c r="K112" s="36" t="inlineStr"/>
      <c r="L112" s="36" t="inlineStr"/>
      <c r="M112" s="36" t="inlineStr"/>
      <c r="N112" s="36" t="inlineStr"/>
      <c r="O112" s="36" t="inlineStr"/>
      <c r="P112" s="36" t="inlineStr"/>
      <c r="Q112" s="36" t="inlineStr"/>
      <c r="R112" s="36" t="inlineStr"/>
      <c r="S112" s="36" t="inlineStr"/>
      <c r="T112" s="36" t="inlineStr"/>
      <c r="U112" s="36" t="inlineStr"/>
      <c r="V112" s="36" t="inlineStr"/>
      <c r="W112" s="36" t="inlineStr"/>
      <c r="X112" s="36" t="inlineStr"/>
      <c r="Y112" s="36" t="inlineStr"/>
      <c r="Z112" s="36" t="inlineStr"/>
      <c r="AA112" s="36" t="inlineStr"/>
      <c r="AB112" s="36" t="inlineStr"/>
      <c r="AC112" s="36" t="inlineStr"/>
      <c r="AD112" s="36" t="inlineStr"/>
      <c r="AE112" s="36" t="inlineStr"/>
      <c r="AF112" s="36" t="inlineStr"/>
      <c r="AG112" s="36" t="inlineStr"/>
      <c r="AH112" s="36" t="inlineStr"/>
      <c r="AI112" s="36" t="inlineStr"/>
      <c r="AJ112" s="36" t="inlineStr"/>
      <c r="AK112" s="36" t="inlineStr"/>
      <c r="AL112" s="36" t="inlineStr"/>
      <c r="AM112" s="36" t="inlineStr"/>
      <c r="AN112" s="36" t="inlineStr"/>
      <c r="AO112" s="36" t="inlineStr"/>
      <c r="AP112" s="36" t="inlineStr"/>
      <c r="AQ112" s="36" t="inlineStr"/>
      <c r="AR112" s="36" t="inlineStr"/>
      <c r="AS112" s="36" t="inlineStr"/>
      <c r="AT112" s="36" t="inlineStr"/>
      <c r="AU112" s="36" t="inlineStr"/>
      <c r="AV112" s="36" t="inlineStr"/>
      <c r="AW112" s="36" t="inlineStr"/>
      <c r="AX112" s="36" t="inlineStr"/>
      <c r="AY112" s="36" t="inlineStr"/>
      <c r="AZ112" s="36" t="inlineStr"/>
      <c r="BA112" s="36" t="inlineStr"/>
      <c r="BB112" s="36" t="inlineStr"/>
      <c r="BC112" s="36" t="inlineStr"/>
      <c r="BD112" s="36" t="inlineStr"/>
      <c r="BE112" s="36" t="inlineStr"/>
      <c r="BF112" s="36" t="inlineStr"/>
      <c r="BG112" s="36" t="inlineStr"/>
      <c r="BH112" s="36" t="inlineStr"/>
      <c r="BI112" s="36" t="inlineStr"/>
      <c r="BJ112" s="36" t="inlineStr"/>
      <c r="BK112" s="36" t="inlineStr"/>
      <c r="BL112" s="36" t="inlineStr"/>
      <c r="BM112" s="36" t="inlineStr"/>
      <c r="BN112" s="36" t="inlineStr"/>
      <c r="BO112" s="36" t="inlineStr"/>
      <c r="BP112" s="36" t="inlineStr"/>
      <c r="BQ112" s="36" t="inlineStr"/>
      <c r="BR112" s="36" t="inlineStr"/>
      <c r="BS112" s="36" t="inlineStr"/>
      <c r="BT112" s="36" t="inlineStr"/>
      <c r="BU112" s="36" t="inlineStr"/>
      <c r="BV112" s="36" t="inlineStr"/>
      <c r="BW112" s="36" t="inlineStr"/>
      <c r="BX112" s="36" t="inlineStr"/>
      <c r="BY112" s="36" t="inlineStr"/>
      <c r="BZ112" s="36" t="inlineStr"/>
      <c r="CA112" s="36" t="inlineStr"/>
      <c r="CB112" s="36" t="inlineStr"/>
      <c r="CC112" s="36" t="inlineStr"/>
      <c r="CD112" s="36" t="inlineStr"/>
      <c r="CE112" s="36" t="inlineStr"/>
      <c r="CF112" s="36" t="inlineStr"/>
      <c r="CG112" s="36" t="inlineStr"/>
      <c r="CH112" s="36" t="inlineStr"/>
      <c r="CI112" s="36" t="inlineStr"/>
      <c r="CJ112" s="36" t="inlineStr"/>
      <c r="CK112" s="36" t="inlineStr"/>
      <c r="CL112" s="36" t="inlineStr"/>
      <c r="CM112" s="36" t="inlineStr"/>
      <c r="CN112" s="36" t="inlineStr"/>
      <c r="CO112" s="36" t="inlineStr"/>
      <c r="CP112" s="36" t="inlineStr"/>
      <c r="CQ112" s="36" t="inlineStr"/>
      <c r="CR112" s="36" t="inlineStr"/>
      <c r="CS112" s="36" t="inlineStr"/>
    </row>
    <row r="113">
      <c r="A113" s="22">
        <f>IF(WBS_Tâches!A110="","",WBS_Tâches!A110)</f>
        <v/>
      </c>
      <c r="B113" s="22">
        <f>IF(WBS_Tâches!D110="","",WBS_Tâches!D110)</f>
        <v/>
      </c>
      <c r="C113" s="22">
        <f>IF(WBS_Tâches!E110="","",WBS_Tâches!E110)</f>
        <v/>
      </c>
      <c r="D113" s="67">
        <f>IF(WBS_Tâches!F110="","",WBS_Tâches!F110)</f>
        <v/>
      </c>
      <c r="E113" s="67">
        <f>IF(WBS_Tâches!G110="","",WBS_Tâches!G110)</f>
        <v/>
      </c>
      <c r="F113" s="35">
        <f>IF(WBS_Tâches!K110="","",WBS_Tâches!K110)</f>
        <v/>
      </c>
      <c r="G113" s="22">
        <f>IF(WBS_Tâches!M110="","",WBS_Tâches!M110)</f>
        <v/>
      </c>
      <c r="H113" s="36" t="inlineStr"/>
      <c r="I113" s="36" t="inlineStr"/>
      <c r="J113" s="36" t="inlineStr"/>
      <c r="K113" s="36" t="inlineStr"/>
      <c r="L113" s="36" t="inlineStr"/>
      <c r="M113" s="36" t="inlineStr"/>
      <c r="N113" s="36" t="inlineStr"/>
      <c r="O113" s="36" t="inlineStr"/>
      <c r="P113" s="36" t="inlineStr"/>
      <c r="Q113" s="36" t="inlineStr"/>
      <c r="R113" s="36" t="inlineStr"/>
      <c r="S113" s="36" t="inlineStr"/>
      <c r="T113" s="36" t="inlineStr"/>
      <c r="U113" s="36" t="inlineStr"/>
      <c r="V113" s="36" t="inlineStr"/>
      <c r="W113" s="36" t="inlineStr"/>
      <c r="X113" s="36" t="inlineStr"/>
      <c r="Y113" s="36" t="inlineStr"/>
      <c r="Z113" s="36" t="inlineStr"/>
      <c r="AA113" s="36" t="inlineStr"/>
      <c r="AB113" s="36" t="inlineStr"/>
      <c r="AC113" s="36" t="inlineStr"/>
      <c r="AD113" s="36" t="inlineStr"/>
      <c r="AE113" s="36" t="inlineStr"/>
      <c r="AF113" s="36" t="inlineStr"/>
      <c r="AG113" s="36" t="inlineStr"/>
      <c r="AH113" s="36" t="inlineStr"/>
      <c r="AI113" s="36" t="inlineStr"/>
      <c r="AJ113" s="36" t="inlineStr"/>
      <c r="AK113" s="36" t="inlineStr"/>
      <c r="AL113" s="36" t="inlineStr"/>
      <c r="AM113" s="36" t="inlineStr"/>
      <c r="AN113" s="36" t="inlineStr"/>
      <c r="AO113" s="36" t="inlineStr"/>
      <c r="AP113" s="36" t="inlineStr"/>
      <c r="AQ113" s="36" t="inlineStr"/>
      <c r="AR113" s="36" t="inlineStr"/>
      <c r="AS113" s="36" t="inlineStr"/>
      <c r="AT113" s="36" t="inlineStr"/>
      <c r="AU113" s="36" t="inlineStr"/>
      <c r="AV113" s="36" t="inlineStr"/>
      <c r="AW113" s="36" t="inlineStr"/>
      <c r="AX113" s="36" t="inlineStr"/>
      <c r="AY113" s="36" t="inlineStr"/>
      <c r="AZ113" s="36" t="inlineStr"/>
      <c r="BA113" s="36" t="inlineStr"/>
      <c r="BB113" s="36" t="inlineStr"/>
      <c r="BC113" s="36" t="inlineStr"/>
      <c r="BD113" s="36" t="inlineStr"/>
      <c r="BE113" s="36" t="inlineStr"/>
      <c r="BF113" s="36" t="inlineStr"/>
      <c r="BG113" s="36" t="inlineStr"/>
      <c r="BH113" s="36" t="inlineStr"/>
      <c r="BI113" s="36" t="inlineStr"/>
      <c r="BJ113" s="36" t="inlineStr"/>
      <c r="BK113" s="36" t="inlineStr"/>
      <c r="BL113" s="36" t="inlineStr"/>
      <c r="BM113" s="36" t="inlineStr"/>
      <c r="BN113" s="36" t="inlineStr"/>
      <c r="BO113" s="36" t="inlineStr"/>
      <c r="BP113" s="36" t="inlineStr"/>
      <c r="BQ113" s="36" t="inlineStr"/>
      <c r="BR113" s="36" t="inlineStr"/>
      <c r="BS113" s="36" t="inlineStr"/>
      <c r="BT113" s="36" t="inlineStr"/>
      <c r="BU113" s="36" t="inlineStr"/>
      <c r="BV113" s="36" t="inlineStr"/>
      <c r="BW113" s="36" t="inlineStr"/>
      <c r="BX113" s="36" t="inlineStr"/>
      <c r="BY113" s="36" t="inlineStr"/>
      <c r="BZ113" s="36" t="inlineStr"/>
      <c r="CA113" s="36" t="inlineStr"/>
      <c r="CB113" s="36" t="inlineStr"/>
      <c r="CC113" s="36" t="inlineStr"/>
      <c r="CD113" s="36" t="inlineStr"/>
      <c r="CE113" s="36" t="inlineStr"/>
      <c r="CF113" s="36" t="inlineStr"/>
      <c r="CG113" s="36" t="inlineStr"/>
      <c r="CH113" s="36" t="inlineStr"/>
      <c r="CI113" s="36" t="inlineStr"/>
      <c r="CJ113" s="36" t="inlineStr"/>
      <c r="CK113" s="36" t="inlineStr"/>
      <c r="CL113" s="36" t="inlineStr"/>
      <c r="CM113" s="36" t="inlineStr"/>
      <c r="CN113" s="36" t="inlineStr"/>
      <c r="CO113" s="36" t="inlineStr"/>
      <c r="CP113" s="36" t="inlineStr"/>
      <c r="CQ113" s="36" t="inlineStr"/>
      <c r="CR113" s="36" t="inlineStr"/>
      <c r="CS113" s="36" t="inlineStr"/>
    </row>
    <row r="114">
      <c r="A114" s="22">
        <f>IF(WBS_Tâches!A111="","",WBS_Tâches!A111)</f>
        <v/>
      </c>
      <c r="B114" s="22">
        <f>IF(WBS_Tâches!D111="","",WBS_Tâches!D111)</f>
        <v/>
      </c>
      <c r="C114" s="22">
        <f>IF(WBS_Tâches!E111="","",WBS_Tâches!E111)</f>
        <v/>
      </c>
      <c r="D114" s="67">
        <f>IF(WBS_Tâches!F111="","",WBS_Tâches!F111)</f>
        <v/>
      </c>
      <c r="E114" s="67">
        <f>IF(WBS_Tâches!G111="","",WBS_Tâches!G111)</f>
        <v/>
      </c>
      <c r="F114" s="35">
        <f>IF(WBS_Tâches!K111="","",WBS_Tâches!K111)</f>
        <v/>
      </c>
      <c r="G114" s="22">
        <f>IF(WBS_Tâches!M111="","",WBS_Tâches!M111)</f>
        <v/>
      </c>
      <c r="H114" s="36" t="inlineStr"/>
      <c r="I114" s="36" t="inlineStr"/>
      <c r="J114" s="36" t="inlineStr"/>
      <c r="K114" s="36" t="inlineStr"/>
      <c r="L114" s="36" t="inlineStr"/>
      <c r="M114" s="36" t="inlineStr"/>
      <c r="N114" s="36" t="inlineStr"/>
      <c r="O114" s="36" t="inlineStr"/>
      <c r="P114" s="36" t="inlineStr"/>
      <c r="Q114" s="36" t="inlineStr"/>
      <c r="R114" s="36" t="inlineStr"/>
      <c r="S114" s="36" t="inlineStr"/>
      <c r="T114" s="36" t="inlineStr"/>
      <c r="U114" s="36" t="inlineStr"/>
      <c r="V114" s="36" t="inlineStr"/>
      <c r="W114" s="36" t="inlineStr"/>
      <c r="X114" s="36" t="inlineStr"/>
      <c r="Y114" s="36" t="inlineStr"/>
      <c r="Z114" s="36" t="inlineStr"/>
      <c r="AA114" s="36" t="inlineStr"/>
      <c r="AB114" s="36" t="inlineStr"/>
      <c r="AC114" s="36" t="inlineStr"/>
      <c r="AD114" s="36" t="inlineStr"/>
      <c r="AE114" s="36" t="inlineStr"/>
      <c r="AF114" s="36" t="inlineStr"/>
      <c r="AG114" s="36" t="inlineStr"/>
      <c r="AH114" s="36" t="inlineStr"/>
      <c r="AI114" s="36" t="inlineStr"/>
      <c r="AJ114" s="36" t="inlineStr"/>
      <c r="AK114" s="36" t="inlineStr"/>
      <c r="AL114" s="36" t="inlineStr"/>
      <c r="AM114" s="36" t="inlineStr"/>
      <c r="AN114" s="36" t="inlineStr"/>
      <c r="AO114" s="36" t="inlineStr"/>
      <c r="AP114" s="36" t="inlineStr"/>
      <c r="AQ114" s="36" t="inlineStr"/>
      <c r="AR114" s="36" t="inlineStr"/>
      <c r="AS114" s="36" t="inlineStr"/>
      <c r="AT114" s="36" t="inlineStr"/>
      <c r="AU114" s="36" t="inlineStr"/>
      <c r="AV114" s="36" t="inlineStr"/>
      <c r="AW114" s="36" t="inlineStr"/>
      <c r="AX114" s="36" t="inlineStr"/>
      <c r="AY114" s="36" t="inlineStr"/>
      <c r="AZ114" s="36" t="inlineStr"/>
      <c r="BA114" s="36" t="inlineStr"/>
      <c r="BB114" s="36" t="inlineStr"/>
      <c r="BC114" s="36" t="inlineStr"/>
      <c r="BD114" s="36" t="inlineStr"/>
      <c r="BE114" s="36" t="inlineStr"/>
      <c r="BF114" s="36" t="inlineStr"/>
      <c r="BG114" s="36" t="inlineStr"/>
      <c r="BH114" s="36" t="inlineStr"/>
      <c r="BI114" s="36" t="inlineStr"/>
      <c r="BJ114" s="36" t="inlineStr"/>
      <c r="BK114" s="36" t="inlineStr"/>
      <c r="BL114" s="36" t="inlineStr"/>
      <c r="BM114" s="36" t="inlineStr"/>
      <c r="BN114" s="36" t="inlineStr"/>
      <c r="BO114" s="36" t="inlineStr"/>
      <c r="BP114" s="36" t="inlineStr"/>
      <c r="BQ114" s="36" t="inlineStr"/>
      <c r="BR114" s="36" t="inlineStr"/>
      <c r="BS114" s="36" t="inlineStr"/>
      <c r="BT114" s="36" t="inlineStr"/>
      <c r="BU114" s="36" t="inlineStr"/>
      <c r="BV114" s="36" t="inlineStr"/>
      <c r="BW114" s="36" t="inlineStr"/>
      <c r="BX114" s="36" t="inlineStr"/>
      <c r="BY114" s="36" t="inlineStr"/>
      <c r="BZ114" s="36" t="inlineStr"/>
      <c r="CA114" s="36" t="inlineStr"/>
      <c r="CB114" s="36" t="inlineStr"/>
      <c r="CC114" s="36" t="inlineStr"/>
      <c r="CD114" s="36" t="inlineStr"/>
      <c r="CE114" s="36" t="inlineStr"/>
      <c r="CF114" s="36" t="inlineStr"/>
      <c r="CG114" s="36" t="inlineStr"/>
      <c r="CH114" s="36" t="inlineStr"/>
      <c r="CI114" s="36" t="inlineStr"/>
      <c r="CJ114" s="36" t="inlineStr"/>
      <c r="CK114" s="36" t="inlineStr"/>
      <c r="CL114" s="36" t="inlineStr"/>
      <c r="CM114" s="36" t="inlineStr"/>
      <c r="CN114" s="36" t="inlineStr"/>
      <c r="CO114" s="36" t="inlineStr"/>
      <c r="CP114" s="36" t="inlineStr"/>
      <c r="CQ114" s="36" t="inlineStr"/>
      <c r="CR114" s="36" t="inlineStr"/>
      <c r="CS114" s="36" t="inlineStr"/>
    </row>
    <row r="115">
      <c r="A115" s="22">
        <f>IF(WBS_Tâches!A112="","",WBS_Tâches!A112)</f>
        <v/>
      </c>
      <c r="B115" s="22">
        <f>IF(WBS_Tâches!D112="","",WBS_Tâches!D112)</f>
        <v/>
      </c>
      <c r="C115" s="22">
        <f>IF(WBS_Tâches!E112="","",WBS_Tâches!E112)</f>
        <v/>
      </c>
      <c r="D115" s="67">
        <f>IF(WBS_Tâches!F112="","",WBS_Tâches!F112)</f>
        <v/>
      </c>
      <c r="E115" s="67">
        <f>IF(WBS_Tâches!G112="","",WBS_Tâches!G112)</f>
        <v/>
      </c>
      <c r="F115" s="35">
        <f>IF(WBS_Tâches!K112="","",WBS_Tâches!K112)</f>
        <v/>
      </c>
      <c r="G115" s="22">
        <f>IF(WBS_Tâches!M112="","",WBS_Tâches!M112)</f>
        <v/>
      </c>
      <c r="H115" s="36" t="inlineStr"/>
      <c r="I115" s="36" t="inlineStr"/>
      <c r="J115" s="36" t="inlineStr"/>
      <c r="K115" s="36" t="inlineStr"/>
      <c r="L115" s="36" t="inlineStr"/>
      <c r="M115" s="36" t="inlineStr"/>
      <c r="N115" s="36" t="inlineStr"/>
      <c r="O115" s="36" t="inlineStr"/>
      <c r="P115" s="36" t="inlineStr"/>
      <c r="Q115" s="36" t="inlineStr"/>
      <c r="R115" s="36" t="inlineStr"/>
      <c r="S115" s="36" t="inlineStr"/>
      <c r="T115" s="36" t="inlineStr"/>
      <c r="U115" s="36" t="inlineStr"/>
      <c r="V115" s="36" t="inlineStr"/>
      <c r="W115" s="36" t="inlineStr"/>
      <c r="X115" s="36" t="inlineStr"/>
      <c r="Y115" s="36" t="inlineStr"/>
      <c r="Z115" s="36" t="inlineStr"/>
      <c r="AA115" s="36" t="inlineStr"/>
      <c r="AB115" s="36" t="inlineStr"/>
      <c r="AC115" s="36" t="inlineStr"/>
      <c r="AD115" s="36" t="inlineStr"/>
      <c r="AE115" s="36" t="inlineStr"/>
      <c r="AF115" s="36" t="inlineStr"/>
      <c r="AG115" s="36" t="inlineStr"/>
      <c r="AH115" s="36" t="inlineStr"/>
      <c r="AI115" s="36" t="inlineStr"/>
      <c r="AJ115" s="36" t="inlineStr"/>
      <c r="AK115" s="36" t="inlineStr"/>
      <c r="AL115" s="36" t="inlineStr"/>
      <c r="AM115" s="36" t="inlineStr"/>
      <c r="AN115" s="36" t="inlineStr"/>
      <c r="AO115" s="36" t="inlineStr"/>
      <c r="AP115" s="36" t="inlineStr"/>
      <c r="AQ115" s="36" t="inlineStr"/>
      <c r="AR115" s="36" t="inlineStr"/>
      <c r="AS115" s="36" t="inlineStr"/>
      <c r="AT115" s="36" t="inlineStr"/>
      <c r="AU115" s="36" t="inlineStr"/>
      <c r="AV115" s="36" t="inlineStr"/>
      <c r="AW115" s="36" t="inlineStr"/>
      <c r="AX115" s="36" t="inlineStr"/>
      <c r="AY115" s="36" t="inlineStr"/>
      <c r="AZ115" s="36" t="inlineStr"/>
      <c r="BA115" s="36" t="inlineStr"/>
      <c r="BB115" s="36" t="inlineStr"/>
      <c r="BC115" s="36" t="inlineStr"/>
      <c r="BD115" s="36" t="inlineStr"/>
      <c r="BE115" s="36" t="inlineStr"/>
      <c r="BF115" s="36" t="inlineStr"/>
      <c r="BG115" s="36" t="inlineStr"/>
      <c r="BH115" s="36" t="inlineStr"/>
      <c r="BI115" s="36" t="inlineStr"/>
      <c r="BJ115" s="36" t="inlineStr"/>
      <c r="BK115" s="36" t="inlineStr"/>
      <c r="BL115" s="36" t="inlineStr"/>
      <c r="BM115" s="36" t="inlineStr"/>
      <c r="BN115" s="36" t="inlineStr"/>
      <c r="BO115" s="36" t="inlineStr"/>
      <c r="BP115" s="36" t="inlineStr"/>
      <c r="BQ115" s="36" t="inlineStr"/>
      <c r="BR115" s="36" t="inlineStr"/>
      <c r="BS115" s="36" t="inlineStr"/>
      <c r="BT115" s="36" t="inlineStr"/>
      <c r="BU115" s="36" t="inlineStr"/>
      <c r="BV115" s="36" t="inlineStr"/>
      <c r="BW115" s="36" t="inlineStr"/>
      <c r="BX115" s="36" t="inlineStr"/>
      <c r="BY115" s="36" t="inlineStr"/>
      <c r="BZ115" s="36" t="inlineStr"/>
      <c r="CA115" s="36" t="inlineStr"/>
      <c r="CB115" s="36" t="inlineStr"/>
      <c r="CC115" s="36" t="inlineStr"/>
      <c r="CD115" s="36" t="inlineStr"/>
      <c r="CE115" s="36" t="inlineStr"/>
      <c r="CF115" s="36" t="inlineStr"/>
      <c r="CG115" s="36" t="inlineStr"/>
      <c r="CH115" s="36" t="inlineStr"/>
      <c r="CI115" s="36" t="inlineStr"/>
      <c r="CJ115" s="36" t="inlineStr"/>
      <c r="CK115" s="36" t="inlineStr"/>
      <c r="CL115" s="36" t="inlineStr"/>
      <c r="CM115" s="36" t="inlineStr"/>
      <c r="CN115" s="36" t="inlineStr"/>
      <c r="CO115" s="36" t="inlineStr"/>
      <c r="CP115" s="36" t="inlineStr"/>
      <c r="CQ115" s="36" t="inlineStr"/>
      <c r="CR115" s="36" t="inlineStr"/>
      <c r="CS115" s="36" t="inlineStr"/>
    </row>
    <row r="116">
      <c r="A116" s="22">
        <f>IF(WBS_Tâches!A113="","",WBS_Tâches!A113)</f>
        <v/>
      </c>
      <c r="B116" s="22">
        <f>IF(WBS_Tâches!D113="","",WBS_Tâches!D113)</f>
        <v/>
      </c>
      <c r="C116" s="22">
        <f>IF(WBS_Tâches!E113="","",WBS_Tâches!E113)</f>
        <v/>
      </c>
      <c r="D116" s="67">
        <f>IF(WBS_Tâches!F113="","",WBS_Tâches!F113)</f>
        <v/>
      </c>
      <c r="E116" s="67">
        <f>IF(WBS_Tâches!G113="","",WBS_Tâches!G113)</f>
        <v/>
      </c>
      <c r="F116" s="35">
        <f>IF(WBS_Tâches!K113="","",WBS_Tâches!K113)</f>
        <v/>
      </c>
      <c r="G116" s="22">
        <f>IF(WBS_Tâches!M113="","",WBS_Tâches!M113)</f>
        <v/>
      </c>
      <c r="H116" s="36" t="inlineStr"/>
      <c r="I116" s="36" t="inlineStr"/>
      <c r="J116" s="36" t="inlineStr"/>
      <c r="K116" s="36" t="inlineStr"/>
      <c r="L116" s="36" t="inlineStr"/>
      <c r="M116" s="36" t="inlineStr"/>
      <c r="N116" s="36" t="inlineStr"/>
      <c r="O116" s="36" t="inlineStr"/>
      <c r="P116" s="36" t="inlineStr"/>
      <c r="Q116" s="36" t="inlineStr"/>
      <c r="R116" s="36" t="inlineStr"/>
      <c r="S116" s="36" t="inlineStr"/>
      <c r="T116" s="36" t="inlineStr"/>
      <c r="U116" s="36" t="inlineStr"/>
      <c r="V116" s="36" t="inlineStr"/>
      <c r="W116" s="36" t="inlineStr"/>
      <c r="X116" s="36" t="inlineStr"/>
      <c r="Y116" s="36" t="inlineStr"/>
      <c r="Z116" s="36" t="inlineStr"/>
      <c r="AA116" s="36" t="inlineStr"/>
      <c r="AB116" s="36" t="inlineStr"/>
      <c r="AC116" s="36" t="inlineStr"/>
      <c r="AD116" s="36" t="inlineStr"/>
      <c r="AE116" s="36" t="inlineStr"/>
      <c r="AF116" s="36" t="inlineStr"/>
      <c r="AG116" s="36" t="inlineStr"/>
      <c r="AH116" s="36" t="inlineStr"/>
      <c r="AI116" s="36" t="inlineStr"/>
      <c r="AJ116" s="36" t="inlineStr"/>
      <c r="AK116" s="36" t="inlineStr"/>
      <c r="AL116" s="36" t="inlineStr"/>
      <c r="AM116" s="36" t="inlineStr"/>
      <c r="AN116" s="36" t="inlineStr"/>
      <c r="AO116" s="36" t="inlineStr"/>
      <c r="AP116" s="36" t="inlineStr"/>
      <c r="AQ116" s="36" t="inlineStr"/>
      <c r="AR116" s="36" t="inlineStr"/>
      <c r="AS116" s="36" t="inlineStr"/>
      <c r="AT116" s="36" t="inlineStr"/>
      <c r="AU116" s="36" t="inlineStr"/>
      <c r="AV116" s="36" t="inlineStr"/>
      <c r="AW116" s="36" t="inlineStr"/>
      <c r="AX116" s="36" t="inlineStr"/>
      <c r="AY116" s="36" t="inlineStr"/>
      <c r="AZ116" s="36" t="inlineStr"/>
      <c r="BA116" s="36" t="inlineStr"/>
      <c r="BB116" s="36" t="inlineStr"/>
      <c r="BC116" s="36" t="inlineStr"/>
      <c r="BD116" s="36" t="inlineStr"/>
      <c r="BE116" s="36" t="inlineStr"/>
      <c r="BF116" s="36" t="inlineStr"/>
      <c r="BG116" s="36" t="inlineStr"/>
      <c r="BH116" s="36" t="inlineStr"/>
      <c r="BI116" s="36" t="inlineStr"/>
      <c r="BJ116" s="36" t="inlineStr"/>
      <c r="BK116" s="36" t="inlineStr"/>
      <c r="BL116" s="36" t="inlineStr"/>
      <c r="BM116" s="36" t="inlineStr"/>
      <c r="BN116" s="36" t="inlineStr"/>
      <c r="BO116" s="36" t="inlineStr"/>
      <c r="BP116" s="36" t="inlineStr"/>
      <c r="BQ116" s="36" t="inlineStr"/>
      <c r="BR116" s="36" t="inlineStr"/>
      <c r="BS116" s="36" t="inlineStr"/>
      <c r="BT116" s="36" t="inlineStr"/>
      <c r="BU116" s="36" t="inlineStr"/>
      <c r="BV116" s="36" t="inlineStr"/>
      <c r="BW116" s="36" t="inlineStr"/>
      <c r="BX116" s="36" t="inlineStr"/>
      <c r="BY116" s="36" t="inlineStr"/>
      <c r="BZ116" s="36" t="inlineStr"/>
      <c r="CA116" s="36" t="inlineStr"/>
      <c r="CB116" s="36" t="inlineStr"/>
      <c r="CC116" s="36" t="inlineStr"/>
      <c r="CD116" s="36" t="inlineStr"/>
      <c r="CE116" s="36" t="inlineStr"/>
      <c r="CF116" s="36" t="inlineStr"/>
      <c r="CG116" s="36" t="inlineStr"/>
      <c r="CH116" s="36" t="inlineStr"/>
      <c r="CI116" s="36" t="inlineStr"/>
      <c r="CJ116" s="36" t="inlineStr"/>
      <c r="CK116" s="36" t="inlineStr"/>
      <c r="CL116" s="36" t="inlineStr"/>
      <c r="CM116" s="36" t="inlineStr"/>
      <c r="CN116" s="36" t="inlineStr"/>
      <c r="CO116" s="36" t="inlineStr"/>
      <c r="CP116" s="36" t="inlineStr"/>
      <c r="CQ116" s="36" t="inlineStr"/>
      <c r="CR116" s="36" t="inlineStr"/>
      <c r="CS116" s="36" t="inlineStr"/>
    </row>
    <row r="117">
      <c r="A117" s="22">
        <f>IF(WBS_Tâches!A114="","",WBS_Tâches!A114)</f>
        <v/>
      </c>
      <c r="B117" s="22">
        <f>IF(WBS_Tâches!D114="","",WBS_Tâches!D114)</f>
        <v/>
      </c>
      <c r="C117" s="22">
        <f>IF(WBS_Tâches!E114="","",WBS_Tâches!E114)</f>
        <v/>
      </c>
      <c r="D117" s="67">
        <f>IF(WBS_Tâches!F114="","",WBS_Tâches!F114)</f>
        <v/>
      </c>
      <c r="E117" s="67">
        <f>IF(WBS_Tâches!G114="","",WBS_Tâches!G114)</f>
        <v/>
      </c>
      <c r="F117" s="35">
        <f>IF(WBS_Tâches!K114="","",WBS_Tâches!K114)</f>
        <v/>
      </c>
      <c r="G117" s="22">
        <f>IF(WBS_Tâches!M114="","",WBS_Tâches!M114)</f>
        <v/>
      </c>
      <c r="H117" s="36" t="inlineStr"/>
      <c r="I117" s="36" t="inlineStr"/>
      <c r="J117" s="36" t="inlineStr"/>
      <c r="K117" s="36" t="inlineStr"/>
      <c r="L117" s="36" t="inlineStr"/>
      <c r="M117" s="36" t="inlineStr"/>
      <c r="N117" s="36" t="inlineStr"/>
      <c r="O117" s="36" t="inlineStr"/>
      <c r="P117" s="36" t="inlineStr"/>
      <c r="Q117" s="36" t="inlineStr"/>
      <c r="R117" s="36" t="inlineStr"/>
      <c r="S117" s="36" t="inlineStr"/>
      <c r="T117" s="36" t="inlineStr"/>
      <c r="U117" s="36" t="inlineStr"/>
      <c r="V117" s="36" t="inlineStr"/>
      <c r="W117" s="36" t="inlineStr"/>
      <c r="X117" s="36" t="inlineStr"/>
      <c r="Y117" s="36" t="inlineStr"/>
      <c r="Z117" s="36" t="inlineStr"/>
      <c r="AA117" s="36" t="inlineStr"/>
      <c r="AB117" s="36" t="inlineStr"/>
      <c r="AC117" s="36" t="inlineStr"/>
      <c r="AD117" s="36" t="inlineStr"/>
      <c r="AE117" s="36" t="inlineStr"/>
      <c r="AF117" s="36" t="inlineStr"/>
      <c r="AG117" s="36" t="inlineStr"/>
      <c r="AH117" s="36" t="inlineStr"/>
      <c r="AI117" s="36" t="inlineStr"/>
      <c r="AJ117" s="36" t="inlineStr"/>
      <c r="AK117" s="36" t="inlineStr"/>
      <c r="AL117" s="36" t="inlineStr"/>
      <c r="AM117" s="36" t="inlineStr"/>
      <c r="AN117" s="36" t="inlineStr"/>
      <c r="AO117" s="36" t="inlineStr"/>
      <c r="AP117" s="36" t="inlineStr"/>
      <c r="AQ117" s="36" t="inlineStr"/>
      <c r="AR117" s="36" t="inlineStr"/>
      <c r="AS117" s="36" t="inlineStr"/>
      <c r="AT117" s="36" t="inlineStr"/>
      <c r="AU117" s="36" t="inlineStr"/>
      <c r="AV117" s="36" t="inlineStr"/>
      <c r="AW117" s="36" t="inlineStr"/>
      <c r="AX117" s="36" t="inlineStr"/>
      <c r="AY117" s="36" t="inlineStr"/>
      <c r="AZ117" s="36" t="inlineStr"/>
      <c r="BA117" s="36" t="inlineStr"/>
      <c r="BB117" s="36" t="inlineStr"/>
      <c r="BC117" s="36" t="inlineStr"/>
      <c r="BD117" s="36" t="inlineStr"/>
      <c r="BE117" s="36" t="inlineStr"/>
      <c r="BF117" s="36" t="inlineStr"/>
      <c r="BG117" s="36" t="inlineStr"/>
      <c r="BH117" s="36" t="inlineStr"/>
      <c r="BI117" s="36" t="inlineStr"/>
      <c r="BJ117" s="36" t="inlineStr"/>
      <c r="BK117" s="36" t="inlineStr"/>
      <c r="BL117" s="36" t="inlineStr"/>
      <c r="BM117" s="36" t="inlineStr"/>
      <c r="BN117" s="36" t="inlineStr"/>
      <c r="BO117" s="36" t="inlineStr"/>
      <c r="BP117" s="36" t="inlineStr"/>
      <c r="BQ117" s="36" t="inlineStr"/>
      <c r="BR117" s="36" t="inlineStr"/>
      <c r="BS117" s="36" t="inlineStr"/>
      <c r="BT117" s="36" t="inlineStr"/>
      <c r="BU117" s="36" t="inlineStr"/>
      <c r="BV117" s="36" t="inlineStr"/>
      <c r="BW117" s="36" t="inlineStr"/>
      <c r="BX117" s="36" t="inlineStr"/>
      <c r="BY117" s="36" t="inlineStr"/>
      <c r="BZ117" s="36" t="inlineStr"/>
      <c r="CA117" s="36" t="inlineStr"/>
      <c r="CB117" s="36" t="inlineStr"/>
      <c r="CC117" s="36" t="inlineStr"/>
      <c r="CD117" s="36" t="inlineStr"/>
      <c r="CE117" s="36" t="inlineStr"/>
      <c r="CF117" s="36" t="inlineStr"/>
      <c r="CG117" s="36" t="inlineStr"/>
      <c r="CH117" s="36" t="inlineStr"/>
      <c r="CI117" s="36" t="inlineStr"/>
      <c r="CJ117" s="36" t="inlineStr"/>
      <c r="CK117" s="36" t="inlineStr"/>
      <c r="CL117" s="36" t="inlineStr"/>
      <c r="CM117" s="36" t="inlineStr"/>
      <c r="CN117" s="36" t="inlineStr"/>
      <c r="CO117" s="36" t="inlineStr"/>
      <c r="CP117" s="36" t="inlineStr"/>
      <c r="CQ117" s="36" t="inlineStr"/>
      <c r="CR117" s="36" t="inlineStr"/>
      <c r="CS117" s="36" t="inlineStr"/>
    </row>
    <row r="118">
      <c r="A118" s="22">
        <f>IF(WBS_Tâches!A115="","",WBS_Tâches!A115)</f>
        <v/>
      </c>
      <c r="B118" s="22">
        <f>IF(WBS_Tâches!D115="","",WBS_Tâches!D115)</f>
        <v/>
      </c>
      <c r="C118" s="22">
        <f>IF(WBS_Tâches!E115="","",WBS_Tâches!E115)</f>
        <v/>
      </c>
      <c r="D118" s="67">
        <f>IF(WBS_Tâches!F115="","",WBS_Tâches!F115)</f>
        <v/>
      </c>
      <c r="E118" s="67">
        <f>IF(WBS_Tâches!G115="","",WBS_Tâches!G115)</f>
        <v/>
      </c>
      <c r="F118" s="35">
        <f>IF(WBS_Tâches!K115="","",WBS_Tâches!K115)</f>
        <v/>
      </c>
      <c r="G118" s="22">
        <f>IF(WBS_Tâches!M115="","",WBS_Tâches!M115)</f>
        <v/>
      </c>
      <c r="H118" s="36" t="inlineStr"/>
      <c r="I118" s="36" t="inlineStr"/>
      <c r="J118" s="36" t="inlineStr"/>
      <c r="K118" s="36" t="inlineStr"/>
      <c r="L118" s="36" t="inlineStr"/>
      <c r="M118" s="36" t="inlineStr"/>
      <c r="N118" s="36" t="inlineStr"/>
      <c r="O118" s="36" t="inlineStr"/>
      <c r="P118" s="36" t="inlineStr"/>
      <c r="Q118" s="36" t="inlineStr"/>
      <c r="R118" s="36" t="inlineStr"/>
      <c r="S118" s="36" t="inlineStr"/>
      <c r="T118" s="36" t="inlineStr"/>
      <c r="U118" s="36" t="inlineStr"/>
      <c r="V118" s="36" t="inlineStr"/>
      <c r="W118" s="36" t="inlineStr"/>
      <c r="X118" s="36" t="inlineStr"/>
      <c r="Y118" s="36" t="inlineStr"/>
      <c r="Z118" s="36" t="inlineStr"/>
      <c r="AA118" s="36" t="inlineStr"/>
      <c r="AB118" s="36" t="inlineStr"/>
      <c r="AC118" s="36" t="inlineStr"/>
      <c r="AD118" s="36" t="inlineStr"/>
      <c r="AE118" s="36" t="inlineStr"/>
      <c r="AF118" s="36" t="inlineStr"/>
      <c r="AG118" s="36" t="inlineStr"/>
      <c r="AH118" s="36" t="inlineStr"/>
      <c r="AI118" s="36" t="inlineStr"/>
      <c r="AJ118" s="36" t="inlineStr"/>
      <c r="AK118" s="36" t="inlineStr"/>
      <c r="AL118" s="36" t="inlineStr"/>
      <c r="AM118" s="36" t="inlineStr"/>
      <c r="AN118" s="36" t="inlineStr"/>
      <c r="AO118" s="36" t="inlineStr"/>
      <c r="AP118" s="36" t="inlineStr"/>
      <c r="AQ118" s="36" t="inlineStr"/>
      <c r="AR118" s="36" t="inlineStr"/>
      <c r="AS118" s="36" t="inlineStr"/>
      <c r="AT118" s="36" t="inlineStr"/>
      <c r="AU118" s="36" t="inlineStr"/>
      <c r="AV118" s="36" t="inlineStr"/>
      <c r="AW118" s="36" t="inlineStr"/>
      <c r="AX118" s="36" t="inlineStr"/>
      <c r="AY118" s="36" t="inlineStr"/>
      <c r="AZ118" s="36" t="inlineStr"/>
      <c r="BA118" s="36" t="inlineStr"/>
      <c r="BB118" s="36" t="inlineStr"/>
      <c r="BC118" s="36" t="inlineStr"/>
      <c r="BD118" s="36" t="inlineStr"/>
      <c r="BE118" s="36" t="inlineStr"/>
      <c r="BF118" s="36" t="inlineStr"/>
      <c r="BG118" s="36" t="inlineStr"/>
      <c r="BH118" s="36" t="inlineStr"/>
      <c r="BI118" s="36" t="inlineStr"/>
      <c r="BJ118" s="36" t="inlineStr"/>
      <c r="BK118" s="36" t="inlineStr"/>
      <c r="BL118" s="36" t="inlineStr"/>
      <c r="BM118" s="36" t="inlineStr"/>
      <c r="BN118" s="36" t="inlineStr"/>
      <c r="BO118" s="36" t="inlineStr"/>
      <c r="BP118" s="36" t="inlineStr"/>
      <c r="BQ118" s="36" t="inlineStr"/>
      <c r="BR118" s="36" t="inlineStr"/>
      <c r="BS118" s="36" t="inlineStr"/>
      <c r="BT118" s="36" t="inlineStr"/>
      <c r="BU118" s="36" t="inlineStr"/>
      <c r="BV118" s="36" t="inlineStr"/>
      <c r="BW118" s="36" t="inlineStr"/>
      <c r="BX118" s="36" t="inlineStr"/>
      <c r="BY118" s="36" t="inlineStr"/>
      <c r="BZ118" s="36" t="inlineStr"/>
      <c r="CA118" s="36" t="inlineStr"/>
      <c r="CB118" s="36" t="inlineStr"/>
      <c r="CC118" s="36" t="inlineStr"/>
      <c r="CD118" s="36" t="inlineStr"/>
      <c r="CE118" s="36" t="inlineStr"/>
      <c r="CF118" s="36" t="inlineStr"/>
      <c r="CG118" s="36" t="inlineStr"/>
      <c r="CH118" s="36" t="inlineStr"/>
      <c r="CI118" s="36" t="inlineStr"/>
      <c r="CJ118" s="36" t="inlineStr"/>
      <c r="CK118" s="36" t="inlineStr"/>
      <c r="CL118" s="36" t="inlineStr"/>
      <c r="CM118" s="36" t="inlineStr"/>
      <c r="CN118" s="36" t="inlineStr"/>
      <c r="CO118" s="36" t="inlineStr"/>
      <c r="CP118" s="36" t="inlineStr"/>
      <c r="CQ118" s="36" t="inlineStr"/>
      <c r="CR118" s="36" t="inlineStr"/>
      <c r="CS118" s="36" t="inlineStr"/>
    </row>
    <row r="119">
      <c r="A119" s="22">
        <f>IF(WBS_Tâches!A116="","",WBS_Tâches!A116)</f>
        <v/>
      </c>
      <c r="B119" s="22">
        <f>IF(WBS_Tâches!D116="","",WBS_Tâches!D116)</f>
        <v/>
      </c>
      <c r="C119" s="22">
        <f>IF(WBS_Tâches!E116="","",WBS_Tâches!E116)</f>
        <v/>
      </c>
      <c r="D119" s="67">
        <f>IF(WBS_Tâches!F116="","",WBS_Tâches!F116)</f>
        <v/>
      </c>
      <c r="E119" s="67">
        <f>IF(WBS_Tâches!G116="","",WBS_Tâches!G116)</f>
        <v/>
      </c>
      <c r="F119" s="35">
        <f>IF(WBS_Tâches!K116="","",WBS_Tâches!K116)</f>
        <v/>
      </c>
      <c r="G119" s="22">
        <f>IF(WBS_Tâches!M116="","",WBS_Tâches!M116)</f>
        <v/>
      </c>
      <c r="H119" s="36" t="inlineStr"/>
      <c r="I119" s="36" t="inlineStr"/>
      <c r="J119" s="36" t="inlineStr"/>
      <c r="K119" s="36" t="inlineStr"/>
      <c r="L119" s="36" t="inlineStr"/>
      <c r="M119" s="36" t="inlineStr"/>
      <c r="N119" s="36" t="inlineStr"/>
      <c r="O119" s="36" t="inlineStr"/>
      <c r="P119" s="36" t="inlineStr"/>
      <c r="Q119" s="36" t="inlineStr"/>
      <c r="R119" s="36" t="inlineStr"/>
      <c r="S119" s="36" t="inlineStr"/>
      <c r="T119" s="36" t="inlineStr"/>
      <c r="U119" s="36" t="inlineStr"/>
      <c r="V119" s="36" t="inlineStr"/>
      <c r="W119" s="36" t="inlineStr"/>
      <c r="X119" s="36" t="inlineStr"/>
      <c r="Y119" s="36" t="inlineStr"/>
      <c r="Z119" s="36" t="inlineStr"/>
      <c r="AA119" s="36" t="inlineStr"/>
      <c r="AB119" s="36" t="inlineStr"/>
      <c r="AC119" s="36" t="inlineStr"/>
      <c r="AD119" s="36" t="inlineStr"/>
      <c r="AE119" s="36" t="inlineStr"/>
      <c r="AF119" s="36" t="inlineStr"/>
      <c r="AG119" s="36" t="inlineStr"/>
      <c r="AH119" s="36" t="inlineStr"/>
      <c r="AI119" s="36" t="inlineStr"/>
      <c r="AJ119" s="36" t="inlineStr"/>
      <c r="AK119" s="36" t="inlineStr"/>
      <c r="AL119" s="36" t="inlineStr"/>
      <c r="AM119" s="36" t="inlineStr"/>
      <c r="AN119" s="36" t="inlineStr"/>
      <c r="AO119" s="36" t="inlineStr"/>
      <c r="AP119" s="36" t="inlineStr"/>
      <c r="AQ119" s="36" t="inlineStr"/>
      <c r="AR119" s="36" t="inlineStr"/>
      <c r="AS119" s="36" t="inlineStr"/>
      <c r="AT119" s="36" t="inlineStr"/>
      <c r="AU119" s="36" t="inlineStr"/>
      <c r="AV119" s="36" t="inlineStr"/>
      <c r="AW119" s="36" t="inlineStr"/>
      <c r="AX119" s="36" t="inlineStr"/>
      <c r="AY119" s="36" t="inlineStr"/>
      <c r="AZ119" s="36" t="inlineStr"/>
      <c r="BA119" s="36" t="inlineStr"/>
      <c r="BB119" s="36" t="inlineStr"/>
      <c r="BC119" s="36" t="inlineStr"/>
      <c r="BD119" s="36" t="inlineStr"/>
      <c r="BE119" s="36" t="inlineStr"/>
      <c r="BF119" s="36" t="inlineStr"/>
      <c r="BG119" s="36" t="inlineStr"/>
      <c r="BH119" s="36" t="inlineStr"/>
      <c r="BI119" s="36" t="inlineStr"/>
      <c r="BJ119" s="36" t="inlineStr"/>
      <c r="BK119" s="36" t="inlineStr"/>
      <c r="BL119" s="36" t="inlineStr"/>
      <c r="BM119" s="36" t="inlineStr"/>
      <c r="BN119" s="36" t="inlineStr"/>
      <c r="BO119" s="36" t="inlineStr"/>
      <c r="BP119" s="36" t="inlineStr"/>
      <c r="BQ119" s="36" t="inlineStr"/>
      <c r="BR119" s="36" t="inlineStr"/>
      <c r="BS119" s="36" t="inlineStr"/>
      <c r="BT119" s="36" t="inlineStr"/>
      <c r="BU119" s="36" t="inlineStr"/>
      <c r="BV119" s="36" t="inlineStr"/>
      <c r="BW119" s="36" t="inlineStr"/>
      <c r="BX119" s="36" t="inlineStr"/>
      <c r="BY119" s="36" t="inlineStr"/>
      <c r="BZ119" s="36" t="inlineStr"/>
      <c r="CA119" s="36" t="inlineStr"/>
      <c r="CB119" s="36" t="inlineStr"/>
      <c r="CC119" s="36" t="inlineStr"/>
      <c r="CD119" s="36" t="inlineStr"/>
      <c r="CE119" s="36" t="inlineStr"/>
      <c r="CF119" s="36" t="inlineStr"/>
      <c r="CG119" s="36" t="inlineStr"/>
      <c r="CH119" s="36" t="inlineStr"/>
      <c r="CI119" s="36" t="inlineStr"/>
      <c r="CJ119" s="36" t="inlineStr"/>
      <c r="CK119" s="36" t="inlineStr"/>
      <c r="CL119" s="36" t="inlineStr"/>
      <c r="CM119" s="36" t="inlineStr"/>
      <c r="CN119" s="36" t="inlineStr"/>
      <c r="CO119" s="36" t="inlineStr"/>
      <c r="CP119" s="36" t="inlineStr"/>
      <c r="CQ119" s="36" t="inlineStr"/>
      <c r="CR119" s="36" t="inlineStr"/>
      <c r="CS119" s="36" t="inlineStr"/>
    </row>
    <row r="120">
      <c r="A120" s="22">
        <f>IF(WBS_Tâches!A117="","",WBS_Tâches!A117)</f>
        <v/>
      </c>
      <c r="B120" s="22">
        <f>IF(WBS_Tâches!D117="","",WBS_Tâches!D117)</f>
        <v/>
      </c>
      <c r="C120" s="22">
        <f>IF(WBS_Tâches!E117="","",WBS_Tâches!E117)</f>
        <v/>
      </c>
      <c r="D120" s="67">
        <f>IF(WBS_Tâches!F117="","",WBS_Tâches!F117)</f>
        <v/>
      </c>
      <c r="E120" s="67">
        <f>IF(WBS_Tâches!G117="","",WBS_Tâches!G117)</f>
        <v/>
      </c>
      <c r="F120" s="35">
        <f>IF(WBS_Tâches!K117="","",WBS_Tâches!K117)</f>
        <v/>
      </c>
      <c r="G120" s="22">
        <f>IF(WBS_Tâches!M117="","",WBS_Tâches!M117)</f>
        <v/>
      </c>
      <c r="H120" s="36" t="inlineStr"/>
      <c r="I120" s="36" t="inlineStr"/>
      <c r="J120" s="36" t="inlineStr"/>
      <c r="K120" s="36" t="inlineStr"/>
      <c r="L120" s="36" t="inlineStr"/>
      <c r="M120" s="36" t="inlineStr"/>
      <c r="N120" s="36" t="inlineStr"/>
      <c r="O120" s="36" t="inlineStr"/>
      <c r="P120" s="36" t="inlineStr"/>
      <c r="Q120" s="36" t="inlineStr"/>
      <c r="R120" s="36" t="inlineStr"/>
      <c r="S120" s="36" t="inlineStr"/>
      <c r="T120" s="36" t="inlineStr"/>
      <c r="U120" s="36" t="inlineStr"/>
      <c r="V120" s="36" t="inlineStr"/>
      <c r="W120" s="36" t="inlineStr"/>
      <c r="X120" s="36" t="inlineStr"/>
      <c r="Y120" s="36" t="inlineStr"/>
      <c r="Z120" s="36" t="inlineStr"/>
      <c r="AA120" s="36" t="inlineStr"/>
      <c r="AB120" s="36" t="inlineStr"/>
      <c r="AC120" s="36" t="inlineStr"/>
      <c r="AD120" s="36" t="inlineStr"/>
      <c r="AE120" s="36" t="inlineStr"/>
      <c r="AF120" s="36" t="inlineStr"/>
      <c r="AG120" s="36" t="inlineStr"/>
      <c r="AH120" s="36" t="inlineStr"/>
      <c r="AI120" s="36" t="inlineStr"/>
      <c r="AJ120" s="36" t="inlineStr"/>
      <c r="AK120" s="36" t="inlineStr"/>
      <c r="AL120" s="36" t="inlineStr"/>
      <c r="AM120" s="36" t="inlineStr"/>
      <c r="AN120" s="36" t="inlineStr"/>
      <c r="AO120" s="36" t="inlineStr"/>
      <c r="AP120" s="36" t="inlineStr"/>
      <c r="AQ120" s="36" t="inlineStr"/>
      <c r="AR120" s="36" t="inlineStr"/>
      <c r="AS120" s="36" t="inlineStr"/>
      <c r="AT120" s="36" t="inlineStr"/>
      <c r="AU120" s="36" t="inlineStr"/>
      <c r="AV120" s="36" t="inlineStr"/>
      <c r="AW120" s="36" t="inlineStr"/>
      <c r="AX120" s="36" t="inlineStr"/>
      <c r="AY120" s="36" t="inlineStr"/>
      <c r="AZ120" s="36" t="inlineStr"/>
      <c r="BA120" s="36" t="inlineStr"/>
      <c r="BB120" s="36" t="inlineStr"/>
      <c r="BC120" s="36" t="inlineStr"/>
      <c r="BD120" s="36" t="inlineStr"/>
      <c r="BE120" s="36" t="inlineStr"/>
      <c r="BF120" s="36" t="inlineStr"/>
      <c r="BG120" s="36" t="inlineStr"/>
      <c r="BH120" s="36" t="inlineStr"/>
      <c r="BI120" s="36" t="inlineStr"/>
      <c r="BJ120" s="36" t="inlineStr"/>
      <c r="BK120" s="36" t="inlineStr"/>
      <c r="BL120" s="36" t="inlineStr"/>
      <c r="BM120" s="36" t="inlineStr"/>
      <c r="BN120" s="36" t="inlineStr"/>
      <c r="BO120" s="36" t="inlineStr"/>
      <c r="BP120" s="36" t="inlineStr"/>
      <c r="BQ120" s="36" t="inlineStr"/>
      <c r="BR120" s="36" t="inlineStr"/>
      <c r="BS120" s="36" t="inlineStr"/>
      <c r="BT120" s="36" t="inlineStr"/>
      <c r="BU120" s="36" t="inlineStr"/>
      <c r="BV120" s="36" t="inlineStr"/>
      <c r="BW120" s="36" t="inlineStr"/>
      <c r="BX120" s="36" t="inlineStr"/>
      <c r="BY120" s="36" t="inlineStr"/>
      <c r="BZ120" s="36" t="inlineStr"/>
      <c r="CA120" s="36" t="inlineStr"/>
      <c r="CB120" s="36" t="inlineStr"/>
      <c r="CC120" s="36" t="inlineStr"/>
      <c r="CD120" s="36" t="inlineStr"/>
      <c r="CE120" s="36" t="inlineStr"/>
      <c r="CF120" s="36" t="inlineStr"/>
      <c r="CG120" s="36" t="inlineStr"/>
      <c r="CH120" s="36" t="inlineStr"/>
      <c r="CI120" s="36" t="inlineStr"/>
      <c r="CJ120" s="36" t="inlineStr"/>
      <c r="CK120" s="36" t="inlineStr"/>
      <c r="CL120" s="36" t="inlineStr"/>
      <c r="CM120" s="36" t="inlineStr"/>
      <c r="CN120" s="36" t="inlineStr"/>
      <c r="CO120" s="36" t="inlineStr"/>
      <c r="CP120" s="36" t="inlineStr"/>
      <c r="CQ120" s="36" t="inlineStr"/>
      <c r="CR120" s="36" t="inlineStr"/>
      <c r="CS120" s="36" t="inlineStr"/>
    </row>
    <row r="121">
      <c r="A121" s="22">
        <f>IF(WBS_Tâches!A118="","",WBS_Tâches!A118)</f>
        <v/>
      </c>
      <c r="B121" s="22">
        <f>IF(WBS_Tâches!D118="","",WBS_Tâches!D118)</f>
        <v/>
      </c>
      <c r="C121" s="22">
        <f>IF(WBS_Tâches!E118="","",WBS_Tâches!E118)</f>
        <v/>
      </c>
      <c r="D121" s="67">
        <f>IF(WBS_Tâches!F118="","",WBS_Tâches!F118)</f>
        <v/>
      </c>
      <c r="E121" s="67">
        <f>IF(WBS_Tâches!G118="","",WBS_Tâches!G118)</f>
        <v/>
      </c>
      <c r="F121" s="35">
        <f>IF(WBS_Tâches!K118="","",WBS_Tâches!K118)</f>
        <v/>
      </c>
      <c r="G121" s="22">
        <f>IF(WBS_Tâches!M118="","",WBS_Tâches!M118)</f>
        <v/>
      </c>
      <c r="H121" s="36" t="inlineStr"/>
      <c r="I121" s="36" t="inlineStr"/>
      <c r="J121" s="36" t="inlineStr"/>
      <c r="K121" s="36" t="inlineStr"/>
      <c r="L121" s="36" t="inlineStr"/>
      <c r="M121" s="36" t="inlineStr"/>
      <c r="N121" s="36" t="inlineStr"/>
      <c r="O121" s="36" t="inlineStr"/>
      <c r="P121" s="36" t="inlineStr"/>
      <c r="Q121" s="36" t="inlineStr"/>
      <c r="R121" s="36" t="inlineStr"/>
      <c r="S121" s="36" t="inlineStr"/>
      <c r="T121" s="36" t="inlineStr"/>
      <c r="U121" s="36" t="inlineStr"/>
      <c r="V121" s="36" t="inlineStr"/>
      <c r="W121" s="36" t="inlineStr"/>
      <c r="X121" s="36" t="inlineStr"/>
      <c r="Y121" s="36" t="inlineStr"/>
      <c r="Z121" s="36" t="inlineStr"/>
      <c r="AA121" s="36" t="inlineStr"/>
      <c r="AB121" s="36" t="inlineStr"/>
      <c r="AC121" s="36" t="inlineStr"/>
      <c r="AD121" s="36" t="inlineStr"/>
      <c r="AE121" s="36" t="inlineStr"/>
      <c r="AF121" s="36" t="inlineStr"/>
      <c r="AG121" s="36" t="inlineStr"/>
      <c r="AH121" s="36" t="inlineStr"/>
      <c r="AI121" s="36" t="inlineStr"/>
      <c r="AJ121" s="36" t="inlineStr"/>
      <c r="AK121" s="36" t="inlineStr"/>
      <c r="AL121" s="36" t="inlineStr"/>
      <c r="AM121" s="36" t="inlineStr"/>
      <c r="AN121" s="36" t="inlineStr"/>
      <c r="AO121" s="36" t="inlineStr"/>
      <c r="AP121" s="36" t="inlineStr"/>
      <c r="AQ121" s="36" t="inlineStr"/>
      <c r="AR121" s="36" t="inlineStr"/>
      <c r="AS121" s="36" t="inlineStr"/>
      <c r="AT121" s="36" t="inlineStr"/>
      <c r="AU121" s="36" t="inlineStr"/>
      <c r="AV121" s="36" t="inlineStr"/>
      <c r="AW121" s="36" t="inlineStr"/>
      <c r="AX121" s="36" t="inlineStr"/>
      <c r="AY121" s="36" t="inlineStr"/>
      <c r="AZ121" s="36" t="inlineStr"/>
      <c r="BA121" s="36" t="inlineStr"/>
      <c r="BB121" s="36" t="inlineStr"/>
      <c r="BC121" s="36" t="inlineStr"/>
      <c r="BD121" s="36" t="inlineStr"/>
      <c r="BE121" s="36" t="inlineStr"/>
      <c r="BF121" s="36" t="inlineStr"/>
      <c r="BG121" s="36" t="inlineStr"/>
      <c r="BH121" s="36" t="inlineStr"/>
      <c r="BI121" s="36" t="inlineStr"/>
      <c r="BJ121" s="36" t="inlineStr"/>
      <c r="BK121" s="36" t="inlineStr"/>
      <c r="BL121" s="36" t="inlineStr"/>
      <c r="BM121" s="36" t="inlineStr"/>
      <c r="BN121" s="36" t="inlineStr"/>
      <c r="BO121" s="36" t="inlineStr"/>
      <c r="BP121" s="36" t="inlineStr"/>
      <c r="BQ121" s="36" t="inlineStr"/>
      <c r="BR121" s="36" t="inlineStr"/>
      <c r="BS121" s="36" t="inlineStr"/>
      <c r="BT121" s="36" t="inlineStr"/>
      <c r="BU121" s="36" t="inlineStr"/>
      <c r="BV121" s="36" t="inlineStr"/>
      <c r="BW121" s="36" t="inlineStr"/>
      <c r="BX121" s="36" t="inlineStr"/>
      <c r="BY121" s="36" t="inlineStr"/>
      <c r="BZ121" s="36" t="inlineStr"/>
      <c r="CA121" s="36" t="inlineStr"/>
      <c r="CB121" s="36" t="inlineStr"/>
      <c r="CC121" s="36" t="inlineStr"/>
      <c r="CD121" s="36" t="inlineStr"/>
      <c r="CE121" s="36" t="inlineStr"/>
      <c r="CF121" s="36" t="inlineStr"/>
      <c r="CG121" s="36" t="inlineStr"/>
      <c r="CH121" s="36" t="inlineStr"/>
      <c r="CI121" s="36" t="inlineStr"/>
      <c r="CJ121" s="36" t="inlineStr"/>
      <c r="CK121" s="36" t="inlineStr"/>
      <c r="CL121" s="36" t="inlineStr"/>
      <c r="CM121" s="36" t="inlineStr"/>
      <c r="CN121" s="36" t="inlineStr"/>
      <c r="CO121" s="36" t="inlineStr"/>
      <c r="CP121" s="36" t="inlineStr"/>
      <c r="CQ121" s="36" t="inlineStr"/>
      <c r="CR121" s="36" t="inlineStr"/>
      <c r="CS121" s="36" t="inlineStr"/>
    </row>
    <row r="122">
      <c r="A122" s="22">
        <f>IF(WBS_Tâches!A119="","",WBS_Tâches!A119)</f>
        <v/>
      </c>
      <c r="B122" s="22">
        <f>IF(WBS_Tâches!D119="","",WBS_Tâches!D119)</f>
        <v/>
      </c>
      <c r="C122" s="22">
        <f>IF(WBS_Tâches!E119="","",WBS_Tâches!E119)</f>
        <v/>
      </c>
      <c r="D122" s="67">
        <f>IF(WBS_Tâches!F119="","",WBS_Tâches!F119)</f>
        <v/>
      </c>
      <c r="E122" s="67">
        <f>IF(WBS_Tâches!G119="","",WBS_Tâches!G119)</f>
        <v/>
      </c>
      <c r="F122" s="35">
        <f>IF(WBS_Tâches!K119="","",WBS_Tâches!K119)</f>
        <v/>
      </c>
      <c r="G122" s="22">
        <f>IF(WBS_Tâches!M119="","",WBS_Tâches!M119)</f>
        <v/>
      </c>
      <c r="H122" s="36" t="inlineStr"/>
      <c r="I122" s="36" t="inlineStr"/>
      <c r="J122" s="36" t="inlineStr"/>
      <c r="K122" s="36" t="inlineStr"/>
      <c r="L122" s="36" t="inlineStr"/>
      <c r="M122" s="36" t="inlineStr"/>
      <c r="N122" s="36" t="inlineStr"/>
      <c r="O122" s="36" t="inlineStr"/>
      <c r="P122" s="36" t="inlineStr"/>
      <c r="Q122" s="36" t="inlineStr"/>
      <c r="R122" s="36" t="inlineStr"/>
      <c r="S122" s="36" t="inlineStr"/>
      <c r="T122" s="36" t="inlineStr"/>
      <c r="U122" s="36" t="inlineStr"/>
      <c r="V122" s="36" t="inlineStr"/>
      <c r="W122" s="36" t="inlineStr"/>
      <c r="X122" s="36" t="inlineStr"/>
      <c r="Y122" s="36" t="inlineStr"/>
      <c r="Z122" s="36" t="inlineStr"/>
      <c r="AA122" s="36" t="inlineStr"/>
      <c r="AB122" s="36" t="inlineStr"/>
      <c r="AC122" s="36" t="inlineStr"/>
      <c r="AD122" s="36" t="inlineStr"/>
      <c r="AE122" s="36" t="inlineStr"/>
      <c r="AF122" s="36" t="inlineStr"/>
      <c r="AG122" s="36" t="inlineStr"/>
      <c r="AH122" s="36" t="inlineStr"/>
      <c r="AI122" s="36" t="inlineStr"/>
      <c r="AJ122" s="36" t="inlineStr"/>
      <c r="AK122" s="36" t="inlineStr"/>
      <c r="AL122" s="36" t="inlineStr"/>
      <c r="AM122" s="36" t="inlineStr"/>
      <c r="AN122" s="36" t="inlineStr"/>
      <c r="AO122" s="36" t="inlineStr"/>
      <c r="AP122" s="36" t="inlineStr"/>
      <c r="AQ122" s="36" t="inlineStr"/>
      <c r="AR122" s="36" t="inlineStr"/>
      <c r="AS122" s="36" t="inlineStr"/>
      <c r="AT122" s="36" t="inlineStr"/>
      <c r="AU122" s="36" t="inlineStr"/>
      <c r="AV122" s="36" t="inlineStr"/>
      <c r="AW122" s="36" t="inlineStr"/>
      <c r="AX122" s="36" t="inlineStr"/>
      <c r="AY122" s="36" t="inlineStr"/>
      <c r="AZ122" s="36" t="inlineStr"/>
      <c r="BA122" s="36" t="inlineStr"/>
      <c r="BB122" s="36" t="inlineStr"/>
      <c r="BC122" s="36" t="inlineStr"/>
      <c r="BD122" s="36" t="inlineStr"/>
      <c r="BE122" s="36" t="inlineStr"/>
      <c r="BF122" s="36" t="inlineStr"/>
      <c r="BG122" s="36" t="inlineStr"/>
      <c r="BH122" s="36" t="inlineStr"/>
      <c r="BI122" s="36" t="inlineStr"/>
      <c r="BJ122" s="36" t="inlineStr"/>
      <c r="BK122" s="36" t="inlineStr"/>
      <c r="BL122" s="36" t="inlineStr"/>
      <c r="BM122" s="36" t="inlineStr"/>
      <c r="BN122" s="36" t="inlineStr"/>
      <c r="BO122" s="36" t="inlineStr"/>
      <c r="BP122" s="36" t="inlineStr"/>
      <c r="BQ122" s="36" t="inlineStr"/>
      <c r="BR122" s="36" t="inlineStr"/>
      <c r="BS122" s="36" t="inlineStr"/>
      <c r="BT122" s="36" t="inlineStr"/>
      <c r="BU122" s="36" t="inlineStr"/>
      <c r="BV122" s="36" t="inlineStr"/>
      <c r="BW122" s="36" t="inlineStr"/>
      <c r="BX122" s="36" t="inlineStr"/>
      <c r="BY122" s="36" t="inlineStr"/>
      <c r="BZ122" s="36" t="inlineStr"/>
      <c r="CA122" s="36" t="inlineStr"/>
      <c r="CB122" s="36" t="inlineStr"/>
      <c r="CC122" s="36" t="inlineStr"/>
      <c r="CD122" s="36" t="inlineStr"/>
      <c r="CE122" s="36" t="inlineStr"/>
      <c r="CF122" s="36" t="inlineStr"/>
      <c r="CG122" s="36" t="inlineStr"/>
      <c r="CH122" s="36" t="inlineStr"/>
      <c r="CI122" s="36" t="inlineStr"/>
      <c r="CJ122" s="36" t="inlineStr"/>
      <c r="CK122" s="36" t="inlineStr"/>
      <c r="CL122" s="36" t="inlineStr"/>
      <c r="CM122" s="36" t="inlineStr"/>
      <c r="CN122" s="36" t="inlineStr"/>
      <c r="CO122" s="36" t="inlineStr"/>
      <c r="CP122" s="36" t="inlineStr"/>
      <c r="CQ122" s="36" t="inlineStr"/>
      <c r="CR122" s="36" t="inlineStr"/>
      <c r="CS122" s="36" t="inlineStr"/>
    </row>
    <row r="123">
      <c r="A123" s="22">
        <f>IF(WBS_Tâches!A120="","",WBS_Tâches!A120)</f>
        <v/>
      </c>
      <c r="B123" s="22">
        <f>IF(WBS_Tâches!D120="","",WBS_Tâches!D120)</f>
        <v/>
      </c>
      <c r="C123" s="22">
        <f>IF(WBS_Tâches!E120="","",WBS_Tâches!E120)</f>
        <v/>
      </c>
      <c r="D123" s="67">
        <f>IF(WBS_Tâches!F120="","",WBS_Tâches!F120)</f>
        <v/>
      </c>
      <c r="E123" s="67">
        <f>IF(WBS_Tâches!G120="","",WBS_Tâches!G120)</f>
        <v/>
      </c>
      <c r="F123" s="35">
        <f>IF(WBS_Tâches!K120="","",WBS_Tâches!K120)</f>
        <v/>
      </c>
      <c r="G123" s="22">
        <f>IF(WBS_Tâches!M120="","",WBS_Tâches!M120)</f>
        <v/>
      </c>
      <c r="H123" s="36" t="inlineStr"/>
      <c r="I123" s="36" t="inlineStr"/>
      <c r="J123" s="36" t="inlineStr"/>
      <c r="K123" s="36" t="inlineStr"/>
      <c r="L123" s="36" t="inlineStr"/>
      <c r="M123" s="36" t="inlineStr"/>
      <c r="N123" s="36" t="inlineStr"/>
      <c r="O123" s="36" t="inlineStr"/>
      <c r="P123" s="36" t="inlineStr"/>
      <c r="Q123" s="36" t="inlineStr"/>
      <c r="R123" s="36" t="inlineStr"/>
      <c r="S123" s="36" t="inlineStr"/>
      <c r="T123" s="36" t="inlineStr"/>
      <c r="U123" s="36" t="inlineStr"/>
      <c r="V123" s="36" t="inlineStr"/>
      <c r="W123" s="36" t="inlineStr"/>
      <c r="X123" s="36" t="inlineStr"/>
      <c r="Y123" s="36" t="inlineStr"/>
      <c r="Z123" s="36" t="inlineStr"/>
      <c r="AA123" s="36" t="inlineStr"/>
      <c r="AB123" s="36" t="inlineStr"/>
      <c r="AC123" s="36" t="inlineStr"/>
      <c r="AD123" s="36" t="inlineStr"/>
      <c r="AE123" s="36" t="inlineStr"/>
      <c r="AF123" s="36" t="inlineStr"/>
      <c r="AG123" s="36" t="inlineStr"/>
      <c r="AH123" s="36" t="inlineStr"/>
      <c r="AI123" s="36" t="inlineStr"/>
      <c r="AJ123" s="36" t="inlineStr"/>
      <c r="AK123" s="36" t="inlineStr"/>
      <c r="AL123" s="36" t="inlineStr"/>
      <c r="AM123" s="36" t="inlineStr"/>
      <c r="AN123" s="36" t="inlineStr"/>
      <c r="AO123" s="36" t="inlineStr"/>
      <c r="AP123" s="36" t="inlineStr"/>
      <c r="AQ123" s="36" t="inlineStr"/>
      <c r="AR123" s="36" t="inlineStr"/>
      <c r="AS123" s="36" t="inlineStr"/>
      <c r="AT123" s="36" t="inlineStr"/>
      <c r="AU123" s="36" t="inlineStr"/>
      <c r="AV123" s="36" t="inlineStr"/>
      <c r="AW123" s="36" t="inlineStr"/>
      <c r="AX123" s="36" t="inlineStr"/>
      <c r="AY123" s="36" t="inlineStr"/>
      <c r="AZ123" s="36" t="inlineStr"/>
      <c r="BA123" s="36" t="inlineStr"/>
      <c r="BB123" s="36" t="inlineStr"/>
      <c r="BC123" s="36" t="inlineStr"/>
      <c r="BD123" s="36" t="inlineStr"/>
      <c r="BE123" s="36" t="inlineStr"/>
      <c r="BF123" s="36" t="inlineStr"/>
      <c r="BG123" s="36" t="inlineStr"/>
      <c r="BH123" s="36" t="inlineStr"/>
      <c r="BI123" s="36" t="inlineStr"/>
      <c r="BJ123" s="36" t="inlineStr"/>
      <c r="BK123" s="36" t="inlineStr"/>
      <c r="BL123" s="36" t="inlineStr"/>
      <c r="BM123" s="36" t="inlineStr"/>
      <c r="BN123" s="36" t="inlineStr"/>
      <c r="BO123" s="36" t="inlineStr"/>
      <c r="BP123" s="36" t="inlineStr"/>
      <c r="BQ123" s="36" t="inlineStr"/>
      <c r="BR123" s="36" t="inlineStr"/>
      <c r="BS123" s="36" t="inlineStr"/>
      <c r="BT123" s="36" t="inlineStr"/>
      <c r="BU123" s="36" t="inlineStr"/>
      <c r="BV123" s="36" t="inlineStr"/>
      <c r="BW123" s="36" t="inlineStr"/>
      <c r="BX123" s="36" t="inlineStr"/>
      <c r="BY123" s="36" t="inlineStr"/>
      <c r="BZ123" s="36" t="inlineStr"/>
      <c r="CA123" s="36" t="inlineStr"/>
      <c r="CB123" s="36" t="inlineStr"/>
      <c r="CC123" s="36" t="inlineStr"/>
      <c r="CD123" s="36" t="inlineStr"/>
      <c r="CE123" s="36" t="inlineStr"/>
      <c r="CF123" s="36" t="inlineStr"/>
      <c r="CG123" s="36" t="inlineStr"/>
      <c r="CH123" s="36" t="inlineStr"/>
      <c r="CI123" s="36" t="inlineStr"/>
      <c r="CJ123" s="36" t="inlineStr"/>
      <c r="CK123" s="36" t="inlineStr"/>
      <c r="CL123" s="36" t="inlineStr"/>
      <c r="CM123" s="36" t="inlineStr"/>
      <c r="CN123" s="36" t="inlineStr"/>
      <c r="CO123" s="36" t="inlineStr"/>
      <c r="CP123" s="36" t="inlineStr"/>
      <c r="CQ123" s="36" t="inlineStr"/>
      <c r="CR123" s="36" t="inlineStr"/>
      <c r="CS123" s="36" t="inlineStr"/>
    </row>
    <row r="124">
      <c r="A124" s="22">
        <f>IF(WBS_Tâches!A121="","",WBS_Tâches!A121)</f>
        <v/>
      </c>
      <c r="B124" s="22">
        <f>IF(WBS_Tâches!D121="","",WBS_Tâches!D121)</f>
        <v/>
      </c>
      <c r="C124" s="22">
        <f>IF(WBS_Tâches!E121="","",WBS_Tâches!E121)</f>
        <v/>
      </c>
      <c r="D124" s="67">
        <f>IF(WBS_Tâches!F121="","",WBS_Tâches!F121)</f>
        <v/>
      </c>
      <c r="E124" s="67">
        <f>IF(WBS_Tâches!G121="","",WBS_Tâches!G121)</f>
        <v/>
      </c>
      <c r="F124" s="35">
        <f>IF(WBS_Tâches!K121="","",WBS_Tâches!K121)</f>
        <v/>
      </c>
      <c r="G124" s="22">
        <f>IF(WBS_Tâches!M121="","",WBS_Tâches!M121)</f>
        <v/>
      </c>
      <c r="H124" s="36" t="inlineStr"/>
      <c r="I124" s="36" t="inlineStr"/>
      <c r="J124" s="36" t="inlineStr"/>
      <c r="K124" s="36" t="inlineStr"/>
      <c r="L124" s="36" t="inlineStr"/>
      <c r="M124" s="36" t="inlineStr"/>
      <c r="N124" s="36" t="inlineStr"/>
      <c r="O124" s="36" t="inlineStr"/>
      <c r="P124" s="36" t="inlineStr"/>
      <c r="Q124" s="36" t="inlineStr"/>
      <c r="R124" s="36" t="inlineStr"/>
      <c r="S124" s="36" t="inlineStr"/>
      <c r="T124" s="36" t="inlineStr"/>
      <c r="U124" s="36" t="inlineStr"/>
      <c r="V124" s="36" t="inlineStr"/>
      <c r="W124" s="36" t="inlineStr"/>
      <c r="X124" s="36" t="inlineStr"/>
      <c r="Y124" s="36" t="inlineStr"/>
      <c r="Z124" s="36" t="inlineStr"/>
      <c r="AA124" s="36" t="inlineStr"/>
      <c r="AB124" s="36" t="inlineStr"/>
      <c r="AC124" s="36" t="inlineStr"/>
      <c r="AD124" s="36" t="inlineStr"/>
      <c r="AE124" s="36" t="inlineStr"/>
      <c r="AF124" s="36" t="inlineStr"/>
      <c r="AG124" s="36" t="inlineStr"/>
      <c r="AH124" s="36" t="inlineStr"/>
      <c r="AI124" s="36" t="inlineStr"/>
      <c r="AJ124" s="36" t="inlineStr"/>
      <c r="AK124" s="36" t="inlineStr"/>
      <c r="AL124" s="36" t="inlineStr"/>
      <c r="AM124" s="36" t="inlineStr"/>
      <c r="AN124" s="36" t="inlineStr"/>
      <c r="AO124" s="36" t="inlineStr"/>
      <c r="AP124" s="36" t="inlineStr"/>
      <c r="AQ124" s="36" t="inlineStr"/>
      <c r="AR124" s="36" t="inlineStr"/>
      <c r="AS124" s="36" t="inlineStr"/>
      <c r="AT124" s="36" t="inlineStr"/>
      <c r="AU124" s="36" t="inlineStr"/>
      <c r="AV124" s="36" t="inlineStr"/>
      <c r="AW124" s="36" t="inlineStr"/>
      <c r="AX124" s="36" t="inlineStr"/>
      <c r="AY124" s="36" t="inlineStr"/>
      <c r="AZ124" s="36" t="inlineStr"/>
      <c r="BA124" s="36" t="inlineStr"/>
      <c r="BB124" s="36" t="inlineStr"/>
      <c r="BC124" s="36" t="inlineStr"/>
      <c r="BD124" s="36" t="inlineStr"/>
      <c r="BE124" s="36" t="inlineStr"/>
      <c r="BF124" s="36" t="inlineStr"/>
      <c r="BG124" s="36" t="inlineStr"/>
      <c r="BH124" s="36" t="inlineStr"/>
      <c r="BI124" s="36" t="inlineStr"/>
      <c r="BJ124" s="36" t="inlineStr"/>
      <c r="BK124" s="36" t="inlineStr"/>
      <c r="BL124" s="36" t="inlineStr"/>
      <c r="BM124" s="36" t="inlineStr"/>
      <c r="BN124" s="36" t="inlineStr"/>
      <c r="BO124" s="36" t="inlineStr"/>
      <c r="BP124" s="36" t="inlineStr"/>
      <c r="BQ124" s="36" t="inlineStr"/>
      <c r="BR124" s="36" t="inlineStr"/>
      <c r="BS124" s="36" t="inlineStr"/>
      <c r="BT124" s="36" t="inlineStr"/>
      <c r="BU124" s="36" t="inlineStr"/>
      <c r="BV124" s="36" t="inlineStr"/>
      <c r="BW124" s="36" t="inlineStr"/>
      <c r="BX124" s="36" t="inlineStr"/>
      <c r="BY124" s="36" t="inlineStr"/>
      <c r="BZ124" s="36" t="inlineStr"/>
      <c r="CA124" s="36" t="inlineStr"/>
      <c r="CB124" s="36" t="inlineStr"/>
      <c r="CC124" s="36" t="inlineStr"/>
      <c r="CD124" s="36" t="inlineStr"/>
      <c r="CE124" s="36" t="inlineStr"/>
      <c r="CF124" s="36" t="inlineStr"/>
      <c r="CG124" s="36" t="inlineStr"/>
      <c r="CH124" s="36" t="inlineStr"/>
      <c r="CI124" s="36" t="inlineStr"/>
      <c r="CJ124" s="36" t="inlineStr"/>
      <c r="CK124" s="36" t="inlineStr"/>
      <c r="CL124" s="36" t="inlineStr"/>
      <c r="CM124" s="36" t="inlineStr"/>
      <c r="CN124" s="36" t="inlineStr"/>
      <c r="CO124" s="36" t="inlineStr"/>
      <c r="CP124" s="36" t="inlineStr"/>
      <c r="CQ124" s="36" t="inlineStr"/>
      <c r="CR124" s="36" t="inlineStr"/>
      <c r="CS124" s="36" t="inlineStr"/>
    </row>
  </sheetData>
  <mergeCells count="2">
    <mergeCell ref="A2:G2"/>
    <mergeCell ref="A1:CS1"/>
  </mergeCells>
  <conditionalFormatting sqref="H5:CS124">
    <cfRule type="expression" priority="1" dxfId="3">
      <formula>H$3&gt;proj_start+gantt_days-1</formula>
    </cfRule>
    <cfRule type="expression" priority="2" dxfId="4">
      <formula>AND(H$3&gt;=$D5,H$3&lt;=$E5,$D5&lt;&gt;"",$E5&lt;&gt;"")</formula>
    </cfRule>
    <cfRule type="expression" priority="3" dxfId="0">
      <formula>AND(H$3&gt;=$D5,H$3&lt;=$E5,$F5&gt;=1)</formula>
    </cfRule>
    <cfRule type="expression" priority="4" dxfId="1">
      <formula>AND(H$3&gt;=TODAY(),H$3&lt;=$E5,TODAY()&gt;$E5,$F5&lt;1)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200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16" customWidth="1" min="3" max="3"/>
    <col width="10" customWidth="1" min="4" max="4"/>
    <col width="10" customWidth="1" min="5" max="5"/>
    <col width="40" customWidth="1" min="6" max="6"/>
    <col width="24" customWidth="1" min="7" max="7"/>
    <col width="18" customWidth="1" min="8" max="8"/>
    <col width="28" customWidth="1" min="9" max="9"/>
    <col width="20" customWidth="1" min="10" max="10"/>
    <col width="22" customWidth="1" min="11" max="11"/>
  </cols>
  <sheetData>
    <row r="1" ht="28" customHeight="1">
      <c r="A1" s="21" t="inlineStr">
        <is>
          <t>Date</t>
        </is>
      </c>
      <c r="B1" s="21" t="inlineStr">
        <is>
          <t>Météo</t>
        </is>
      </c>
      <c r="C1" s="21" t="inlineStr">
        <is>
          <t>Température (°C)</t>
        </is>
      </c>
      <c r="D1" s="21" t="inlineStr">
        <is>
          <t>Effectif</t>
        </is>
      </c>
      <c r="E1" s="21" t="inlineStr">
        <is>
          <t>Heures</t>
        </is>
      </c>
      <c r="F1" s="21" t="inlineStr">
        <is>
          <t>Activités réalisées</t>
        </is>
      </c>
      <c r="G1" s="21" t="inlineStr">
        <is>
          <t>Matériel utilisé</t>
        </is>
      </c>
      <c r="H1" s="21" t="inlineStr">
        <is>
          <t>Visites</t>
        </is>
      </c>
      <c r="I1" s="21" t="inlineStr">
        <is>
          <t>Incidents / presqu'accidents</t>
        </is>
      </c>
      <c r="J1" s="21" t="inlineStr">
        <is>
          <t>Photos / Liens</t>
        </is>
      </c>
      <c r="K1" s="21" t="inlineStr">
        <is>
          <t>Notes</t>
        </is>
      </c>
    </row>
    <row r="2">
      <c r="A2" s="68" t="n">
        <v>45979</v>
      </c>
      <c r="B2" s="38" t="inlineStr">
        <is>
          <t>Soleil</t>
        </is>
      </c>
      <c r="C2" s="39" t="n">
        <v>22</v>
      </c>
      <c r="D2" s="39" t="n">
        <v>4</v>
      </c>
      <c r="E2" s="69" t="inlineStr">
        <is>
          <t>07:30-17:00</t>
        </is>
      </c>
      <c r="F2" s="38" t="inlineStr">
        <is>
          <t>Installation chantier, balisage, briefing sécurité</t>
        </is>
      </c>
      <c r="G2" s="38" t="inlineStr">
        <is>
          <t>Perforateur, aspirateur</t>
        </is>
      </c>
      <c r="H2" s="38" t="inlineStr">
        <is>
          <t>CT + QHSE</t>
        </is>
      </c>
      <c r="I2" s="38" t="inlineStr">
        <is>
          <t>RAS</t>
        </is>
      </c>
      <c r="J2" s="38" t="n"/>
      <c r="K2" s="38" t="n"/>
    </row>
    <row r="3">
      <c r="A3" s="68" t="n">
        <v>45982</v>
      </c>
      <c r="B3" s="38" t="inlineStr">
        <is>
          <t>Nuageux</t>
        </is>
      </c>
      <c r="C3" s="39" t="n">
        <v>19</v>
      </c>
      <c r="D3" s="39" t="n">
        <v>6</v>
      </c>
      <c r="E3" s="69" t="inlineStr">
        <is>
          <t>07:30-17:00</t>
        </is>
      </c>
      <c r="F3" s="38" t="inlineStr">
        <is>
          <t>Démolition cuisine + évacuation gravats</t>
        </is>
      </c>
      <c r="G3" s="38" t="inlineStr">
        <is>
          <t>Bennes</t>
        </is>
      </c>
      <c r="H3" s="38" t="inlineStr">
        <is>
          <t>CT</t>
        </is>
      </c>
      <c r="I3" s="38" t="inlineStr">
        <is>
          <t>Poussières : EPI renforcés</t>
        </is>
      </c>
      <c r="J3" s="38" t="n"/>
      <c r="K3" s="38" t="n"/>
    </row>
    <row r="4">
      <c r="A4" s="68" t="n">
        <v>45993</v>
      </c>
      <c r="B4" s="38" t="inlineStr">
        <is>
          <t>Pluie</t>
        </is>
      </c>
      <c r="C4" s="39" t="n">
        <v>16</v>
      </c>
      <c r="D4" s="39" t="n">
        <v>7</v>
      </c>
      <c r="E4" s="69" t="inlineStr">
        <is>
          <t>07:30-17:00</t>
        </is>
      </c>
      <c r="F4" s="38" t="inlineStr">
        <is>
          <t>Démarrage réseaux plomberie &amp; électricité</t>
        </is>
      </c>
      <c r="G4" s="38" t="inlineStr">
        <is>
          <t>Outillage électroportatif</t>
        </is>
      </c>
      <c r="H4" s="38" t="inlineStr">
        <is>
          <t>MOE</t>
        </is>
      </c>
      <c r="I4" s="38" t="inlineStr">
        <is>
          <t>Glissance zone accès – rubalise</t>
        </is>
      </c>
      <c r="J4" s="38" t="n"/>
      <c r="K4" s="38" t="n"/>
    </row>
    <row r="5">
      <c r="A5" s="68" t="n">
        <v>46003</v>
      </c>
      <c r="B5" s="38" t="inlineStr">
        <is>
          <t>Soleil</t>
        </is>
      </c>
      <c r="C5" s="39" t="n">
        <v>21</v>
      </c>
      <c r="D5" s="39" t="n">
        <v>8</v>
      </c>
      <c r="E5" s="69" t="inlineStr">
        <is>
          <t>07:30-17:00</t>
        </is>
      </c>
      <c r="F5" s="38" t="inlineStr">
        <is>
          <t>Avancement gaines + cloisons</t>
        </is>
      </c>
      <c r="G5" s="38" t="inlineStr">
        <is>
          <t>Échelle, perforateur</t>
        </is>
      </c>
      <c r="H5" s="38" t="inlineStr">
        <is>
          <t>CT</t>
        </is>
      </c>
      <c r="I5" s="38" t="inlineStr">
        <is>
          <t>RAS</t>
        </is>
      </c>
      <c r="J5" s="38" t="n"/>
      <c r="K5" s="38" t="n"/>
    </row>
    <row r="6">
      <c r="A6" s="68" t="n">
        <v>46013</v>
      </c>
      <c r="B6" s="38" t="inlineStr">
        <is>
          <t>Brouillard</t>
        </is>
      </c>
      <c r="C6" s="39" t="n">
        <v>14</v>
      </c>
      <c r="D6" s="39" t="n">
        <v>6</v>
      </c>
      <c r="E6" s="69" t="inlineStr">
        <is>
          <t>07:30-17:00</t>
        </is>
      </c>
      <c r="F6" s="38" t="inlineStr">
        <is>
          <t>Ragréage sol (partiel) + SPEC SDB</t>
        </is>
      </c>
      <c r="G6" s="38" t="inlineStr">
        <is>
          <t>Aspirateur chantier</t>
        </is>
      </c>
      <c r="H6" s="38" t="inlineStr">
        <is>
          <t>CT</t>
        </is>
      </c>
      <c r="I6" s="38" t="inlineStr">
        <is>
          <t>Support humide – pause ragréage</t>
        </is>
      </c>
      <c r="J6" s="38" t="n"/>
      <c r="K6" s="38" t="n"/>
    </row>
    <row r="7">
      <c r="A7" s="68" t="n"/>
      <c r="B7" s="38" t="n"/>
      <c r="C7" s="39" t="n"/>
      <c r="D7" s="39" t="n"/>
      <c r="E7" s="69" t="n"/>
      <c r="F7" s="38" t="n"/>
      <c r="G7" s="38" t="n"/>
      <c r="H7" s="38" t="n"/>
      <c r="I7" s="38" t="n"/>
      <c r="J7" s="38" t="n"/>
      <c r="K7" s="38" t="n"/>
    </row>
    <row r="8">
      <c r="A8" s="68" t="n"/>
      <c r="B8" s="38" t="n"/>
      <c r="C8" s="39" t="n"/>
      <c r="D8" s="39" t="n"/>
      <c r="E8" s="69" t="n"/>
      <c r="F8" s="38" t="n"/>
      <c r="G8" s="38" t="n"/>
      <c r="H8" s="38" t="n"/>
      <c r="I8" s="38" t="n"/>
      <c r="J8" s="38" t="n"/>
      <c r="K8" s="38" t="n"/>
    </row>
    <row r="9">
      <c r="A9" s="68" t="n"/>
      <c r="B9" s="38" t="n"/>
      <c r="C9" s="39" t="n"/>
      <c r="D9" s="39" t="n"/>
      <c r="E9" s="69" t="n"/>
      <c r="F9" s="38" t="n"/>
      <c r="G9" s="38" t="n"/>
      <c r="H9" s="38" t="n"/>
      <c r="I9" s="38" t="n"/>
      <c r="J9" s="38" t="n"/>
      <c r="K9" s="38" t="n"/>
    </row>
    <row r="10">
      <c r="A10" s="68" t="n"/>
      <c r="B10" s="38" t="n"/>
      <c r="C10" s="39" t="n"/>
      <c r="D10" s="39" t="n"/>
      <c r="E10" s="69" t="n"/>
      <c r="F10" s="38" t="n"/>
      <c r="G10" s="38" t="n"/>
      <c r="H10" s="38" t="n"/>
      <c r="I10" s="38" t="n"/>
      <c r="J10" s="38" t="n"/>
      <c r="K10" s="38" t="n"/>
    </row>
    <row r="11">
      <c r="A11" s="68" t="n"/>
      <c r="B11" s="38" t="n"/>
      <c r="C11" s="39" t="n"/>
      <c r="D11" s="39" t="n"/>
      <c r="E11" s="69" t="n"/>
      <c r="F11" s="38" t="n"/>
      <c r="G11" s="38" t="n"/>
      <c r="H11" s="38" t="n"/>
      <c r="I11" s="38" t="n"/>
      <c r="J11" s="38" t="n"/>
      <c r="K11" s="38" t="n"/>
    </row>
    <row r="12">
      <c r="A12" s="68" t="n"/>
      <c r="B12" s="38" t="n"/>
      <c r="C12" s="39" t="n"/>
      <c r="D12" s="39" t="n"/>
      <c r="E12" s="69" t="n"/>
      <c r="F12" s="38" t="n"/>
      <c r="G12" s="38" t="n"/>
      <c r="H12" s="38" t="n"/>
      <c r="I12" s="38" t="n"/>
      <c r="J12" s="38" t="n"/>
      <c r="K12" s="38" t="n"/>
    </row>
    <row r="13">
      <c r="A13" s="68" t="n"/>
      <c r="B13" s="38" t="n"/>
      <c r="C13" s="39" t="n"/>
      <c r="D13" s="39" t="n"/>
      <c r="E13" s="69" t="n"/>
      <c r="F13" s="38" t="n"/>
      <c r="G13" s="38" t="n"/>
      <c r="H13" s="38" t="n"/>
      <c r="I13" s="38" t="n"/>
      <c r="J13" s="38" t="n"/>
      <c r="K13" s="38" t="n"/>
    </row>
    <row r="14">
      <c r="A14" s="68" t="n"/>
      <c r="B14" s="38" t="n"/>
      <c r="C14" s="39" t="n"/>
      <c r="D14" s="39" t="n"/>
      <c r="E14" s="69" t="n"/>
      <c r="F14" s="38" t="n"/>
      <c r="G14" s="38" t="n"/>
      <c r="H14" s="38" t="n"/>
      <c r="I14" s="38" t="n"/>
      <c r="J14" s="38" t="n"/>
      <c r="K14" s="38" t="n"/>
    </row>
    <row r="15">
      <c r="A15" s="68" t="n"/>
      <c r="B15" s="38" t="n"/>
      <c r="C15" s="39" t="n"/>
      <c r="D15" s="39" t="n"/>
      <c r="E15" s="69" t="n"/>
      <c r="F15" s="38" t="n"/>
      <c r="G15" s="38" t="n"/>
      <c r="H15" s="38" t="n"/>
      <c r="I15" s="38" t="n"/>
      <c r="J15" s="38" t="n"/>
      <c r="K15" s="38" t="n"/>
    </row>
    <row r="16">
      <c r="A16" s="68" t="n"/>
      <c r="B16" s="38" t="n"/>
      <c r="C16" s="39" t="n"/>
      <c r="D16" s="39" t="n"/>
      <c r="E16" s="69" t="n"/>
      <c r="F16" s="38" t="n"/>
      <c r="G16" s="38" t="n"/>
      <c r="H16" s="38" t="n"/>
      <c r="I16" s="38" t="n"/>
      <c r="J16" s="38" t="n"/>
      <c r="K16" s="38" t="n"/>
    </row>
    <row r="17">
      <c r="A17" s="68" t="n"/>
      <c r="B17" s="38" t="n"/>
      <c r="C17" s="39" t="n"/>
      <c r="D17" s="39" t="n"/>
      <c r="E17" s="69" t="n"/>
      <c r="F17" s="38" t="n"/>
      <c r="G17" s="38" t="n"/>
      <c r="H17" s="38" t="n"/>
      <c r="I17" s="38" t="n"/>
      <c r="J17" s="38" t="n"/>
      <c r="K17" s="38" t="n"/>
    </row>
    <row r="18">
      <c r="A18" s="68" t="n"/>
      <c r="B18" s="38" t="n"/>
      <c r="C18" s="39" t="n"/>
      <c r="D18" s="39" t="n"/>
      <c r="E18" s="69" t="n"/>
      <c r="F18" s="38" t="n"/>
      <c r="G18" s="38" t="n"/>
      <c r="H18" s="38" t="n"/>
      <c r="I18" s="38" t="n"/>
      <c r="J18" s="38" t="n"/>
      <c r="K18" s="38" t="n"/>
    </row>
    <row r="19">
      <c r="A19" s="68" t="n"/>
      <c r="B19" s="38" t="n"/>
      <c r="C19" s="39" t="n"/>
      <c r="D19" s="39" t="n"/>
      <c r="E19" s="69" t="n"/>
      <c r="F19" s="38" t="n"/>
      <c r="G19" s="38" t="n"/>
      <c r="H19" s="38" t="n"/>
      <c r="I19" s="38" t="n"/>
      <c r="J19" s="38" t="n"/>
      <c r="K19" s="38" t="n"/>
    </row>
    <row r="20">
      <c r="A20" s="68" t="n"/>
      <c r="B20" s="38" t="n"/>
      <c r="C20" s="39" t="n"/>
      <c r="D20" s="39" t="n"/>
      <c r="E20" s="69" t="n"/>
      <c r="F20" s="38" t="n"/>
      <c r="G20" s="38" t="n"/>
      <c r="H20" s="38" t="n"/>
      <c r="I20" s="38" t="n"/>
      <c r="J20" s="38" t="n"/>
      <c r="K20" s="38" t="n"/>
    </row>
    <row r="21">
      <c r="A21" s="68" t="n"/>
      <c r="B21" s="38" t="n"/>
      <c r="C21" s="39" t="n"/>
      <c r="D21" s="39" t="n"/>
      <c r="E21" s="69" t="n"/>
      <c r="F21" s="38" t="n"/>
      <c r="G21" s="38" t="n"/>
      <c r="H21" s="38" t="n"/>
      <c r="I21" s="38" t="n"/>
      <c r="J21" s="38" t="n"/>
      <c r="K21" s="38" t="n"/>
    </row>
    <row r="22">
      <c r="A22" s="68" t="n"/>
      <c r="B22" s="38" t="n"/>
      <c r="C22" s="39" t="n"/>
      <c r="D22" s="39" t="n"/>
      <c r="E22" s="69" t="n"/>
      <c r="F22" s="38" t="n"/>
      <c r="G22" s="38" t="n"/>
      <c r="H22" s="38" t="n"/>
      <c r="I22" s="38" t="n"/>
      <c r="J22" s="38" t="n"/>
      <c r="K22" s="38" t="n"/>
    </row>
    <row r="23">
      <c r="A23" s="68" t="n"/>
      <c r="B23" s="38" t="n"/>
      <c r="C23" s="39" t="n"/>
      <c r="D23" s="39" t="n"/>
      <c r="E23" s="69" t="n"/>
      <c r="F23" s="38" t="n"/>
      <c r="G23" s="38" t="n"/>
      <c r="H23" s="38" t="n"/>
      <c r="I23" s="38" t="n"/>
      <c r="J23" s="38" t="n"/>
      <c r="K23" s="38" t="n"/>
    </row>
    <row r="24">
      <c r="A24" s="68" t="n"/>
      <c r="B24" s="38" t="n"/>
      <c r="C24" s="39" t="n"/>
      <c r="D24" s="39" t="n"/>
      <c r="E24" s="69" t="n"/>
      <c r="F24" s="38" t="n"/>
      <c r="G24" s="38" t="n"/>
      <c r="H24" s="38" t="n"/>
      <c r="I24" s="38" t="n"/>
      <c r="J24" s="38" t="n"/>
      <c r="K24" s="38" t="n"/>
    </row>
    <row r="25">
      <c r="A25" s="68" t="n"/>
      <c r="B25" s="38" t="n"/>
      <c r="C25" s="39" t="n"/>
      <c r="D25" s="39" t="n"/>
      <c r="E25" s="69" t="n"/>
      <c r="F25" s="38" t="n"/>
      <c r="G25" s="38" t="n"/>
      <c r="H25" s="38" t="n"/>
      <c r="I25" s="38" t="n"/>
      <c r="J25" s="38" t="n"/>
      <c r="K25" s="38" t="n"/>
    </row>
    <row r="26">
      <c r="A26" s="68" t="n"/>
      <c r="B26" s="38" t="n"/>
      <c r="C26" s="39" t="n"/>
      <c r="D26" s="39" t="n"/>
      <c r="E26" s="69" t="n"/>
      <c r="F26" s="38" t="n"/>
      <c r="G26" s="38" t="n"/>
      <c r="H26" s="38" t="n"/>
      <c r="I26" s="38" t="n"/>
      <c r="J26" s="38" t="n"/>
      <c r="K26" s="38" t="n"/>
    </row>
    <row r="27">
      <c r="A27" s="68" t="n"/>
      <c r="B27" s="38" t="n"/>
      <c r="C27" s="39" t="n"/>
      <c r="D27" s="39" t="n"/>
      <c r="E27" s="69" t="n"/>
      <c r="F27" s="38" t="n"/>
      <c r="G27" s="38" t="n"/>
      <c r="H27" s="38" t="n"/>
      <c r="I27" s="38" t="n"/>
      <c r="J27" s="38" t="n"/>
      <c r="K27" s="38" t="n"/>
    </row>
    <row r="28">
      <c r="A28" s="68" t="n"/>
      <c r="B28" s="38" t="n"/>
      <c r="C28" s="39" t="n"/>
      <c r="D28" s="39" t="n"/>
      <c r="E28" s="69" t="n"/>
      <c r="F28" s="38" t="n"/>
      <c r="G28" s="38" t="n"/>
      <c r="H28" s="38" t="n"/>
      <c r="I28" s="38" t="n"/>
      <c r="J28" s="38" t="n"/>
      <c r="K28" s="38" t="n"/>
    </row>
    <row r="29">
      <c r="A29" s="68" t="n"/>
      <c r="B29" s="38" t="n"/>
      <c r="C29" s="39" t="n"/>
      <c r="D29" s="39" t="n"/>
      <c r="E29" s="69" t="n"/>
      <c r="F29" s="38" t="n"/>
      <c r="G29" s="38" t="n"/>
      <c r="H29" s="38" t="n"/>
      <c r="I29" s="38" t="n"/>
      <c r="J29" s="38" t="n"/>
      <c r="K29" s="38" t="n"/>
    </row>
    <row r="30">
      <c r="A30" s="68" t="n"/>
      <c r="B30" s="38" t="n"/>
      <c r="C30" s="39" t="n"/>
      <c r="D30" s="39" t="n"/>
      <c r="E30" s="69" t="n"/>
      <c r="F30" s="38" t="n"/>
      <c r="G30" s="38" t="n"/>
      <c r="H30" s="38" t="n"/>
      <c r="I30" s="38" t="n"/>
      <c r="J30" s="38" t="n"/>
      <c r="K30" s="38" t="n"/>
    </row>
    <row r="31">
      <c r="A31" s="68" t="n"/>
      <c r="B31" s="38" t="n"/>
      <c r="C31" s="39" t="n"/>
      <c r="D31" s="39" t="n"/>
      <c r="E31" s="69" t="n"/>
      <c r="F31" s="38" t="n"/>
      <c r="G31" s="38" t="n"/>
      <c r="H31" s="38" t="n"/>
      <c r="I31" s="38" t="n"/>
      <c r="J31" s="38" t="n"/>
      <c r="K31" s="38" t="n"/>
    </row>
    <row r="32">
      <c r="A32" s="68" t="n"/>
      <c r="B32" s="38" t="n"/>
      <c r="C32" s="39" t="n"/>
      <c r="D32" s="39" t="n"/>
      <c r="E32" s="69" t="n"/>
      <c r="F32" s="38" t="n"/>
      <c r="G32" s="38" t="n"/>
      <c r="H32" s="38" t="n"/>
      <c r="I32" s="38" t="n"/>
      <c r="J32" s="38" t="n"/>
      <c r="K32" s="38" t="n"/>
    </row>
    <row r="33">
      <c r="A33" s="68" t="n"/>
      <c r="B33" s="38" t="n"/>
      <c r="C33" s="39" t="n"/>
      <c r="D33" s="39" t="n"/>
      <c r="E33" s="69" t="n"/>
      <c r="F33" s="38" t="n"/>
      <c r="G33" s="38" t="n"/>
      <c r="H33" s="38" t="n"/>
      <c r="I33" s="38" t="n"/>
      <c r="J33" s="38" t="n"/>
      <c r="K33" s="38" t="n"/>
    </row>
    <row r="34">
      <c r="A34" s="68" t="n"/>
      <c r="B34" s="38" t="n"/>
      <c r="C34" s="39" t="n"/>
      <c r="D34" s="39" t="n"/>
      <c r="E34" s="69" t="n"/>
      <c r="F34" s="38" t="n"/>
      <c r="G34" s="38" t="n"/>
      <c r="H34" s="38" t="n"/>
      <c r="I34" s="38" t="n"/>
      <c r="J34" s="38" t="n"/>
      <c r="K34" s="38" t="n"/>
    </row>
    <row r="35">
      <c r="A35" s="68" t="n"/>
      <c r="B35" s="38" t="n"/>
      <c r="C35" s="39" t="n"/>
      <c r="D35" s="39" t="n"/>
      <c r="E35" s="69" t="n"/>
      <c r="F35" s="38" t="n"/>
      <c r="G35" s="38" t="n"/>
      <c r="H35" s="38" t="n"/>
      <c r="I35" s="38" t="n"/>
      <c r="J35" s="38" t="n"/>
      <c r="K35" s="38" t="n"/>
    </row>
    <row r="36">
      <c r="A36" s="68" t="n"/>
      <c r="B36" s="38" t="n"/>
      <c r="C36" s="39" t="n"/>
      <c r="D36" s="39" t="n"/>
      <c r="E36" s="69" t="n"/>
      <c r="F36" s="38" t="n"/>
      <c r="G36" s="38" t="n"/>
      <c r="H36" s="38" t="n"/>
      <c r="I36" s="38" t="n"/>
      <c r="J36" s="38" t="n"/>
      <c r="K36" s="38" t="n"/>
    </row>
    <row r="37">
      <c r="A37" s="68" t="n"/>
      <c r="B37" s="38" t="n"/>
      <c r="C37" s="39" t="n"/>
      <c r="D37" s="39" t="n"/>
      <c r="E37" s="69" t="n"/>
      <c r="F37" s="38" t="n"/>
      <c r="G37" s="38" t="n"/>
      <c r="H37" s="38" t="n"/>
      <c r="I37" s="38" t="n"/>
      <c r="J37" s="38" t="n"/>
      <c r="K37" s="38" t="n"/>
    </row>
    <row r="38">
      <c r="A38" s="68" t="n"/>
      <c r="B38" s="38" t="n"/>
      <c r="C38" s="39" t="n"/>
      <c r="D38" s="39" t="n"/>
      <c r="E38" s="69" t="n"/>
      <c r="F38" s="38" t="n"/>
      <c r="G38" s="38" t="n"/>
      <c r="H38" s="38" t="n"/>
      <c r="I38" s="38" t="n"/>
      <c r="J38" s="38" t="n"/>
      <c r="K38" s="38" t="n"/>
    </row>
    <row r="39">
      <c r="A39" s="68" t="n"/>
      <c r="B39" s="38" t="n"/>
      <c r="C39" s="39" t="n"/>
      <c r="D39" s="39" t="n"/>
      <c r="E39" s="69" t="n"/>
      <c r="F39" s="38" t="n"/>
      <c r="G39" s="38" t="n"/>
      <c r="H39" s="38" t="n"/>
      <c r="I39" s="38" t="n"/>
      <c r="J39" s="38" t="n"/>
      <c r="K39" s="38" t="n"/>
    </row>
    <row r="40">
      <c r="A40" s="68" t="n"/>
      <c r="B40" s="38" t="n"/>
      <c r="C40" s="39" t="n"/>
      <c r="D40" s="39" t="n"/>
      <c r="E40" s="69" t="n"/>
      <c r="F40" s="38" t="n"/>
      <c r="G40" s="38" t="n"/>
      <c r="H40" s="38" t="n"/>
      <c r="I40" s="38" t="n"/>
      <c r="J40" s="38" t="n"/>
      <c r="K40" s="38" t="n"/>
    </row>
    <row r="41">
      <c r="A41" s="68" t="n"/>
      <c r="B41" s="38" t="n"/>
      <c r="C41" s="39" t="n"/>
      <c r="D41" s="39" t="n"/>
      <c r="E41" s="69" t="n"/>
      <c r="F41" s="38" t="n"/>
      <c r="G41" s="38" t="n"/>
      <c r="H41" s="38" t="n"/>
      <c r="I41" s="38" t="n"/>
      <c r="J41" s="38" t="n"/>
      <c r="K41" s="38" t="n"/>
    </row>
    <row r="42">
      <c r="A42" s="68" t="n"/>
      <c r="B42" s="38" t="n"/>
      <c r="C42" s="39" t="n"/>
      <c r="D42" s="39" t="n"/>
      <c r="E42" s="69" t="n"/>
      <c r="F42" s="38" t="n"/>
      <c r="G42" s="38" t="n"/>
      <c r="H42" s="38" t="n"/>
      <c r="I42" s="38" t="n"/>
      <c r="J42" s="38" t="n"/>
      <c r="K42" s="38" t="n"/>
    </row>
    <row r="43">
      <c r="A43" s="68" t="n"/>
      <c r="B43" s="38" t="n"/>
      <c r="C43" s="39" t="n"/>
      <c r="D43" s="39" t="n"/>
      <c r="E43" s="69" t="n"/>
      <c r="F43" s="38" t="n"/>
      <c r="G43" s="38" t="n"/>
      <c r="H43" s="38" t="n"/>
      <c r="I43" s="38" t="n"/>
      <c r="J43" s="38" t="n"/>
      <c r="K43" s="38" t="n"/>
    </row>
    <row r="44">
      <c r="A44" s="68" t="n"/>
      <c r="B44" s="38" t="n"/>
      <c r="C44" s="39" t="n"/>
      <c r="D44" s="39" t="n"/>
      <c r="E44" s="69" t="n"/>
      <c r="F44" s="38" t="n"/>
      <c r="G44" s="38" t="n"/>
      <c r="H44" s="38" t="n"/>
      <c r="I44" s="38" t="n"/>
      <c r="J44" s="38" t="n"/>
      <c r="K44" s="38" t="n"/>
    </row>
    <row r="45">
      <c r="A45" s="68" t="n"/>
      <c r="B45" s="38" t="n"/>
      <c r="C45" s="39" t="n"/>
      <c r="D45" s="39" t="n"/>
      <c r="E45" s="69" t="n"/>
      <c r="F45" s="38" t="n"/>
      <c r="G45" s="38" t="n"/>
      <c r="H45" s="38" t="n"/>
      <c r="I45" s="38" t="n"/>
      <c r="J45" s="38" t="n"/>
      <c r="K45" s="38" t="n"/>
    </row>
    <row r="46">
      <c r="A46" s="68" t="n"/>
      <c r="B46" s="38" t="n"/>
      <c r="C46" s="39" t="n"/>
      <c r="D46" s="39" t="n"/>
      <c r="E46" s="69" t="n"/>
      <c r="F46" s="38" t="n"/>
      <c r="G46" s="38" t="n"/>
      <c r="H46" s="38" t="n"/>
      <c r="I46" s="38" t="n"/>
      <c r="J46" s="38" t="n"/>
      <c r="K46" s="38" t="n"/>
    </row>
    <row r="47">
      <c r="A47" s="68" t="n"/>
      <c r="B47" s="38" t="n"/>
      <c r="C47" s="39" t="n"/>
      <c r="D47" s="39" t="n"/>
      <c r="E47" s="69" t="n"/>
      <c r="F47" s="38" t="n"/>
      <c r="G47" s="38" t="n"/>
      <c r="H47" s="38" t="n"/>
      <c r="I47" s="38" t="n"/>
      <c r="J47" s="38" t="n"/>
      <c r="K47" s="38" t="n"/>
    </row>
    <row r="48">
      <c r="A48" s="68" t="n"/>
      <c r="B48" s="38" t="n"/>
      <c r="C48" s="39" t="n"/>
      <c r="D48" s="39" t="n"/>
      <c r="E48" s="69" t="n"/>
      <c r="F48" s="38" t="n"/>
      <c r="G48" s="38" t="n"/>
      <c r="H48" s="38" t="n"/>
      <c r="I48" s="38" t="n"/>
      <c r="J48" s="38" t="n"/>
      <c r="K48" s="38" t="n"/>
    </row>
    <row r="49">
      <c r="A49" s="68" t="n"/>
      <c r="B49" s="38" t="n"/>
      <c r="C49" s="39" t="n"/>
      <c r="D49" s="39" t="n"/>
      <c r="E49" s="69" t="n"/>
      <c r="F49" s="38" t="n"/>
      <c r="G49" s="38" t="n"/>
      <c r="H49" s="38" t="n"/>
      <c r="I49" s="38" t="n"/>
      <c r="J49" s="38" t="n"/>
      <c r="K49" s="38" t="n"/>
    </row>
    <row r="50">
      <c r="A50" s="68" t="n"/>
      <c r="B50" s="38" t="n"/>
      <c r="C50" s="39" t="n"/>
      <c r="D50" s="39" t="n"/>
      <c r="E50" s="69" t="n"/>
      <c r="F50" s="38" t="n"/>
      <c r="G50" s="38" t="n"/>
      <c r="H50" s="38" t="n"/>
      <c r="I50" s="38" t="n"/>
      <c r="J50" s="38" t="n"/>
      <c r="K50" s="38" t="n"/>
    </row>
    <row r="51">
      <c r="A51" s="68" t="n"/>
      <c r="B51" s="38" t="n"/>
      <c r="C51" s="39" t="n"/>
      <c r="D51" s="39" t="n"/>
      <c r="E51" s="69" t="n"/>
      <c r="F51" s="38" t="n"/>
      <c r="G51" s="38" t="n"/>
      <c r="H51" s="38" t="n"/>
      <c r="I51" s="38" t="n"/>
      <c r="J51" s="38" t="n"/>
      <c r="K51" s="38" t="n"/>
    </row>
    <row r="52">
      <c r="A52" s="68" t="n"/>
      <c r="B52" s="38" t="n"/>
      <c r="C52" s="39" t="n"/>
      <c r="D52" s="39" t="n"/>
      <c r="E52" s="69" t="n"/>
      <c r="F52" s="38" t="n"/>
      <c r="G52" s="38" t="n"/>
      <c r="H52" s="38" t="n"/>
      <c r="I52" s="38" t="n"/>
      <c r="J52" s="38" t="n"/>
      <c r="K52" s="38" t="n"/>
    </row>
    <row r="53">
      <c r="A53" s="68" t="n"/>
      <c r="B53" s="38" t="n"/>
      <c r="C53" s="39" t="n"/>
      <c r="D53" s="39" t="n"/>
      <c r="E53" s="69" t="n"/>
      <c r="F53" s="38" t="n"/>
      <c r="G53" s="38" t="n"/>
      <c r="H53" s="38" t="n"/>
      <c r="I53" s="38" t="n"/>
      <c r="J53" s="38" t="n"/>
      <c r="K53" s="38" t="n"/>
    </row>
    <row r="54">
      <c r="A54" s="68" t="n"/>
      <c r="B54" s="38" t="n"/>
      <c r="C54" s="39" t="n"/>
      <c r="D54" s="39" t="n"/>
      <c r="E54" s="69" t="n"/>
      <c r="F54" s="38" t="n"/>
      <c r="G54" s="38" t="n"/>
      <c r="H54" s="38" t="n"/>
      <c r="I54" s="38" t="n"/>
      <c r="J54" s="38" t="n"/>
      <c r="K54" s="38" t="n"/>
    </row>
    <row r="55">
      <c r="A55" s="68" t="n"/>
      <c r="B55" s="38" t="n"/>
      <c r="C55" s="39" t="n"/>
      <c r="D55" s="39" t="n"/>
      <c r="E55" s="69" t="n"/>
      <c r="F55" s="38" t="n"/>
      <c r="G55" s="38" t="n"/>
      <c r="H55" s="38" t="n"/>
      <c r="I55" s="38" t="n"/>
      <c r="J55" s="38" t="n"/>
      <c r="K55" s="38" t="n"/>
    </row>
    <row r="56">
      <c r="A56" s="68" t="n"/>
      <c r="B56" s="38" t="n"/>
      <c r="C56" s="39" t="n"/>
      <c r="D56" s="39" t="n"/>
      <c r="E56" s="69" t="n"/>
      <c r="F56" s="38" t="n"/>
      <c r="G56" s="38" t="n"/>
      <c r="H56" s="38" t="n"/>
      <c r="I56" s="38" t="n"/>
      <c r="J56" s="38" t="n"/>
      <c r="K56" s="38" t="n"/>
    </row>
    <row r="57">
      <c r="A57" s="68" t="n"/>
      <c r="B57" s="38" t="n"/>
      <c r="C57" s="39" t="n"/>
      <c r="D57" s="39" t="n"/>
      <c r="E57" s="69" t="n"/>
      <c r="F57" s="38" t="n"/>
      <c r="G57" s="38" t="n"/>
      <c r="H57" s="38" t="n"/>
      <c r="I57" s="38" t="n"/>
      <c r="J57" s="38" t="n"/>
      <c r="K57" s="38" t="n"/>
    </row>
    <row r="58">
      <c r="A58" s="68" t="n"/>
      <c r="B58" s="38" t="n"/>
      <c r="C58" s="39" t="n"/>
      <c r="D58" s="39" t="n"/>
      <c r="E58" s="69" t="n"/>
      <c r="F58" s="38" t="n"/>
      <c r="G58" s="38" t="n"/>
      <c r="H58" s="38" t="n"/>
      <c r="I58" s="38" t="n"/>
      <c r="J58" s="38" t="n"/>
      <c r="K58" s="38" t="n"/>
    </row>
    <row r="59">
      <c r="A59" s="68" t="n"/>
      <c r="B59" s="38" t="n"/>
      <c r="C59" s="39" t="n"/>
      <c r="D59" s="39" t="n"/>
      <c r="E59" s="69" t="n"/>
      <c r="F59" s="38" t="n"/>
      <c r="G59" s="38" t="n"/>
      <c r="H59" s="38" t="n"/>
      <c r="I59" s="38" t="n"/>
      <c r="J59" s="38" t="n"/>
      <c r="K59" s="38" t="n"/>
    </row>
    <row r="60">
      <c r="A60" s="68" t="n"/>
      <c r="B60" s="38" t="n"/>
      <c r="C60" s="39" t="n"/>
      <c r="D60" s="39" t="n"/>
      <c r="E60" s="69" t="n"/>
      <c r="F60" s="38" t="n"/>
      <c r="G60" s="38" t="n"/>
      <c r="H60" s="38" t="n"/>
      <c r="I60" s="38" t="n"/>
      <c r="J60" s="38" t="n"/>
      <c r="K60" s="38" t="n"/>
    </row>
    <row r="61">
      <c r="A61" s="68" t="n"/>
      <c r="B61" s="38" t="n"/>
      <c r="C61" s="39" t="n"/>
      <c r="D61" s="39" t="n"/>
      <c r="E61" s="69" t="n"/>
      <c r="F61" s="38" t="n"/>
      <c r="G61" s="38" t="n"/>
      <c r="H61" s="38" t="n"/>
      <c r="I61" s="38" t="n"/>
      <c r="J61" s="38" t="n"/>
      <c r="K61" s="38" t="n"/>
    </row>
    <row r="62">
      <c r="A62" s="68" t="n"/>
      <c r="B62" s="38" t="n"/>
      <c r="C62" s="39" t="n"/>
      <c r="D62" s="39" t="n"/>
      <c r="E62" s="69" t="n"/>
      <c r="F62" s="38" t="n"/>
      <c r="G62" s="38" t="n"/>
      <c r="H62" s="38" t="n"/>
      <c r="I62" s="38" t="n"/>
      <c r="J62" s="38" t="n"/>
      <c r="K62" s="38" t="n"/>
    </row>
    <row r="63">
      <c r="A63" s="68" t="n"/>
      <c r="B63" s="38" t="n"/>
      <c r="C63" s="39" t="n"/>
      <c r="D63" s="39" t="n"/>
      <c r="E63" s="69" t="n"/>
      <c r="F63" s="38" t="n"/>
      <c r="G63" s="38" t="n"/>
      <c r="H63" s="38" t="n"/>
      <c r="I63" s="38" t="n"/>
      <c r="J63" s="38" t="n"/>
      <c r="K63" s="38" t="n"/>
    </row>
    <row r="64">
      <c r="A64" s="68" t="n"/>
      <c r="B64" s="38" t="n"/>
      <c r="C64" s="39" t="n"/>
      <c r="D64" s="39" t="n"/>
      <c r="E64" s="69" t="n"/>
      <c r="F64" s="38" t="n"/>
      <c r="G64" s="38" t="n"/>
      <c r="H64" s="38" t="n"/>
      <c r="I64" s="38" t="n"/>
      <c r="J64" s="38" t="n"/>
      <c r="K64" s="38" t="n"/>
    </row>
    <row r="65">
      <c r="A65" s="68" t="n"/>
      <c r="B65" s="38" t="n"/>
      <c r="C65" s="39" t="n"/>
      <c r="D65" s="39" t="n"/>
      <c r="E65" s="69" t="n"/>
      <c r="F65" s="38" t="n"/>
      <c r="G65" s="38" t="n"/>
      <c r="H65" s="38" t="n"/>
      <c r="I65" s="38" t="n"/>
      <c r="J65" s="38" t="n"/>
      <c r="K65" s="38" t="n"/>
    </row>
    <row r="66">
      <c r="A66" s="68" t="n"/>
      <c r="B66" s="38" t="n"/>
      <c r="C66" s="39" t="n"/>
      <c r="D66" s="39" t="n"/>
      <c r="E66" s="69" t="n"/>
      <c r="F66" s="38" t="n"/>
      <c r="G66" s="38" t="n"/>
      <c r="H66" s="38" t="n"/>
      <c r="I66" s="38" t="n"/>
      <c r="J66" s="38" t="n"/>
      <c r="K66" s="38" t="n"/>
    </row>
    <row r="67">
      <c r="A67" s="68" t="n"/>
      <c r="B67" s="38" t="n"/>
      <c r="C67" s="39" t="n"/>
      <c r="D67" s="39" t="n"/>
      <c r="E67" s="69" t="n"/>
      <c r="F67" s="38" t="n"/>
      <c r="G67" s="38" t="n"/>
      <c r="H67" s="38" t="n"/>
      <c r="I67" s="38" t="n"/>
      <c r="J67" s="38" t="n"/>
      <c r="K67" s="38" t="n"/>
    </row>
    <row r="68">
      <c r="A68" s="68" t="n"/>
      <c r="B68" s="38" t="n"/>
      <c r="C68" s="39" t="n"/>
      <c r="D68" s="39" t="n"/>
      <c r="E68" s="69" t="n"/>
      <c r="F68" s="38" t="n"/>
      <c r="G68" s="38" t="n"/>
      <c r="H68" s="38" t="n"/>
      <c r="I68" s="38" t="n"/>
      <c r="J68" s="38" t="n"/>
      <c r="K68" s="38" t="n"/>
    </row>
    <row r="69">
      <c r="A69" s="68" t="n"/>
      <c r="B69" s="38" t="n"/>
      <c r="C69" s="39" t="n"/>
      <c r="D69" s="39" t="n"/>
      <c r="E69" s="69" t="n"/>
      <c r="F69" s="38" t="n"/>
      <c r="G69" s="38" t="n"/>
      <c r="H69" s="38" t="n"/>
      <c r="I69" s="38" t="n"/>
      <c r="J69" s="38" t="n"/>
      <c r="K69" s="38" t="n"/>
    </row>
    <row r="70">
      <c r="A70" s="68" t="n"/>
      <c r="B70" s="38" t="n"/>
      <c r="C70" s="39" t="n"/>
      <c r="D70" s="39" t="n"/>
      <c r="E70" s="69" t="n"/>
      <c r="F70" s="38" t="n"/>
      <c r="G70" s="38" t="n"/>
      <c r="H70" s="38" t="n"/>
      <c r="I70" s="38" t="n"/>
      <c r="J70" s="38" t="n"/>
      <c r="K70" s="38" t="n"/>
    </row>
    <row r="71">
      <c r="A71" s="68" t="n"/>
      <c r="B71" s="38" t="n"/>
      <c r="C71" s="39" t="n"/>
      <c r="D71" s="39" t="n"/>
      <c r="E71" s="69" t="n"/>
      <c r="F71" s="38" t="n"/>
      <c r="G71" s="38" t="n"/>
      <c r="H71" s="38" t="n"/>
      <c r="I71" s="38" t="n"/>
      <c r="J71" s="38" t="n"/>
      <c r="K71" s="38" t="n"/>
    </row>
    <row r="72">
      <c r="A72" s="68" t="n"/>
      <c r="B72" s="38" t="n"/>
      <c r="C72" s="39" t="n"/>
      <c r="D72" s="39" t="n"/>
      <c r="E72" s="69" t="n"/>
      <c r="F72" s="38" t="n"/>
      <c r="G72" s="38" t="n"/>
      <c r="H72" s="38" t="n"/>
      <c r="I72" s="38" t="n"/>
      <c r="J72" s="38" t="n"/>
      <c r="K72" s="38" t="n"/>
    </row>
    <row r="73">
      <c r="A73" s="68" t="n"/>
      <c r="B73" s="38" t="n"/>
      <c r="C73" s="39" t="n"/>
      <c r="D73" s="39" t="n"/>
      <c r="E73" s="69" t="n"/>
      <c r="F73" s="38" t="n"/>
      <c r="G73" s="38" t="n"/>
      <c r="H73" s="38" t="n"/>
      <c r="I73" s="38" t="n"/>
      <c r="J73" s="38" t="n"/>
      <c r="K73" s="38" t="n"/>
    </row>
    <row r="74">
      <c r="A74" s="68" t="n"/>
      <c r="B74" s="38" t="n"/>
      <c r="C74" s="39" t="n"/>
      <c r="D74" s="39" t="n"/>
      <c r="E74" s="69" t="n"/>
      <c r="F74" s="38" t="n"/>
      <c r="G74" s="38" t="n"/>
      <c r="H74" s="38" t="n"/>
      <c r="I74" s="38" t="n"/>
      <c r="J74" s="38" t="n"/>
      <c r="K74" s="38" t="n"/>
    </row>
    <row r="75">
      <c r="A75" s="68" t="n"/>
      <c r="B75" s="38" t="n"/>
      <c r="C75" s="39" t="n"/>
      <c r="D75" s="39" t="n"/>
      <c r="E75" s="69" t="n"/>
      <c r="F75" s="38" t="n"/>
      <c r="G75" s="38" t="n"/>
      <c r="H75" s="38" t="n"/>
      <c r="I75" s="38" t="n"/>
      <c r="J75" s="38" t="n"/>
      <c r="K75" s="38" t="n"/>
    </row>
    <row r="76">
      <c r="A76" s="68" t="n"/>
      <c r="B76" s="38" t="n"/>
      <c r="C76" s="39" t="n"/>
      <c r="D76" s="39" t="n"/>
      <c r="E76" s="69" t="n"/>
      <c r="F76" s="38" t="n"/>
      <c r="G76" s="38" t="n"/>
      <c r="H76" s="38" t="n"/>
      <c r="I76" s="38" t="n"/>
      <c r="J76" s="38" t="n"/>
      <c r="K76" s="38" t="n"/>
    </row>
    <row r="77">
      <c r="A77" s="68" t="n"/>
      <c r="B77" s="38" t="n"/>
      <c r="C77" s="39" t="n"/>
      <c r="D77" s="39" t="n"/>
      <c r="E77" s="69" t="n"/>
      <c r="F77" s="38" t="n"/>
      <c r="G77" s="38" t="n"/>
      <c r="H77" s="38" t="n"/>
      <c r="I77" s="38" t="n"/>
      <c r="J77" s="38" t="n"/>
      <c r="K77" s="38" t="n"/>
    </row>
    <row r="78">
      <c r="A78" s="68" t="n"/>
      <c r="B78" s="38" t="n"/>
      <c r="C78" s="39" t="n"/>
      <c r="D78" s="39" t="n"/>
      <c r="E78" s="69" t="n"/>
      <c r="F78" s="38" t="n"/>
      <c r="G78" s="38" t="n"/>
      <c r="H78" s="38" t="n"/>
      <c r="I78" s="38" t="n"/>
      <c r="J78" s="38" t="n"/>
      <c r="K78" s="38" t="n"/>
    </row>
    <row r="79">
      <c r="A79" s="68" t="n"/>
      <c r="B79" s="38" t="n"/>
      <c r="C79" s="39" t="n"/>
      <c r="D79" s="39" t="n"/>
      <c r="E79" s="69" t="n"/>
      <c r="F79" s="38" t="n"/>
      <c r="G79" s="38" t="n"/>
      <c r="H79" s="38" t="n"/>
      <c r="I79" s="38" t="n"/>
      <c r="J79" s="38" t="n"/>
      <c r="K79" s="38" t="n"/>
    </row>
    <row r="80">
      <c r="A80" s="68" t="n"/>
      <c r="B80" s="38" t="n"/>
      <c r="C80" s="39" t="n"/>
      <c r="D80" s="39" t="n"/>
      <c r="E80" s="69" t="n"/>
      <c r="F80" s="38" t="n"/>
      <c r="G80" s="38" t="n"/>
      <c r="H80" s="38" t="n"/>
      <c r="I80" s="38" t="n"/>
      <c r="J80" s="38" t="n"/>
      <c r="K80" s="38" t="n"/>
    </row>
    <row r="81">
      <c r="A81" s="68" t="n"/>
      <c r="B81" s="38" t="n"/>
      <c r="C81" s="39" t="n"/>
      <c r="D81" s="39" t="n"/>
      <c r="E81" s="69" t="n"/>
      <c r="F81" s="38" t="n"/>
      <c r="G81" s="38" t="n"/>
      <c r="H81" s="38" t="n"/>
      <c r="I81" s="38" t="n"/>
      <c r="J81" s="38" t="n"/>
      <c r="K81" s="38" t="n"/>
    </row>
    <row r="82">
      <c r="A82" s="68" t="n"/>
      <c r="B82" s="38" t="n"/>
      <c r="C82" s="39" t="n"/>
      <c r="D82" s="39" t="n"/>
      <c r="E82" s="69" t="n"/>
      <c r="F82" s="38" t="n"/>
      <c r="G82" s="38" t="n"/>
      <c r="H82" s="38" t="n"/>
      <c r="I82" s="38" t="n"/>
      <c r="J82" s="38" t="n"/>
      <c r="K82" s="38" t="n"/>
    </row>
    <row r="83">
      <c r="A83" s="68" t="n"/>
      <c r="B83" s="38" t="n"/>
      <c r="C83" s="39" t="n"/>
      <c r="D83" s="39" t="n"/>
      <c r="E83" s="69" t="n"/>
      <c r="F83" s="38" t="n"/>
      <c r="G83" s="38" t="n"/>
      <c r="H83" s="38" t="n"/>
      <c r="I83" s="38" t="n"/>
      <c r="J83" s="38" t="n"/>
      <c r="K83" s="38" t="n"/>
    </row>
    <row r="84">
      <c r="A84" s="68" t="n"/>
      <c r="B84" s="38" t="n"/>
      <c r="C84" s="39" t="n"/>
      <c r="D84" s="39" t="n"/>
      <c r="E84" s="69" t="n"/>
      <c r="F84" s="38" t="n"/>
      <c r="G84" s="38" t="n"/>
      <c r="H84" s="38" t="n"/>
      <c r="I84" s="38" t="n"/>
      <c r="J84" s="38" t="n"/>
      <c r="K84" s="38" t="n"/>
    </row>
    <row r="85">
      <c r="A85" s="68" t="n"/>
      <c r="B85" s="38" t="n"/>
      <c r="C85" s="39" t="n"/>
      <c r="D85" s="39" t="n"/>
      <c r="E85" s="69" t="n"/>
      <c r="F85" s="38" t="n"/>
      <c r="G85" s="38" t="n"/>
      <c r="H85" s="38" t="n"/>
      <c r="I85" s="38" t="n"/>
      <c r="J85" s="38" t="n"/>
      <c r="K85" s="38" t="n"/>
    </row>
    <row r="86">
      <c r="A86" s="68" t="n"/>
      <c r="B86" s="38" t="n"/>
      <c r="C86" s="39" t="n"/>
      <c r="D86" s="39" t="n"/>
      <c r="E86" s="69" t="n"/>
      <c r="F86" s="38" t="n"/>
      <c r="G86" s="38" t="n"/>
      <c r="H86" s="38" t="n"/>
      <c r="I86" s="38" t="n"/>
      <c r="J86" s="38" t="n"/>
      <c r="K86" s="38" t="n"/>
    </row>
    <row r="87">
      <c r="A87" s="68" t="n"/>
      <c r="B87" s="38" t="n"/>
      <c r="C87" s="39" t="n"/>
      <c r="D87" s="39" t="n"/>
      <c r="E87" s="69" t="n"/>
      <c r="F87" s="38" t="n"/>
      <c r="G87" s="38" t="n"/>
      <c r="H87" s="38" t="n"/>
      <c r="I87" s="38" t="n"/>
      <c r="J87" s="38" t="n"/>
      <c r="K87" s="38" t="n"/>
    </row>
    <row r="88">
      <c r="A88" s="68" t="n"/>
      <c r="B88" s="38" t="n"/>
      <c r="C88" s="39" t="n"/>
      <c r="D88" s="39" t="n"/>
      <c r="E88" s="69" t="n"/>
      <c r="F88" s="38" t="n"/>
      <c r="G88" s="38" t="n"/>
      <c r="H88" s="38" t="n"/>
      <c r="I88" s="38" t="n"/>
      <c r="J88" s="38" t="n"/>
      <c r="K88" s="38" t="n"/>
    </row>
    <row r="89">
      <c r="A89" s="68" t="n"/>
      <c r="B89" s="38" t="n"/>
      <c r="C89" s="39" t="n"/>
      <c r="D89" s="39" t="n"/>
      <c r="E89" s="69" t="n"/>
      <c r="F89" s="38" t="n"/>
      <c r="G89" s="38" t="n"/>
      <c r="H89" s="38" t="n"/>
      <c r="I89" s="38" t="n"/>
      <c r="J89" s="38" t="n"/>
      <c r="K89" s="38" t="n"/>
    </row>
    <row r="90">
      <c r="A90" s="68" t="n"/>
      <c r="B90" s="38" t="n"/>
      <c r="C90" s="39" t="n"/>
      <c r="D90" s="39" t="n"/>
      <c r="E90" s="69" t="n"/>
      <c r="F90" s="38" t="n"/>
      <c r="G90" s="38" t="n"/>
      <c r="H90" s="38" t="n"/>
      <c r="I90" s="38" t="n"/>
      <c r="J90" s="38" t="n"/>
      <c r="K90" s="38" t="n"/>
    </row>
    <row r="91">
      <c r="A91" s="68" t="n"/>
      <c r="B91" s="38" t="n"/>
      <c r="C91" s="39" t="n"/>
      <c r="D91" s="39" t="n"/>
      <c r="E91" s="69" t="n"/>
      <c r="F91" s="38" t="n"/>
      <c r="G91" s="38" t="n"/>
      <c r="H91" s="38" t="n"/>
      <c r="I91" s="38" t="n"/>
      <c r="J91" s="38" t="n"/>
      <c r="K91" s="38" t="n"/>
    </row>
    <row r="92">
      <c r="A92" s="68" t="n"/>
      <c r="B92" s="38" t="n"/>
      <c r="C92" s="39" t="n"/>
      <c r="D92" s="39" t="n"/>
      <c r="E92" s="69" t="n"/>
      <c r="F92" s="38" t="n"/>
      <c r="G92" s="38" t="n"/>
      <c r="H92" s="38" t="n"/>
      <c r="I92" s="38" t="n"/>
      <c r="J92" s="38" t="n"/>
      <c r="K92" s="38" t="n"/>
    </row>
    <row r="93">
      <c r="A93" s="68" t="n"/>
      <c r="B93" s="38" t="n"/>
      <c r="C93" s="39" t="n"/>
      <c r="D93" s="39" t="n"/>
      <c r="E93" s="69" t="n"/>
      <c r="F93" s="38" t="n"/>
      <c r="G93" s="38" t="n"/>
      <c r="H93" s="38" t="n"/>
      <c r="I93" s="38" t="n"/>
      <c r="J93" s="38" t="n"/>
      <c r="K93" s="38" t="n"/>
    </row>
    <row r="94">
      <c r="A94" s="68" t="n"/>
      <c r="B94" s="38" t="n"/>
      <c r="C94" s="39" t="n"/>
      <c r="D94" s="39" t="n"/>
      <c r="E94" s="69" t="n"/>
      <c r="F94" s="38" t="n"/>
      <c r="G94" s="38" t="n"/>
      <c r="H94" s="38" t="n"/>
      <c r="I94" s="38" t="n"/>
      <c r="J94" s="38" t="n"/>
      <c r="K94" s="38" t="n"/>
    </row>
    <row r="95">
      <c r="A95" s="68" t="n"/>
      <c r="B95" s="38" t="n"/>
      <c r="C95" s="39" t="n"/>
      <c r="D95" s="39" t="n"/>
      <c r="E95" s="69" t="n"/>
      <c r="F95" s="38" t="n"/>
      <c r="G95" s="38" t="n"/>
      <c r="H95" s="38" t="n"/>
      <c r="I95" s="38" t="n"/>
      <c r="J95" s="38" t="n"/>
      <c r="K95" s="38" t="n"/>
    </row>
    <row r="96">
      <c r="A96" s="68" t="n"/>
      <c r="B96" s="38" t="n"/>
      <c r="C96" s="39" t="n"/>
      <c r="D96" s="39" t="n"/>
      <c r="E96" s="69" t="n"/>
      <c r="F96" s="38" t="n"/>
      <c r="G96" s="38" t="n"/>
      <c r="H96" s="38" t="n"/>
      <c r="I96" s="38" t="n"/>
      <c r="J96" s="38" t="n"/>
      <c r="K96" s="38" t="n"/>
    </row>
    <row r="97">
      <c r="A97" s="68" t="n"/>
      <c r="B97" s="38" t="n"/>
      <c r="C97" s="39" t="n"/>
      <c r="D97" s="39" t="n"/>
      <c r="E97" s="69" t="n"/>
      <c r="F97" s="38" t="n"/>
      <c r="G97" s="38" t="n"/>
      <c r="H97" s="38" t="n"/>
      <c r="I97" s="38" t="n"/>
      <c r="J97" s="38" t="n"/>
      <c r="K97" s="38" t="n"/>
    </row>
    <row r="98">
      <c r="A98" s="68" t="n"/>
      <c r="B98" s="38" t="n"/>
      <c r="C98" s="39" t="n"/>
      <c r="D98" s="39" t="n"/>
      <c r="E98" s="69" t="n"/>
      <c r="F98" s="38" t="n"/>
      <c r="G98" s="38" t="n"/>
      <c r="H98" s="38" t="n"/>
      <c r="I98" s="38" t="n"/>
      <c r="J98" s="38" t="n"/>
      <c r="K98" s="38" t="n"/>
    </row>
    <row r="99">
      <c r="A99" s="68" t="n"/>
      <c r="B99" s="38" t="n"/>
      <c r="C99" s="39" t="n"/>
      <c r="D99" s="39" t="n"/>
      <c r="E99" s="69" t="n"/>
      <c r="F99" s="38" t="n"/>
      <c r="G99" s="38" t="n"/>
      <c r="H99" s="38" t="n"/>
      <c r="I99" s="38" t="n"/>
      <c r="J99" s="38" t="n"/>
      <c r="K99" s="38" t="n"/>
    </row>
    <row r="100">
      <c r="A100" s="68" t="n"/>
      <c r="B100" s="38" t="n"/>
      <c r="C100" s="39" t="n"/>
      <c r="D100" s="39" t="n"/>
      <c r="E100" s="69" t="n"/>
      <c r="F100" s="38" t="n"/>
      <c r="G100" s="38" t="n"/>
      <c r="H100" s="38" t="n"/>
      <c r="I100" s="38" t="n"/>
      <c r="J100" s="38" t="n"/>
      <c r="K100" s="38" t="n"/>
    </row>
    <row r="101">
      <c r="A101" s="68" t="n"/>
      <c r="B101" s="38" t="n"/>
      <c r="C101" s="39" t="n"/>
      <c r="D101" s="39" t="n"/>
      <c r="E101" s="69" t="n"/>
      <c r="F101" s="38" t="n"/>
      <c r="G101" s="38" t="n"/>
      <c r="H101" s="38" t="n"/>
      <c r="I101" s="38" t="n"/>
      <c r="J101" s="38" t="n"/>
      <c r="K101" s="38" t="n"/>
    </row>
    <row r="102">
      <c r="A102" s="68" t="n"/>
      <c r="B102" s="38" t="n"/>
      <c r="C102" s="39" t="n"/>
      <c r="D102" s="39" t="n"/>
      <c r="E102" s="69" t="n"/>
      <c r="F102" s="38" t="n"/>
      <c r="G102" s="38" t="n"/>
      <c r="H102" s="38" t="n"/>
      <c r="I102" s="38" t="n"/>
      <c r="J102" s="38" t="n"/>
      <c r="K102" s="38" t="n"/>
    </row>
    <row r="103">
      <c r="A103" s="68" t="n"/>
      <c r="B103" s="38" t="n"/>
      <c r="C103" s="39" t="n"/>
      <c r="D103" s="39" t="n"/>
      <c r="E103" s="69" t="n"/>
      <c r="F103" s="38" t="n"/>
      <c r="G103" s="38" t="n"/>
      <c r="H103" s="38" t="n"/>
      <c r="I103" s="38" t="n"/>
      <c r="J103" s="38" t="n"/>
      <c r="K103" s="38" t="n"/>
    </row>
    <row r="104">
      <c r="A104" s="68" t="n"/>
      <c r="B104" s="38" t="n"/>
      <c r="C104" s="39" t="n"/>
      <c r="D104" s="39" t="n"/>
      <c r="E104" s="69" t="n"/>
      <c r="F104" s="38" t="n"/>
      <c r="G104" s="38" t="n"/>
      <c r="H104" s="38" t="n"/>
      <c r="I104" s="38" t="n"/>
      <c r="J104" s="38" t="n"/>
      <c r="K104" s="38" t="n"/>
    </row>
    <row r="105">
      <c r="A105" s="68" t="n"/>
      <c r="B105" s="38" t="n"/>
      <c r="C105" s="39" t="n"/>
      <c r="D105" s="39" t="n"/>
      <c r="E105" s="69" t="n"/>
      <c r="F105" s="38" t="n"/>
      <c r="G105" s="38" t="n"/>
      <c r="H105" s="38" t="n"/>
      <c r="I105" s="38" t="n"/>
      <c r="J105" s="38" t="n"/>
      <c r="K105" s="38" t="n"/>
    </row>
    <row r="106">
      <c r="A106" s="68" t="n"/>
      <c r="B106" s="38" t="n"/>
      <c r="C106" s="39" t="n"/>
      <c r="D106" s="39" t="n"/>
      <c r="E106" s="69" t="n"/>
      <c r="F106" s="38" t="n"/>
      <c r="G106" s="38" t="n"/>
      <c r="H106" s="38" t="n"/>
      <c r="I106" s="38" t="n"/>
      <c r="J106" s="38" t="n"/>
      <c r="K106" s="38" t="n"/>
    </row>
    <row r="107">
      <c r="A107" s="68" t="n"/>
      <c r="B107" s="38" t="n"/>
      <c r="C107" s="39" t="n"/>
      <c r="D107" s="39" t="n"/>
      <c r="E107" s="69" t="n"/>
      <c r="F107" s="38" t="n"/>
      <c r="G107" s="38" t="n"/>
      <c r="H107" s="38" t="n"/>
      <c r="I107" s="38" t="n"/>
      <c r="J107" s="38" t="n"/>
      <c r="K107" s="38" t="n"/>
    </row>
    <row r="108">
      <c r="A108" s="68" t="n"/>
      <c r="B108" s="38" t="n"/>
      <c r="C108" s="39" t="n"/>
      <c r="D108" s="39" t="n"/>
      <c r="E108" s="69" t="n"/>
      <c r="F108" s="38" t="n"/>
      <c r="G108" s="38" t="n"/>
      <c r="H108" s="38" t="n"/>
      <c r="I108" s="38" t="n"/>
      <c r="J108" s="38" t="n"/>
      <c r="K108" s="38" t="n"/>
    </row>
    <row r="109">
      <c r="A109" s="68" t="n"/>
      <c r="B109" s="38" t="n"/>
      <c r="C109" s="39" t="n"/>
      <c r="D109" s="39" t="n"/>
      <c r="E109" s="69" t="n"/>
      <c r="F109" s="38" t="n"/>
      <c r="G109" s="38" t="n"/>
      <c r="H109" s="38" t="n"/>
      <c r="I109" s="38" t="n"/>
      <c r="J109" s="38" t="n"/>
      <c r="K109" s="38" t="n"/>
    </row>
    <row r="110">
      <c r="A110" s="68" t="n"/>
      <c r="B110" s="38" t="n"/>
      <c r="C110" s="39" t="n"/>
      <c r="D110" s="39" t="n"/>
      <c r="E110" s="69" t="n"/>
      <c r="F110" s="38" t="n"/>
      <c r="G110" s="38" t="n"/>
      <c r="H110" s="38" t="n"/>
      <c r="I110" s="38" t="n"/>
      <c r="J110" s="38" t="n"/>
      <c r="K110" s="38" t="n"/>
    </row>
    <row r="111">
      <c r="A111" s="68" t="n"/>
      <c r="B111" s="38" t="n"/>
      <c r="C111" s="39" t="n"/>
      <c r="D111" s="39" t="n"/>
      <c r="E111" s="69" t="n"/>
      <c r="F111" s="38" t="n"/>
      <c r="G111" s="38" t="n"/>
      <c r="H111" s="38" t="n"/>
      <c r="I111" s="38" t="n"/>
      <c r="J111" s="38" t="n"/>
      <c r="K111" s="38" t="n"/>
    </row>
    <row r="112">
      <c r="A112" s="68" t="n"/>
      <c r="B112" s="38" t="n"/>
      <c r="C112" s="39" t="n"/>
      <c r="D112" s="39" t="n"/>
      <c r="E112" s="69" t="n"/>
      <c r="F112" s="38" t="n"/>
      <c r="G112" s="38" t="n"/>
      <c r="H112" s="38" t="n"/>
      <c r="I112" s="38" t="n"/>
      <c r="J112" s="38" t="n"/>
      <c r="K112" s="38" t="n"/>
    </row>
    <row r="113">
      <c r="A113" s="68" t="n"/>
      <c r="B113" s="38" t="n"/>
      <c r="C113" s="39" t="n"/>
      <c r="D113" s="39" t="n"/>
      <c r="E113" s="69" t="n"/>
      <c r="F113" s="38" t="n"/>
      <c r="G113" s="38" t="n"/>
      <c r="H113" s="38" t="n"/>
      <c r="I113" s="38" t="n"/>
      <c r="J113" s="38" t="n"/>
      <c r="K113" s="38" t="n"/>
    </row>
    <row r="114">
      <c r="A114" s="68" t="n"/>
      <c r="B114" s="38" t="n"/>
      <c r="C114" s="39" t="n"/>
      <c r="D114" s="39" t="n"/>
      <c r="E114" s="69" t="n"/>
      <c r="F114" s="38" t="n"/>
      <c r="G114" s="38" t="n"/>
      <c r="H114" s="38" t="n"/>
      <c r="I114" s="38" t="n"/>
      <c r="J114" s="38" t="n"/>
      <c r="K114" s="38" t="n"/>
    </row>
    <row r="115">
      <c r="A115" s="68" t="n"/>
      <c r="B115" s="38" t="n"/>
      <c r="C115" s="39" t="n"/>
      <c r="D115" s="39" t="n"/>
      <c r="E115" s="69" t="n"/>
      <c r="F115" s="38" t="n"/>
      <c r="G115" s="38" t="n"/>
      <c r="H115" s="38" t="n"/>
      <c r="I115" s="38" t="n"/>
      <c r="J115" s="38" t="n"/>
      <c r="K115" s="38" t="n"/>
    </row>
    <row r="116">
      <c r="A116" s="68" t="n"/>
      <c r="B116" s="38" t="n"/>
      <c r="C116" s="39" t="n"/>
      <c r="D116" s="39" t="n"/>
      <c r="E116" s="69" t="n"/>
      <c r="F116" s="38" t="n"/>
      <c r="G116" s="38" t="n"/>
      <c r="H116" s="38" t="n"/>
      <c r="I116" s="38" t="n"/>
      <c r="J116" s="38" t="n"/>
      <c r="K116" s="38" t="n"/>
    </row>
    <row r="117">
      <c r="A117" s="68" t="n"/>
      <c r="B117" s="38" t="n"/>
      <c r="C117" s="39" t="n"/>
      <c r="D117" s="39" t="n"/>
      <c r="E117" s="69" t="n"/>
      <c r="F117" s="38" t="n"/>
      <c r="G117" s="38" t="n"/>
      <c r="H117" s="38" t="n"/>
      <c r="I117" s="38" t="n"/>
      <c r="J117" s="38" t="n"/>
      <c r="K117" s="38" t="n"/>
    </row>
    <row r="118">
      <c r="A118" s="68" t="n"/>
      <c r="B118" s="38" t="n"/>
      <c r="C118" s="39" t="n"/>
      <c r="D118" s="39" t="n"/>
      <c r="E118" s="69" t="n"/>
      <c r="F118" s="38" t="n"/>
      <c r="G118" s="38" t="n"/>
      <c r="H118" s="38" t="n"/>
      <c r="I118" s="38" t="n"/>
      <c r="J118" s="38" t="n"/>
      <c r="K118" s="38" t="n"/>
    </row>
    <row r="119">
      <c r="A119" s="68" t="n"/>
      <c r="B119" s="38" t="n"/>
      <c r="C119" s="39" t="n"/>
      <c r="D119" s="39" t="n"/>
      <c r="E119" s="69" t="n"/>
      <c r="F119" s="38" t="n"/>
      <c r="G119" s="38" t="n"/>
      <c r="H119" s="38" t="n"/>
      <c r="I119" s="38" t="n"/>
      <c r="J119" s="38" t="n"/>
      <c r="K119" s="38" t="n"/>
    </row>
    <row r="120">
      <c r="A120" s="68" t="n"/>
      <c r="B120" s="38" t="n"/>
      <c r="C120" s="39" t="n"/>
      <c r="D120" s="39" t="n"/>
      <c r="E120" s="69" t="n"/>
      <c r="F120" s="38" t="n"/>
      <c r="G120" s="38" t="n"/>
      <c r="H120" s="38" t="n"/>
      <c r="I120" s="38" t="n"/>
      <c r="J120" s="38" t="n"/>
      <c r="K120" s="38" t="n"/>
    </row>
    <row r="121">
      <c r="A121" s="68" t="n"/>
      <c r="B121" s="38" t="n"/>
      <c r="C121" s="39" t="n"/>
      <c r="D121" s="39" t="n"/>
      <c r="E121" s="69" t="n"/>
      <c r="F121" s="38" t="n"/>
      <c r="G121" s="38" t="n"/>
      <c r="H121" s="38" t="n"/>
      <c r="I121" s="38" t="n"/>
      <c r="J121" s="38" t="n"/>
      <c r="K121" s="38" t="n"/>
    </row>
    <row r="122">
      <c r="A122" s="68" t="n"/>
      <c r="B122" s="38" t="n"/>
      <c r="C122" s="39" t="n"/>
      <c r="D122" s="39" t="n"/>
      <c r="E122" s="69" t="n"/>
      <c r="F122" s="38" t="n"/>
      <c r="G122" s="38" t="n"/>
      <c r="H122" s="38" t="n"/>
      <c r="I122" s="38" t="n"/>
      <c r="J122" s="38" t="n"/>
      <c r="K122" s="38" t="n"/>
    </row>
    <row r="123">
      <c r="A123" s="68" t="n"/>
      <c r="B123" s="38" t="n"/>
      <c r="C123" s="39" t="n"/>
      <c r="D123" s="39" t="n"/>
      <c r="E123" s="69" t="n"/>
      <c r="F123" s="38" t="n"/>
      <c r="G123" s="38" t="n"/>
      <c r="H123" s="38" t="n"/>
      <c r="I123" s="38" t="n"/>
      <c r="J123" s="38" t="n"/>
      <c r="K123" s="38" t="n"/>
    </row>
    <row r="124">
      <c r="A124" s="68" t="n"/>
      <c r="B124" s="38" t="n"/>
      <c r="C124" s="39" t="n"/>
      <c r="D124" s="39" t="n"/>
      <c r="E124" s="69" t="n"/>
      <c r="F124" s="38" t="n"/>
      <c r="G124" s="38" t="n"/>
      <c r="H124" s="38" t="n"/>
      <c r="I124" s="38" t="n"/>
      <c r="J124" s="38" t="n"/>
      <c r="K124" s="38" t="n"/>
    </row>
    <row r="125">
      <c r="A125" s="68" t="n"/>
      <c r="B125" s="38" t="n"/>
      <c r="C125" s="39" t="n"/>
      <c r="D125" s="39" t="n"/>
      <c r="E125" s="69" t="n"/>
      <c r="F125" s="38" t="n"/>
      <c r="G125" s="38" t="n"/>
      <c r="H125" s="38" t="n"/>
      <c r="I125" s="38" t="n"/>
      <c r="J125" s="38" t="n"/>
      <c r="K125" s="38" t="n"/>
    </row>
    <row r="126">
      <c r="A126" s="68" t="n"/>
      <c r="B126" s="38" t="n"/>
      <c r="C126" s="39" t="n"/>
      <c r="D126" s="39" t="n"/>
      <c r="E126" s="69" t="n"/>
      <c r="F126" s="38" t="n"/>
      <c r="G126" s="38" t="n"/>
      <c r="H126" s="38" t="n"/>
      <c r="I126" s="38" t="n"/>
      <c r="J126" s="38" t="n"/>
      <c r="K126" s="38" t="n"/>
    </row>
    <row r="127">
      <c r="A127" s="68" t="n"/>
      <c r="B127" s="38" t="n"/>
      <c r="C127" s="39" t="n"/>
      <c r="D127" s="39" t="n"/>
      <c r="E127" s="69" t="n"/>
      <c r="F127" s="38" t="n"/>
      <c r="G127" s="38" t="n"/>
      <c r="H127" s="38" t="n"/>
      <c r="I127" s="38" t="n"/>
      <c r="J127" s="38" t="n"/>
      <c r="K127" s="38" t="n"/>
    </row>
    <row r="128">
      <c r="A128" s="68" t="n"/>
      <c r="B128" s="38" t="n"/>
      <c r="C128" s="39" t="n"/>
      <c r="D128" s="39" t="n"/>
      <c r="E128" s="69" t="n"/>
      <c r="F128" s="38" t="n"/>
      <c r="G128" s="38" t="n"/>
      <c r="H128" s="38" t="n"/>
      <c r="I128" s="38" t="n"/>
      <c r="J128" s="38" t="n"/>
      <c r="K128" s="38" t="n"/>
    </row>
    <row r="129">
      <c r="A129" s="68" t="n"/>
      <c r="B129" s="38" t="n"/>
      <c r="C129" s="39" t="n"/>
      <c r="D129" s="39" t="n"/>
      <c r="E129" s="69" t="n"/>
      <c r="F129" s="38" t="n"/>
      <c r="G129" s="38" t="n"/>
      <c r="H129" s="38" t="n"/>
      <c r="I129" s="38" t="n"/>
      <c r="J129" s="38" t="n"/>
      <c r="K129" s="38" t="n"/>
    </row>
    <row r="130">
      <c r="A130" s="68" t="n"/>
      <c r="B130" s="38" t="n"/>
      <c r="C130" s="39" t="n"/>
      <c r="D130" s="39" t="n"/>
      <c r="E130" s="69" t="n"/>
      <c r="F130" s="38" t="n"/>
      <c r="G130" s="38" t="n"/>
      <c r="H130" s="38" t="n"/>
      <c r="I130" s="38" t="n"/>
      <c r="J130" s="38" t="n"/>
      <c r="K130" s="38" t="n"/>
    </row>
    <row r="131">
      <c r="A131" s="68" t="n"/>
      <c r="B131" s="38" t="n"/>
      <c r="C131" s="39" t="n"/>
      <c r="D131" s="39" t="n"/>
      <c r="E131" s="69" t="n"/>
      <c r="F131" s="38" t="n"/>
      <c r="G131" s="38" t="n"/>
      <c r="H131" s="38" t="n"/>
      <c r="I131" s="38" t="n"/>
      <c r="J131" s="38" t="n"/>
      <c r="K131" s="38" t="n"/>
    </row>
    <row r="132">
      <c r="A132" s="68" t="n"/>
      <c r="B132" s="38" t="n"/>
      <c r="C132" s="39" t="n"/>
      <c r="D132" s="39" t="n"/>
      <c r="E132" s="69" t="n"/>
      <c r="F132" s="38" t="n"/>
      <c r="G132" s="38" t="n"/>
      <c r="H132" s="38" t="n"/>
      <c r="I132" s="38" t="n"/>
      <c r="J132" s="38" t="n"/>
      <c r="K132" s="38" t="n"/>
    </row>
    <row r="133">
      <c r="A133" s="68" t="n"/>
      <c r="B133" s="38" t="n"/>
      <c r="C133" s="39" t="n"/>
      <c r="D133" s="39" t="n"/>
      <c r="E133" s="69" t="n"/>
      <c r="F133" s="38" t="n"/>
      <c r="G133" s="38" t="n"/>
      <c r="H133" s="38" t="n"/>
      <c r="I133" s="38" t="n"/>
      <c r="J133" s="38" t="n"/>
      <c r="K133" s="38" t="n"/>
    </row>
    <row r="134">
      <c r="A134" s="68" t="n"/>
      <c r="B134" s="38" t="n"/>
      <c r="C134" s="39" t="n"/>
      <c r="D134" s="39" t="n"/>
      <c r="E134" s="69" t="n"/>
      <c r="F134" s="38" t="n"/>
      <c r="G134" s="38" t="n"/>
      <c r="H134" s="38" t="n"/>
      <c r="I134" s="38" t="n"/>
      <c r="J134" s="38" t="n"/>
      <c r="K134" s="38" t="n"/>
    </row>
    <row r="135">
      <c r="A135" s="68" t="n"/>
      <c r="B135" s="38" t="n"/>
      <c r="C135" s="39" t="n"/>
      <c r="D135" s="39" t="n"/>
      <c r="E135" s="69" t="n"/>
      <c r="F135" s="38" t="n"/>
      <c r="G135" s="38" t="n"/>
      <c r="H135" s="38" t="n"/>
      <c r="I135" s="38" t="n"/>
      <c r="J135" s="38" t="n"/>
      <c r="K135" s="38" t="n"/>
    </row>
    <row r="136">
      <c r="A136" s="68" t="n"/>
      <c r="B136" s="38" t="n"/>
      <c r="C136" s="39" t="n"/>
      <c r="D136" s="39" t="n"/>
      <c r="E136" s="69" t="n"/>
      <c r="F136" s="38" t="n"/>
      <c r="G136" s="38" t="n"/>
      <c r="H136" s="38" t="n"/>
      <c r="I136" s="38" t="n"/>
      <c r="J136" s="38" t="n"/>
      <c r="K136" s="38" t="n"/>
    </row>
    <row r="137">
      <c r="A137" s="68" t="n"/>
      <c r="B137" s="38" t="n"/>
      <c r="C137" s="39" t="n"/>
      <c r="D137" s="39" t="n"/>
      <c r="E137" s="69" t="n"/>
      <c r="F137" s="38" t="n"/>
      <c r="G137" s="38" t="n"/>
      <c r="H137" s="38" t="n"/>
      <c r="I137" s="38" t="n"/>
      <c r="J137" s="38" t="n"/>
      <c r="K137" s="38" t="n"/>
    </row>
    <row r="138">
      <c r="A138" s="68" t="n"/>
      <c r="B138" s="38" t="n"/>
      <c r="C138" s="39" t="n"/>
      <c r="D138" s="39" t="n"/>
      <c r="E138" s="69" t="n"/>
      <c r="F138" s="38" t="n"/>
      <c r="G138" s="38" t="n"/>
      <c r="H138" s="38" t="n"/>
      <c r="I138" s="38" t="n"/>
      <c r="J138" s="38" t="n"/>
      <c r="K138" s="38" t="n"/>
    </row>
    <row r="139">
      <c r="A139" s="68" t="n"/>
      <c r="B139" s="38" t="n"/>
      <c r="C139" s="39" t="n"/>
      <c r="D139" s="39" t="n"/>
      <c r="E139" s="69" t="n"/>
      <c r="F139" s="38" t="n"/>
      <c r="G139" s="38" t="n"/>
      <c r="H139" s="38" t="n"/>
      <c r="I139" s="38" t="n"/>
      <c r="J139" s="38" t="n"/>
      <c r="K139" s="38" t="n"/>
    </row>
    <row r="140">
      <c r="A140" s="68" t="n"/>
      <c r="B140" s="38" t="n"/>
      <c r="C140" s="39" t="n"/>
      <c r="D140" s="39" t="n"/>
      <c r="E140" s="69" t="n"/>
      <c r="F140" s="38" t="n"/>
      <c r="G140" s="38" t="n"/>
      <c r="H140" s="38" t="n"/>
      <c r="I140" s="38" t="n"/>
      <c r="J140" s="38" t="n"/>
      <c r="K140" s="38" t="n"/>
    </row>
    <row r="141">
      <c r="A141" s="68" t="n"/>
      <c r="B141" s="38" t="n"/>
      <c r="C141" s="39" t="n"/>
      <c r="D141" s="39" t="n"/>
      <c r="E141" s="69" t="n"/>
      <c r="F141" s="38" t="n"/>
      <c r="G141" s="38" t="n"/>
      <c r="H141" s="38" t="n"/>
      <c r="I141" s="38" t="n"/>
      <c r="J141" s="38" t="n"/>
      <c r="K141" s="38" t="n"/>
    </row>
    <row r="142">
      <c r="A142" s="68" t="n"/>
      <c r="B142" s="38" t="n"/>
      <c r="C142" s="39" t="n"/>
      <c r="D142" s="39" t="n"/>
      <c r="E142" s="69" t="n"/>
      <c r="F142" s="38" t="n"/>
      <c r="G142" s="38" t="n"/>
      <c r="H142" s="38" t="n"/>
      <c r="I142" s="38" t="n"/>
      <c r="J142" s="38" t="n"/>
      <c r="K142" s="38" t="n"/>
    </row>
    <row r="143">
      <c r="A143" s="68" t="n"/>
      <c r="B143" s="38" t="n"/>
      <c r="C143" s="39" t="n"/>
      <c r="D143" s="39" t="n"/>
      <c r="E143" s="69" t="n"/>
      <c r="F143" s="38" t="n"/>
      <c r="G143" s="38" t="n"/>
      <c r="H143" s="38" t="n"/>
      <c r="I143" s="38" t="n"/>
      <c r="J143" s="38" t="n"/>
      <c r="K143" s="38" t="n"/>
    </row>
    <row r="144">
      <c r="A144" s="68" t="n"/>
      <c r="B144" s="38" t="n"/>
      <c r="C144" s="39" t="n"/>
      <c r="D144" s="39" t="n"/>
      <c r="E144" s="69" t="n"/>
      <c r="F144" s="38" t="n"/>
      <c r="G144" s="38" t="n"/>
      <c r="H144" s="38" t="n"/>
      <c r="I144" s="38" t="n"/>
      <c r="J144" s="38" t="n"/>
      <c r="K144" s="38" t="n"/>
    </row>
    <row r="145">
      <c r="A145" s="68" t="n"/>
      <c r="B145" s="38" t="n"/>
      <c r="C145" s="39" t="n"/>
      <c r="D145" s="39" t="n"/>
      <c r="E145" s="69" t="n"/>
      <c r="F145" s="38" t="n"/>
      <c r="G145" s="38" t="n"/>
      <c r="H145" s="38" t="n"/>
      <c r="I145" s="38" t="n"/>
      <c r="J145" s="38" t="n"/>
      <c r="K145" s="38" t="n"/>
    </row>
    <row r="146">
      <c r="A146" s="68" t="n"/>
      <c r="B146" s="38" t="n"/>
      <c r="C146" s="39" t="n"/>
      <c r="D146" s="39" t="n"/>
      <c r="E146" s="69" t="n"/>
      <c r="F146" s="38" t="n"/>
      <c r="G146" s="38" t="n"/>
      <c r="H146" s="38" t="n"/>
      <c r="I146" s="38" t="n"/>
      <c r="J146" s="38" t="n"/>
      <c r="K146" s="38" t="n"/>
    </row>
    <row r="147">
      <c r="A147" s="68" t="n"/>
      <c r="B147" s="38" t="n"/>
      <c r="C147" s="39" t="n"/>
      <c r="D147" s="39" t="n"/>
      <c r="E147" s="69" t="n"/>
      <c r="F147" s="38" t="n"/>
      <c r="G147" s="38" t="n"/>
      <c r="H147" s="38" t="n"/>
      <c r="I147" s="38" t="n"/>
      <c r="J147" s="38" t="n"/>
      <c r="K147" s="38" t="n"/>
    </row>
    <row r="148">
      <c r="A148" s="68" t="n"/>
      <c r="B148" s="38" t="n"/>
      <c r="C148" s="39" t="n"/>
      <c r="D148" s="39" t="n"/>
      <c r="E148" s="69" t="n"/>
      <c r="F148" s="38" t="n"/>
      <c r="G148" s="38" t="n"/>
      <c r="H148" s="38" t="n"/>
      <c r="I148" s="38" t="n"/>
      <c r="J148" s="38" t="n"/>
      <c r="K148" s="38" t="n"/>
    </row>
    <row r="149">
      <c r="A149" s="68" t="n"/>
      <c r="B149" s="38" t="n"/>
      <c r="C149" s="39" t="n"/>
      <c r="D149" s="39" t="n"/>
      <c r="E149" s="69" t="n"/>
      <c r="F149" s="38" t="n"/>
      <c r="G149" s="38" t="n"/>
      <c r="H149" s="38" t="n"/>
      <c r="I149" s="38" t="n"/>
      <c r="J149" s="38" t="n"/>
      <c r="K149" s="38" t="n"/>
    </row>
    <row r="150">
      <c r="A150" s="68" t="n"/>
      <c r="B150" s="38" t="n"/>
      <c r="C150" s="39" t="n"/>
      <c r="D150" s="39" t="n"/>
      <c r="E150" s="69" t="n"/>
      <c r="F150" s="38" t="n"/>
      <c r="G150" s="38" t="n"/>
      <c r="H150" s="38" t="n"/>
      <c r="I150" s="38" t="n"/>
      <c r="J150" s="38" t="n"/>
      <c r="K150" s="38" t="n"/>
    </row>
    <row r="151">
      <c r="A151" s="68" t="n"/>
      <c r="B151" s="38" t="n"/>
      <c r="C151" s="39" t="n"/>
      <c r="D151" s="39" t="n"/>
      <c r="E151" s="69" t="n"/>
      <c r="F151" s="38" t="n"/>
      <c r="G151" s="38" t="n"/>
      <c r="H151" s="38" t="n"/>
      <c r="I151" s="38" t="n"/>
      <c r="J151" s="38" t="n"/>
      <c r="K151" s="38" t="n"/>
    </row>
    <row r="152">
      <c r="A152" s="68" t="n"/>
      <c r="B152" s="38" t="n"/>
      <c r="C152" s="39" t="n"/>
      <c r="D152" s="39" t="n"/>
      <c r="E152" s="69" t="n"/>
      <c r="F152" s="38" t="n"/>
      <c r="G152" s="38" t="n"/>
      <c r="H152" s="38" t="n"/>
      <c r="I152" s="38" t="n"/>
      <c r="J152" s="38" t="n"/>
      <c r="K152" s="38" t="n"/>
    </row>
    <row r="153">
      <c r="A153" s="68" t="n"/>
      <c r="B153" s="38" t="n"/>
      <c r="C153" s="39" t="n"/>
      <c r="D153" s="39" t="n"/>
      <c r="E153" s="69" t="n"/>
      <c r="F153" s="38" t="n"/>
      <c r="G153" s="38" t="n"/>
      <c r="H153" s="38" t="n"/>
      <c r="I153" s="38" t="n"/>
      <c r="J153" s="38" t="n"/>
      <c r="K153" s="38" t="n"/>
    </row>
    <row r="154">
      <c r="A154" s="68" t="n"/>
      <c r="B154" s="38" t="n"/>
      <c r="C154" s="39" t="n"/>
      <c r="D154" s="39" t="n"/>
      <c r="E154" s="69" t="n"/>
      <c r="F154" s="38" t="n"/>
      <c r="G154" s="38" t="n"/>
      <c r="H154" s="38" t="n"/>
      <c r="I154" s="38" t="n"/>
      <c r="J154" s="38" t="n"/>
      <c r="K154" s="38" t="n"/>
    </row>
    <row r="155">
      <c r="A155" s="68" t="n"/>
      <c r="B155" s="38" t="n"/>
      <c r="C155" s="39" t="n"/>
      <c r="D155" s="39" t="n"/>
      <c r="E155" s="69" t="n"/>
      <c r="F155" s="38" t="n"/>
      <c r="G155" s="38" t="n"/>
      <c r="H155" s="38" t="n"/>
      <c r="I155" s="38" t="n"/>
      <c r="J155" s="38" t="n"/>
      <c r="K155" s="38" t="n"/>
    </row>
    <row r="156">
      <c r="A156" s="68" t="n"/>
      <c r="B156" s="38" t="n"/>
      <c r="C156" s="39" t="n"/>
      <c r="D156" s="39" t="n"/>
      <c r="E156" s="69" t="n"/>
      <c r="F156" s="38" t="n"/>
      <c r="G156" s="38" t="n"/>
      <c r="H156" s="38" t="n"/>
      <c r="I156" s="38" t="n"/>
      <c r="J156" s="38" t="n"/>
      <c r="K156" s="38" t="n"/>
    </row>
    <row r="157">
      <c r="A157" s="68" t="n"/>
      <c r="B157" s="38" t="n"/>
      <c r="C157" s="39" t="n"/>
      <c r="D157" s="39" t="n"/>
      <c r="E157" s="69" t="n"/>
      <c r="F157" s="38" t="n"/>
      <c r="G157" s="38" t="n"/>
      <c r="H157" s="38" t="n"/>
      <c r="I157" s="38" t="n"/>
      <c r="J157" s="38" t="n"/>
      <c r="K157" s="38" t="n"/>
    </row>
    <row r="158">
      <c r="A158" s="68" t="n"/>
      <c r="B158" s="38" t="n"/>
      <c r="C158" s="39" t="n"/>
      <c r="D158" s="39" t="n"/>
      <c r="E158" s="69" t="n"/>
      <c r="F158" s="38" t="n"/>
      <c r="G158" s="38" t="n"/>
      <c r="H158" s="38" t="n"/>
      <c r="I158" s="38" t="n"/>
      <c r="J158" s="38" t="n"/>
      <c r="K158" s="38" t="n"/>
    </row>
    <row r="159">
      <c r="A159" s="68" t="n"/>
      <c r="B159" s="38" t="n"/>
      <c r="C159" s="39" t="n"/>
      <c r="D159" s="39" t="n"/>
      <c r="E159" s="69" t="n"/>
      <c r="F159" s="38" t="n"/>
      <c r="G159" s="38" t="n"/>
      <c r="H159" s="38" t="n"/>
      <c r="I159" s="38" t="n"/>
      <c r="J159" s="38" t="n"/>
      <c r="K159" s="38" t="n"/>
    </row>
    <row r="160">
      <c r="A160" s="68" t="n"/>
      <c r="B160" s="38" t="n"/>
      <c r="C160" s="39" t="n"/>
      <c r="D160" s="39" t="n"/>
      <c r="E160" s="69" t="n"/>
      <c r="F160" s="38" t="n"/>
      <c r="G160" s="38" t="n"/>
      <c r="H160" s="38" t="n"/>
      <c r="I160" s="38" t="n"/>
      <c r="J160" s="38" t="n"/>
      <c r="K160" s="38" t="n"/>
    </row>
    <row r="161">
      <c r="A161" s="68" t="n"/>
      <c r="B161" s="38" t="n"/>
      <c r="C161" s="39" t="n"/>
      <c r="D161" s="39" t="n"/>
      <c r="E161" s="69" t="n"/>
      <c r="F161" s="38" t="n"/>
      <c r="G161" s="38" t="n"/>
      <c r="H161" s="38" t="n"/>
      <c r="I161" s="38" t="n"/>
      <c r="J161" s="38" t="n"/>
      <c r="K161" s="38" t="n"/>
    </row>
    <row r="162">
      <c r="A162" s="68" t="n"/>
      <c r="B162" s="38" t="n"/>
      <c r="C162" s="39" t="n"/>
      <c r="D162" s="39" t="n"/>
      <c r="E162" s="69" t="n"/>
      <c r="F162" s="38" t="n"/>
      <c r="G162" s="38" t="n"/>
      <c r="H162" s="38" t="n"/>
      <c r="I162" s="38" t="n"/>
      <c r="J162" s="38" t="n"/>
      <c r="K162" s="38" t="n"/>
    </row>
    <row r="163">
      <c r="A163" s="68" t="n"/>
      <c r="B163" s="38" t="n"/>
      <c r="C163" s="39" t="n"/>
      <c r="D163" s="39" t="n"/>
      <c r="E163" s="69" t="n"/>
      <c r="F163" s="38" t="n"/>
      <c r="G163" s="38" t="n"/>
      <c r="H163" s="38" t="n"/>
      <c r="I163" s="38" t="n"/>
      <c r="J163" s="38" t="n"/>
      <c r="K163" s="38" t="n"/>
    </row>
    <row r="164">
      <c r="A164" s="68" t="n"/>
      <c r="B164" s="38" t="n"/>
      <c r="C164" s="39" t="n"/>
      <c r="D164" s="39" t="n"/>
      <c r="E164" s="69" t="n"/>
      <c r="F164" s="38" t="n"/>
      <c r="G164" s="38" t="n"/>
      <c r="H164" s="38" t="n"/>
      <c r="I164" s="38" t="n"/>
      <c r="J164" s="38" t="n"/>
      <c r="K164" s="38" t="n"/>
    </row>
    <row r="165">
      <c r="A165" s="68" t="n"/>
      <c r="B165" s="38" t="n"/>
      <c r="C165" s="39" t="n"/>
      <c r="D165" s="39" t="n"/>
      <c r="E165" s="69" t="n"/>
      <c r="F165" s="38" t="n"/>
      <c r="G165" s="38" t="n"/>
      <c r="H165" s="38" t="n"/>
      <c r="I165" s="38" t="n"/>
      <c r="J165" s="38" t="n"/>
      <c r="K165" s="38" t="n"/>
    </row>
    <row r="166">
      <c r="A166" s="68" t="n"/>
      <c r="B166" s="38" t="n"/>
      <c r="C166" s="39" t="n"/>
      <c r="D166" s="39" t="n"/>
      <c r="E166" s="69" t="n"/>
      <c r="F166" s="38" t="n"/>
      <c r="G166" s="38" t="n"/>
      <c r="H166" s="38" t="n"/>
      <c r="I166" s="38" t="n"/>
      <c r="J166" s="38" t="n"/>
      <c r="K166" s="38" t="n"/>
    </row>
    <row r="167">
      <c r="A167" s="68" t="n"/>
      <c r="B167" s="38" t="n"/>
      <c r="C167" s="39" t="n"/>
      <c r="D167" s="39" t="n"/>
      <c r="E167" s="69" t="n"/>
      <c r="F167" s="38" t="n"/>
      <c r="G167" s="38" t="n"/>
      <c r="H167" s="38" t="n"/>
      <c r="I167" s="38" t="n"/>
      <c r="J167" s="38" t="n"/>
      <c r="K167" s="38" t="n"/>
    </row>
    <row r="168">
      <c r="A168" s="68" t="n"/>
      <c r="B168" s="38" t="n"/>
      <c r="C168" s="39" t="n"/>
      <c r="D168" s="39" t="n"/>
      <c r="E168" s="69" t="n"/>
      <c r="F168" s="38" t="n"/>
      <c r="G168" s="38" t="n"/>
      <c r="H168" s="38" t="n"/>
      <c r="I168" s="38" t="n"/>
      <c r="J168" s="38" t="n"/>
      <c r="K168" s="38" t="n"/>
    </row>
    <row r="169">
      <c r="A169" s="68" t="n"/>
      <c r="B169" s="38" t="n"/>
      <c r="C169" s="39" t="n"/>
      <c r="D169" s="39" t="n"/>
      <c r="E169" s="69" t="n"/>
      <c r="F169" s="38" t="n"/>
      <c r="G169" s="38" t="n"/>
      <c r="H169" s="38" t="n"/>
      <c r="I169" s="38" t="n"/>
      <c r="J169" s="38" t="n"/>
      <c r="K169" s="38" t="n"/>
    </row>
    <row r="170">
      <c r="A170" s="68" t="n"/>
      <c r="B170" s="38" t="n"/>
      <c r="C170" s="39" t="n"/>
      <c r="D170" s="39" t="n"/>
      <c r="E170" s="69" t="n"/>
      <c r="F170" s="38" t="n"/>
      <c r="G170" s="38" t="n"/>
      <c r="H170" s="38" t="n"/>
      <c r="I170" s="38" t="n"/>
      <c r="J170" s="38" t="n"/>
      <c r="K170" s="38" t="n"/>
    </row>
    <row r="171">
      <c r="A171" s="68" t="n"/>
      <c r="B171" s="38" t="n"/>
      <c r="C171" s="39" t="n"/>
      <c r="D171" s="39" t="n"/>
      <c r="E171" s="69" t="n"/>
      <c r="F171" s="38" t="n"/>
      <c r="G171" s="38" t="n"/>
      <c r="H171" s="38" t="n"/>
      <c r="I171" s="38" t="n"/>
      <c r="J171" s="38" t="n"/>
      <c r="K171" s="38" t="n"/>
    </row>
    <row r="172">
      <c r="A172" s="68" t="n"/>
      <c r="B172" s="38" t="n"/>
      <c r="C172" s="39" t="n"/>
      <c r="D172" s="39" t="n"/>
      <c r="E172" s="69" t="n"/>
      <c r="F172" s="38" t="n"/>
      <c r="G172" s="38" t="n"/>
      <c r="H172" s="38" t="n"/>
      <c r="I172" s="38" t="n"/>
      <c r="J172" s="38" t="n"/>
      <c r="K172" s="38" t="n"/>
    </row>
    <row r="173">
      <c r="A173" s="68" t="n"/>
      <c r="B173" s="38" t="n"/>
      <c r="C173" s="39" t="n"/>
      <c r="D173" s="39" t="n"/>
      <c r="E173" s="69" t="n"/>
      <c r="F173" s="38" t="n"/>
      <c r="G173" s="38" t="n"/>
      <c r="H173" s="38" t="n"/>
      <c r="I173" s="38" t="n"/>
      <c r="J173" s="38" t="n"/>
      <c r="K173" s="38" t="n"/>
    </row>
    <row r="174">
      <c r="A174" s="68" t="n"/>
      <c r="B174" s="38" t="n"/>
      <c r="C174" s="39" t="n"/>
      <c r="D174" s="39" t="n"/>
      <c r="E174" s="69" t="n"/>
      <c r="F174" s="38" t="n"/>
      <c r="G174" s="38" t="n"/>
      <c r="H174" s="38" t="n"/>
      <c r="I174" s="38" t="n"/>
      <c r="J174" s="38" t="n"/>
      <c r="K174" s="38" t="n"/>
    </row>
    <row r="175">
      <c r="A175" s="68" t="n"/>
      <c r="B175" s="38" t="n"/>
      <c r="C175" s="39" t="n"/>
      <c r="D175" s="39" t="n"/>
      <c r="E175" s="69" t="n"/>
      <c r="F175" s="38" t="n"/>
      <c r="G175" s="38" t="n"/>
      <c r="H175" s="38" t="n"/>
      <c r="I175" s="38" t="n"/>
      <c r="J175" s="38" t="n"/>
      <c r="K175" s="38" t="n"/>
    </row>
    <row r="176">
      <c r="A176" s="68" t="n"/>
      <c r="B176" s="38" t="n"/>
      <c r="C176" s="39" t="n"/>
      <c r="D176" s="39" t="n"/>
      <c r="E176" s="69" t="n"/>
      <c r="F176" s="38" t="n"/>
      <c r="G176" s="38" t="n"/>
      <c r="H176" s="38" t="n"/>
      <c r="I176" s="38" t="n"/>
      <c r="J176" s="38" t="n"/>
      <c r="K176" s="38" t="n"/>
    </row>
    <row r="177">
      <c r="A177" s="68" t="n"/>
      <c r="B177" s="38" t="n"/>
      <c r="C177" s="39" t="n"/>
      <c r="D177" s="39" t="n"/>
      <c r="E177" s="69" t="n"/>
      <c r="F177" s="38" t="n"/>
      <c r="G177" s="38" t="n"/>
      <c r="H177" s="38" t="n"/>
      <c r="I177" s="38" t="n"/>
      <c r="J177" s="38" t="n"/>
      <c r="K177" s="38" t="n"/>
    </row>
    <row r="178">
      <c r="A178" s="68" t="n"/>
      <c r="B178" s="38" t="n"/>
      <c r="C178" s="39" t="n"/>
      <c r="D178" s="39" t="n"/>
      <c r="E178" s="69" t="n"/>
      <c r="F178" s="38" t="n"/>
      <c r="G178" s="38" t="n"/>
      <c r="H178" s="38" t="n"/>
      <c r="I178" s="38" t="n"/>
      <c r="J178" s="38" t="n"/>
      <c r="K178" s="38" t="n"/>
    </row>
    <row r="179">
      <c r="A179" s="68" t="n"/>
      <c r="B179" s="38" t="n"/>
      <c r="C179" s="39" t="n"/>
      <c r="D179" s="39" t="n"/>
      <c r="E179" s="69" t="n"/>
      <c r="F179" s="38" t="n"/>
      <c r="G179" s="38" t="n"/>
      <c r="H179" s="38" t="n"/>
      <c r="I179" s="38" t="n"/>
      <c r="J179" s="38" t="n"/>
      <c r="K179" s="38" t="n"/>
    </row>
    <row r="180">
      <c r="A180" s="68" t="n"/>
      <c r="B180" s="38" t="n"/>
      <c r="C180" s="39" t="n"/>
      <c r="D180" s="39" t="n"/>
      <c r="E180" s="69" t="n"/>
      <c r="F180" s="38" t="n"/>
      <c r="G180" s="38" t="n"/>
      <c r="H180" s="38" t="n"/>
      <c r="I180" s="38" t="n"/>
      <c r="J180" s="38" t="n"/>
      <c r="K180" s="38" t="n"/>
    </row>
    <row r="181">
      <c r="A181" s="68" t="n"/>
      <c r="B181" s="38" t="n"/>
      <c r="C181" s="39" t="n"/>
      <c r="D181" s="39" t="n"/>
      <c r="E181" s="69" t="n"/>
      <c r="F181" s="38" t="n"/>
      <c r="G181" s="38" t="n"/>
      <c r="H181" s="38" t="n"/>
      <c r="I181" s="38" t="n"/>
      <c r="J181" s="38" t="n"/>
      <c r="K181" s="38" t="n"/>
    </row>
    <row r="182">
      <c r="A182" s="68" t="n"/>
      <c r="B182" s="38" t="n"/>
      <c r="C182" s="39" t="n"/>
      <c r="D182" s="39" t="n"/>
      <c r="E182" s="69" t="n"/>
      <c r="F182" s="38" t="n"/>
      <c r="G182" s="38" t="n"/>
      <c r="H182" s="38" t="n"/>
      <c r="I182" s="38" t="n"/>
      <c r="J182" s="38" t="n"/>
      <c r="K182" s="38" t="n"/>
    </row>
    <row r="183">
      <c r="A183" s="68" t="n"/>
      <c r="B183" s="38" t="n"/>
      <c r="C183" s="39" t="n"/>
      <c r="D183" s="39" t="n"/>
      <c r="E183" s="69" t="n"/>
      <c r="F183" s="38" t="n"/>
      <c r="G183" s="38" t="n"/>
      <c r="H183" s="38" t="n"/>
      <c r="I183" s="38" t="n"/>
      <c r="J183" s="38" t="n"/>
      <c r="K183" s="38" t="n"/>
    </row>
    <row r="184">
      <c r="A184" s="68" t="n"/>
      <c r="B184" s="38" t="n"/>
      <c r="C184" s="39" t="n"/>
      <c r="D184" s="39" t="n"/>
      <c r="E184" s="69" t="n"/>
      <c r="F184" s="38" t="n"/>
      <c r="G184" s="38" t="n"/>
      <c r="H184" s="38" t="n"/>
      <c r="I184" s="38" t="n"/>
      <c r="J184" s="38" t="n"/>
      <c r="K184" s="38" t="n"/>
    </row>
    <row r="185">
      <c r="A185" s="68" t="n"/>
      <c r="B185" s="38" t="n"/>
      <c r="C185" s="39" t="n"/>
      <c r="D185" s="39" t="n"/>
      <c r="E185" s="69" t="n"/>
      <c r="F185" s="38" t="n"/>
      <c r="G185" s="38" t="n"/>
      <c r="H185" s="38" t="n"/>
      <c r="I185" s="38" t="n"/>
      <c r="J185" s="38" t="n"/>
      <c r="K185" s="38" t="n"/>
    </row>
    <row r="186">
      <c r="A186" s="68" t="n"/>
      <c r="B186" s="38" t="n"/>
      <c r="C186" s="39" t="n"/>
      <c r="D186" s="39" t="n"/>
      <c r="E186" s="69" t="n"/>
      <c r="F186" s="38" t="n"/>
      <c r="G186" s="38" t="n"/>
      <c r="H186" s="38" t="n"/>
      <c r="I186" s="38" t="n"/>
      <c r="J186" s="38" t="n"/>
      <c r="K186" s="38" t="n"/>
    </row>
    <row r="187">
      <c r="A187" s="68" t="n"/>
      <c r="B187" s="38" t="n"/>
      <c r="C187" s="39" t="n"/>
      <c r="D187" s="39" t="n"/>
      <c r="E187" s="69" t="n"/>
      <c r="F187" s="38" t="n"/>
      <c r="G187" s="38" t="n"/>
      <c r="H187" s="38" t="n"/>
      <c r="I187" s="38" t="n"/>
      <c r="J187" s="38" t="n"/>
      <c r="K187" s="38" t="n"/>
    </row>
    <row r="188">
      <c r="A188" s="68" t="n"/>
      <c r="B188" s="38" t="n"/>
      <c r="C188" s="39" t="n"/>
      <c r="D188" s="39" t="n"/>
      <c r="E188" s="69" t="n"/>
      <c r="F188" s="38" t="n"/>
      <c r="G188" s="38" t="n"/>
      <c r="H188" s="38" t="n"/>
      <c r="I188" s="38" t="n"/>
      <c r="J188" s="38" t="n"/>
      <c r="K188" s="38" t="n"/>
    </row>
    <row r="189">
      <c r="A189" s="68" t="n"/>
      <c r="B189" s="38" t="n"/>
      <c r="C189" s="39" t="n"/>
      <c r="D189" s="39" t="n"/>
      <c r="E189" s="69" t="n"/>
      <c r="F189" s="38" t="n"/>
      <c r="G189" s="38" t="n"/>
      <c r="H189" s="38" t="n"/>
      <c r="I189" s="38" t="n"/>
      <c r="J189" s="38" t="n"/>
      <c r="K189" s="38" t="n"/>
    </row>
    <row r="190">
      <c r="A190" s="68" t="n"/>
      <c r="B190" s="38" t="n"/>
      <c r="C190" s="39" t="n"/>
      <c r="D190" s="39" t="n"/>
      <c r="E190" s="69" t="n"/>
      <c r="F190" s="38" t="n"/>
      <c r="G190" s="38" t="n"/>
      <c r="H190" s="38" t="n"/>
      <c r="I190" s="38" t="n"/>
      <c r="J190" s="38" t="n"/>
      <c r="K190" s="38" t="n"/>
    </row>
    <row r="191">
      <c r="A191" s="68" t="n"/>
      <c r="B191" s="38" t="n"/>
      <c r="C191" s="39" t="n"/>
      <c r="D191" s="39" t="n"/>
      <c r="E191" s="69" t="n"/>
      <c r="F191" s="38" t="n"/>
      <c r="G191" s="38" t="n"/>
      <c r="H191" s="38" t="n"/>
      <c r="I191" s="38" t="n"/>
      <c r="J191" s="38" t="n"/>
      <c r="K191" s="38" t="n"/>
    </row>
    <row r="192">
      <c r="A192" s="68" t="n"/>
      <c r="B192" s="38" t="n"/>
      <c r="C192" s="39" t="n"/>
      <c r="D192" s="39" t="n"/>
      <c r="E192" s="69" t="n"/>
      <c r="F192" s="38" t="n"/>
      <c r="G192" s="38" t="n"/>
      <c r="H192" s="38" t="n"/>
      <c r="I192" s="38" t="n"/>
      <c r="J192" s="38" t="n"/>
      <c r="K192" s="38" t="n"/>
    </row>
    <row r="193">
      <c r="A193" s="68" t="n"/>
      <c r="B193" s="38" t="n"/>
      <c r="C193" s="39" t="n"/>
      <c r="D193" s="39" t="n"/>
      <c r="E193" s="69" t="n"/>
      <c r="F193" s="38" t="n"/>
      <c r="G193" s="38" t="n"/>
      <c r="H193" s="38" t="n"/>
      <c r="I193" s="38" t="n"/>
      <c r="J193" s="38" t="n"/>
      <c r="K193" s="38" t="n"/>
    </row>
    <row r="194">
      <c r="A194" s="68" t="n"/>
      <c r="B194" s="38" t="n"/>
      <c r="C194" s="39" t="n"/>
      <c r="D194" s="39" t="n"/>
      <c r="E194" s="69" t="n"/>
      <c r="F194" s="38" t="n"/>
      <c r="G194" s="38" t="n"/>
      <c r="H194" s="38" t="n"/>
      <c r="I194" s="38" t="n"/>
      <c r="J194" s="38" t="n"/>
      <c r="K194" s="38" t="n"/>
    </row>
    <row r="195">
      <c r="A195" s="68" t="n"/>
      <c r="B195" s="38" t="n"/>
      <c r="C195" s="39" t="n"/>
      <c r="D195" s="39" t="n"/>
      <c r="E195" s="69" t="n"/>
      <c r="F195" s="38" t="n"/>
      <c r="G195" s="38" t="n"/>
      <c r="H195" s="38" t="n"/>
      <c r="I195" s="38" t="n"/>
      <c r="J195" s="38" t="n"/>
      <c r="K195" s="38" t="n"/>
    </row>
    <row r="196">
      <c r="A196" s="68" t="n"/>
      <c r="B196" s="38" t="n"/>
      <c r="C196" s="39" t="n"/>
      <c r="D196" s="39" t="n"/>
      <c r="E196" s="69" t="n"/>
      <c r="F196" s="38" t="n"/>
      <c r="G196" s="38" t="n"/>
      <c r="H196" s="38" t="n"/>
      <c r="I196" s="38" t="n"/>
      <c r="J196" s="38" t="n"/>
      <c r="K196" s="38" t="n"/>
    </row>
    <row r="197">
      <c r="A197" s="68" t="n"/>
      <c r="B197" s="38" t="n"/>
      <c r="C197" s="39" t="n"/>
      <c r="D197" s="39" t="n"/>
      <c r="E197" s="69" t="n"/>
      <c r="F197" s="38" t="n"/>
      <c r="G197" s="38" t="n"/>
      <c r="H197" s="38" t="n"/>
      <c r="I197" s="38" t="n"/>
      <c r="J197" s="38" t="n"/>
      <c r="K197" s="38" t="n"/>
    </row>
    <row r="198">
      <c r="A198" s="68" t="n"/>
      <c r="B198" s="38" t="n"/>
      <c r="C198" s="39" t="n"/>
      <c r="D198" s="39" t="n"/>
      <c r="E198" s="69" t="n"/>
      <c r="F198" s="38" t="n"/>
      <c r="G198" s="38" t="n"/>
      <c r="H198" s="38" t="n"/>
      <c r="I198" s="38" t="n"/>
      <c r="J198" s="38" t="n"/>
      <c r="K198" s="38" t="n"/>
    </row>
    <row r="199">
      <c r="A199" s="68" t="n"/>
      <c r="B199" s="38" t="n"/>
      <c r="C199" s="39" t="n"/>
      <c r="D199" s="39" t="n"/>
      <c r="E199" s="69" t="n"/>
      <c r="F199" s="38" t="n"/>
      <c r="G199" s="38" t="n"/>
      <c r="H199" s="38" t="n"/>
      <c r="I199" s="38" t="n"/>
      <c r="J199" s="38" t="n"/>
      <c r="K199" s="38" t="n"/>
    </row>
    <row r="200">
      <c r="A200" s="68" t="n"/>
      <c r="B200" s="38" t="n"/>
      <c r="C200" s="39" t="n"/>
      <c r="D200" s="39" t="n"/>
      <c r="E200" s="69" t="n"/>
      <c r="F200" s="38" t="n"/>
      <c r="G200" s="38" t="n"/>
      <c r="H200" s="38" t="n"/>
      <c r="I200" s="38" t="n"/>
      <c r="J200" s="38" t="n"/>
      <c r="K200" s="38" t="n"/>
    </row>
  </sheetData>
  <conditionalFormatting sqref="I2:I200">
    <cfRule type="expression" priority="1" dxfId="1">
      <formula>LEN($I2)&gt;0</formula>
    </cfRule>
  </conditionalFormatting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R304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16" customWidth="1" min="3" max="3"/>
    <col width="18" customWidth="1" min="4" max="4"/>
    <col width="12" customWidth="1" min="5" max="5"/>
    <col width="10" customWidth="1" min="6" max="6"/>
    <col width="10" customWidth="1" min="7" max="7"/>
    <col width="22" customWidth="1" min="8" max="8"/>
    <col width="12" customWidth="1" min="10" max="10"/>
    <col width="20" customWidth="1" min="11" max="11"/>
    <col width="24" customWidth="1" min="12" max="12"/>
    <col width="10" customWidth="1" min="13" max="13"/>
    <col width="12" customWidth="1" min="14" max="14"/>
    <col width="12" customWidth="1" min="15" max="15"/>
    <col width="18" customWidth="1" min="16" max="16"/>
    <col width="12" customWidth="1" min="17" max="17"/>
    <col width="22" customWidth="1" min="18" max="18"/>
  </cols>
  <sheetData>
    <row r="1" ht="24" customHeight="1">
      <c r="A1" s="3" t="inlineStr">
        <is>
          <t>Ressources &amp; pointage (personnel / matériel)</t>
        </is>
      </c>
      <c r="B1" s="50" t="n"/>
      <c r="C1" s="50" t="n"/>
      <c r="D1" s="50" t="n"/>
      <c r="E1" s="50" t="n"/>
      <c r="F1" s="50" t="n"/>
      <c r="G1" s="50" t="n"/>
      <c r="H1" s="50" t="n"/>
      <c r="I1" s="50" t="n"/>
      <c r="J1" s="50" t="n"/>
      <c r="K1" s="50" t="n"/>
      <c r="L1" s="50" t="n"/>
      <c r="M1" s="50" t="n"/>
      <c r="N1" s="50" t="n"/>
      <c r="O1" s="50" t="n"/>
      <c r="P1" s="50" t="n"/>
      <c r="Q1" s="51" t="n"/>
    </row>
    <row r="2"/>
    <row r="3" ht="24" customHeight="1">
      <c r="A3" s="41" t="inlineStr">
        <is>
          <t>Catalogue des ressources</t>
        </is>
      </c>
      <c r="B3" s="50" t="n"/>
      <c r="C3" s="50" t="n"/>
      <c r="D3" s="50" t="n"/>
      <c r="E3" s="50" t="n"/>
      <c r="F3" s="50" t="n"/>
      <c r="G3" s="50" t="n"/>
      <c r="H3" s="51" t="n"/>
      <c r="J3" s="41" t="inlineStr">
        <is>
          <t>Pointage / feuilles d'heures</t>
        </is>
      </c>
      <c r="K3" s="50" t="n"/>
      <c r="L3" s="50" t="n"/>
      <c r="M3" s="50" t="n"/>
      <c r="N3" s="50" t="n"/>
      <c r="O3" s="50" t="n"/>
      <c r="P3" s="50" t="n"/>
      <c r="Q3" s="51" t="n"/>
    </row>
    <row r="4" ht="28" customHeight="1">
      <c r="A4" s="21" t="inlineStr">
        <is>
          <t>Type</t>
        </is>
      </c>
      <c r="B4" s="21" t="inlineStr">
        <is>
          <t>Ressource</t>
        </is>
      </c>
      <c r="C4" s="21" t="inlineStr">
        <is>
          <t>Société</t>
        </is>
      </c>
      <c r="D4" s="21" t="inlineStr">
        <is>
          <t>Rôle / Usage</t>
        </is>
      </c>
      <c r="E4" s="21" t="inlineStr">
        <is>
          <t>Taux (€/h)</t>
        </is>
      </c>
      <c r="F4" s="21" t="inlineStr">
        <is>
          <t>Unité</t>
        </is>
      </c>
      <c r="G4" s="21" t="inlineStr">
        <is>
          <t>Quantité</t>
        </is>
      </c>
      <c r="H4" s="21" t="inlineStr">
        <is>
          <t>Commentaires</t>
        </is>
      </c>
      <c r="I4" s="21" t="n"/>
      <c r="J4" s="21" t="inlineStr">
        <is>
          <t>Date</t>
        </is>
      </c>
      <c r="K4" s="21" t="inlineStr">
        <is>
          <t>Ressource</t>
        </is>
      </c>
      <c r="L4" s="21" t="inlineStr">
        <is>
          <t>Activité</t>
        </is>
      </c>
      <c r="M4" s="21" t="inlineStr">
        <is>
          <t>Heures</t>
        </is>
      </c>
      <c r="N4" s="21" t="inlineStr">
        <is>
          <t>Taux (€/h)</t>
        </is>
      </c>
      <c r="O4" s="21" t="inlineStr">
        <is>
          <t>Coût</t>
        </is>
      </c>
      <c r="P4" s="21" t="inlineStr">
        <is>
          <t>Catégorie coût</t>
        </is>
      </c>
      <c r="Q4" s="21" t="inlineStr">
        <is>
          <t>Lot</t>
        </is>
      </c>
      <c r="R4" s="21" t="inlineStr">
        <is>
          <t>Notes</t>
        </is>
      </c>
    </row>
    <row r="5">
      <c r="A5" s="38" t="inlineStr">
        <is>
          <t>Personnel</t>
        </is>
      </c>
      <c r="B5" s="38" t="inlineStr">
        <is>
          <t>Conducteur de travaux</t>
        </is>
      </c>
      <c r="C5" s="38" t="inlineStr">
        <is>
          <t>Atlas BTP</t>
        </is>
      </c>
      <c r="D5" s="38" t="inlineStr">
        <is>
          <t>Pilotage</t>
        </is>
      </c>
      <c r="E5" s="42" t="n">
        <v>45</v>
      </c>
      <c r="F5" s="38" t="inlineStr">
        <is>
          <t>h</t>
        </is>
      </c>
      <c r="G5" s="39" t="n">
        <v>1</v>
      </c>
      <c r="H5" s="38" t="inlineStr"/>
      <c r="J5" s="68" t="n">
        <v>45979</v>
      </c>
      <c r="K5" s="38" t="inlineStr">
        <is>
          <t>Chef de chantier</t>
        </is>
      </c>
      <c r="L5" s="38" t="inlineStr">
        <is>
          <t>Installation chantier</t>
        </is>
      </c>
      <c r="M5" s="69" t="n">
        <v>8</v>
      </c>
      <c r="N5" s="42">
        <f>IF(K5="","",IFERROR(INDEX($E$5:$E$100,MATCH(K5,$B$5:$B$100,0)),""))</f>
        <v/>
      </c>
      <c r="O5" s="43">
        <f>IF(AND(M5&lt;&gt;"",N5&lt;&gt;""),M5*N5,"")</f>
        <v/>
      </c>
      <c r="P5" s="38">
        <f>IF(K5="","",IFERROR(IF(INDEX($A$5:$A$100,MATCH(K5,$B$5:$B$100,0))="Personnel","Main d'œuvre","Location"),""))</f>
        <v/>
      </c>
      <c r="Q5" s="38" t="inlineStr">
        <is>
          <t>Installation</t>
        </is>
      </c>
      <c r="R5" s="38" t="inlineStr"/>
    </row>
    <row r="6">
      <c r="A6" s="38" t="inlineStr">
        <is>
          <t>Personnel</t>
        </is>
      </c>
      <c r="B6" s="38" t="inlineStr">
        <is>
          <t>Chef de chantier</t>
        </is>
      </c>
      <c r="C6" s="38" t="inlineStr">
        <is>
          <t>Atlas BTP</t>
        </is>
      </c>
      <c r="D6" s="38" t="inlineStr">
        <is>
          <t>Coordination</t>
        </is>
      </c>
      <c r="E6" s="42" t="n">
        <v>35</v>
      </c>
      <c r="F6" s="38" t="inlineStr">
        <is>
          <t>h</t>
        </is>
      </c>
      <c r="G6" s="39" t="n">
        <v>1</v>
      </c>
      <c r="H6" s="38" t="inlineStr"/>
      <c r="J6" s="68" t="n">
        <v>45980</v>
      </c>
      <c r="K6" s="38" t="inlineStr">
        <is>
          <t>Ouvrier polyvalent</t>
        </is>
      </c>
      <c r="L6" s="38" t="inlineStr">
        <is>
          <t>Installation chantier</t>
        </is>
      </c>
      <c r="M6" s="69" t="n">
        <v>8</v>
      </c>
      <c r="N6" s="42">
        <f>IF(K6="","",IFERROR(INDEX($E$5:$E$100,MATCH(K6,$B$5:$B$100,0)),""))</f>
        <v/>
      </c>
      <c r="O6" s="43">
        <f>IF(AND(M6&lt;&gt;"",N6&lt;&gt;""),M6*N6,"")</f>
        <v/>
      </c>
      <c r="P6" s="38">
        <f>IF(K6="","",IFERROR(IF(INDEX($A$5:$A$100,MATCH(K6,$B$5:$B$100,0))="Personnel","Main d'œuvre","Location"),""))</f>
        <v/>
      </c>
      <c r="Q6" s="38" t="inlineStr">
        <is>
          <t>Installation</t>
        </is>
      </c>
      <c r="R6" s="38" t="inlineStr"/>
    </row>
    <row r="7">
      <c r="A7" s="38" t="inlineStr">
        <is>
          <t>Personnel</t>
        </is>
      </c>
      <c r="B7" s="38" t="inlineStr">
        <is>
          <t>Ouvrier polyvalent</t>
        </is>
      </c>
      <c r="C7" s="38" t="inlineStr">
        <is>
          <t>Atlas BTP</t>
        </is>
      </c>
      <c r="D7" s="38" t="inlineStr">
        <is>
          <t>Support chantier</t>
        </is>
      </c>
      <c r="E7" s="42" t="n">
        <v>22</v>
      </c>
      <c r="F7" s="38" t="inlineStr">
        <is>
          <t>h</t>
        </is>
      </c>
      <c r="G7" s="39" t="n">
        <v>1</v>
      </c>
      <c r="H7" s="38" t="inlineStr"/>
      <c r="J7" s="68" t="n">
        <v>45983</v>
      </c>
      <c r="K7" s="38" t="inlineStr">
        <is>
          <t>Chef de chantier</t>
        </is>
      </c>
      <c r="L7" s="38" t="inlineStr">
        <is>
          <t>Démolition/curage</t>
        </is>
      </c>
      <c r="M7" s="69" t="n">
        <v>9</v>
      </c>
      <c r="N7" s="42">
        <f>IF(K7="","",IFERROR(INDEX($E$5:$E$100,MATCH(K7,$B$5:$B$100,0)),""))</f>
        <v/>
      </c>
      <c r="O7" s="43">
        <f>IF(AND(M7&lt;&gt;"",N7&lt;&gt;""),M7*N7,"")</f>
        <v/>
      </c>
      <c r="P7" s="38">
        <f>IF(K7="","",IFERROR(IF(INDEX($A$5:$A$100,MATCH(K7,$B$5:$B$100,0))="Personnel","Main d'œuvre","Location"),""))</f>
        <v/>
      </c>
      <c r="Q7" s="38" t="inlineStr">
        <is>
          <t>Dépose / Curage</t>
        </is>
      </c>
      <c r="R7" s="38" t="inlineStr"/>
    </row>
    <row r="8">
      <c r="A8" s="38" t="inlineStr">
        <is>
          <t>Matériel</t>
        </is>
      </c>
      <c r="B8" s="38" t="inlineStr">
        <is>
          <t>Perforateur</t>
        </is>
      </c>
      <c r="C8" s="38" t="inlineStr">
        <is>
          <t>Atlas BTP</t>
        </is>
      </c>
      <c r="D8" s="38" t="inlineStr">
        <is>
          <t>Outillage</t>
        </is>
      </c>
      <c r="E8" s="42" t="n">
        <v>6</v>
      </c>
      <c r="F8" s="38" t="inlineStr">
        <is>
          <t>h</t>
        </is>
      </c>
      <c r="G8" s="39" t="n">
        <v>1</v>
      </c>
      <c r="H8" s="38" t="inlineStr"/>
      <c r="J8" s="68" t="n">
        <v>45994</v>
      </c>
      <c r="K8" s="38" t="inlineStr">
        <is>
          <t>Conducteur de travaux</t>
        </is>
      </c>
      <c r="L8" s="38" t="inlineStr">
        <is>
          <t>Réunion MOE + point hebdo</t>
        </is>
      </c>
      <c r="M8" s="69" t="n">
        <v>2</v>
      </c>
      <c r="N8" s="42">
        <f>IF(K8="","",IFERROR(INDEX($E$5:$E$100,MATCH(K8,$B$5:$B$100,0)),""))</f>
        <v/>
      </c>
      <c r="O8" s="43">
        <f>IF(AND(M8&lt;&gt;"",N8&lt;&gt;""),M8*N8,"")</f>
        <v/>
      </c>
      <c r="P8" s="38">
        <f>IF(K8="","",IFERROR(IF(INDEX($A$5:$A$100,MATCH(K8,$B$5:$B$100,0))="Personnel","Main d'œuvre","Location"),""))</f>
        <v/>
      </c>
      <c r="Q8" s="38" t="inlineStr">
        <is>
          <t>Général</t>
        </is>
      </c>
      <c r="R8" s="38" t="inlineStr"/>
    </row>
    <row r="9">
      <c r="A9" s="38" t="inlineStr">
        <is>
          <t>Matériel</t>
        </is>
      </c>
      <c r="B9" s="38" t="inlineStr">
        <is>
          <t>Aspirateur chantier</t>
        </is>
      </c>
      <c r="C9" s="38" t="inlineStr">
        <is>
          <t>Atlas BTP</t>
        </is>
      </c>
      <c r="D9" s="38" t="inlineStr">
        <is>
          <t>Nettoyage</t>
        </is>
      </c>
      <c r="E9" s="42" t="n">
        <v>4</v>
      </c>
      <c r="F9" s="38" t="inlineStr">
        <is>
          <t>h</t>
        </is>
      </c>
      <c r="G9" s="39" t="n">
        <v>1</v>
      </c>
      <c r="H9" s="38" t="inlineStr"/>
      <c r="J9" s="68" t="n">
        <v>46003</v>
      </c>
      <c r="K9" s="38" t="inlineStr">
        <is>
          <t>Ouvrier polyvalent</t>
        </is>
      </c>
      <c r="L9" s="38" t="inlineStr">
        <is>
          <t>Cloisons</t>
        </is>
      </c>
      <c r="M9" s="69" t="n">
        <v>8</v>
      </c>
      <c r="N9" s="42">
        <f>IF(K9="","",IFERROR(INDEX($E$5:$E$100,MATCH(K9,$B$5:$B$100,0)),""))</f>
        <v/>
      </c>
      <c r="O9" s="43">
        <f>IF(AND(M9&lt;&gt;"",N9&lt;&gt;""),M9*N9,"")</f>
        <v/>
      </c>
      <c r="P9" s="38">
        <f>IF(K9="","",IFERROR(IF(INDEX($A$5:$A$100,MATCH(K9,$B$5:$B$100,0))="Personnel","Main d'œuvre","Location"),""))</f>
        <v/>
      </c>
      <c r="Q9" s="38" t="inlineStr">
        <is>
          <t>Cloisons / doublage</t>
        </is>
      </c>
      <c r="R9" s="38" t="inlineStr"/>
    </row>
    <row r="10">
      <c r="A10" s="38" t="n"/>
      <c r="B10" s="38" t="n"/>
      <c r="C10" s="38" t="n"/>
      <c r="D10" s="38" t="n"/>
      <c r="E10" s="42" t="n"/>
      <c r="F10" s="38" t="n"/>
      <c r="G10" s="39" t="n"/>
      <c r="H10" s="38" t="n"/>
      <c r="J10" s="68" t="n"/>
      <c r="K10" s="38" t="n"/>
      <c r="L10" s="38" t="n"/>
      <c r="M10" s="69" t="n"/>
      <c r="N10" s="42">
        <f>IF(K10="","",IFERROR(INDEX($E$5:$E$100,MATCH(K10,$B$5:$B$100,0)),""))</f>
        <v/>
      </c>
      <c r="O10" s="43">
        <f>IF(AND(M10&lt;&gt;"",N10&lt;&gt;""),M10*N10,"")</f>
        <v/>
      </c>
      <c r="P10" s="38">
        <f>IF(K10="","",IFERROR(IF(INDEX($A$5:$A$100,MATCH(K10,$B$5:$B$100,0))="Personnel","Main d'œuvre","Location"),""))</f>
        <v/>
      </c>
      <c r="Q10" s="38" t="n"/>
      <c r="R10" s="38" t="n"/>
    </row>
    <row r="11">
      <c r="A11" s="38" t="n"/>
      <c r="B11" s="38" t="n"/>
      <c r="C11" s="38" t="n"/>
      <c r="D11" s="38" t="n"/>
      <c r="E11" s="42" t="n"/>
      <c r="F11" s="38" t="n"/>
      <c r="G11" s="39" t="n"/>
      <c r="H11" s="38" t="n"/>
      <c r="J11" s="68" t="n"/>
      <c r="K11" s="38" t="n"/>
      <c r="L11" s="38" t="n"/>
      <c r="M11" s="69" t="n"/>
      <c r="N11" s="42">
        <f>IF(K11="","",IFERROR(INDEX($E$5:$E$100,MATCH(K11,$B$5:$B$100,0)),""))</f>
        <v/>
      </c>
      <c r="O11" s="43">
        <f>IF(AND(M11&lt;&gt;"",N11&lt;&gt;""),M11*N11,"")</f>
        <v/>
      </c>
      <c r="P11" s="38">
        <f>IF(K11="","",IFERROR(IF(INDEX($A$5:$A$100,MATCH(K11,$B$5:$B$100,0))="Personnel","Main d'œuvre","Location"),""))</f>
        <v/>
      </c>
      <c r="Q11" s="38" t="n"/>
      <c r="R11" s="38" t="n"/>
    </row>
    <row r="12">
      <c r="A12" s="38" t="n"/>
      <c r="B12" s="38" t="n"/>
      <c r="C12" s="38" t="n"/>
      <c r="D12" s="38" t="n"/>
      <c r="E12" s="42" t="n"/>
      <c r="F12" s="38" t="n"/>
      <c r="G12" s="39" t="n"/>
      <c r="H12" s="38" t="n"/>
      <c r="J12" s="68" t="n"/>
      <c r="K12" s="38" t="n"/>
      <c r="L12" s="38" t="n"/>
      <c r="M12" s="69" t="n"/>
      <c r="N12" s="42">
        <f>IF(K12="","",IFERROR(INDEX($E$5:$E$100,MATCH(K12,$B$5:$B$100,0)),""))</f>
        <v/>
      </c>
      <c r="O12" s="43">
        <f>IF(AND(M12&lt;&gt;"",N12&lt;&gt;""),M12*N12,"")</f>
        <v/>
      </c>
      <c r="P12" s="38">
        <f>IF(K12="","",IFERROR(IF(INDEX($A$5:$A$100,MATCH(K12,$B$5:$B$100,0))="Personnel","Main d'œuvre","Location"),""))</f>
        <v/>
      </c>
      <c r="Q12" s="38" t="n"/>
      <c r="R12" s="38" t="n"/>
    </row>
    <row r="13">
      <c r="A13" s="38" t="n"/>
      <c r="B13" s="38" t="n"/>
      <c r="C13" s="38" t="n"/>
      <c r="D13" s="38" t="n"/>
      <c r="E13" s="42" t="n"/>
      <c r="F13" s="38" t="n"/>
      <c r="G13" s="39" t="n"/>
      <c r="H13" s="38" t="n"/>
      <c r="J13" s="68" t="n"/>
      <c r="K13" s="38" t="n"/>
      <c r="L13" s="38" t="n"/>
      <c r="M13" s="69" t="n"/>
      <c r="N13" s="42">
        <f>IF(K13="","",IFERROR(INDEX($E$5:$E$100,MATCH(K13,$B$5:$B$100,0)),""))</f>
        <v/>
      </c>
      <c r="O13" s="43">
        <f>IF(AND(M13&lt;&gt;"",N13&lt;&gt;""),M13*N13,"")</f>
        <v/>
      </c>
      <c r="P13" s="38">
        <f>IF(K13="","",IFERROR(IF(INDEX($A$5:$A$100,MATCH(K13,$B$5:$B$100,0))="Personnel","Main d'œuvre","Location"),""))</f>
        <v/>
      </c>
      <c r="Q13" s="38" t="n"/>
      <c r="R13" s="38" t="n"/>
    </row>
    <row r="14">
      <c r="A14" s="38" t="n"/>
      <c r="B14" s="38" t="n"/>
      <c r="C14" s="38" t="n"/>
      <c r="D14" s="38" t="n"/>
      <c r="E14" s="42" t="n"/>
      <c r="F14" s="38" t="n"/>
      <c r="G14" s="39" t="n"/>
      <c r="H14" s="38" t="n"/>
      <c r="J14" s="68" t="n"/>
      <c r="K14" s="38" t="n"/>
      <c r="L14" s="38" t="n"/>
      <c r="M14" s="69" t="n"/>
      <c r="N14" s="42">
        <f>IF(K14="","",IFERROR(INDEX($E$5:$E$100,MATCH(K14,$B$5:$B$100,0)),""))</f>
        <v/>
      </c>
      <c r="O14" s="43">
        <f>IF(AND(M14&lt;&gt;"",N14&lt;&gt;""),M14*N14,"")</f>
        <v/>
      </c>
      <c r="P14" s="38">
        <f>IF(K14="","",IFERROR(IF(INDEX($A$5:$A$100,MATCH(K14,$B$5:$B$100,0))="Personnel","Main d'œuvre","Location"),""))</f>
        <v/>
      </c>
      <c r="Q14" s="38" t="n"/>
      <c r="R14" s="38" t="n"/>
    </row>
    <row r="15">
      <c r="A15" s="38" t="n"/>
      <c r="B15" s="38" t="n"/>
      <c r="C15" s="38" t="n"/>
      <c r="D15" s="38" t="n"/>
      <c r="E15" s="42" t="n"/>
      <c r="F15" s="38" t="n"/>
      <c r="G15" s="39" t="n"/>
      <c r="H15" s="38" t="n"/>
      <c r="J15" s="68" t="n"/>
      <c r="K15" s="38" t="n"/>
      <c r="L15" s="38" t="n"/>
      <c r="M15" s="69" t="n"/>
      <c r="N15" s="42">
        <f>IF(K15="","",IFERROR(INDEX($E$5:$E$100,MATCH(K15,$B$5:$B$100,0)),""))</f>
        <v/>
      </c>
      <c r="O15" s="43">
        <f>IF(AND(M15&lt;&gt;"",N15&lt;&gt;""),M15*N15,"")</f>
        <v/>
      </c>
      <c r="P15" s="38">
        <f>IF(K15="","",IFERROR(IF(INDEX($A$5:$A$100,MATCH(K15,$B$5:$B$100,0))="Personnel","Main d'œuvre","Location"),""))</f>
        <v/>
      </c>
      <c r="Q15" s="38" t="n"/>
      <c r="R15" s="38" t="n"/>
    </row>
    <row r="16">
      <c r="A16" s="38" t="n"/>
      <c r="B16" s="38" t="n"/>
      <c r="C16" s="38" t="n"/>
      <c r="D16" s="38" t="n"/>
      <c r="E16" s="42" t="n"/>
      <c r="F16" s="38" t="n"/>
      <c r="G16" s="39" t="n"/>
      <c r="H16" s="38" t="n"/>
      <c r="J16" s="68" t="n"/>
      <c r="K16" s="38" t="n"/>
      <c r="L16" s="38" t="n"/>
      <c r="M16" s="69" t="n"/>
      <c r="N16" s="42">
        <f>IF(K16="","",IFERROR(INDEX($E$5:$E$100,MATCH(K16,$B$5:$B$100,0)),""))</f>
        <v/>
      </c>
      <c r="O16" s="43">
        <f>IF(AND(M16&lt;&gt;"",N16&lt;&gt;""),M16*N16,"")</f>
        <v/>
      </c>
      <c r="P16" s="38">
        <f>IF(K16="","",IFERROR(IF(INDEX($A$5:$A$100,MATCH(K16,$B$5:$B$100,0))="Personnel","Main d'œuvre","Location"),""))</f>
        <v/>
      </c>
      <c r="Q16" s="38" t="n"/>
      <c r="R16" s="38" t="n"/>
    </row>
    <row r="17">
      <c r="A17" s="38" t="n"/>
      <c r="B17" s="38" t="n"/>
      <c r="C17" s="38" t="n"/>
      <c r="D17" s="38" t="n"/>
      <c r="E17" s="42" t="n"/>
      <c r="F17" s="38" t="n"/>
      <c r="G17" s="39" t="n"/>
      <c r="H17" s="38" t="n"/>
      <c r="J17" s="68" t="n"/>
      <c r="K17" s="38" t="n"/>
      <c r="L17" s="38" t="n"/>
      <c r="M17" s="69" t="n"/>
      <c r="N17" s="42">
        <f>IF(K17="","",IFERROR(INDEX($E$5:$E$100,MATCH(K17,$B$5:$B$100,0)),""))</f>
        <v/>
      </c>
      <c r="O17" s="43">
        <f>IF(AND(M17&lt;&gt;"",N17&lt;&gt;""),M17*N17,"")</f>
        <v/>
      </c>
      <c r="P17" s="38">
        <f>IF(K17="","",IFERROR(IF(INDEX($A$5:$A$100,MATCH(K17,$B$5:$B$100,0))="Personnel","Main d'œuvre","Location"),""))</f>
        <v/>
      </c>
      <c r="Q17" s="38" t="n"/>
      <c r="R17" s="38" t="n"/>
    </row>
    <row r="18">
      <c r="A18" s="38" t="n"/>
      <c r="B18" s="38" t="n"/>
      <c r="C18" s="38" t="n"/>
      <c r="D18" s="38" t="n"/>
      <c r="E18" s="42" t="n"/>
      <c r="F18" s="38" t="n"/>
      <c r="G18" s="39" t="n"/>
      <c r="H18" s="38" t="n"/>
      <c r="J18" s="68" t="n"/>
      <c r="K18" s="38" t="n"/>
      <c r="L18" s="38" t="n"/>
      <c r="M18" s="69" t="n"/>
      <c r="N18" s="42">
        <f>IF(K18="","",IFERROR(INDEX($E$5:$E$100,MATCH(K18,$B$5:$B$100,0)),""))</f>
        <v/>
      </c>
      <c r="O18" s="43">
        <f>IF(AND(M18&lt;&gt;"",N18&lt;&gt;""),M18*N18,"")</f>
        <v/>
      </c>
      <c r="P18" s="38">
        <f>IF(K18="","",IFERROR(IF(INDEX($A$5:$A$100,MATCH(K18,$B$5:$B$100,0))="Personnel","Main d'œuvre","Location"),""))</f>
        <v/>
      </c>
      <c r="Q18" s="38" t="n"/>
      <c r="R18" s="38" t="n"/>
    </row>
    <row r="19">
      <c r="A19" s="38" t="n"/>
      <c r="B19" s="38" t="n"/>
      <c r="C19" s="38" t="n"/>
      <c r="D19" s="38" t="n"/>
      <c r="E19" s="42" t="n"/>
      <c r="F19" s="38" t="n"/>
      <c r="G19" s="39" t="n"/>
      <c r="H19" s="38" t="n"/>
      <c r="J19" s="68" t="n"/>
      <c r="K19" s="38" t="n"/>
      <c r="L19" s="38" t="n"/>
      <c r="M19" s="69" t="n"/>
      <c r="N19" s="42">
        <f>IF(K19="","",IFERROR(INDEX($E$5:$E$100,MATCH(K19,$B$5:$B$100,0)),""))</f>
        <v/>
      </c>
      <c r="O19" s="43">
        <f>IF(AND(M19&lt;&gt;"",N19&lt;&gt;""),M19*N19,"")</f>
        <v/>
      </c>
      <c r="P19" s="38">
        <f>IF(K19="","",IFERROR(IF(INDEX($A$5:$A$100,MATCH(K19,$B$5:$B$100,0))="Personnel","Main d'œuvre","Location"),""))</f>
        <v/>
      </c>
      <c r="Q19" s="38" t="n"/>
      <c r="R19" s="38" t="n"/>
    </row>
    <row r="20">
      <c r="A20" s="38" t="n"/>
      <c r="B20" s="38" t="n"/>
      <c r="C20" s="38" t="n"/>
      <c r="D20" s="38" t="n"/>
      <c r="E20" s="42" t="n"/>
      <c r="F20" s="38" t="n"/>
      <c r="G20" s="39" t="n"/>
      <c r="H20" s="38" t="n"/>
      <c r="J20" s="68" t="n"/>
      <c r="K20" s="38" t="n"/>
      <c r="L20" s="38" t="n"/>
      <c r="M20" s="69" t="n"/>
      <c r="N20" s="42">
        <f>IF(K20="","",IFERROR(INDEX($E$5:$E$100,MATCH(K20,$B$5:$B$100,0)),""))</f>
        <v/>
      </c>
      <c r="O20" s="43">
        <f>IF(AND(M20&lt;&gt;"",N20&lt;&gt;""),M20*N20,"")</f>
        <v/>
      </c>
      <c r="P20" s="38">
        <f>IF(K20="","",IFERROR(IF(INDEX($A$5:$A$100,MATCH(K20,$B$5:$B$100,0))="Personnel","Main d'œuvre","Location"),""))</f>
        <v/>
      </c>
      <c r="Q20" s="38" t="n"/>
      <c r="R20" s="38" t="n"/>
    </row>
    <row r="21">
      <c r="A21" s="38" t="n"/>
      <c r="B21" s="38" t="n"/>
      <c r="C21" s="38" t="n"/>
      <c r="D21" s="38" t="n"/>
      <c r="E21" s="42" t="n"/>
      <c r="F21" s="38" t="n"/>
      <c r="G21" s="39" t="n"/>
      <c r="H21" s="38" t="n"/>
      <c r="J21" s="68" t="n"/>
      <c r="K21" s="38" t="n"/>
      <c r="L21" s="38" t="n"/>
      <c r="M21" s="69" t="n"/>
      <c r="N21" s="42">
        <f>IF(K21="","",IFERROR(INDEX($E$5:$E$100,MATCH(K21,$B$5:$B$100,0)),""))</f>
        <v/>
      </c>
      <c r="O21" s="43">
        <f>IF(AND(M21&lt;&gt;"",N21&lt;&gt;""),M21*N21,"")</f>
        <v/>
      </c>
      <c r="P21" s="38">
        <f>IF(K21="","",IFERROR(IF(INDEX($A$5:$A$100,MATCH(K21,$B$5:$B$100,0))="Personnel","Main d'œuvre","Location"),""))</f>
        <v/>
      </c>
      <c r="Q21" s="38" t="n"/>
      <c r="R21" s="38" t="n"/>
    </row>
    <row r="22">
      <c r="A22" s="38" t="n"/>
      <c r="B22" s="38" t="n"/>
      <c r="C22" s="38" t="n"/>
      <c r="D22" s="38" t="n"/>
      <c r="E22" s="42" t="n"/>
      <c r="F22" s="38" t="n"/>
      <c r="G22" s="39" t="n"/>
      <c r="H22" s="38" t="n"/>
      <c r="J22" s="68" t="n"/>
      <c r="K22" s="38" t="n"/>
      <c r="L22" s="38" t="n"/>
      <c r="M22" s="69" t="n"/>
      <c r="N22" s="42">
        <f>IF(K22="","",IFERROR(INDEX($E$5:$E$100,MATCH(K22,$B$5:$B$100,0)),""))</f>
        <v/>
      </c>
      <c r="O22" s="43">
        <f>IF(AND(M22&lt;&gt;"",N22&lt;&gt;""),M22*N22,"")</f>
        <v/>
      </c>
      <c r="P22" s="38">
        <f>IF(K22="","",IFERROR(IF(INDEX($A$5:$A$100,MATCH(K22,$B$5:$B$100,0))="Personnel","Main d'œuvre","Location"),""))</f>
        <v/>
      </c>
      <c r="Q22" s="38" t="n"/>
      <c r="R22" s="38" t="n"/>
    </row>
    <row r="23">
      <c r="A23" s="38" t="n"/>
      <c r="B23" s="38" t="n"/>
      <c r="C23" s="38" t="n"/>
      <c r="D23" s="38" t="n"/>
      <c r="E23" s="42" t="n"/>
      <c r="F23" s="38" t="n"/>
      <c r="G23" s="39" t="n"/>
      <c r="H23" s="38" t="n"/>
      <c r="J23" s="68" t="n"/>
      <c r="K23" s="38" t="n"/>
      <c r="L23" s="38" t="n"/>
      <c r="M23" s="69" t="n"/>
      <c r="N23" s="42">
        <f>IF(K23="","",IFERROR(INDEX($E$5:$E$100,MATCH(K23,$B$5:$B$100,0)),""))</f>
        <v/>
      </c>
      <c r="O23" s="43">
        <f>IF(AND(M23&lt;&gt;"",N23&lt;&gt;""),M23*N23,"")</f>
        <v/>
      </c>
      <c r="P23" s="38">
        <f>IF(K23="","",IFERROR(IF(INDEX($A$5:$A$100,MATCH(K23,$B$5:$B$100,0))="Personnel","Main d'œuvre","Location"),""))</f>
        <v/>
      </c>
      <c r="Q23" s="38" t="n"/>
      <c r="R23" s="38" t="n"/>
    </row>
    <row r="24">
      <c r="A24" s="38" t="n"/>
      <c r="B24" s="38" t="n"/>
      <c r="C24" s="38" t="n"/>
      <c r="D24" s="38" t="n"/>
      <c r="E24" s="42" t="n"/>
      <c r="F24" s="38" t="n"/>
      <c r="G24" s="39" t="n"/>
      <c r="H24" s="38" t="n"/>
      <c r="J24" s="68" t="n"/>
      <c r="K24" s="38" t="n"/>
      <c r="L24" s="38" t="n"/>
      <c r="M24" s="69" t="n"/>
      <c r="N24" s="42">
        <f>IF(K24="","",IFERROR(INDEX($E$5:$E$100,MATCH(K24,$B$5:$B$100,0)),""))</f>
        <v/>
      </c>
      <c r="O24" s="43">
        <f>IF(AND(M24&lt;&gt;"",N24&lt;&gt;""),M24*N24,"")</f>
        <v/>
      </c>
      <c r="P24" s="38">
        <f>IF(K24="","",IFERROR(IF(INDEX($A$5:$A$100,MATCH(K24,$B$5:$B$100,0))="Personnel","Main d'œuvre","Location"),""))</f>
        <v/>
      </c>
      <c r="Q24" s="38" t="n"/>
      <c r="R24" s="38" t="n"/>
    </row>
    <row r="25">
      <c r="A25" s="38" t="n"/>
      <c r="B25" s="38" t="n"/>
      <c r="C25" s="38" t="n"/>
      <c r="D25" s="38" t="n"/>
      <c r="E25" s="42" t="n"/>
      <c r="F25" s="38" t="n"/>
      <c r="G25" s="39" t="n"/>
      <c r="H25" s="38" t="n"/>
      <c r="J25" s="68" t="n"/>
      <c r="K25" s="38" t="n"/>
      <c r="L25" s="38" t="n"/>
      <c r="M25" s="69" t="n"/>
      <c r="N25" s="42">
        <f>IF(K25="","",IFERROR(INDEX($E$5:$E$100,MATCH(K25,$B$5:$B$100,0)),""))</f>
        <v/>
      </c>
      <c r="O25" s="43">
        <f>IF(AND(M25&lt;&gt;"",N25&lt;&gt;""),M25*N25,"")</f>
        <v/>
      </c>
      <c r="P25" s="38">
        <f>IF(K25="","",IFERROR(IF(INDEX($A$5:$A$100,MATCH(K25,$B$5:$B$100,0))="Personnel","Main d'œuvre","Location"),""))</f>
        <v/>
      </c>
      <c r="Q25" s="38" t="n"/>
      <c r="R25" s="38" t="n"/>
    </row>
    <row r="26">
      <c r="A26" s="38" t="n"/>
      <c r="B26" s="38" t="n"/>
      <c r="C26" s="38" t="n"/>
      <c r="D26" s="38" t="n"/>
      <c r="E26" s="42" t="n"/>
      <c r="F26" s="38" t="n"/>
      <c r="G26" s="39" t="n"/>
      <c r="H26" s="38" t="n"/>
      <c r="J26" s="68" t="n"/>
      <c r="K26" s="38" t="n"/>
      <c r="L26" s="38" t="n"/>
      <c r="M26" s="69" t="n"/>
      <c r="N26" s="42">
        <f>IF(K26="","",IFERROR(INDEX($E$5:$E$100,MATCH(K26,$B$5:$B$100,0)),""))</f>
        <v/>
      </c>
      <c r="O26" s="43">
        <f>IF(AND(M26&lt;&gt;"",N26&lt;&gt;""),M26*N26,"")</f>
        <v/>
      </c>
      <c r="P26" s="38">
        <f>IF(K26="","",IFERROR(IF(INDEX($A$5:$A$100,MATCH(K26,$B$5:$B$100,0))="Personnel","Main d'œuvre","Location"),""))</f>
        <v/>
      </c>
      <c r="Q26" s="38" t="n"/>
      <c r="R26" s="38" t="n"/>
    </row>
    <row r="27">
      <c r="A27" s="38" t="n"/>
      <c r="B27" s="38" t="n"/>
      <c r="C27" s="38" t="n"/>
      <c r="D27" s="38" t="n"/>
      <c r="E27" s="42" t="n"/>
      <c r="F27" s="38" t="n"/>
      <c r="G27" s="39" t="n"/>
      <c r="H27" s="38" t="n"/>
      <c r="J27" s="68" t="n"/>
      <c r="K27" s="38" t="n"/>
      <c r="L27" s="38" t="n"/>
      <c r="M27" s="69" t="n"/>
      <c r="N27" s="42">
        <f>IF(K27="","",IFERROR(INDEX($E$5:$E$100,MATCH(K27,$B$5:$B$100,0)),""))</f>
        <v/>
      </c>
      <c r="O27" s="43">
        <f>IF(AND(M27&lt;&gt;"",N27&lt;&gt;""),M27*N27,"")</f>
        <v/>
      </c>
      <c r="P27" s="38">
        <f>IF(K27="","",IFERROR(IF(INDEX($A$5:$A$100,MATCH(K27,$B$5:$B$100,0))="Personnel","Main d'œuvre","Location"),""))</f>
        <v/>
      </c>
      <c r="Q27" s="38" t="n"/>
      <c r="R27" s="38" t="n"/>
    </row>
    <row r="28">
      <c r="A28" s="38" t="n"/>
      <c r="B28" s="38" t="n"/>
      <c r="C28" s="38" t="n"/>
      <c r="D28" s="38" t="n"/>
      <c r="E28" s="42" t="n"/>
      <c r="F28" s="38" t="n"/>
      <c r="G28" s="39" t="n"/>
      <c r="H28" s="38" t="n"/>
      <c r="J28" s="68" t="n"/>
      <c r="K28" s="38" t="n"/>
      <c r="L28" s="38" t="n"/>
      <c r="M28" s="69" t="n"/>
      <c r="N28" s="42">
        <f>IF(K28="","",IFERROR(INDEX($E$5:$E$100,MATCH(K28,$B$5:$B$100,0)),""))</f>
        <v/>
      </c>
      <c r="O28" s="43">
        <f>IF(AND(M28&lt;&gt;"",N28&lt;&gt;""),M28*N28,"")</f>
        <v/>
      </c>
      <c r="P28" s="38">
        <f>IF(K28="","",IFERROR(IF(INDEX($A$5:$A$100,MATCH(K28,$B$5:$B$100,0))="Personnel","Main d'œuvre","Location"),""))</f>
        <v/>
      </c>
      <c r="Q28" s="38" t="n"/>
      <c r="R28" s="38" t="n"/>
    </row>
    <row r="29">
      <c r="A29" s="38" t="n"/>
      <c r="B29" s="38" t="n"/>
      <c r="C29" s="38" t="n"/>
      <c r="D29" s="38" t="n"/>
      <c r="E29" s="42" t="n"/>
      <c r="F29" s="38" t="n"/>
      <c r="G29" s="39" t="n"/>
      <c r="H29" s="38" t="n"/>
      <c r="J29" s="68" t="n"/>
      <c r="K29" s="38" t="n"/>
      <c r="L29" s="38" t="n"/>
      <c r="M29" s="69" t="n"/>
      <c r="N29" s="42">
        <f>IF(K29="","",IFERROR(INDEX($E$5:$E$100,MATCH(K29,$B$5:$B$100,0)),""))</f>
        <v/>
      </c>
      <c r="O29" s="43">
        <f>IF(AND(M29&lt;&gt;"",N29&lt;&gt;""),M29*N29,"")</f>
        <v/>
      </c>
      <c r="P29" s="38">
        <f>IF(K29="","",IFERROR(IF(INDEX($A$5:$A$100,MATCH(K29,$B$5:$B$100,0))="Personnel","Main d'œuvre","Location"),""))</f>
        <v/>
      </c>
      <c r="Q29" s="38" t="n"/>
      <c r="R29" s="38" t="n"/>
    </row>
    <row r="30">
      <c r="A30" s="38" t="n"/>
      <c r="B30" s="38" t="n"/>
      <c r="C30" s="38" t="n"/>
      <c r="D30" s="38" t="n"/>
      <c r="E30" s="42" t="n"/>
      <c r="F30" s="38" t="n"/>
      <c r="G30" s="39" t="n"/>
      <c r="H30" s="38" t="n"/>
      <c r="J30" s="68" t="n"/>
      <c r="K30" s="38" t="n"/>
      <c r="L30" s="38" t="n"/>
      <c r="M30" s="69" t="n"/>
      <c r="N30" s="42">
        <f>IF(K30="","",IFERROR(INDEX($E$5:$E$100,MATCH(K30,$B$5:$B$100,0)),""))</f>
        <v/>
      </c>
      <c r="O30" s="43">
        <f>IF(AND(M30&lt;&gt;"",N30&lt;&gt;""),M30*N30,"")</f>
        <v/>
      </c>
      <c r="P30" s="38">
        <f>IF(K30="","",IFERROR(IF(INDEX($A$5:$A$100,MATCH(K30,$B$5:$B$100,0))="Personnel","Main d'œuvre","Location"),""))</f>
        <v/>
      </c>
      <c r="Q30" s="38" t="n"/>
      <c r="R30" s="38" t="n"/>
    </row>
    <row r="31">
      <c r="A31" s="38" t="n"/>
      <c r="B31" s="38" t="n"/>
      <c r="C31" s="38" t="n"/>
      <c r="D31" s="38" t="n"/>
      <c r="E31" s="42" t="n"/>
      <c r="F31" s="38" t="n"/>
      <c r="G31" s="39" t="n"/>
      <c r="H31" s="38" t="n"/>
      <c r="J31" s="68" t="n"/>
      <c r="K31" s="38" t="n"/>
      <c r="L31" s="38" t="n"/>
      <c r="M31" s="69" t="n"/>
      <c r="N31" s="42">
        <f>IF(K31="","",IFERROR(INDEX($E$5:$E$100,MATCH(K31,$B$5:$B$100,0)),""))</f>
        <v/>
      </c>
      <c r="O31" s="43">
        <f>IF(AND(M31&lt;&gt;"",N31&lt;&gt;""),M31*N31,"")</f>
        <v/>
      </c>
      <c r="P31" s="38">
        <f>IF(K31="","",IFERROR(IF(INDEX($A$5:$A$100,MATCH(K31,$B$5:$B$100,0))="Personnel","Main d'œuvre","Location"),""))</f>
        <v/>
      </c>
      <c r="Q31" s="38" t="n"/>
      <c r="R31" s="38" t="n"/>
    </row>
    <row r="32">
      <c r="A32" s="38" t="n"/>
      <c r="B32" s="38" t="n"/>
      <c r="C32" s="38" t="n"/>
      <c r="D32" s="38" t="n"/>
      <c r="E32" s="42" t="n"/>
      <c r="F32" s="38" t="n"/>
      <c r="G32" s="39" t="n"/>
      <c r="H32" s="38" t="n"/>
      <c r="J32" s="68" t="n"/>
      <c r="K32" s="38" t="n"/>
      <c r="L32" s="38" t="n"/>
      <c r="M32" s="69" t="n"/>
      <c r="N32" s="42">
        <f>IF(K32="","",IFERROR(INDEX($E$5:$E$100,MATCH(K32,$B$5:$B$100,0)),""))</f>
        <v/>
      </c>
      <c r="O32" s="43">
        <f>IF(AND(M32&lt;&gt;"",N32&lt;&gt;""),M32*N32,"")</f>
        <v/>
      </c>
      <c r="P32" s="38">
        <f>IF(K32="","",IFERROR(IF(INDEX($A$5:$A$100,MATCH(K32,$B$5:$B$100,0))="Personnel","Main d'œuvre","Location"),""))</f>
        <v/>
      </c>
      <c r="Q32" s="38" t="n"/>
      <c r="R32" s="38" t="n"/>
    </row>
    <row r="33">
      <c r="A33" s="38" t="n"/>
      <c r="B33" s="38" t="n"/>
      <c r="C33" s="38" t="n"/>
      <c r="D33" s="38" t="n"/>
      <c r="E33" s="42" t="n"/>
      <c r="F33" s="38" t="n"/>
      <c r="G33" s="39" t="n"/>
      <c r="H33" s="38" t="n"/>
      <c r="J33" s="68" t="n"/>
      <c r="K33" s="38" t="n"/>
      <c r="L33" s="38" t="n"/>
      <c r="M33" s="69" t="n"/>
      <c r="N33" s="42">
        <f>IF(K33="","",IFERROR(INDEX($E$5:$E$100,MATCH(K33,$B$5:$B$100,0)),""))</f>
        <v/>
      </c>
      <c r="O33" s="43">
        <f>IF(AND(M33&lt;&gt;"",N33&lt;&gt;""),M33*N33,"")</f>
        <v/>
      </c>
      <c r="P33" s="38">
        <f>IF(K33="","",IFERROR(IF(INDEX($A$5:$A$100,MATCH(K33,$B$5:$B$100,0))="Personnel","Main d'œuvre","Location"),""))</f>
        <v/>
      </c>
      <c r="Q33" s="38" t="n"/>
      <c r="R33" s="38" t="n"/>
    </row>
    <row r="34">
      <c r="A34" s="38" t="n"/>
      <c r="B34" s="38" t="n"/>
      <c r="C34" s="38" t="n"/>
      <c r="D34" s="38" t="n"/>
      <c r="E34" s="42" t="n"/>
      <c r="F34" s="38" t="n"/>
      <c r="G34" s="39" t="n"/>
      <c r="H34" s="38" t="n"/>
      <c r="J34" s="68" t="n"/>
      <c r="K34" s="38" t="n"/>
      <c r="L34" s="38" t="n"/>
      <c r="M34" s="69" t="n"/>
      <c r="N34" s="42">
        <f>IF(K34="","",IFERROR(INDEX($E$5:$E$100,MATCH(K34,$B$5:$B$100,0)),""))</f>
        <v/>
      </c>
      <c r="O34" s="43">
        <f>IF(AND(M34&lt;&gt;"",N34&lt;&gt;""),M34*N34,"")</f>
        <v/>
      </c>
      <c r="P34" s="38">
        <f>IF(K34="","",IFERROR(IF(INDEX($A$5:$A$100,MATCH(K34,$B$5:$B$100,0))="Personnel","Main d'œuvre","Location"),""))</f>
        <v/>
      </c>
      <c r="Q34" s="38" t="n"/>
      <c r="R34" s="38" t="n"/>
    </row>
    <row r="35">
      <c r="A35" s="38" t="n"/>
      <c r="B35" s="38" t="n"/>
      <c r="C35" s="38" t="n"/>
      <c r="D35" s="38" t="n"/>
      <c r="E35" s="42" t="n"/>
      <c r="F35" s="38" t="n"/>
      <c r="G35" s="39" t="n"/>
      <c r="H35" s="38" t="n"/>
      <c r="J35" s="68" t="n"/>
      <c r="K35" s="38" t="n"/>
      <c r="L35" s="38" t="n"/>
      <c r="M35" s="69" t="n"/>
      <c r="N35" s="42">
        <f>IF(K35="","",IFERROR(INDEX($E$5:$E$100,MATCH(K35,$B$5:$B$100,0)),""))</f>
        <v/>
      </c>
      <c r="O35" s="43">
        <f>IF(AND(M35&lt;&gt;"",N35&lt;&gt;""),M35*N35,"")</f>
        <v/>
      </c>
      <c r="P35" s="38">
        <f>IF(K35="","",IFERROR(IF(INDEX($A$5:$A$100,MATCH(K35,$B$5:$B$100,0))="Personnel","Main d'œuvre","Location"),""))</f>
        <v/>
      </c>
      <c r="Q35" s="38" t="n"/>
      <c r="R35" s="38" t="n"/>
    </row>
    <row r="36">
      <c r="A36" s="38" t="n"/>
      <c r="B36" s="38" t="n"/>
      <c r="C36" s="38" t="n"/>
      <c r="D36" s="38" t="n"/>
      <c r="E36" s="42" t="n"/>
      <c r="F36" s="38" t="n"/>
      <c r="G36" s="39" t="n"/>
      <c r="H36" s="38" t="n"/>
      <c r="J36" s="68" t="n"/>
      <c r="K36" s="38" t="n"/>
      <c r="L36" s="38" t="n"/>
      <c r="M36" s="69" t="n"/>
      <c r="N36" s="42">
        <f>IF(K36="","",IFERROR(INDEX($E$5:$E$100,MATCH(K36,$B$5:$B$100,0)),""))</f>
        <v/>
      </c>
      <c r="O36" s="43">
        <f>IF(AND(M36&lt;&gt;"",N36&lt;&gt;""),M36*N36,"")</f>
        <v/>
      </c>
      <c r="P36" s="38">
        <f>IF(K36="","",IFERROR(IF(INDEX($A$5:$A$100,MATCH(K36,$B$5:$B$100,0))="Personnel","Main d'œuvre","Location"),""))</f>
        <v/>
      </c>
      <c r="Q36" s="38" t="n"/>
      <c r="R36" s="38" t="n"/>
    </row>
    <row r="37">
      <c r="A37" s="38" t="n"/>
      <c r="B37" s="38" t="n"/>
      <c r="C37" s="38" t="n"/>
      <c r="D37" s="38" t="n"/>
      <c r="E37" s="42" t="n"/>
      <c r="F37" s="38" t="n"/>
      <c r="G37" s="39" t="n"/>
      <c r="H37" s="38" t="n"/>
      <c r="J37" s="68" t="n"/>
      <c r="K37" s="38" t="n"/>
      <c r="L37" s="38" t="n"/>
      <c r="M37" s="69" t="n"/>
      <c r="N37" s="42">
        <f>IF(K37="","",IFERROR(INDEX($E$5:$E$100,MATCH(K37,$B$5:$B$100,0)),""))</f>
        <v/>
      </c>
      <c r="O37" s="43">
        <f>IF(AND(M37&lt;&gt;"",N37&lt;&gt;""),M37*N37,"")</f>
        <v/>
      </c>
      <c r="P37" s="38">
        <f>IF(K37="","",IFERROR(IF(INDEX($A$5:$A$100,MATCH(K37,$B$5:$B$100,0))="Personnel","Main d'œuvre","Location"),""))</f>
        <v/>
      </c>
      <c r="Q37" s="38" t="n"/>
      <c r="R37" s="38" t="n"/>
    </row>
    <row r="38">
      <c r="A38" s="38" t="n"/>
      <c r="B38" s="38" t="n"/>
      <c r="C38" s="38" t="n"/>
      <c r="D38" s="38" t="n"/>
      <c r="E38" s="42" t="n"/>
      <c r="F38" s="38" t="n"/>
      <c r="G38" s="39" t="n"/>
      <c r="H38" s="38" t="n"/>
      <c r="J38" s="68" t="n"/>
      <c r="K38" s="38" t="n"/>
      <c r="L38" s="38" t="n"/>
      <c r="M38" s="69" t="n"/>
      <c r="N38" s="42">
        <f>IF(K38="","",IFERROR(INDEX($E$5:$E$100,MATCH(K38,$B$5:$B$100,0)),""))</f>
        <v/>
      </c>
      <c r="O38" s="43">
        <f>IF(AND(M38&lt;&gt;"",N38&lt;&gt;""),M38*N38,"")</f>
        <v/>
      </c>
      <c r="P38" s="38">
        <f>IF(K38="","",IFERROR(IF(INDEX($A$5:$A$100,MATCH(K38,$B$5:$B$100,0))="Personnel","Main d'œuvre","Location"),""))</f>
        <v/>
      </c>
      <c r="Q38" s="38" t="n"/>
      <c r="R38" s="38" t="n"/>
    </row>
    <row r="39">
      <c r="A39" s="38" t="n"/>
      <c r="B39" s="38" t="n"/>
      <c r="C39" s="38" t="n"/>
      <c r="D39" s="38" t="n"/>
      <c r="E39" s="42" t="n"/>
      <c r="F39" s="38" t="n"/>
      <c r="G39" s="39" t="n"/>
      <c r="H39" s="38" t="n"/>
      <c r="J39" s="68" t="n"/>
      <c r="K39" s="38" t="n"/>
      <c r="L39" s="38" t="n"/>
      <c r="M39" s="69" t="n"/>
      <c r="N39" s="42">
        <f>IF(K39="","",IFERROR(INDEX($E$5:$E$100,MATCH(K39,$B$5:$B$100,0)),""))</f>
        <v/>
      </c>
      <c r="O39" s="43">
        <f>IF(AND(M39&lt;&gt;"",N39&lt;&gt;""),M39*N39,"")</f>
        <v/>
      </c>
      <c r="P39" s="38">
        <f>IF(K39="","",IFERROR(IF(INDEX($A$5:$A$100,MATCH(K39,$B$5:$B$100,0))="Personnel","Main d'œuvre","Location"),""))</f>
        <v/>
      </c>
      <c r="Q39" s="38" t="n"/>
      <c r="R39" s="38" t="n"/>
    </row>
    <row r="40">
      <c r="A40" s="38" t="n"/>
      <c r="B40" s="38" t="n"/>
      <c r="C40" s="38" t="n"/>
      <c r="D40" s="38" t="n"/>
      <c r="E40" s="42" t="n"/>
      <c r="F40" s="38" t="n"/>
      <c r="G40" s="39" t="n"/>
      <c r="H40" s="38" t="n"/>
      <c r="J40" s="68" t="n"/>
      <c r="K40" s="38" t="n"/>
      <c r="L40" s="38" t="n"/>
      <c r="M40" s="69" t="n"/>
      <c r="N40" s="42">
        <f>IF(K40="","",IFERROR(INDEX($E$5:$E$100,MATCH(K40,$B$5:$B$100,0)),""))</f>
        <v/>
      </c>
      <c r="O40" s="43">
        <f>IF(AND(M40&lt;&gt;"",N40&lt;&gt;""),M40*N40,"")</f>
        <v/>
      </c>
      <c r="P40" s="38">
        <f>IF(K40="","",IFERROR(IF(INDEX($A$5:$A$100,MATCH(K40,$B$5:$B$100,0))="Personnel","Main d'œuvre","Location"),""))</f>
        <v/>
      </c>
      <c r="Q40" s="38" t="n"/>
      <c r="R40" s="38" t="n"/>
    </row>
    <row r="41">
      <c r="A41" s="38" t="n"/>
      <c r="B41" s="38" t="n"/>
      <c r="C41" s="38" t="n"/>
      <c r="D41" s="38" t="n"/>
      <c r="E41" s="42" t="n"/>
      <c r="F41" s="38" t="n"/>
      <c r="G41" s="39" t="n"/>
      <c r="H41" s="38" t="n"/>
      <c r="J41" s="68" t="n"/>
      <c r="K41" s="38" t="n"/>
      <c r="L41" s="38" t="n"/>
      <c r="M41" s="69" t="n"/>
      <c r="N41" s="42">
        <f>IF(K41="","",IFERROR(INDEX($E$5:$E$100,MATCH(K41,$B$5:$B$100,0)),""))</f>
        <v/>
      </c>
      <c r="O41" s="43">
        <f>IF(AND(M41&lt;&gt;"",N41&lt;&gt;""),M41*N41,"")</f>
        <v/>
      </c>
      <c r="P41" s="38">
        <f>IF(K41="","",IFERROR(IF(INDEX($A$5:$A$100,MATCH(K41,$B$5:$B$100,0))="Personnel","Main d'œuvre","Location"),""))</f>
        <v/>
      </c>
      <c r="Q41" s="38" t="n"/>
      <c r="R41" s="38" t="n"/>
    </row>
    <row r="42">
      <c r="A42" s="38" t="n"/>
      <c r="B42" s="38" t="n"/>
      <c r="C42" s="38" t="n"/>
      <c r="D42" s="38" t="n"/>
      <c r="E42" s="42" t="n"/>
      <c r="F42" s="38" t="n"/>
      <c r="G42" s="39" t="n"/>
      <c r="H42" s="38" t="n"/>
      <c r="J42" s="68" t="n"/>
      <c r="K42" s="38" t="n"/>
      <c r="L42" s="38" t="n"/>
      <c r="M42" s="69" t="n"/>
      <c r="N42" s="42">
        <f>IF(K42="","",IFERROR(INDEX($E$5:$E$100,MATCH(K42,$B$5:$B$100,0)),""))</f>
        <v/>
      </c>
      <c r="O42" s="43">
        <f>IF(AND(M42&lt;&gt;"",N42&lt;&gt;""),M42*N42,"")</f>
        <v/>
      </c>
      <c r="P42" s="38">
        <f>IF(K42="","",IFERROR(IF(INDEX($A$5:$A$100,MATCH(K42,$B$5:$B$100,0))="Personnel","Main d'œuvre","Location"),""))</f>
        <v/>
      </c>
      <c r="Q42" s="38" t="n"/>
      <c r="R42" s="38" t="n"/>
    </row>
    <row r="43">
      <c r="A43" s="38" t="n"/>
      <c r="B43" s="38" t="n"/>
      <c r="C43" s="38" t="n"/>
      <c r="D43" s="38" t="n"/>
      <c r="E43" s="42" t="n"/>
      <c r="F43" s="38" t="n"/>
      <c r="G43" s="39" t="n"/>
      <c r="H43" s="38" t="n"/>
      <c r="J43" s="68" t="n"/>
      <c r="K43" s="38" t="n"/>
      <c r="L43" s="38" t="n"/>
      <c r="M43" s="69" t="n"/>
      <c r="N43" s="42">
        <f>IF(K43="","",IFERROR(INDEX($E$5:$E$100,MATCH(K43,$B$5:$B$100,0)),""))</f>
        <v/>
      </c>
      <c r="O43" s="43">
        <f>IF(AND(M43&lt;&gt;"",N43&lt;&gt;""),M43*N43,"")</f>
        <v/>
      </c>
      <c r="P43" s="38">
        <f>IF(K43="","",IFERROR(IF(INDEX($A$5:$A$100,MATCH(K43,$B$5:$B$100,0))="Personnel","Main d'œuvre","Location"),""))</f>
        <v/>
      </c>
      <c r="Q43" s="38" t="n"/>
      <c r="R43" s="38" t="n"/>
    </row>
    <row r="44">
      <c r="A44" s="38" t="n"/>
      <c r="B44" s="38" t="n"/>
      <c r="C44" s="38" t="n"/>
      <c r="D44" s="38" t="n"/>
      <c r="E44" s="42" t="n"/>
      <c r="F44" s="38" t="n"/>
      <c r="G44" s="39" t="n"/>
      <c r="H44" s="38" t="n"/>
      <c r="J44" s="68" t="n"/>
      <c r="K44" s="38" t="n"/>
      <c r="L44" s="38" t="n"/>
      <c r="M44" s="69" t="n"/>
      <c r="N44" s="42">
        <f>IF(K44="","",IFERROR(INDEX($E$5:$E$100,MATCH(K44,$B$5:$B$100,0)),""))</f>
        <v/>
      </c>
      <c r="O44" s="43">
        <f>IF(AND(M44&lt;&gt;"",N44&lt;&gt;""),M44*N44,"")</f>
        <v/>
      </c>
      <c r="P44" s="38">
        <f>IF(K44="","",IFERROR(IF(INDEX($A$5:$A$100,MATCH(K44,$B$5:$B$100,0))="Personnel","Main d'œuvre","Location"),""))</f>
        <v/>
      </c>
      <c r="Q44" s="38" t="n"/>
      <c r="R44" s="38" t="n"/>
    </row>
    <row r="45">
      <c r="A45" s="38" t="n"/>
      <c r="B45" s="38" t="n"/>
      <c r="C45" s="38" t="n"/>
      <c r="D45" s="38" t="n"/>
      <c r="E45" s="42" t="n"/>
      <c r="F45" s="38" t="n"/>
      <c r="G45" s="39" t="n"/>
      <c r="H45" s="38" t="n"/>
      <c r="J45" s="68" t="n"/>
      <c r="K45" s="38" t="n"/>
      <c r="L45" s="38" t="n"/>
      <c r="M45" s="69" t="n"/>
      <c r="N45" s="42">
        <f>IF(K45="","",IFERROR(INDEX($E$5:$E$100,MATCH(K45,$B$5:$B$100,0)),""))</f>
        <v/>
      </c>
      <c r="O45" s="43">
        <f>IF(AND(M45&lt;&gt;"",N45&lt;&gt;""),M45*N45,"")</f>
        <v/>
      </c>
      <c r="P45" s="38">
        <f>IF(K45="","",IFERROR(IF(INDEX($A$5:$A$100,MATCH(K45,$B$5:$B$100,0))="Personnel","Main d'œuvre","Location"),""))</f>
        <v/>
      </c>
      <c r="Q45" s="38" t="n"/>
      <c r="R45" s="38" t="n"/>
    </row>
    <row r="46">
      <c r="A46" s="38" t="n"/>
      <c r="B46" s="38" t="n"/>
      <c r="C46" s="38" t="n"/>
      <c r="D46" s="38" t="n"/>
      <c r="E46" s="42" t="n"/>
      <c r="F46" s="38" t="n"/>
      <c r="G46" s="39" t="n"/>
      <c r="H46" s="38" t="n"/>
      <c r="J46" s="68" t="n"/>
      <c r="K46" s="38" t="n"/>
      <c r="L46" s="38" t="n"/>
      <c r="M46" s="69" t="n"/>
      <c r="N46" s="42">
        <f>IF(K46="","",IFERROR(INDEX($E$5:$E$100,MATCH(K46,$B$5:$B$100,0)),""))</f>
        <v/>
      </c>
      <c r="O46" s="43">
        <f>IF(AND(M46&lt;&gt;"",N46&lt;&gt;""),M46*N46,"")</f>
        <v/>
      </c>
      <c r="P46" s="38">
        <f>IF(K46="","",IFERROR(IF(INDEX($A$5:$A$100,MATCH(K46,$B$5:$B$100,0))="Personnel","Main d'œuvre","Location"),""))</f>
        <v/>
      </c>
      <c r="Q46" s="38" t="n"/>
      <c r="R46" s="38" t="n"/>
    </row>
    <row r="47">
      <c r="A47" s="38" t="n"/>
      <c r="B47" s="38" t="n"/>
      <c r="C47" s="38" t="n"/>
      <c r="D47" s="38" t="n"/>
      <c r="E47" s="42" t="n"/>
      <c r="F47" s="38" t="n"/>
      <c r="G47" s="39" t="n"/>
      <c r="H47" s="38" t="n"/>
      <c r="J47" s="68" t="n"/>
      <c r="K47" s="38" t="n"/>
      <c r="L47" s="38" t="n"/>
      <c r="M47" s="69" t="n"/>
      <c r="N47" s="42">
        <f>IF(K47="","",IFERROR(INDEX($E$5:$E$100,MATCH(K47,$B$5:$B$100,0)),""))</f>
        <v/>
      </c>
      <c r="O47" s="43">
        <f>IF(AND(M47&lt;&gt;"",N47&lt;&gt;""),M47*N47,"")</f>
        <v/>
      </c>
      <c r="P47" s="38">
        <f>IF(K47="","",IFERROR(IF(INDEX($A$5:$A$100,MATCH(K47,$B$5:$B$100,0))="Personnel","Main d'œuvre","Location"),""))</f>
        <v/>
      </c>
      <c r="Q47" s="38" t="n"/>
      <c r="R47" s="38" t="n"/>
    </row>
    <row r="48">
      <c r="A48" s="38" t="n"/>
      <c r="B48" s="38" t="n"/>
      <c r="C48" s="38" t="n"/>
      <c r="D48" s="38" t="n"/>
      <c r="E48" s="42" t="n"/>
      <c r="F48" s="38" t="n"/>
      <c r="G48" s="39" t="n"/>
      <c r="H48" s="38" t="n"/>
      <c r="J48" s="68" t="n"/>
      <c r="K48" s="38" t="n"/>
      <c r="L48" s="38" t="n"/>
      <c r="M48" s="69" t="n"/>
      <c r="N48" s="42">
        <f>IF(K48="","",IFERROR(INDEX($E$5:$E$100,MATCH(K48,$B$5:$B$100,0)),""))</f>
        <v/>
      </c>
      <c r="O48" s="43">
        <f>IF(AND(M48&lt;&gt;"",N48&lt;&gt;""),M48*N48,"")</f>
        <v/>
      </c>
      <c r="P48" s="38">
        <f>IF(K48="","",IFERROR(IF(INDEX($A$5:$A$100,MATCH(K48,$B$5:$B$100,0))="Personnel","Main d'œuvre","Location"),""))</f>
        <v/>
      </c>
      <c r="Q48" s="38" t="n"/>
      <c r="R48" s="38" t="n"/>
    </row>
    <row r="49">
      <c r="A49" s="38" t="n"/>
      <c r="B49" s="38" t="n"/>
      <c r="C49" s="38" t="n"/>
      <c r="D49" s="38" t="n"/>
      <c r="E49" s="42" t="n"/>
      <c r="F49" s="38" t="n"/>
      <c r="G49" s="39" t="n"/>
      <c r="H49" s="38" t="n"/>
      <c r="J49" s="68" t="n"/>
      <c r="K49" s="38" t="n"/>
      <c r="L49" s="38" t="n"/>
      <c r="M49" s="69" t="n"/>
      <c r="N49" s="42">
        <f>IF(K49="","",IFERROR(INDEX($E$5:$E$100,MATCH(K49,$B$5:$B$100,0)),""))</f>
        <v/>
      </c>
      <c r="O49" s="43">
        <f>IF(AND(M49&lt;&gt;"",N49&lt;&gt;""),M49*N49,"")</f>
        <v/>
      </c>
      <c r="P49" s="38">
        <f>IF(K49="","",IFERROR(IF(INDEX($A$5:$A$100,MATCH(K49,$B$5:$B$100,0))="Personnel","Main d'œuvre","Location"),""))</f>
        <v/>
      </c>
      <c r="Q49" s="38" t="n"/>
      <c r="R49" s="38" t="n"/>
    </row>
    <row r="50">
      <c r="A50" s="38" t="n"/>
      <c r="B50" s="38" t="n"/>
      <c r="C50" s="38" t="n"/>
      <c r="D50" s="38" t="n"/>
      <c r="E50" s="42" t="n"/>
      <c r="F50" s="38" t="n"/>
      <c r="G50" s="39" t="n"/>
      <c r="H50" s="38" t="n"/>
      <c r="J50" s="68" t="n"/>
      <c r="K50" s="38" t="n"/>
      <c r="L50" s="38" t="n"/>
      <c r="M50" s="69" t="n"/>
      <c r="N50" s="42">
        <f>IF(K50="","",IFERROR(INDEX($E$5:$E$100,MATCH(K50,$B$5:$B$100,0)),""))</f>
        <v/>
      </c>
      <c r="O50" s="43">
        <f>IF(AND(M50&lt;&gt;"",N50&lt;&gt;""),M50*N50,"")</f>
        <v/>
      </c>
      <c r="P50" s="38">
        <f>IF(K50="","",IFERROR(IF(INDEX($A$5:$A$100,MATCH(K50,$B$5:$B$100,0))="Personnel","Main d'œuvre","Location"),""))</f>
        <v/>
      </c>
      <c r="Q50" s="38" t="n"/>
      <c r="R50" s="38" t="n"/>
    </row>
    <row r="51">
      <c r="A51" s="38" t="n"/>
      <c r="B51" s="38" t="n"/>
      <c r="C51" s="38" t="n"/>
      <c r="D51" s="38" t="n"/>
      <c r="E51" s="42" t="n"/>
      <c r="F51" s="38" t="n"/>
      <c r="G51" s="39" t="n"/>
      <c r="H51" s="38" t="n"/>
      <c r="J51" s="68" t="n"/>
      <c r="K51" s="38" t="n"/>
      <c r="L51" s="38" t="n"/>
      <c r="M51" s="69" t="n"/>
      <c r="N51" s="42">
        <f>IF(K51="","",IFERROR(INDEX($E$5:$E$100,MATCH(K51,$B$5:$B$100,0)),""))</f>
        <v/>
      </c>
      <c r="O51" s="43">
        <f>IF(AND(M51&lt;&gt;"",N51&lt;&gt;""),M51*N51,"")</f>
        <v/>
      </c>
      <c r="P51" s="38">
        <f>IF(K51="","",IFERROR(IF(INDEX($A$5:$A$100,MATCH(K51,$B$5:$B$100,0))="Personnel","Main d'œuvre","Location"),""))</f>
        <v/>
      </c>
      <c r="Q51" s="38" t="n"/>
      <c r="R51" s="38" t="n"/>
    </row>
    <row r="52">
      <c r="A52" s="38" t="n"/>
      <c r="B52" s="38" t="n"/>
      <c r="C52" s="38" t="n"/>
      <c r="D52" s="38" t="n"/>
      <c r="E52" s="42" t="n"/>
      <c r="F52" s="38" t="n"/>
      <c r="G52" s="39" t="n"/>
      <c r="H52" s="38" t="n"/>
      <c r="J52" s="68" t="n"/>
      <c r="K52" s="38" t="n"/>
      <c r="L52" s="38" t="n"/>
      <c r="M52" s="69" t="n"/>
      <c r="N52" s="42">
        <f>IF(K52="","",IFERROR(INDEX($E$5:$E$100,MATCH(K52,$B$5:$B$100,0)),""))</f>
        <v/>
      </c>
      <c r="O52" s="43">
        <f>IF(AND(M52&lt;&gt;"",N52&lt;&gt;""),M52*N52,"")</f>
        <v/>
      </c>
      <c r="P52" s="38">
        <f>IF(K52="","",IFERROR(IF(INDEX($A$5:$A$100,MATCH(K52,$B$5:$B$100,0))="Personnel","Main d'œuvre","Location"),""))</f>
        <v/>
      </c>
      <c r="Q52" s="38" t="n"/>
      <c r="R52" s="38" t="n"/>
    </row>
    <row r="53">
      <c r="A53" s="38" t="n"/>
      <c r="B53" s="38" t="n"/>
      <c r="C53" s="38" t="n"/>
      <c r="D53" s="38" t="n"/>
      <c r="E53" s="42" t="n"/>
      <c r="F53" s="38" t="n"/>
      <c r="G53" s="39" t="n"/>
      <c r="H53" s="38" t="n"/>
      <c r="J53" s="68" t="n"/>
      <c r="K53" s="38" t="n"/>
      <c r="L53" s="38" t="n"/>
      <c r="M53" s="69" t="n"/>
      <c r="N53" s="42">
        <f>IF(K53="","",IFERROR(INDEX($E$5:$E$100,MATCH(K53,$B$5:$B$100,0)),""))</f>
        <v/>
      </c>
      <c r="O53" s="43">
        <f>IF(AND(M53&lt;&gt;"",N53&lt;&gt;""),M53*N53,"")</f>
        <v/>
      </c>
      <c r="P53" s="38">
        <f>IF(K53="","",IFERROR(IF(INDEX($A$5:$A$100,MATCH(K53,$B$5:$B$100,0))="Personnel","Main d'œuvre","Location"),""))</f>
        <v/>
      </c>
      <c r="Q53" s="38" t="n"/>
      <c r="R53" s="38" t="n"/>
    </row>
    <row r="54">
      <c r="A54" s="38" t="n"/>
      <c r="B54" s="38" t="n"/>
      <c r="C54" s="38" t="n"/>
      <c r="D54" s="38" t="n"/>
      <c r="E54" s="42" t="n"/>
      <c r="F54" s="38" t="n"/>
      <c r="G54" s="39" t="n"/>
      <c r="H54" s="38" t="n"/>
      <c r="J54" s="68" t="n"/>
      <c r="K54" s="38" t="n"/>
      <c r="L54" s="38" t="n"/>
      <c r="M54" s="69" t="n"/>
      <c r="N54" s="42">
        <f>IF(K54="","",IFERROR(INDEX($E$5:$E$100,MATCH(K54,$B$5:$B$100,0)),""))</f>
        <v/>
      </c>
      <c r="O54" s="43">
        <f>IF(AND(M54&lt;&gt;"",N54&lt;&gt;""),M54*N54,"")</f>
        <v/>
      </c>
      <c r="P54" s="38">
        <f>IF(K54="","",IFERROR(IF(INDEX($A$5:$A$100,MATCH(K54,$B$5:$B$100,0))="Personnel","Main d'œuvre","Location"),""))</f>
        <v/>
      </c>
      <c r="Q54" s="38" t="n"/>
      <c r="R54" s="38" t="n"/>
    </row>
    <row r="55">
      <c r="A55" s="38" t="n"/>
      <c r="B55" s="38" t="n"/>
      <c r="C55" s="38" t="n"/>
      <c r="D55" s="38" t="n"/>
      <c r="E55" s="42" t="n"/>
      <c r="F55" s="38" t="n"/>
      <c r="G55" s="39" t="n"/>
      <c r="H55" s="38" t="n"/>
      <c r="J55" s="68" t="n"/>
      <c r="K55" s="38" t="n"/>
      <c r="L55" s="38" t="n"/>
      <c r="M55" s="69" t="n"/>
      <c r="N55" s="42">
        <f>IF(K55="","",IFERROR(INDEX($E$5:$E$100,MATCH(K55,$B$5:$B$100,0)),""))</f>
        <v/>
      </c>
      <c r="O55" s="43">
        <f>IF(AND(M55&lt;&gt;"",N55&lt;&gt;""),M55*N55,"")</f>
        <v/>
      </c>
      <c r="P55" s="38">
        <f>IF(K55="","",IFERROR(IF(INDEX($A$5:$A$100,MATCH(K55,$B$5:$B$100,0))="Personnel","Main d'œuvre","Location"),""))</f>
        <v/>
      </c>
      <c r="Q55" s="38" t="n"/>
      <c r="R55" s="38" t="n"/>
    </row>
    <row r="56">
      <c r="A56" s="38" t="n"/>
      <c r="B56" s="38" t="n"/>
      <c r="C56" s="38" t="n"/>
      <c r="D56" s="38" t="n"/>
      <c r="E56" s="42" t="n"/>
      <c r="F56" s="38" t="n"/>
      <c r="G56" s="39" t="n"/>
      <c r="H56" s="38" t="n"/>
      <c r="J56" s="68" t="n"/>
      <c r="K56" s="38" t="n"/>
      <c r="L56" s="38" t="n"/>
      <c r="M56" s="69" t="n"/>
      <c r="N56" s="42">
        <f>IF(K56="","",IFERROR(INDEX($E$5:$E$100,MATCH(K56,$B$5:$B$100,0)),""))</f>
        <v/>
      </c>
      <c r="O56" s="43">
        <f>IF(AND(M56&lt;&gt;"",N56&lt;&gt;""),M56*N56,"")</f>
        <v/>
      </c>
      <c r="P56" s="38">
        <f>IF(K56="","",IFERROR(IF(INDEX($A$5:$A$100,MATCH(K56,$B$5:$B$100,0))="Personnel","Main d'œuvre","Location"),""))</f>
        <v/>
      </c>
      <c r="Q56" s="38" t="n"/>
      <c r="R56" s="38" t="n"/>
    </row>
    <row r="57">
      <c r="A57" s="38" t="n"/>
      <c r="B57" s="38" t="n"/>
      <c r="C57" s="38" t="n"/>
      <c r="D57" s="38" t="n"/>
      <c r="E57" s="42" t="n"/>
      <c r="F57" s="38" t="n"/>
      <c r="G57" s="39" t="n"/>
      <c r="H57" s="38" t="n"/>
      <c r="J57" s="68" t="n"/>
      <c r="K57" s="38" t="n"/>
      <c r="L57" s="38" t="n"/>
      <c r="M57" s="69" t="n"/>
      <c r="N57" s="42">
        <f>IF(K57="","",IFERROR(INDEX($E$5:$E$100,MATCH(K57,$B$5:$B$100,0)),""))</f>
        <v/>
      </c>
      <c r="O57" s="43">
        <f>IF(AND(M57&lt;&gt;"",N57&lt;&gt;""),M57*N57,"")</f>
        <v/>
      </c>
      <c r="P57" s="38">
        <f>IF(K57="","",IFERROR(IF(INDEX($A$5:$A$100,MATCH(K57,$B$5:$B$100,0))="Personnel","Main d'œuvre","Location"),""))</f>
        <v/>
      </c>
      <c r="Q57" s="38" t="n"/>
      <c r="R57" s="38" t="n"/>
    </row>
    <row r="58">
      <c r="A58" s="38" t="n"/>
      <c r="B58" s="38" t="n"/>
      <c r="C58" s="38" t="n"/>
      <c r="D58" s="38" t="n"/>
      <c r="E58" s="42" t="n"/>
      <c r="F58" s="38" t="n"/>
      <c r="G58" s="39" t="n"/>
      <c r="H58" s="38" t="n"/>
      <c r="J58" s="68" t="n"/>
      <c r="K58" s="38" t="n"/>
      <c r="L58" s="38" t="n"/>
      <c r="M58" s="69" t="n"/>
      <c r="N58" s="42">
        <f>IF(K58="","",IFERROR(INDEX($E$5:$E$100,MATCH(K58,$B$5:$B$100,0)),""))</f>
        <v/>
      </c>
      <c r="O58" s="43">
        <f>IF(AND(M58&lt;&gt;"",N58&lt;&gt;""),M58*N58,"")</f>
        <v/>
      </c>
      <c r="P58" s="38">
        <f>IF(K58="","",IFERROR(IF(INDEX($A$5:$A$100,MATCH(K58,$B$5:$B$100,0))="Personnel","Main d'œuvre","Location"),""))</f>
        <v/>
      </c>
      <c r="Q58" s="38" t="n"/>
      <c r="R58" s="38" t="n"/>
    </row>
    <row r="59">
      <c r="A59" s="38" t="n"/>
      <c r="B59" s="38" t="n"/>
      <c r="C59" s="38" t="n"/>
      <c r="D59" s="38" t="n"/>
      <c r="E59" s="42" t="n"/>
      <c r="F59" s="38" t="n"/>
      <c r="G59" s="39" t="n"/>
      <c r="H59" s="38" t="n"/>
      <c r="J59" s="68" t="n"/>
      <c r="K59" s="38" t="n"/>
      <c r="L59" s="38" t="n"/>
      <c r="M59" s="69" t="n"/>
      <c r="N59" s="42">
        <f>IF(K59="","",IFERROR(INDEX($E$5:$E$100,MATCH(K59,$B$5:$B$100,0)),""))</f>
        <v/>
      </c>
      <c r="O59" s="43">
        <f>IF(AND(M59&lt;&gt;"",N59&lt;&gt;""),M59*N59,"")</f>
        <v/>
      </c>
      <c r="P59" s="38">
        <f>IF(K59="","",IFERROR(IF(INDEX($A$5:$A$100,MATCH(K59,$B$5:$B$100,0))="Personnel","Main d'œuvre","Location"),""))</f>
        <v/>
      </c>
      <c r="Q59" s="38" t="n"/>
      <c r="R59" s="38" t="n"/>
    </row>
    <row r="60">
      <c r="A60" s="38" t="n"/>
      <c r="B60" s="38" t="n"/>
      <c r="C60" s="38" t="n"/>
      <c r="D60" s="38" t="n"/>
      <c r="E60" s="42" t="n"/>
      <c r="F60" s="38" t="n"/>
      <c r="G60" s="39" t="n"/>
      <c r="H60" s="38" t="n"/>
      <c r="J60" s="68" t="n"/>
      <c r="K60" s="38" t="n"/>
      <c r="L60" s="38" t="n"/>
      <c r="M60" s="69" t="n"/>
      <c r="N60" s="42">
        <f>IF(K60="","",IFERROR(INDEX($E$5:$E$100,MATCH(K60,$B$5:$B$100,0)),""))</f>
        <v/>
      </c>
      <c r="O60" s="43">
        <f>IF(AND(M60&lt;&gt;"",N60&lt;&gt;""),M60*N60,"")</f>
        <v/>
      </c>
      <c r="P60" s="38">
        <f>IF(K60="","",IFERROR(IF(INDEX($A$5:$A$100,MATCH(K60,$B$5:$B$100,0))="Personnel","Main d'œuvre","Location"),""))</f>
        <v/>
      </c>
      <c r="Q60" s="38" t="n"/>
      <c r="R60" s="38" t="n"/>
    </row>
    <row r="61">
      <c r="A61" s="38" t="n"/>
      <c r="B61" s="38" t="n"/>
      <c r="C61" s="38" t="n"/>
      <c r="D61" s="38" t="n"/>
      <c r="E61" s="42" t="n"/>
      <c r="F61" s="38" t="n"/>
      <c r="G61" s="39" t="n"/>
      <c r="H61" s="38" t="n"/>
      <c r="J61" s="68" t="n"/>
      <c r="K61" s="38" t="n"/>
      <c r="L61" s="38" t="n"/>
      <c r="M61" s="69" t="n"/>
      <c r="N61" s="42">
        <f>IF(K61="","",IFERROR(INDEX($E$5:$E$100,MATCH(K61,$B$5:$B$100,0)),""))</f>
        <v/>
      </c>
      <c r="O61" s="43">
        <f>IF(AND(M61&lt;&gt;"",N61&lt;&gt;""),M61*N61,"")</f>
        <v/>
      </c>
      <c r="P61" s="38">
        <f>IF(K61="","",IFERROR(IF(INDEX($A$5:$A$100,MATCH(K61,$B$5:$B$100,0))="Personnel","Main d'œuvre","Location"),""))</f>
        <v/>
      </c>
      <c r="Q61" s="38" t="n"/>
      <c r="R61" s="38" t="n"/>
    </row>
    <row r="62">
      <c r="A62" s="38" t="n"/>
      <c r="B62" s="38" t="n"/>
      <c r="C62" s="38" t="n"/>
      <c r="D62" s="38" t="n"/>
      <c r="E62" s="42" t="n"/>
      <c r="F62" s="38" t="n"/>
      <c r="G62" s="39" t="n"/>
      <c r="H62" s="38" t="n"/>
      <c r="J62" s="68" t="n"/>
      <c r="K62" s="38" t="n"/>
      <c r="L62" s="38" t="n"/>
      <c r="M62" s="69" t="n"/>
      <c r="N62" s="42">
        <f>IF(K62="","",IFERROR(INDEX($E$5:$E$100,MATCH(K62,$B$5:$B$100,0)),""))</f>
        <v/>
      </c>
      <c r="O62" s="43">
        <f>IF(AND(M62&lt;&gt;"",N62&lt;&gt;""),M62*N62,"")</f>
        <v/>
      </c>
      <c r="P62" s="38">
        <f>IF(K62="","",IFERROR(IF(INDEX($A$5:$A$100,MATCH(K62,$B$5:$B$100,0))="Personnel","Main d'œuvre","Location"),""))</f>
        <v/>
      </c>
      <c r="Q62" s="38" t="n"/>
      <c r="R62" s="38" t="n"/>
    </row>
    <row r="63">
      <c r="A63" s="38" t="n"/>
      <c r="B63" s="38" t="n"/>
      <c r="C63" s="38" t="n"/>
      <c r="D63" s="38" t="n"/>
      <c r="E63" s="42" t="n"/>
      <c r="F63" s="38" t="n"/>
      <c r="G63" s="39" t="n"/>
      <c r="H63" s="38" t="n"/>
      <c r="J63" s="68" t="n"/>
      <c r="K63" s="38" t="n"/>
      <c r="L63" s="38" t="n"/>
      <c r="M63" s="69" t="n"/>
      <c r="N63" s="42">
        <f>IF(K63="","",IFERROR(INDEX($E$5:$E$100,MATCH(K63,$B$5:$B$100,0)),""))</f>
        <v/>
      </c>
      <c r="O63" s="43">
        <f>IF(AND(M63&lt;&gt;"",N63&lt;&gt;""),M63*N63,"")</f>
        <v/>
      </c>
      <c r="P63" s="38">
        <f>IF(K63="","",IFERROR(IF(INDEX($A$5:$A$100,MATCH(K63,$B$5:$B$100,0))="Personnel","Main d'œuvre","Location"),""))</f>
        <v/>
      </c>
      <c r="Q63" s="38" t="n"/>
      <c r="R63" s="38" t="n"/>
    </row>
    <row r="64">
      <c r="A64" s="38" t="n"/>
      <c r="B64" s="38" t="n"/>
      <c r="C64" s="38" t="n"/>
      <c r="D64" s="38" t="n"/>
      <c r="E64" s="42" t="n"/>
      <c r="F64" s="38" t="n"/>
      <c r="G64" s="39" t="n"/>
      <c r="H64" s="38" t="n"/>
      <c r="J64" s="68" t="n"/>
      <c r="K64" s="38" t="n"/>
      <c r="L64" s="38" t="n"/>
      <c r="M64" s="69" t="n"/>
      <c r="N64" s="42">
        <f>IF(K64="","",IFERROR(INDEX($E$5:$E$100,MATCH(K64,$B$5:$B$100,0)),""))</f>
        <v/>
      </c>
      <c r="O64" s="43">
        <f>IF(AND(M64&lt;&gt;"",N64&lt;&gt;""),M64*N64,"")</f>
        <v/>
      </c>
      <c r="P64" s="38">
        <f>IF(K64="","",IFERROR(IF(INDEX($A$5:$A$100,MATCH(K64,$B$5:$B$100,0))="Personnel","Main d'œuvre","Location"),""))</f>
        <v/>
      </c>
      <c r="Q64" s="38" t="n"/>
      <c r="R64" s="38" t="n"/>
    </row>
    <row r="65">
      <c r="A65" s="38" t="n"/>
      <c r="B65" s="38" t="n"/>
      <c r="C65" s="38" t="n"/>
      <c r="D65" s="38" t="n"/>
      <c r="E65" s="42" t="n"/>
      <c r="F65" s="38" t="n"/>
      <c r="G65" s="39" t="n"/>
      <c r="H65" s="38" t="n"/>
      <c r="J65" s="68" t="n"/>
      <c r="K65" s="38" t="n"/>
      <c r="L65" s="38" t="n"/>
      <c r="M65" s="69" t="n"/>
      <c r="N65" s="42">
        <f>IF(K65="","",IFERROR(INDEX($E$5:$E$100,MATCH(K65,$B$5:$B$100,0)),""))</f>
        <v/>
      </c>
      <c r="O65" s="43">
        <f>IF(AND(M65&lt;&gt;"",N65&lt;&gt;""),M65*N65,"")</f>
        <v/>
      </c>
      <c r="P65" s="38">
        <f>IF(K65="","",IFERROR(IF(INDEX($A$5:$A$100,MATCH(K65,$B$5:$B$100,0))="Personnel","Main d'œuvre","Location"),""))</f>
        <v/>
      </c>
      <c r="Q65" s="38" t="n"/>
      <c r="R65" s="38" t="n"/>
    </row>
    <row r="66">
      <c r="A66" s="38" t="n"/>
      <c r="B66" s="38" t="n"/>
      <c r="C66" s="38" t="n"/>
      <c r="D66" s="38" t="n"/>
      <c r="E66" s="42" t="n"/>
      <c r="F66" s="38" t="n"/>
      <c r="G66" s="39" t="n"/>
      <c r="H66" s="38" t="n"/>
      <c r="J66" s="68" t="n"/>
      <c r="K66" s="38" t="n"/>
      <c r="L66" s="38" t="n"/>
      <c r="M66" s="69" t="n"/>
      <c r="N66" s="42">
        <f>IF(K66="","",IFERROR(INDEX($E$5:$E$100,MATCH(K66,$B$5:$B$100,0)),""))</f>
        <v/>
      </c>
      <c r="O66" s="43">
        <f>IF(AND(M66&lt;&gt;"",N66&lt;&gt;""),M66*N66,"")</f>
        <v/>
      </c>
      <c r="P66" s="38">
        <f>IF(K66="","",IFERROR(IF(INDEX($A$5:$A$100,MATCH(K66,$B$5:$B$100,0))="Personnel","Main d'œuvre","Location"),""))</f>
        <v/>
      </c>
      <c r="Q66" s="38" t="n"/>
      <c r="R66" s="38" t="n"/>
    </row>
    <row r="67">
      <c r="A67" s="38" t="n"/>
      <c r="B67" s="38" t="n"/>
      <c r="C67" s="38" t="n"/>
      <c r="D67" s="38" t="n"/>
      <c r="E67" s="42" t="n"/>
      <c r="F67" s="38" t="n"/>
      <c r="G67" s="39" t="n"/>
      <c r="H67" s="38" t="n"/>
      <c r="J67" s="68" t="n"/>
      <c r="K67" s="38" t="n"/>
      <c r="L67" s="38" t="n"/>
      <c r="M67" s="69" t="n"/>
      <c r="N67" s="42">
        <f>IF(K67="","",IFERROR(INDEX($E$5:$E$100,MATCH(K67,$B$5:$B$100,0)),""))</f>
        <v/>
      </c>
      <c r="O67" s="43">
        <f>IF(AND(M67&lt;&gt;"",N67&lt;&gt;""),M67*N67,"")</f>
        <v/>
      </c>
      <c r="P67" s="38">
        <f>IF(K67="","",IFERROR(IF(INDEX($A$5:$A$100,MATCH(K67,$B$5:$B$100,0))="Personnel","Main d'œuvre","Location"),""))</f>
        <v/>
      </c>
      <c r="Q67" s="38" t="n"/>
      <c r="R67" s="38" t="n"/>
    </row>
    <row r="68">
      <c r="A68" s="38" t="n"/>
      <c r="B68" s="38" t="n"/>
      <c r="C68" s="38" t="n"/>
      <c r="D68" s="38" t="n"/>
      <c r="E68" s="42" t="n"/>
      <c r="F68" s="38" t="n"/>
      <c r="G68" s="39" t="n"/>
      <c r="H68" s="38" t="n"/>
      <c r="J68" s="68" t="n"/>
      <c r="K68" s="38" t="n"/>
      <c r="L68" s="38" t="n"/>
      <c r="M68" s="69" t="n"/>
      <c r="N68" s="42">
        <f>IF(K68="","",IFERROR(INDEX($E$5:$E$100,MATCH(K68,$B$5:$B$100,0)),""))</f>
        <v/>
      </c>
      <c r="O68" s="43">
        <f>IF(AND(M68&lt;&gt;"",N68&lt;&gt;""),M68*N68,"")</f>
        <v/>
      </c>
      <c r="P68" s="38">
        <f>IF(K68="","",IFERROR(IF(INDEX($A$5:$A$100,MATCH(K68,$B$5:$B$100,0))="Personnel","Main d'œuvre","Location"),""))</f>
        <v/>
      </c>
      <c r="Q68" s="38" t="n"/>
      <c r="R68" s="38" t="n"/>
    </row>
    <row r="69">
      <c r="A69" s="38" t="n"/>
      <c r="B69" s="38" t="n"/>
      <c r="C69" s="38" t="n"/>
      <c r="D69" s="38" t="n"/>
      <c r="E69" s="42" t="n"/>
      <c r="F69" s="38" t="n"/>
      <c r="G69" s="39" t="n"/>
      <c r="H69" s="38" t="n"/>
      <c r="J69" s="68" t="n"/>
      <c r="K69" s="38" t="n"/>
      <c r="L69" s="38" t="n"/>
      <c r="M69" s="69" t="n"/>
      <c r="N69" s="42">
        <f>IF(K69="","",IFERROR(INDEX($E$5:$E$100,MATCH(K69,$B$5:$B$100,0)),""))</f>
        <v/>
      </c>
      <c r="O69" s="43">
        <f>IF(AND(M69&lt;&gt;"",N69&lt;&gt;""),M69*N69,"")</f>
        <v/>
      </c>
      <c r="P69" s="38">
        <f>IF(K69="","",IFERROR(IF(INDEX($A$5:$A$100,MATCH(K69,$B$5:$B$100,0))="Personnel","Main d'œuvre","Location"),""))</f>
        <v/>
      </c>
      <c r="Q69" s="38" t="n"/>
      <c r="R69" s="38" t="n"/>
    </row>
    <row r="70">
      <c r="A70" s="38" t="n"/>
      <c r="B70" s="38" t="n"/>
      <c r="C70" s="38" t="n"/>
      <c r="D70" s="38" t="n"/>
      <c r="E70" s="42" t="n"/>
      <c r="F70" s="38" t="n"/>
      <c r="G70" s="39" t="n"/>
      <c r="H70" s="38" t="n"/>
      <c r="J70" s="68" t="n"/>
      <c r="K70" s="38" t="n"/>
      <c r="L70" s="38" t="n"/>
      <c r="M70" s="69" t="n"/>
      <c r="N70" s="42">
        <f>IF(K70="","",IFERROR(INDEX($E$5:$E$100,MATCH(K70,$B$5:$B$100,0)),""))</f>
        <v/>
      </c>
      <c r="O70" s="43">
        <f>IF(AND(M70&lt;&gt;"",N70&lt;&gt;""),M70*N70,"")</f>
        <v/>
      </c>
      <c r="P70" s="38">
        <f>IF(K70="","",IFERROR(IF(INDEX($A$5:$A$100,MATCH(K70,$B$5:$B$100,0))="Personnel","Main d'œuvre","Location"),""))</f>
        <v/>
      </c>
      <c r="Q70" s="38" t="n"/>
      <c r="R70" s="38" t="n"/>
    </row>
    <row r="71">
      <c r="A71" s="38" t="n"/>
      <c r="B71" s="38" t="n"/>
      <c r="C71" s="38" t="n"/>
      <c r="D71" s="38" t="n"/>
      <c r="E71" s="42" t="n"/>
      <c r="F71" s="38" t="n"/>
      <c r="G71" s="39" t="n"/>
      <c r="H71" s="38" t="n"/>
      <c r="J71" s="68" t="n"/>
      <c r="K71" s="38" t="n"/>
      <c r="L71" s="38" t="n"/>
      <c r="M71" s="69" t="n"/>
      <c r="N71" s="42">
        <f>IF(K71="","",IFERROR(INDEX($E$5:$E$100,MATCH(K71,$B$5:$B$100,0)),""))</f>
        <v/>
      </c>
      <c r="O71" s="43">
        <f>IF(AND(M71&lt;&gt;"",N71&lt;&gt;""),M71*N71,"")</f>
        <v/>
      </c>
      <c r="P71" s="38">
        <f>IF(K71="","",IFERROR(IF(INDEX($A$5:$A$100,MATCH(K71,$B$5:$B$100,0))="Personnel","Main d'œuvre","Location"),""))</f>
        <v/>
      </c>
      <c r="Q71" s="38" t="n"/>
      <c r="R71" s="38" t="n"/>
    </row>
    <row r="72">
      <c r="A72" s="38" t="n"/>
      <c r="B72" s="38" t="n"/>
      <c r="C72" s="38" t="n"/>
      <c r="D72" s="38" t="n"/>
      <c r="E72" s="42" t="n"/>
      <c r="F72" s="38" t="n"/>
      <c r="G72" s="39" t="n"/>
      <c r="H72" s="38" t="n"/>
      <c r="J72" s="68" t="n"/>
      <c r="K72" s="38" t="n"/>
      <c r="L72" s="38" t="n"/>
      <c r="M72" s="69" t="n"/>
      <c r="N72" s="42">
        <f>IF(K72="","",IFERROR(INDEX($E$5:$E$100,MATCH(K72,$B$5:$B$100,0)),""))</f>
        <v/>
      </c>
      <c r="O72" s="43">
        <f>IF(AND(M72&lt;&gt;"",N72&lt;&gt;""),M72*N72,"")</f>
        <v/>
      </c>
      <c r="P72" s="38">
        <f>IF(K72="","",IFERROR(IF(INDEX($A$5:$A$100,MATCH(K72,$B$5:$B$100,0))="Personnel","Main d'œuvre","Location"),""))</f>
        <v/>
      </c>
      <c r="Q72" s="38" t="n"/>
      <c r="R72" s="38" t="n"/>
    </row>
    <row r="73">
      <c r="A73" s="38" t="n"/>
      <c r="B73" s="38" t="n"/>
      <c r="C73" s="38" t="n"/>
      <c r="D73" s="38" t="n"/>
      <c r="E73" s="42" t="n"/>
      <c r="F73" s="38" t="n"/>
      <c r="G73" s="39" t="n"/>
      <c r="H73" s="38" t="n"/>
      <c r="J73" s="68" t="n"/>
      <c r="K73" s="38" t="n"/>
      <c r="L73" s="38" t="n"/>
      <c r="M73" s="69" t="n"/>
      <c r="N73" s="42">
        <f>IF(K73="","",IFERROR(INDEX($E$5:$E$100,MATCH(K73,$B$5:$B$100,0)),""))</f>
        <v/>
      </c>
      <c r="O73" s="43">
        <f>IF(AND(M73&lt;&gt;"",N73&lt;&gt;""),M73*N73,"")</f>
        <v/>
      </c>
      <c r="P73" s="38">
        <f>IF(K73="","",IFERROR(IF(INDEX($A$5:$A$100,MATCH(K73,$B$5:$B$100,0))="Personnel","Main d'œuvre","Location"),""))</f>
        <v/>
      </c>
      <c r="Q73" s="38" t="n"/>
      <c r="R73" s="38" t="n"/>
    </row>
    <row r="74">
      <c r="A74" s="38" t="n"/>
      <c r="B74" s="38" t="n"/>
      <c r="C74" s="38" t="n"/>
      <c r="D74" s="38" t="n"/>
      <c r="E74" s="42" t="n"/>
      <c r="F74" s="38" t="n"/>
      <c r="G74" s="39" t="n"/>
      <c r="H74" s="38" t="n"/>
      <c r="J74" s="68" t="n"/>
      <c r="K74" s="38" t="n"/>
      <c r="L74" s="38" t="n"/>
      <c r="M74" s="69" t="n"/>
      <c r="N74" s="42">
        <f>IF(K74="","",IFERROR(INDEX($E$5:$E$100,MATCH(K74,$B$5:$B$100,0)),""))</f>
        <v/>
      </c>
      <c r="O74" s="43">
        <f>IF(AND(M74&lt;&gt;"",N74&lt;&gt;""),M74*N74,"")</f>
        <v/>
      </c>
      <c r="P74" s="38">
        <f>IF(K74="","",IFERROR(IF(INDEX($A$5:$A$100,MATCH(K74,$B$5:$B$100,0))="Personnel","Main d'œuvre","Location"),""))</f>
        <v/>
      </c>
      <c r="Q74" s="38" t="n"/>
      <c r="R74" s="38" t="n"/>
    </row>
    <row r="75">
      <c r="A75" s="38" t="n"/>
      <c r="B75" s="38" t="n"/>
      <c r="C75" s="38" t="n"/>
      <c r="D75" s="38" t="n"/>
      <c r="E75" s="42" t="n"/>
      <c r="F75" s="38" t="n"/>
      <c r="G75" s="39" t="n"/>
      <c r="H75" s="38" t="n"/>
      <c r="J75" s="68" t="n"/>
      <c r="K75" s="38" t="n"/>
      <c r="L75" s="38" t="n"/>
      <c r="M75" s="69" t="n"/>
      <c r="N75" s="42">
        <f>IF(K75="","",IFERROR(INDEX($E$5:$E$100,MATCH(K75,$B$5:$B$100,0)),""))</f>
        <v/>
      </c>
      <c r="O75" s="43">
        <f>IF(AND(M75&lt;&gt;"",N75&lt;&gt;""),M75*N75,"")</f>
        <v/>
      </c>
      <c r="P75" s="38">
        <f>IF(K75="","",IFERROR(IF(INDEX($A$5:$A$100,MATCH(K75,$B$5:$B$100,0))="Personnel","Main d'œuvre","Location"),""))</f>
        <v/>
      </c>
      <c r="Q75" s="38" t="n"/>
      <c r="R75" s="38" t="n"/>
    </row>
    <row r="76">
      <c r="A76" s="38" t="n"/>
      <c r="B76" s="38" t="n"/>
      <c r="C76" s="38" t="n"/>
      <c r="D76" s="38" t="n"/>
      <c r="E76" s="42" t="n"/>
      <c r="F76" s="38" t="n"/>
      <c r="G76" s="39" t="n"/>
      <c r="H76" s="38" t="n"/>
      <c r="J76" s="68" t="n"/>
      <c r="K76" s="38" t="n"/>
      <c r="L76" s="38" t="n"/>
      <c r="M76" s="69" t="n"/>
      <c r="N76" s="42">
        <f>IF(K76="","",IFERROR(INDEX($E$5:$E$100,MATCH(K76,$B$5:$B$100,0)),""))</f>
        <v/>
      </c>
      <c r="O76" s="43">
        <f>IF(AND(M76&lt;&gt;"",N76&lt;&gt;""),M76*N76,"")</f>
        <v/>
      </c>
      <c r="P76" s="38">
        <f>IF(K76="","",IFERROR(IF(INDEX($A$5:$A$100,MATCH(K76,$B$5:$B$100,0))="Personnel","Main d'œuvre","Location"),""))</f>
        <v/>
      </c>
      <c r="Q76" s="38" t="n"/>
      <c r="R76" s="38" t="n"/>
    </row>
    <row r="77">
      <c r="A77" s="38" t="n"/>
      <c r="B77" s="38" t="n"/>
      <c r="C77" s="38" t="n"/>
      <c r="D77" s="38" t="n"/>
      <c r="E77" s="42" t="n"/>
      <c r="F77" s="38" t="n"/>
      <c r="G77" s="39" t="n"/>
      <c r="H77" s="38" t="n"/>
      <c r="J77" s="68" t="n"/>
      <c r="K77" s="38" t="n"/>
      <c r="L77" s="38" t="n"/>
      <c r="M77" s="69" t="n"/>
      <c r="N77" s="42">
        <f>IF(K77="","",IFERROR(INDEX($E$5:$E$100,MATCH(K77,$B$5:$B$100,0)),""))</f>
        <v/>
      </c>
      <c r="O77" s="43">
        <f>IF(AND(M77&lt;&gt;"",N77&lt;&gt;""),M77*N77,"")</f>
        <v/>
      </c>
      <c r="P77" s="38">
        <f>IF(K77="","",IFERROR(IF(INDEX($A$5:$A$100,MATCH(K77,$B$5:$B$100,0))="Personnel","Main d'œuvre","Location"),""))</f>
        <v/>
      </c>
      <c r="Q77" s="38" t="n"/>
      <c r="R77" s="38" t="n"/>
    </row>
    <row r="78">
      <c r="A78" s="38" t="n"/>
      <c r="B78" s="38" t="n"/>
      <c r="C78" s="38" t="n"/>
      <c r="D78" s="38" t="n"/>
      <c r="E78" s="42" t="n"/>
      <c r="F78" s="38" t="n"/>
      <c r="G78" s="39" t="n"/>
      <c r="H78" s="38" t="n"/>
      <c r="J78" s="68" t="n"/>
      <c r="K78" s="38" t="n"/>
      <c r="L78" s="38" t="n"/>
      <c r="M78" s="69" t="n"/>
      <c r="N78" s="42">
        <f>IF(K78="","",IFERROR(INDEX($E$5:$E$100,MATCH(K78,$B$5:$B$100,0)),""))</f>
        <v/>
      </c>
      <c r="O78" s="43">
        <f>IF(AND(M78&lt;&gt;"",N78&lt;&gt;""),M78*N78,"")</f>
        <v/>
      </c>
      <c r="P78" s="38">
        <f>IF(K78="","",IFERROR(IF(INDEX($A$5:$A$100,MATCH(K78,$B$5:$B$100,0))="Personnel","Main d'œuvre","Location"),""))</f>
        <v/>
      </c>
      <c r="Q78" s="38" t="n"/>
      <c r="R78" s="38" t="n"/>
    </row>
    <row r="79">
      <c r="A79" s="38" t="n"/>
      <c r="B79" s="38" t="n"/>
      <c r="C79" s="38" t="n"/>
      <c r="D79" s="38" t="n"/>
      <c r="E79" s="42" t="n"/>
      <c r="F79" s="38" t="n"/>
      <c r="G79" s="39" t="n"/>
      <c r="H79" s="38" t="n"/>
      <c r="J79" s="68" t="n"/>
      <c r="K79" s="38" t="n"/>
      <c r="L79" s="38" t="n"/>
      <c r="M79" s="69" t="n"/>
      <c r="N79" s="42">
        <f>IF(K79="","",IFERROR(INDEX($E$5:$E$100,MATCH(K79,$B$5:$B$100,0)),""))</f>
        <v/>
      </c>
      <c r="O79" s="43">
        <f>IF(AND(M79&lt;&gt;"",N79&lt;&gt;""),M79*N79,"")</f>
        <v/>
      </c>
      <c r="P79" s="38">
        <f>IF(K79="","",IFERROR(IF(INDEX($A$5:$A$100,MATCH(K79,$B$5:$B$100,0))="Personnel","Main d'œuvre","Location"),""))</f>
        <v/>
      </c>
      <c r="Q79" s="38" t="n"/>
      <c r="R79" s="38" t="n"/>
    </row>
    <row r="80">
      <c r="A80" s="38" t="n"/>
      <c r="B80" s="38" t="n"/>
      <c r="C80" s="38" t="n"/>
      <c r="D80" s="38" t="n"/>
      <c r="E80" s="42" t="n"/>
      <c r="F80" s="38" t="n"/>
      <c r="G80" s="39" t="n"/>
      <c r="H80" s="38" t="n"/>
      <c r="J80" s="68" t="n"/>
      <c r="K80" s="38" t="n"/>
      <c r="L80" s="38" t="n"/>
      <c r="M80" s="69" t="n"/>
      <c r="N80" s="42">
        <f>IF(K80="","",IFERROR(INDEX($E$5:$E$100,MATCH(K80,$B$5:$B$100,0)),""))</f>
        <v/>
      </c>
      <c r="O80" s="43">
        <f>IF(AND(M80&lt;&gt;"",N80&lt;&gt;""),M80*N80,"")</f>
        <v/>
      </c>
      <c r="P80" s="38">
        <f>IF(K80="","",IFERROR(IF(INDEX($A$5:$A$100,MATCH(K80,$B$5:$B$100,0))="Personnel","Main d'œuvre","Location"),""))</f>
        <v/>
      </c>
      <c r="Q80" s="38" t="n"/>
      <c r="R80" s="38" t="n"/>
    </row>
    <row r="81">
      <c r="A81" s="38" t="n"/>
      <c r="B81" s="38" t="n"/>
      <c r="C81" s="38" t="n"/>
      <c r="D81" s="38" t="n"/>
      <c r="E81" s="42" t="n"/>
      <c r="F81" s="38" t="n"/>
      <c r="G81" s="39" t="n"/>
      <c r="H81" s="38" t="n"/>
      <c r="J81" s="68" t="n"/>
      <c r="K81" s="38" t="n"/>
      <c r="L81" s="38" t="n"/>
      <c r="M81" s="69" t="n"/>
      <c r="N81" s="42">
        <f>IF(K81="","",IFERROR(INDEX($E$5:$E$100,MATCH(K81,$B$5:$B$100,0)),""))</f>
        <v/>
      </c>
      <c r="O81" s="43">
        <f>IF(AND(M81&lt;&gt;"",N81&lt;&gt;""),M81*N81,"")</f>
        <v/>
      </c>
      <c r="P81" s="38">
        <f>IF(K81="","",IFERROR(IF(INDEX($A$5:$A$100,MATCH(K81,$B$5:$B$100,0))="Personnel","Main d'œuvre","Location"),""))</f>
        <v/>
      </c>
      <c r="Q81" s="38" t="n"/>
      <c r="R81" s="38" t="n"/>
    </row>
    <row r="82">
      <c r="A82" s="38" t="n"/>
      <c r="B82" s="38" t="n"/>
      <c r="C82" s="38" t="n"/>
      <c r="D82" s="38" t="n"/>
      <c r="E82" s="42" t="n"/>
      <c r="F82" s="38" t="n"/>
      <c r="G82" s="39" t="n"/>
      <c r="H82" s="38" t="n"/>
      <c r="J82" s="68" t="n"/>
      <c r="K82" s="38" t="n"/>
      <c r="L82" s="38" t="n"/>
      <c r="M82" s="69" t="n"/>
      <c r="N82" s="42">
        <f>IF(K82="","",IFERROR(INDEX($E$5:$E$100,MATCH(K82,$B$5:$B$100,0)),""))</f>
        <v/>
      </c>
      <c r="O82" s="43">
        <f>IF(AND(M82&lt;&gt;"",N82&lt;&gt;""),M82*N82,"")</f>
        <v/>
      </c>
      <c r="P82" s="38">
        <f>IF(K82="","",IFERROR(IF(INDEX($A$5:$A$100,MATCH(K82,$B$5:$B$100,0))="Personnel","Main d'œuvre","Location"),""))</f>
        <v/>
      </c>
      <c r="Q82" s="38" t="n"/>
      <c r="R82" s="38" t="n"/>
    </row>
    <row r="83">
      <c r="A83" s="38" t="n"/>
      <c r="B83" s="38" t="n"/>
      <c r="C83" s="38" t="n"/>
      <c r="D83" s="38" t="n"/>
      <c r="E83" s="42" t="n"/>
      <c r="F83" s="38" t="n"/>
      <c r="G83" s="39" t="n"/>
      <c r="H83" s="38" t="n"/>
      <c r="J83" s="68" t="n"/>
      <c r="K83" s="38" t="n"/>
      <c r="L83" s="38" t="n"/>
      <c r="M83" s="69" t="n"/>
      <c r="N83" s="42">
        <f>IF(K83="","",IFERROR(INDEX($E$5:$E$100,MATCH(K83,$B$5:$B$100,0)),""))</f>
        <v/>
      </c>
      <c r="O83" s="43">
        <f>IF(AND(M83&lt;&gt;"",N83&lt;&gt;""),M83*N83,"")</f>
        <v/>
      </c>
      <c r="P83" s="38">
        <f>IF(K83="","",IFERROR(IF(INDEX($A$5:$A$100,MATCH(K83,$B$5:$B$100,0))="Personnel","Main d'œuvre","Location"),""))</f>
        <v/>
      </c>
      <c r="Q83" s="38" t="n"/>
      <c r="R83" s="38" t="n"/>
    </row>
    <row r="84">
      <c r="A84" s="38" t="n"/>
      <c r="B84" s="38" t="n"/>
      <c r="C84" s="38" t="n"/>
      <c r="D84" s="38" t="n"/>
      <c r="E84" s="42" t="n"/>
      <c r="F84" s="38" t="n"/>
      <c r="G84" s="39" t="n"/>
      <c r="H84" s="38" t="n"/>
      <c r="J84" s="68" t="n"/>
      <c r="K84" s="38" t="n"/>
      <c r="L84" s="38" t="n"/>
      <c r="M84" s="69" t="n"/>
      <c r="N84" s="42">
        <f>IF(K84="","",IFERROR(INDEX($E$5:$E$100,MATCH(K84,$B$5:$B$100,0)),""))</f>
        <v/>
      </c>
      <c r="O84" s="43">
        <f>IF(AND(M84&lt;&gt;"",N84&lt;&gt;""),M84*N84,"")</f>
        <v/>
      </c>
      <c r="P84" s="38">
        <f>IF(K84="","",IFERROR(IF(INDEX($A$5:$A$100,MATCH(K84,$B$5:$B$100,0))="Personnel","Main d'œuvre","Location"),""))</f>
        <v/>
      </c>
      <c r="Q84" s="38" t="n"/>
      <c r="R84" s="38" t="n"/>
    </row>
    <row r="85">
      <c r="A85" s="38" t="n"/>
      <c r="B85" s="38" t="n"/>
      <c r="C85" s="38" t="n"/>
      <c r="D85" s="38" t="n"/>
      <c r="E85" s="42" t="n"/>
      <c r="F85" s="38" t="n"/>
      <c r="G85" s="39" t="n"/>
      <c r="H85" s="38" t="n"/>
      <c r="J85" s="68" t="n"/>
      <c r="K85" s="38" t="n"/>
      <c r="L85" s="38" t="n"/>
      <c r="M85" s="69" t="n"/>
      <c r="N85" s="42">
        <f>IF(K85="","",IFERROR(INDEX($E$5:$E$100,MATCH(K85,$B$5:$B$100,0)),""))</f>
        <v/>
      </c>
      <c r="O85" s="43">
        <f>IF(AND(M85&lt;&gt;"",N85&lt;&gt;""),M85*N85,"")</f>
        <v/>
      </c>
      <c r="P85" s="38">
        <f>IF(K85="","",IFERROR(IF(INDEX($A$5:$A$100,MATCH(K85,$B$5:$B$100,0))="Personnel","Main d'œuvre","Location"),""))</f>
        <v/>
      </c>
      <c r="Q85" s="38" t="n"/>
      <c r="R85" s="38" t="n"/>
    </row>
    <row r="86">
      <c r="A86" s="38" t="n"/>
      <c r="B86" s="38" t="n"/>
      <c r="C86" s="38" t="n"/>
      <c r="D86" s="38" t="n"/>
      <c r="E86" s="42" t="n"/>
      <c r="F86" s="38" t="n"/>
      <c r="G86" s="39" t="n"/>
      <c r="H86" s="38" t="n"/>
      <c r="J86" s="68" t="n"/>
      <c r="K86" s="38" t="n"/>
      <c r="L86" s="38" t="n"/>
      <c r="M86" s="69" t="n"/>
      <c r="N86" s="42">
        <f>IF(K86="","",IFERROR(INDEX($E$5:$E$100,MATCH(K86,$B$5:$B$100,0)),""))</f>
        <v/>
      </c>
      <c r="O86" s="43">
        <f>IF(AND(M86&lt;&gt;"",N86&lt;&gt;""),M86*N86,"")</f>
        <v/>
      </c>
      <c r="P86" s="38">
        <f>IF(K86="","",IFERROR(IF(INDEX($A$5:$A$100,MATCH(K86,$B$5:$B$100,0))="Personnel","Main d'œuvre","Location"),""))</f>
        <v/>
      </c>
      <c r="Q86" s="38" t="n"/>
      <c r="R86" s="38" t="n"/>
    </row>
    <row r="87">
      <c r="A87" s="38" t="n"/>
      <c r="B87" s="38" t="n"/>
      <c r="C87" s="38" t="n"/>
      <c r="D87" s="38" t="n"/>
      <c r="E87" s="42" t="n"/>
      <c r="F87" s="38" t="n"/>
      <c r="G87" s="39" t="n"/>
      <c r="H87" s="38" t="n"/>
      <c r="J87" s="68" t="n"/>
      <c r="K87" s="38" t="n"/>
      <c r="L87" s="38" t="n"/>
      <c r="M87" s="69" t="n"/>
      <c r="N87" s="42">
        <f>IF(K87="","",IFERROR(INDEX($E$5:$E$100,MATCH(K87,$B$5:$B$100,0)),""))</f>
        <v/>
      </c>
      <c r="O87" s="43">
        <f>IF(AND(M87&lt;&gt;"",N87&lt;&gt;""),M87*N87,"")</f>
        <v/>
      </c>
      <c r="P87" s="38">
        <f>IF(K87="","",IFERROR(IF(INDEX($A$5:$A$100,MATCH(K87,$B$5:$B$100,0))="Personnel","Main d'œuvre","Location"),""))</f>
        <v/>
      </c>
      <c r="Q87" s="38" t="n"/>
      <c r="R87" s="38" t="n"/>
    </row>
    <row r="88">
      <c r="A88" s="38" t="n"/>
      <c r="B88" s="38" t="n"/>
      <c r="C88" s="38" t="n"/>
      <c r="D88" s="38" t="n"/>
      <c r="E88" s="42" t="n"/>
      <c r="F88" s="38" t="n"/>
      <c r="G88" s="39" t="n"/>
      <c r="H88" s="38" t="n"/>
      <c r="J88" s="68" t="n"/>
      <c r="K88" s="38" t="n"/>
      <c r="L88" s="38" t="n"/>
      <c r="M88" s="69" t="n"/>
      <c r="N88" s="42">
        <f>IF(K88="","",IFERROR(INDEX($E$5:$E$100,MATCH(K88,$B$5:$B$100,0)),""))</f>
        <v/>
      </c>
      <c r="O88" s="43">
        <f>IF(AND(M88&lt;&gt;"",N88&lt;&gt;""),M88*N88,"")</f>
        <v/>
      </c>
      <c r="P88" s="38">
        <f>IF(K88="","",IFERROR(IF(INDEX($A$5:$A$100,MATCH(K88,$B$5:$B$100,0))="Personnel","Main d'œuvre","Location"),""))</f>
        <v/>
      </c>
      <c r="Q88" s="38" t="n"/>
      <c r="R88" s="38" t="n"/>
    </row>
    <row r="89">
      <c r="A89" s="38" t="n"/>
      <c r="B89" s="38" t="n"/>
      <c r="C89" s="38" t="n"/>
      <c r="D89" s="38" t="n"/>
      <c r="E89" s="42" t="n"/>
      <c r="F89" s="38" t="n"/>
      <c r="G89" s="39" t="n"/>
      <c r="H89" s="38" t="n"/>
      <c r="J89" s="68" t="n"/>
      <c r="K89" s="38" t="n"/>
      <c r="L89" s="38" t="n"/>
      <c r="M89" s="69" t="n"/>
      <c r="N89" s="42">
        <f>IF(K89="","",IFERROR(INDEX($E$5:$E$100,MATCH(K89,$B$5:$B$100,0)),""))</f>
        <v/>
      </c>
      <c r="O89" s="43">
        <f>IF(AND(M89&lt;&gt;"",N89&lt;&gt;""),M89*N89,"")</f>
        <v/>
      </c>
      <c r="P89" s="38">
        <f>IF(K89="","",IFERROR(IF(INDEX($A$5:$A$100,MATCH(K89,$B$5:$B$100,0))="Personnel","Main d'œuvre","Location"),""))</f>
        <v/>
      </c>
      <c r="Q89" s="38" t="n"/>
      <c r="R89" s="38" t="n"/>
    </row>
    <row r="90">
      <c r="A90" s="38" t="n"/>
      <c r="B90" s="38" t="n"/>
      <c r="C90" s="38" t="n"/>
      <c r="D90" s="38" t="n"/>
      <c r="E90" s="42" t="n"/>
      <c r="F90" s="38" t="n"/>
      <c r="G90" s="39" t="n"/>
      <c r="H90" s="38" t="n"/>
      <c r="J90" s="68" t="n"/>
      <c r="K90" s="38" t="n"/>
      <c r="L90" s="38" t="n"/>
      <c r="M90" s="69" t="n"/>
      <c r="N90" s="42">
        <f>IF(K90="","",IFERROR(INDEX($E$5:$E$100,MATCH(K90,$B$5:$B$100,0)),""))</f>
        <v/>
      </c>
      <c r="O90" s="43">
        <f>IF(AND(M90&lt;&gt;"",N90&lt;&gt;""),M90*N90,"")</f>
        <v/>
      </c>
      <c r="P90" s="38">
        <f>IF(K90="","",IFERROR(IF(INDEX($A$5:$A$100,MATCH(K90,$B$5:$B$100,0))="Personnel","Main d'œuvre","Location"),""))</f>
        <v/>
      </c>
      <c r="Q90" s="38" t="n"/>
      <c r="R90" s="38" t="n"/>
    </row>
    <row r="91">
      <c r="A91" s="38" t="n"/>
      <c r="B91" s="38" t="n"/>
      <c r="C91" s="38" t="n"/>
      <c r="D91" s="38" t="n"/>
      <c r="E91" s="42" t="n"/>
      <c r="F91" s="38" t="n"/>
      <c r="G91" s="39" t="n"/>
      <c r="H91" s="38" t="n"/>
      <c r="J91" s="68" t="n"/>
      <c r="K91" s="38" t="n"/>
      <c r="L91" s="38" t="n"/>
      <c r="M91" s="69" t="n"/>
      <c r="N91" s="42">
        <f>IF(K91="","",IFERROR(INDEX($E$5:$E$100,MATCH(K91,$B$5:$B$100,0)),""))</f>
        <v/>
      </c>
      <c r="O91" s="43">
        <f>IF(AND(M91&lt;&gt;"",N91&lt;&gt;""),M91*N91,"")</f>
        <v/>
      </c>
      <c r="P91" s="38">
        <f>IF(K91="","",IFERROR(IF(INDEX($A$5:$A$100,MATCH(K91,$B$5:$B$100,0))="Personnel","Main d'œuvre","Location"),""))</f>
        <v/>
      </c>
      <c r="Q91" s="38" t="n"/>
      <c r="R91" s="38" t="n"/>
    </row>
    <row r="92">
      <c r="A92" s="38" t="n"/>
      <c r="B92" s="38" t="n"/>
      <c r="C92" s="38" t="n"/>
      <c r="D92" s="38" t="n"/>
      <c r="E92" s="42" t="n"/>
      <c r="F92" s="38" t="n"/>
      <c r="G92" s="39" t="n"/>
      <c r="H92" s="38" t="n"/>
      <c r="J92" s="68" t="n"/>
      <c r="K92" s="38" t="n"/>
      <c r="L92" s="38" t="n"/>
      <c r="M92" s="69" t="n"/>
      <c r="N92" s="42">
        <f>IF(K92="","",IFERROR(INDEX($E$5:$E$100,MATCH(K92,$B$5:$B$100,0)),""))</f>
        <v/>
      </c>
      <c r="O92" s="43">
        <f>IF(AND(M92&lt;&gt;"",N92&lt;&gt;""),M92*N92,"")</f>
        <v/>
      </c>
      <c r="P92" s="38">
        <f>IF(K92="","",IFERROR(IF(INDEX($A$5:$A$100,MATCH(K92,$B$5:$B$100,0))="Personnel","Main d'œuvre","Location"),""))</f>
        <v/>
      </c>
      <c r="Q92" s="38" t="n"/>
      <c r="R92" s="38" t="n"/>
    </row>
    <row r="93">
      <c r="A93" s="38" t="n"/>
      <c r="B93" s="38" t="n"/>
      <c r="C93" s="38" t="n"/>
      <c r="D93" s="38" t="n"/>
      <c r="E93" s="42" t="n"/>
      <c r="F93" s="38" t="n"/>
      <c r="G93" s="39" t="n"/>
      <c r="H93" s="38" t="n"/>
      <c r="J93" s="68" t="n"/>
      <c r="K93" s="38" t="n"/>
      <c r="L93" s="38" t="n"/>
      <c r="M93" s="69" t="n"/>
      <c r="N93" s="42">
        <f>IF(K93="","",IFERROR(INDEX($E$5:$E$100,MATCH(K93,$B$5:$B$100,0)),""))</f>
        <v/>
      </c>
      <c r="O93" s="43">
        <f>IF(AND(M93&lt;&gt;"",N93&lt;&gt;""),M93*N93,"")</f>
        <v/>
      </c>
      <c r="P93" s="38">
        <f>IF(K93="","",IFERROR(IF(INDEX($A$5:$A$100,MATCH(K93,$B$5:$B$100,0))="Personnel","Main d'œuvre","Location"),""))</f>
        <v/>
      </c>
      <c r="Q93" s="38" t="n"/>
      <c r="R93" s="38" t="n"/>
    </row>
    <row r="94">
      <c r="A94" s="38" t="n"/>
      <c r="B94" s="38" t="n"/>
      <c r="C94" s="38" t="n"/>
      <c r="D94" s="38" t="n"/>
      <c r="E94" s="42" t="n"/>
      <c r="F94" s="38" t="n"/>
      <c r="G94" s="39" t="n"/>
      <c r="H94" s="38" t="n"/>
      <c r="J94" s="68" t="n"/>
      <c r="K94" s="38" t="n"/>
      <c r="L94" s="38" t="n"/>
      <c r="M94" s="69" t="n"/>
      <c r="N94" s="42">
        <f>IF(K94="","",IFERROR(INDEX($E$5:$E$100,MATCH(K94,$B$5:$B$100,0)),""))</f>
        <v/>
      </c>
      <c r="O94" s="43">
        <f>IF(AND(M94&lt;&gt;"",N94&lt;&gt;""),M94*N94,"")</f>
        <v/>
      </c>
      <c r="P94" s="38">
        <f>IF(K94="","",IFERROR(IF(INDEX($A$5:$A$100,MATCH(K94,$B$5:$B$100,0))="Personnel","Main d'œuvre","Location"),""))</f>
        <v/>
      </c>
      <c r="Q94" s="38" t="n"/>
      <c r="R94" s="38" t="n"/>
    </row>
    <row r="95">
      <c r="A95" s="38" t="n"/>
      <c r="B95" s="38" t="n"/>
      <c r="C95" s="38" t="n"/>
      <c r="D95" s="38" t="n"/>
      <c r="E95" s="42" t="n"/>
      <c r="F95" s="38" t="n"/>
      <c r="G95" s="39" t="n"/>
      <c r="H95" s="38" t="n"/>
      <c r="J95" s="68" t="n"/>
      <c r="K95" s="38" t="n"/>
      <c r="L95" s="38" t="n"/>
      <c r="M95" s="69" t="n"/>
      <c r="N95" s="42">
        <f>IF(K95="","",IFERROR(INDEX($E$5:$E$100,MATCH(K95,$B$5:$B$100,0)),""))</f>
        <v/>
      </c>
      <c r="O95" s="43">
        <f>IF(AND(M95&lt;&gt;"",N95&lt;&gt;""),M95*N95,"")</f>
        <v/>
      </c>
      <c r="P95" s="38">
        <f>IF(K95="","",IFERROR(IF(INDEX($A$5:$A$100,MATCH(K95,$B$5:$B$100,0))="Personnel","Main d'œuvre","Location"),""))</f>
        <v/>
      </c>
      <c r="Q95" s="38" t="n"/>
      <c r="R95" s="38" t="n"/>
    </row>
    <row r="96">
      <c r="A96" s="38" t="n"/>
      <c r="B96" s="38" t="n"/>
      <c r="C96" s="38" t="n"/>
      <c r="D96" s="38" t="n"/>
      <c r="E96" s="42" t="n"/>
      <c r="F96" s="38" t="n"/>
      <c r="G96" s="39" t="n"/>
      <c r="H96" s="38" t="n"/>
      <c r="J96" s="68" t="n"/>
      <c r="K96" s="38" t="n"/>
      <c r="L96" s="38" t="n"/>
      <c r="M96" s="69" t="n"/>
      <c r="N96" s="42">
        <f>IF(K96="","",IFERROR(INDEX($E$5:$E$100,MATCH(K96,$B$5:$B$100,0)),""))</f>
        <v/>
      </c>
      <c r="O96" s="43">
        <f>IF(AND(M96&lt;&gt;"",N96&lt;&gt;""),M96*N96,"")</f>
        <v/>
      </c>
      <c r="P96" s="38">
        <f>IF(K96="","",IFERROR(IF(INDEX($A$5:$A$100,MATCH(K96,$B$5:$B$100,0))="Personnel","Main d'œuvre","Location"),""))</f>
        <v/>
      </c>
      <c r="Q96" s="38" t="n"/>
      <c r="R96" s="38" t="n"/>
    </row>
    <row r="97">
      <c r="A97" s="38" t="n"/>
      <c r="B97" s="38" t="n"/>
      <c r="C97" s="38" t="n"/>
      <c r="D97" s="38" t="n"/>
      <c r="E97" s="42" t="n"/>
      <c r="F97" s="38" t="n"/>
      <c r="G97" s="39" t="n"/>
      <c r="H97" s="38" t="n"/>
      <c r="J97" s="68" t="n"/>
      <c r="K97" s="38" t="n"/>
      <c r="L97" s="38" t="n"/>
      <c r="M97" s="69" t="n"/>
      <c r="N97" s="42">
        <f>IF(K97="","",IFERROR(INDEX($E$5:$E$100,MATCH(K97,$B$5:$B$100,0)),""))</f>
        <v/>
      </c>
      <c r="O97" s="43">
        <f>IF(AND(M97&lt;&gt;"",N97&lt;&gt;""),M97*N97,"")</f>
        <v/>
      </c>
      <c r="P97" s="38">
        <f>IF(K97="","",IFERROR(IF(INDEX($A$5:$A$100,MATCH(K97,$B$5:$B$100,0))="Personnel","Main d'œuvre","Location"),""))</f>
        <v/>
      </c>
      <c r="Q97" s="38" t="n"/>
      <c r="R97" s="38" t="n"/>
    </row>
    <row r="98">
      <c r="A98" s="38" t="n"/>
      <c r="B98" s="38" t="n"/>
      <c r="C98" s="38" t="n"/>
      <c r="D98" s="38" t="n"/>
      <c r="E98" s="42" t="n"/>
      <c r="F98" s="38" t="n"/>
      <c r="G98" s="39" t="n"/>
      <c r="H98" s="38" t="n"/>
      <c r="J98" s="68" t="n"/>
      <c r="K98" s="38" t="n"/>
      <c r="L98" s="38" t="n"/>
      <c r="M98" s="69" t="n"/>
      <c r="N98" s="42">
        <f>IF(K98="","",IFERROR(INDEX($E$5:$E$100,MATCH(K98,$B$5:$B$100,0)),""))</f>
        <v/>
      </c>
      <c r="O98" s="43">
        <f>IF(AND(M98&lt;&gt;"",N98&lt;&gt;""),M98*N98,"")</f>
        <v/>
      </c>
      <c r="P98" s="38">
        <f>IF(K98="","",IFERROR(IF(INDEX($A$5:$A$100,MATCH(K98,$B$5:$B$100,0))="Personnel","Main d'œuvre","Location"),""))</f>
        <v/>
      </c>
      <c r="Q98" s="38" t="n"/>
      <c r="R98" s="38" t="n"/>
    </row>
    <row r="99">
      <c r="A99" s="38" t="n"/>
      <c r="B99" s="38" t="n"/>
      <c r="C99" s="38" t="n"/>
      <c r="D99" s="38" t="n"/>
      <c r="E99" s="42" t="n"/>
      <c r="F99" s="38" t="n"/>
      <c r="G99" s="39" t="n"/>
      <c r="H99" s="38" t="n"/>
      <c r="J99" s="68" t="n"/>
      <c r="K99" s="38" t="n"/>
      <c r="L99" s="38" t="n"/>
      <c r="M99" s="69" t="n"/>
      <c r="N99" s="42">
        <f>IF(K99="","",IFERROR(INDEX($E$5:$E$100,MATCH(K99,$B$5:$B$100,0)),""))</f>
        <v/>
      </c>
      <c r="O99" s="43">
        <f>IF(AND(M99&lt;&gt;"",N99&lt;&gt;""),M99*N99,"")</f>
        <v/>
      </c>
      <c r="P99" s="38">
        <f>IF(K99="","",IFERROR(IF(INDEX($A$5:$A$100,MATCH(K99,$B$5:$B$100,0))="Personnel","Main d'œuvre","Location"),""))</f>
        <v/>
      </c>
      <c r="Q99" s="38" t="n"/>
      <c r="R99" s="38" t="n"/>
    </row>
    <row r="100">
      <c r="A100" s="38" t="n"/>
      <c r="B100" s="38" t="n"/>
      <c r="C100" s="38" t="n"/>
      <c r="D100" s="38" t="n"/>
      <c r="E100" s="42" t="n"/>
      <c r="F100" s="38" t="n"/>
      <c r="G100" s="39" t="n"/>
      <c r="H100" s="38" t="n"/>
      <c r="J100" s="68" t="n"/>
      <c r="K100" s="38" t="n"/>
      <c r="L100" s="38" t="n"/>
      <c r="M100" s="69" t="n"/>
      <c r="N100" s="42">
        <f>IF(K100="","",IFERROR(INDEX($E$5:$E$100,MATCH(K100,$B$5:$B$100,0)),""))</f>
        <v/>
      </c>
      <c r="O100" s="43">
        <f>IF(AND(M100&lt;&gt;"",N100&lt;&gt;""),M100*N100,"")</f>
        <v/>
      </c>
      <c r="P100" s="38">
        <f>IF(K100="","",IFERROR(IF(INDEX($A$5:$A$100,MATCH(K100,$B$5:$B$100,0))="Personnel","Main d'œuvre","Location"),""))</f>
        <v/>
      </c>
      <c r="Q100" s="38" t="n"/>
      <c r="R100" s="38" t="n"/>
    </row>
    <row r="101">
      <c r="A101" s="38" t="n"/>
      <c r="B101" s="38" t="n"/>
      <c r="C101" s="38" t="n"/>
      <c r="D101" s="38" t="n"/>
      <c r="E101" s="42" t="n"/>
      <c r="F101" s="38" t="n"/>
      <c r="G101" s="39" t="n"/>
      <c r="H101" s="38" t="n"/>
      <c r="J101" s="68" t="n"/>
      <c r="K101" s="38" t="n"/>
      <c r="L101" s="38" t="n"/>
      <c r="M101" s="69" t="n"/>
      <c r="N101" s="42">
        <f>IF(K101="","",IFERROR(INDEX($E$5:$E$100,MATCH(K101,$B$5:$B$100,0)),""))</f>
        <v/>
      </c>
      <c r="O101" s="43">
        <f>IF(AND(M101&lt;&gt;"",N101&lt;&gt;""),M101*N101,"")</f>
        <v/>
      </c>
      <c r="P101" s="38">
        <f>IF(K101="","",IFERROR(IF(INDEX($A$5:$A$100,MATCH(K101,$B$5:$B$100,0))="Personnel","Main d'œuvre","Location"),""))</f>
        <v/>
      </c>
      <c r="Q101" s="38" t="n"/>
      <c r="R101" s="38" t="n"/>
    </row>
    <row r="102">
      <c r="A102" s="38" t="n"/>
      <c r="B102" s="38" t="n"/>
      <c r="C102" s="38" t="n"/>
      <c r="D102" s="38" t="n"/>
      <c r="E102" s="42" t="n"/>
      <c r="F102" s="38" t="n"/>
      <c r="G102" s="39" t="n"/>
      <c r="H102" s="38" t="n"/>
      <c r="J102" s="68" t="n"/>
      <c r="K102" s="38" t="n"/>
      <c r="L102" s="38" t="n"/>
      <c r="M102" s="69" t="n"/>
      <c r="N102" s="42">
        <f>IF(K102="","",IFERROR(INDEX($E$5:$E$100,MATCH(K102,$B$5:$B$100,0)),""))</f>
        <v/>
      </c>
      <c r="O102" s="43">
        <f>IF(AND(M102&lt;&gt;"",N102&lt;&gt;""),M102*N102,"")</f>
        <v/>
      </c>
      <c r="P102" s="38">
        <f>IF(K102="","",IFERROR(IF(INDEX($A$5:$A$100,MATCH(K102,$B$5:$B$100,0))="Personnel","Main d'œuvre","Location"),""))</f>
        <v/>
      </c>
      <c r="Q102" s="38" t="n"/>
      <c r="R102" s="38" t="n"/>
    </row>
    <row r="103">
      <c r="A103" s="38" t="n"/>
      <c r="B103" s="38" t="n"/>
      <c r="C103" s="38" t="n"/>
      <c r="D103" s="38" t="n"/>
      <c r="E103" s="42" t="n"/>
      <c r="F103" s="38" t="n"/>
      <c r="G103" s="39" t="n"/>
      <c r="H103" s="38" t="n"/>
      <c r="J103" s="68" t="n"/>
      <c r="K103" s="38" t="n"/>
      <c r="L103" s="38" t="n"/>
      <c r="M103" s="69" t="n"/>
      <c r="N103" s="42">
        <f>IF(K103="","",IFERROR(INDEX($E$5:$E$100,MATCH(K103,$B$5:$B$100,0)),""))</f>
        <v/>
      </c>
      <c r="O103" s="43">
        <f>IF(AND(M103&lt;&gt;"",N103&lt;&gt;""),M103*N103,"")</f>
        <v/>
      </c>
      <c r="P103" s="38">
        <f>IF(K103="","",IFERROR(IF(INDEX($A$5:$A$100,MATCH(K103,$B$5:$B$100,0))="Personnel","Main d'œuvre","Location"),""))</f>
        <v/>
      </c>
      <c r="Q103" s="38" t="n"/>
      <c r="R103" s="38" t="n"/>
    </row>
    <row r="104">
      <c r="A104" s="38" t="n"/>
      <c r="B104" s="38" t="n"/>
      <c r="C104" s="38" t="n"/>
      <c r="D104" s="38" t="n"/>
      <c r="E104" s="42" t="n"/>
      <c r="F104" s="38" t="n"/>
      <c r="G104" s="39" t="n"/>
      <c r="H104" s="38" t="n"/>
      <c r="J104" s="68" t="n"/>
      <c r="K104" s="38" t="n"/>
      <c r="L104" s="38" t="n"/>
      <c r="M104" s="69" t="n"/>
      <c r="N104" s="42">
        <f>IF(K104="","",IFERROR(INDEX($E$5:$E$100,MATCH(K104,$B$5:$B$100,0)),""))</f>
        <v/>
      </c>
      <c r="O104" s="43">
        <f>IF(AND(M104&lt;&gt;"",N104&lt;&gt;""),M104*N104,"")</f>
        <v/>
      </c>
      <c r="P104" s="38">
        <f>IF(K104="","",IFERROR(IF(INDEX($A$5:$A$100,MATCH(K104,$B$5:$B$100,0))="Personnel","Main d'œuvre","Location"),""))</f>
        <v/>
      </c>
      <c r="Q104" s="38" t="n"/>
      <c r="R104" s="38" t="n"/>
    </row>
    <row r="105">
      <c r="A105" s="38" t="n"/>
      <c r="B105" s="38" t="n"/>
      <c r="C105" s="38" t="n"/>
      <c r="D105" s="38" t="n"/>
      <c r="E105" s="42" t="n"/>
      <c r="F105" s="38" t="n"/>
      <c r="G105" s="39" t="n"/>
      <c r="H105" s="38" t="n"/>
      <c r="J105" s="68" t="n"/>
      <c r="K105" s="38" t="n"/>
      <c r="L105" s="38" t="n"/>
      <c r="M105" s="69" t="n"/>
      <c r="N105" s="42">
        <f>IF(K105="","",IFERROR(INDEX($E$5:$E$100,MATCH(K105,$B$5:$B$100,0)),""))</f>
        <v/>
      </c>
      <c r="O105" s="43">
        <f>IF(AND(M105&lt;&gt;"",N105&lt;&gt;""),M105*N105,"")</f>
        <v/>
      </c>
      <c r="P105" s="38">
        <f>IF(K105="","",IFERROR(IF(INDEX($A$5:$A$100,MATCH(K105,$B$5:$B$100,0))="Personnel","Main d'œuvre","Location"),""))</f>
        <v/>
      </c>
      <c r="Q105" s="38" t="n"/>
      <c r="R105" s="38" t="n"/>
    </row>
    <row r="106">
      <c r="A106" s="38" t="n"/>
      <c r="B106" s="38" t="n"/>
      <c r="C106" s="38" t="n"/>
      <c r="D106" s="38" t="n"/>
      <c r="E106" s="42" t="n"/>
      <c r="F106" s="38" t="n"/>
      <c r="G106" s="39" t="n"/>
      <c r="H106" s="38" t="n"/>
      <c r="J106" s="68" t="n"/>
      <c r="K106" s="38" t="n"/>
      <c r="L106" s="38" t="n"/>
      <c r="M106" s="69" t="n"/>
      <c r="N106" s="42">
        <f>IF(K106="","",IFERROR(INDEX($E$5:$E$100,MATCH(K106,$B$5:$B$100,0)),""))</f>
        <v/>
      </c>
      <c r="O106" s="43">
        <f>IF(AND(M106&lt;&gt;"",N106&lt;&gt;""),M106*N106,"")</f>
        <v/>
      </c>
      <c r="P106" s="38">
        <f>IF(K106="","",IFERROR(IF(INDEX($A$5:$A$100,MATCH(K106,$B$5:$B$100,0))="Personnel","Main d'œuvre","Location"),""))</f>
        <v/>
      </c>
      <c r="Q106" s="38" t="n"/>
      <c r="R106" s="38" t="n"/>
    </row>
    <row r="107">
      <c r="A107" s="38" t="n"/>
      <c r="B107" s="38" t="n"/>
      <c r="C107" s="38" t="n"/>
      <c r="D107" s="38" t="n"/>
      <c r="E107" s="42" t="n"/>
      <c r="F107" s="38" t="n"/>
      <c r="G107" s="39" t="n"/>
      <c r="H107" s="38" t="n"/>
      <c r="J107" s="68" t="n"/>
      <c r="K107" s="38" t="n"/>
      <c r="L107" s="38" t="n"/>
      <c r="M107" s="69" t="n"/>
      <c r="N107" s="42">
        <f>IF(K107="","",IFERROR(INDEX($E$5:$E$100,MATCH(K107,$B$5:$B$100,0)),""))</f>
        <v/>
      </c>
      <c r="O107" s="43">
        <f>IF(AND(M107&lt;&gt;"",N107&lt;&gt;""),M107*N107,"")</f>
        <v/>
      </c>
      <c r="P107" s="38">
        <f>IF(K107="","",IFERROR(IF(INDEX($A$5:$A$100,MATCH(K107,$B$5:$B$100,0))="Personnel","Main d'œuvre","Location"),""))</f>
        <v/>
      </c>
      <c r="Q107" s="38" t="n"/>
      <c r="R107" s="38" t="n"/>
    </row>
    <row r="108">
      <c r="A108" s="38" t="n"/>
      <c r="B108" s="38" t="n"/>
      <c r="C108" s="38" t="n"/>
      <c r="D108" s="38" t="n"/>
      <c r="E108" s="42" t="n"/>
      <c r="F108" s="38" t="n"/>
      <c r="G108" s="39" t="n"/>
      <c r="H108" s="38" t="n"/>
      <c r="J108" s="68" t="n"/>
      <c r="K108" s="38" t="n"/>
      <c r="L108" s="38" t="n"/>
      <c r="M108" s="69" t="n"/>
      <c r="N108" s="42">
        <f>IF(K108="","",IFERROR(INDEX($E$5:$E$100,MATCH(K108,$B$5:$B$100,0)),""))</f>
        <v/>
      </c>
      <c r="O108" s="43">
        <f>IF(AND(M108&lt;&gt;"",N108&lt;&gt;""),M108*N108,"")</f>
        <v/>
      </c>
      <c r="P108" s="38">
        <f>IF(K108="","",IFERROR(IF(INDEX($A$5:$A$100,MATCH(K108,$B$5:$B$100,0))="Personnel","Main d'œuvre","Location"),""))</f>
        <v/>
      </c>
      <c r="Q108" s="38" t="n"/>
      <c r="R108" s="38" t="n"/>
    </row>
    <row r="109">
      <c r="A109" s="38" t="n"/>
      <c r="B109" s="38" t="n"/>
      <c r="C109" s="38" t="n"/>
      <c r="D109" s="38" t="n"/>
      <c r="E109" s="42" t="n"/>
      <c r="F109" s="38" t="n"/>
      <c r="G109" s="39" t="n"/>
      <c r="H109" s="38" t="n"/>
      <c r="J109" s="68" t="n"/>
      <c r="K109" s="38" t="n"/>
      <c r="L109" s="38" t="n"/>
      <c r="M109" s="69" t="n"/>
      <c r="N109" s="42">
        <f>IF(K109="","",IFERROR(INDEX($E$5:$E$100,MATCH(K109,$B$5:$B$100,0)),""))</f>
        <v/>
      </c>
      <c r="O109" s="43">
        <f>IF(AND(M109&lt;&gt;"",N109&lt;&gt;""),M109*N109,"")</f>
        <v/>
      </c>
      <c r="P109" s="38">
        <f>IF(K109="","",IFERROR(IF(INDEX($A$5:$A$100,MATCH(K109,$B$5:$B$100,0))="Personnel","Main d'œuvre","Location"),""))</f>
        <v/>
      </c>
      <c r="Q109" s="38" t="n"/>
      <c r="R109" s="38" t="n"/>
    </row>
    <row r="110">
      <c r="A110" s="38" t="n"/>
      <c r="B110" s="38" t="n"/>
      <c r="C110" s="38" t="n"/>
      <c r="D110" s="38" t="n"/>
      <c r="E110" s="42" t="n"/>
      <c r="F110" s="38" t="n"/>
      <c r="G110" s="39" t="n"/>
      <c r="H110" s="38" t="n"/>
      <c r="J110" s="68" t="n"/>
      <c r="K110" s="38" t="n"/>
      <c r="L110" s="38" t="n"/>
      <c r="M110" s="69" t="n"/>
      <c r="N110" s="42">
        <f>IF(K110="","",IFERROR(INDEX($E$5:$E$100,MATCH(K110,$B$5:$B$100,0)),""))</f>
        <v/>
      </c>
      <c r="O110" s="43">
        <f>IF(AND(M110&lt;&gt;"",N110&lt;&gt;""),M110*N110,"")</f>
        <v/>
      </c>
      <c r="P110" s="38">
        <f>IF(K110="","",IFERROR(IF(INDEX($A$5:$A$100,MATCH(K110,$B$5:$B$100,0))="Personnel","Main d'œuvre","Location"),""))</f>
        <v/>
      </c>
      <c r="Q110" s="38" t="n"/>
      <c r="R110" s="38" t="n"/>
    </row>
    <row r="111">
      <c r="A111" s="38" t="n"/>
      <c r="B111" s="38" t="n"/>
      <c r="C111" s="38" t="n"/>
      <c r="D111" s="38" t="n"/>
      <c r="E111" s="42" t="n"/>
      <c r="F111" s="38" t="n"/>
      <c r="G111" s="39" t="n"/>
      <c r="H111" s="38" t="n"/>
      <c r="J111" s="68" t="n"/>
      <c r="K111" s="38" t="n"/>
      <c r="L111" s="38" t="n"/>
      <c r="M111" s="69" t="n"/>
      <c r="N111" s="42">
        <f>IF(K111="","",IFERROR(INDEX($E$5:$E$100,MATCH(K111,$B$5:$B$100,0)),""))</f>
        <v/>
      </c>
      <c r="O111" s="43">
        <f>IF(AND(M111&lt;&gt;"",N111&lt;&gt;""),M111*N111,"")</f>
        <v/>
      </c>
      <c r="P111" s="38">
        <f>IF(K111="","",IFERROR(IF(INDEX($A$5:$A$100,MATCH(K111,$B$5:$B$100,0))="Personnel","Main d'œuvre","Location"),""))</f>
        <v/>
      </c>
      <c r="Q111" s="38" t="n"/>
      <c r="R111" s="38" t="n"/>
    </row>
    <row r="112">
      <c r="A112" s="38" t="n"/>
      <c r="B112" s="38" t="n"/>
      <c r="C112" s="38" t="n"/>
      <c r="D112" s="38" t="n"/>
      <c r="E112" s="42" t="n"/>
      <c r="F112" s="38" t="n"/>
      <c r="G112" s="39" t="n"/>
      <c r="H112" s="38" t="n"/>
      <c r="J112" s="68" t="n"/>
      <c r="K112" s="38" t="n"/>
      <c r="L112" s="38" t="n"/>
      <c r="M112" s="69" t="n"/>
      <c r="N112" s="42">
        <f>IF(K112="","",IFERROR(INDEX($E$5:$E$100,MATCH(K112,$B$5:$B$100,0)),""))</f>
        <v/>
      </c>
      <c r="O112" s="43">
        <f>IF(AND(M112&lt;&gt;"",N112&lt;&gt;""),M112*N112,"")</f>
        <v/>
      </c>
      <c r="P112" s="38">
        <f>IF(K112="","",IFERROR(IF(INDEX($A$5:$A$100,MATCH(K112,$B$5:$B$100,0))="Personnel","Main d'œuvre","Location"),""))</f>
        <v/>
      </c>
      <c r="Q112" s="38" t="n"/>
      <c r="R112" s="38" t="n"/>
    </row>
    <row r="113">
      <c r="A113" s="38" t="n"/>
      <c r="B113" s="38" t="n"/>
      <c r="C113" s="38" t="n"/>
      <c r="D113" s="38" t="n"/>
      <c r="E113" s="42" t="n"/>
      <c r="F113" s="38" t="n"/>
      <c r="G113" s="39" t="n"/>
      <c r="H113" s="38" t="n"/>
      <c r="J113" s="68" t="n"/>
      <c r="K113" s="38" t="n"/>
      <c r="L113" s="38" t="n"/>
      <c r="M113" s="69" t="n"/>
      <c r="N113" s="42">
        <f>IF(K113="","",IFERROR(INDEX($E$5:$E$100,MATCH(K113,$B$5:$B$100,0)),""))</f>
        <v/>
      </c>
      <c r="O113" s="43">
        <f>IF(AND(M113&lt;&gt;"",N113&lt;&gt;""),M113*N113,"")</f>
        <v/>
      </c>
      <c r="P113" s="38">
        <f>IF(K113="","",IFERROR(IF(INDEX($A$5:$A$100,MATCH(K113,$B$5:$B$100,0))="Personnel","Main d'œuvre","Location"),""))</f>
        <v/>
      </c>
      <c r="Q113" s="38" t="n"/>
      <c r="R113" s="38" t="n"/>
    </row>
    <row r="114">
      <c r="A114" s="38" t="n"/>
      <c r="B114" s="38" t="n"/>
      <c r="C114" s="38" t="n"/>
      <c r="D114" s="38" t="n"/>
      <c r="E114" s="42" t="n"/>
      <c r="F114" s="38" t="n"/>
      <c r="G114" s="39" t="n"/>
      <c r="H114" s="38" t="n"/>
      <c r="J114" s="68" t="n"/>
      <c r="K114" s="38" t="n"/>
      <c r="L114" s="38" t="n"/>
      <c r="M114" s="69" t="n"/>
      <c r="N114" s="42">
        <f>IF(K114="","",IFERROR(INDEX($E$5:$E$100,MATCH(K114,$B$5:$B$100,0)),""))</f>
        <v/>
      </c>
      <c r="O114" s="43">
        <f>IF(AND(M114&lt;&gt;"",N114&lt;&gt;""),M114*N114,"")</f>
        <v/>
      </c>
      <c r="P114" s="38">
        <f>IF(K114="","",IFERROR(IF(INDEX($A$5:$A$100,MATCH(K114,$B$5:$B$100,0))="Personnel","Main d'œuvre","Location"),""))</f>
        <v/>
      </c>
      <c r="Q114" s="38" t="n"/>
      <c r="R114" s="38" t="n"/>
    </row>
    <row r="115">
      <c r="A115" s="38" t="n"/>
      <c r="B115" s="38" t="n"/>
      <c r="C115" s="38" t="n"/>
      <c r="D115" s="38" t="n"/>
      <c r="E115" s="42" t="n"/>
      <c r="F115" s="38" t="n"/>
      <c r="G115" s="39" t="n"/>
      <c r="H115" s="38" t="n"/>
      <c r="J115" s="68" t="n"/>
      <c r="K115" s="38" t="n"/>
      <c r="L115" s="38" t="n"/>
      <c r="M115" s="69" t="n"/>
      <c r="N115" s="42">
        <f>IF(K115="","",IFERROR(INDEX($E$5:$E$100,MATCH(K115,$B$5:$B$100,0)),""))</f>
        <v/>
      </c>
      <c r="O115" s="43">
        <f>IF(AND(M115&lt;&gt;"",N115&lt;&gt;""),M115*N115,"")</f>
        <v/>
      </c>
      <c r="P115" s="38">
        <f>IF(K115="","",IFERROR(IF(INDEX($A$5:$A$100,MATCH(K115,$B$5:$B$100,0))="Personnel","Main d'œuvre","Location"),""))</f>
        <v/>
      </c>
      <c r="Q115" s="38" t="n"/>
      <c r="R115" s="38" t="n"/>
    </row>
    <row r="116">
      <c r="A116" s="38" t="n"/>
      <c r="B116" s="38" t="n"/>
      <c r="C116" s="38" t="n"/>
      <c r="D116" s="38" t="n"/>
      <c r="E116" s="42" t="n"/>
      <c r="F116" s="38" t="n"/>
      <c r="G116" s="39" t="n"/>
      <c r="H116" s="38" t="n"/>
      <c r="J116" s="68" t="n"/>
      <c r="K116" s="38" t="n"/>
      <c r="L116" s="38" t="n"/>
      <c r="M116" s="69" t="n"/>
      <c r="N116" s="42">
        <f>IF(K116="","",IFERROR(INDEX($E$5:$E$100,MATCH(K116,$B$5:$B$100,0)),""))</f>
        <v/>
      </c>
      <c r="O116" s="43">
        <f>IF(AND(M116&lt;&gt;"",N116&lt;&gt;""),M116*N116,"")</f>
        <v/>
      </c>
      <c r="P116" s="38">
        <f>IF(K116="","",IFERROR(IF(INDEX($A$5:$A$100,MATCH(K116,$B$5:$B$100,0))="Personnel","Main d'œuvre","Location"),""))</f>
        <v/>
      </c>
      <c r="Q116" s="38" t="n"/>
      <c r="R116" s="38" t="n"/>
    </row>
    <row r="117">
      <c r="A117" s="38" t="n"/>
      <c r="B117" s="38" t="n"/>
      <c r="C117" s="38" t="n"/>
      <c r="D117" s="38" t="n"/>
      <c r="E117" s="42" t="n"/>
      <c r="F117" s="38" t="n"/>
      <c r="G117" s="39" t="n"/>
      <c r="H117" s="38" t="n"/>
      <c r="J117" s="68" t="n"/>
      <c r="K117" s="38" t="n"/>
      <c r="L117" s="38" t="n"/>
      <c r="M117" s="69" t="n"/>
      <c r="N117" s="42">
        <f>IF(K117="","",IFERROR(INDEX($E$5:$E$100,MATCH(K117,$B$5:$B$100,0)),""))</f>
        <v/>
      </c>
      <c r="O117" s="43">
        <f>IF(AND(M117&lt;&gt;"",N117&lt;&gt;""),M117*N117,"")</f>
        <v/>
      </c>
      <c r="P117" s="38">
        <f>IF(K117="","",IFERROR(IF(INDEX($A$5:$A$100,MATCH(K117,$B$5:$B$100,0))="Personnel","Main d'œuvre","Location"),""))</f>
        <v/>
      </c>
      <c r="Q117" s="38" t="n"/>
      <c r="R117" s="38" t="n"/>
    </row>
    <row r="118">
      <c r="A118" s="38" t="n"/>
      <c r="B118" s="38" t="n"/>
      <c r="C118" s="38" t="n"/>
      <c r="D118" s="38" t="n"/>
      <c r="E118" s="42" t="n"/>
      <c r="F118" s="38" t="n"/>
      <c r="G118" s="39" t="n"/>
      <c r="H118" s="38" t="n"/>
      <c r="J118" s="68" t="n"/>
      <c r="K118" s="38" t="n"/>
      <c r="L118" s="38" t="n"/>
      <c r="M118" s="69" t="n"/>
      <c r="N118" s="42">
        <f>IF(K118="","",IFERROR(INDEX($E$5:$E$100,MATCH(K118,$B$5:$B$100,0)),""))</f>
        <v/>
      </c>
      <c r="O118" s="43">
        <f>IF(AND(M118&lt;&gt;"",N118&lt;&gt;""),M118*N118,"")</f>
        <v/>
      </c>
      <c r="P118" s="38">
        <f>IF(K118="","",IFERROR(IF(INDEX($A$5:$A$100,MATCH(K118,$B$5:$B$100,0))="Personnel","Main d'œuvre","Location"),""))</f>
        <v/>
      </c>
      <c r="Q118" s="38" t="n"/>
      <c r="R118" s="38" t="n"/>
    </row>
    <row r="119">
      <c r="A119" s="38" t="n"/>
      <c r="B119" s="38" t="n"/>
      <c r="C119" s="38" t="n"/>
      <c r="D119" s="38" t="n"/>
      <c r="E119" s="42" t="n"/>
      <c r="F119" s="38" t="n"/>
      <c r="G119" s="39" t="n"/>
      <c r="H119" s="38" t="n"/>
      <c r="J119" s="68" t="n"/>
      <c r="K119" s="38" t="n"/>
      <c r="L119" s="38" t="n"/>
      <c r="M119" s="69" t="n"/>
      <c r="N119" s="42">
        <f>IF(K119="","",IFERROR(INDEX($E$5:$E$100,MATCH(K119,$B$5:$B$100,0)),""))</f>
        <v/>
      </c>
      <c r="O119" s="43">
        <f>IF(AND(M119&lt;&gt;"",N119&lt;&gt;""),M119*N119,"")</f>
        <v/>
      </c>
      <c r="P119" s="38">
        <f>IF(K119="","",IFERROR(IF(INDEX($A$5:$A$100,MATCH(K119,$B$5:$B$100,0))="Personnel","Main d'œuvre","Location"),""))</f>
        <v/>
      </c>
      <c r="Q119" s="38" t="n"/>
      <c r="R119" s="38" t="n"/>
    </row>
    <row r="120">
      <c r="A120" s="38" t="n"/>
      <c r="B120" s="38" t="n"/>
      <c r="C120" s="38" t="n"/>
      <c r="D120" s="38" t="n"/>
      <c r="E120" s="42" t="n"/>
      <c r="F120" s="38" t="n"/>
      <c r="G120" s="39" t="n"/>
      <c r="H120" s="38" t="n"/>
      <c r="J120" s="68" t="n"/>
      <c r="K120" s="38" t="n"/>
      <c r="L120" s="38" t="n"/>
      <c r="M120" s="69" t="n"/>
      <c r="N120" s="42">
        <f>IF(K120="","",IFERROR(INDEX($E$5:$E$100,MATCH(K120,$B$5:$B$100,0)),""))</f>
        <v/>
      </c>
      <c r="O120" s="43">
        <f>IF(AND(M120&lt;&gt;"",N120&lt;&gt;""),M120*N120,"")</f>
        <v/>
      </c>
      <c r="P120" s="38">
        <f>IF(K120="","",IFERROR(IF(INDEX($A$5:$A$100,MATCH(K120,$B$5:$B$100,0))="Personnel","Main d'œuvre","Location"),""))</f>
        <v/>
      </c>
      <c r="Q120" s="38" t="n"/>
      <c r="R120" s="38" t="n"/>
    </row>
    <row r="121">
      <c r="A121" s="38" t="n"/>
      <c r="B121" s="38" t="n"/>
      <c r="C121" s="38" t="n"/>
      <c r="D121" s="38" t="n"/>
      <c r="E121" s="42" t="n"/>
      <c r="F121" s="38" t="n"/>
      <c r="G121" s="39" t="n"/>
      <c r="H121" s="38" t="n"/>
      <c r="J121" s="68" t="n"/>
      <c r="K121" s="38" t="n"/>
      <c r="L121" s="38" t="n"/>
      <c r="M121" s="69" t="n"/>
      <c r="N121" s="42">
        <f>IF(K121="","",IFERROR(INDEX($E$5:$E$100,MATCH(K121,$B$5:$B$100,0)),""))</f>
        <v/>
      </c>
      <c r="O121" s="43">
        <f>IF(AND(M121&lt;&gt;"",N121&lt;&gt;""),M121*N121,"")</f>
        <v/>
      </c>
      <c r="P121" s="38">
        <f>IF(K121="","",IFERROR(IF(INDEX($A$5:$A$100,MATCH(K121,$B$5:$B$100,0))="Personnel","Main d'œuvre","Location"),""))</f>
        <v/>
      </c>
      <c r="Q121" s="38" t="n"/>
      <c r="R121" s="38" t="n"/>
    </row>
    <row r="122">
      <c r="A122" s="38" t="n"/>
      <c r="B122" s="38" t="n"/>
      <c r="C122" s="38" t="n"/>
      <c r="D122" s="38" t="n"/>
      <c r="E122" s="42" t="n"/>
      <c r="F122" s="38" t="n"/>
      <c r="G122" s="39" t="n"/>
      <c r="H122" s="38" t="n"/>
      <c r="J122" s="68" t="n"/>
      <c r="K122" s="38" t="n"/>
      <c r="L122" s="38" t="n"/>
      <c r="M122" s="69" t="n"/>
      <c r="N122" s="42">
        <f>IF(K122="","",IFERROR(INDEX($E$5:$E$100,MATCH(K122,$B$5:$B$100,0)),""))</f>
        <v/>
      </c>
      <c r="O122" s="43">
        <f>IF(AND(M122&lt;&gt;"",N122&lt;&gt;""),M122*N122,"")</f>
        <v/>
      </c>
      <c r="P122" s="38">
        <f>IF(K122="","",IFERROR(IF(INDEX($A$5:$A$100,MATCH(K122,$B$5:$B$100,0))="Personnel","Main d'œuvre","Location"),""))</f>
        <v/>
      </c>
      <c r="Q122" s="38" t="n"/>
      <c r="R122" s="38" t="n"/>
    </row>
    <row r="123">
      <c r="A123" s="38" t="n"/>
      <c r="B123" s="38" t="n"/>
      <c r="C123" s="38" t="n"/>
      <c r="D123" s="38" t="n"/>
      <c r="E123" s="42" t="n"/>
      <c r="F123" s="38" t="n"/>
      <c r="G123" s="39" t="n"/>
      <c r="H123" s="38" t="n"/>
      <c r="J123" s="68" t="n"/>
      <c r="K123" s="38" t="n"/>
      <c r="L123" s="38" t="n"/>
      <c r="M123" s="69" t="n"/>
      <c r="N123" s="42">
        <f>IF(K123="","",IFERROR(INDEX($E$5:$E$100,MATCH(K123,$B$5:$B$100,0)),""))</f>
        <v/>
      </c>
      <c r="O123" s="43">
        <f>IF(AND(M123&lt;&gt;"",N123&lt;&gt;""),M123*N123,"")</f>
        <v/>
      </c>
      <c r="P123" s="38">
        <f>IF(K123="","",IFERROR(IF(INDEX($A$5:$A$100,MATCH(K123,$B$5:$B$100,0))="Personnel","Main d'œuvre","Location"),""))</f>
        <v/>
      </c>
      <c r="Q123" s="38" t="n"/>
      <c r="R123" s="38" t="n"/>
    </row>
    <row r="124">
      <c r="J124" s="68" t="n"/>
      <c r="K124" s="38" t="n"/>
      <c r="L124" s="38" t="n"/>
      <c r="M124" s="69" t="n"/>
      <c r="N124" s="42">
        <f>IF(K124="","",IFERROR(INDEX($E$5:$E$100,MATCH(K124,$B$5:$B$100,0)),""))</f>
        <v/>
      </c>
      <c r="O124" s="43">
        <f>IF(AND(M124&lt;&gt;"",N124&lt;&gt;""),M124*N124,"")</f>
        <v/>
      </c>
      <c r="P124" s="38">
        <f>IF(K124="","",IFERROR(IF(INDEX($A$5:$A$100,MATCH(K124,$B$5:$B$100,0))="Personnel","Main d'œuvre","Location"),""))</f>
        <v/>
      </c>
      <c r="Q124" s="38" t="n"/>
      <c r="R124" s="38" t="n"/>
    </row>
    <row r="125">
      <c r="J125" s="68" t="n"/>
      <c r="K125" s="38" t="n"/>
      <c r="L125" s="38" t="n"/>
      <c r="M125" s="69" t="n"/>
      <c r="N125" s="42">
        <f>IF(K125="","",IFERROR(INDEX($E$5:$E$100,MATCH(K125,$B$5:$B$100,0)),""))</f>
        <v/>
      </c>
      <c r="O125" s="43">
        <f>IF(AND(M125&lt;&gt;"",N125&lt;&gt;""),M125*N125,"")</f>
        <v/>
      </c>
      <c r="P125" s="38">
        <f>IF(K125="","",IFERROR(IF(INDEX($A$5:$A$100,MATCH(K125,$B$5:$B$100,0))="Personnel","Main d'œuvre","Location"),""))</f>
        <v/>
      </c>
      <c r="Q125" s="38" t="n"/>
      <c r="R125" s="38" t="n"/>
    </row>
    <row r="126">
      <c r="J126" s="68" t="n"/>
      <c r="K126" s="38" t="n"/>
      <c r="L126" s="38" t="n"/>
      <c r="M126" s="69" t="n"/>
      <c r="N126" s="42">
        <f>IF(K126="","",IFERROR(INDEX($E$5:$E$100,MATCH(K126,$B$5:$B$100,0)),""))</f>
        <v/>
      </c>
      <c r="O126" s="43">
        <f>IF(AND(M126&lt;&gt;"",N126&lt;&gt;""),M126*N126,"")</f>
        <v/>
      </c>
      <c r="P126" s="38">
        <f>IF(K126="","",IFERROR(IF(INDEX($A$5:$A$100,MATCH(K126,$B$5:$B$100,0))="Personnel","Main d'œuvre","Location"),""))</f>
        <v/>
      </c>
      <c r="Q126" s="38" t="n"/>
      <c r="R126" s="38" t="n"/>
    </row>
    <row r="127">
      <c r="J127" s="68" t="n"/>
      <c r="K127" s="38" t="n"/>
      <c r="L127" s="38" t="n"/>
      <c r="M127" s="69" t="n"/>
      <c r="N127" s="42">
        <f>IF(K127="","",IFERROR(INDEX($E$5:$E$100,MATCH(K127,$B$5:$B$100,0)),""))</f>
        <v/>
      </c>
      <c r="O127" s="43">
        <f>IF(AND(M127&lt;&gt;"",N127&lt;&gt;""),M127*N127,"")</f>
        <v/>
      </c>
      <c r="P127" s="38">
        <f>IF(K127="","",IFERROR(IF(INDEX($A$5:$A$100,MATCH(K127,$B$5:$B$100,0))="Personnel","Main d'œuvre","Location"),""))</f>
        <v/>
      </c>
      <c r="Q127" s="38" t="n"/>
      <c r="R127" s="38" t="n"/>
    </row>
    <row r="128">
      <c r="J128" s="68" t="n"/>
      <c r="K128" s="38" t="n"/>
      <c r="L128" s="38" t="n"/>
      <c r="M128" s="69" t="n"/>
      <c r="N128" s="42">
        <f>IF(K128="","",IFERROR(INDEX($E$5:$E$100,MATCH(K128,$B$5:$B$100,0)),""))</f>
        <v/>
      </c>
      <c r="O128" s="43">
        <f>IF(AND(M128&lt;&gt;"",N128&lt;&gt;""),M128*N128,"")</f>
        <v/>
      </c>
      <c r="P128" s="38">
        <f>IF(K128="","",IFERROR(IF(INDEX($A$5:$A$100,MATCH(K128,$B$5:$B$100,0))="Personnel","Main d'œuvre","Location"),""))</f>
        <v/>
      </c>
      <c r="Q128" s="38" t="n"/>
      <c r="R128" s="38" t="n"/>
    </row>
    <row r="129">
      <c r="J129" s="68" t="n"/>
      <c r="K129" s="38" t="n"/>
      <c r="L129" s="38" t="n"/>
      <c r="M129" s="69" t="n"/>
      <c r="N129" s="42">
        <f>IF(K129="","",IFERROR(INDEX($E$5:$E$100,MATCH(K129,$B$5:$B$100,0)),""))</f>
        <v/>
      </c>
      <c r="O129" s="43">
        <f>IF(AND(M129&lt;&gt;"",N129&lt;&gt;""),M129*N129,"")</f>
        <v/>
      </c>
      <c r="P129" s="38">
        <f>IF(K129="","",IFERROR(IF(INDEX($A$5:$A$100,MATCH(K129,$B$5:$B$100,0))="Personnel","Main d'œuvre","Location"),""))</f>
        <v/>
      </c>
      <c r="Q129" s="38" t="n"/>
      <c r="R129" s="38" t="n"/>
    </row>
    <row r="130">
      <c r="J130" s="68" t="n"/>
      <c r="K130" s="38" t="n"/>
      <c r="L130" s="38" t="n"/>
      <c r="M130" s="69" t="n"/>
      <c r="N130" s="42">
        <f>IF(K130="","",IFERROR(INDEX($E$5:$E$100,MATCH(K130,$B$5:$B$100,0)),""))</f>
        <v/>
      </c>
      <c r="O130" s="43">
        <f>IF(AND(M130&lt;&gt;"",N130&lt;&gt;""),M130*N130,"")</f>
        <v/>
      </c>
      <c r="P130" s="38">
        <f>IF(K130="","",IFERROR(IF(INDEX($A$5:$A$100,MATCH(K130,$B$5:$B$100,0))="Personnel","Main d'œuvre","Location"),""))</f>
        <v/>
      </c>
      <c r="Q130" s="38" t="n"/>
      <c r="R130" s="38" t="n"/>
    </row>
    <row r="131">
      <c r="J131" s="68" t="n"/>
      <c r="K131" s="38" t="n"/>
      <c r="L131" s="38" t="n"/>
      <c r="M131" s="69" t="n"/>
      <c r="N131" s="42">
        <f>IF(K131="","",IFERROR(INDEX($E$5:$E$100,MATCH(K131,$B$5:$B$100,0)),""))</f>
        <v/>
      </c>
      <c r="O131" s="43">
        <f>IF(AND(M131&lt;&gt;"",N131&lt;&gt;""),M131*N131,"")</f>
        <v/>
      </c>
      <c r="P131" s="38">
        <f>IF(K131="","",IFERROR(IF(INDEX($A$5:$A$100,MATCH(K131,$B$5:$B$100,0))="Personnel","Main d'œuvre","Location"),""))</f>
        <v/>
      </c>
      <c r="Q131" s="38" t="n"/>
      <c r="R131" s="38" t="n"/>
    </row>
    <row r="132">
      <c r="J132" s="68" t="n"/>
      <c r="K132" s="38" t="n"/>
      <c r="L132" s="38" t="n"/>
      <c r="M132" s="69" t="n"/>
      <c r="N132" s="42">
        <f>IF(K132="","",IFERROR(INDEX($E$5:$E$100,MATCH(K132,$B$5:$B$100,0)),""))</f>
        <v/>
      </c>
      <c r="O132" s="43">
        <f>IF(AND(M132&lt;&gt;"",N132&lt;&gt;""),M132*N132,"")</f>
        <v/>
      </c>
      <c r="P132" s="38">
        <f>IF(K132="","",IFERROR(IF(INDEX($A$5:$A$100,MATCH(K132,$B$5:$B$100,0))="Personnel","Main d'œuvre","Location"),""))</f>
        <v/>
      </c>
      <c r="Q132" s="38" t="n"/>
      <c r="R132" s="38" t="n"/>
    </row>
    <row r="133">
      <c r="J133" s="68" t="n"/>
      <c r="K133" s="38" t="n"/>
      <c r="L133" s="38" t="n"/>
      <c r="M133" s="69" t="n"/>
      <c r="N133" s="42">
        <f>IF(K133="","",IFERROR(INDEX($E$5:$E$100,MATCH(K133,$B$5:$B$100,0)),""))</f>
        <v/>
      </c>
      <c r="O133" s="43">
        <f>IF(AND(M133&lt;&gt;"",N133&lt;&gt;""),M133*N133,"")</f>
        <v/>
      </c>
      <c r="P133" s="38">
        <f>IF(K133="","",IFERROR(IF(INDEX($A$5:$A$100,MATCH(K133,$B$5:$B$100,0))="Personnel","Main d'œuvre","Location"),""))</f>
        <v/>
      </c>
      <c r="Q133" s="38" t="n"/>
      <c r="R133" s="38" t="n"/>
    </row>
    <row r="134">
      <c r="J134" s="68" t="n"/>
      <c r="K134" s="38" t="n"/>
      <c r="L134" s="38" t="n"/>
      <c r="M134" s="69" t="n"/>
      <c r="N134" s="42">
        <f>IF(K134="","",IFERROR(INDEX($E$5:$E$100,MATCH(K134,$B$5:$B$100,0)),""))</f>
        <v/>
      </c>
      <c r="O134" s="43">
        <f>IF(AND(M134&lt;&gt;"",N134&lt;&gt;""),M134*N134,"")</f>
        <v/>
      </c>
      <c r="P134" s="38">
        <f>IF(K134="","",IFERROR(IF(INDEX($A$5:$A$100,MATCH(K134,$B$5:$B$100,0))="Personnel","Main d'œuvre","Location"),""))</f>
        <v/>
      </c>
      <c r="Q134" s="38" t="n"/>
      <c r="R134" s="38" t="n"/>
    </row>
    <row r="135">
      <c r="J135" s="68" t="n"/>
      <c r="K135" s="38" t="n"/>
      <c r="L135" s="38" t="n"/>
      <c r="M135" s="69" t="n"/>
      <c r="N135" s="42">
        <f>IF(K135="","",IFERROR(INDEX($E$5:$E$100,MATCH(K135,$B$5:$B$100,0)),""))</f>
        <v/>
      </c>
      <c r="O135" s="43">
        <f>IF(AND(M135&lt;&gt;"",N135&lt;&gt;""),M135*N135,"")</f>
        <v/>
      </c>
      <c r="P135" s="38">
        <f>IF(K135="","",IFERROR(IF(INDEX($A$5:$A$100,MATCH(K135,$B$5:$B$100,0))="Personnel","Main d'œuvre","Location"),""))</f>
        <v/>
      </c>
      <c r="Q135" s="38" t="n"/>
      <c r="R135" s="38" t="n"/>
    </row>
    <row r="136">
      <c r="J136" s="68" t="n"/>
      <c r="K136" s="38" t="n"/>
      <c r="L136" s="38" t="n"/>
      <c r="M136" s="69" t="n"/>
      <c r="N136" s="42">
        <f>IF(K136="","",IFERROR(INDEX($E$5:$E$100,MATCH(K136,$B$5:$B$100,0)),""))</f>
        <v/>
      </c>
      <c r="O136" s="43">
        <f>IF(AND(M136&lt;&gt;"",N136&lt;&gt;""),M136*N136,"")</f>
        <v/>
      </c>
      <c r="P136" s="38">
        <f>IF(K136="","",IFERROR(IF(INDEX($A$5:$A$100,MATCH(K136,$B$5:$B$100,0))="Personnel","Main d'œuvre","Location"),""))</f>
        <v/>
      </c>
      <c r="Q136" s="38" t="n"/>
      <c r="R136" s="38" t="n"/>
    </row>
    <row r="137">
      <c r="J137" s="68" t="n"/>
      <c r="K137" s="38" t="n"/>
      <c r="L137" s="38" t="n"/>
      <c r="M137" s="69" t="n"/>
      <c r="N137" s="42">
        <f>IF(K137="","",IFERROR(INDEX($E$5:$E$100,MATCH(K137,$B$5:$B$100,0)),""))</f>
        <v/>
      </c>
      <c r="O137" s="43">
        <f>IF(AND(M137&lt;&gt;"",N137&lt;&gt;""),M137*N137,"")</f>
        <v/>
      </c>
      <c r="P137" s="38">
        <f>IF(K137="","",IFERROR(IF(INDEX($A$5:$A$100,MATCH(K137,$B$5:$B$100,0))="Personnel","Main d'œuvre","Location"),""))</f>
        <v/>
      </c>
      <c r="Q137" s="38" t="n"/>
      <c r="R137" s="38" t="n"/>
    </row>
    <row r="138">
      <c r="J138" s="68" t="n"/>
      <c r="K138" s="38" t="n"/>
      <c r="L138" s="38" t="n"/>
      <c r="M138" s="69" t="n"/>
      <c r="N138" s="42">
        <f>IF(K138="","",IFERROR(INDEX($E$5:$E$100,MATCH(K138,$B$5:$B$100,0)),""))</f>
        <v/>
      </c>
      <c r="O138" s="43">
        <f>IF(AND(M138&lt;&gt;"",N138&lt;&gt;""),M138*N138,"")</f>
        <v/>
      </c>
      <c r="P138" s="38">
        <f>IF(K138="","",IFERROR(IF(INDEX($A$5:$A$100,MATCH(K138,$B$5:$B$100,0))="Personnel","Main d'œuvre","Location"),""))</f>
        <v/>
      </c>
      <c r="Q138" s="38" t="n"/>
      <c r="R138" s="38" t="n"/>
    </row>
    <row r="139">
      <c r="J139" s="68" t="n"/>
      <c r="K139" s="38" t="n"/>
      <c r="L139" s="38" t="n"/>
      <c r="M139" s="69" t="n"/>
      <c r="N139" s="42">
        <f>IF(K139="","",IFERROR(INDEX($E$5:$E$100,MATCH(K139,$B$5:$B$100,0)),""))</f>
        <v/>
      </c>
      <c r="O139" s="43">
        <f>IF(AND(M139&lt;&gt;"",N139&lt;&gt;""),M139*N139,"")</f>
        <v/>
      </c>
      <c r="P139" s="38">
        <f>IF(K139="","",IFERROR(IF(INDEX($A$5:$A$100,MATCH(K139,$B$5:$B$100,0))="Personnel","Main d'œuvre","Location"),""))</f>
        <v/>
      </c>
      <c r="Q139" s="38" t="n"/>
      <c r="R139" s="38" t="n"/>
    </row>
    <row r="140">
      <c r="J140" s="68" t="n"/>
      <c r="K140" s="38" t="n"/>
      <c r="L140" s="38" t="n"/>
      <c r="M140" s="69" t="n"/>
      <c r="N140" s="42">
        <f>IF(K140="","",IFERROR(INDEX($E$5:$E$100,MATCH(K140,$B$5:$B$100,0)),""))</f>
        <v/>
      </c>
      <c r="O140" s="43">
        <f>IF(AND(M140&lt;&gt;"",N140&lt;&gt;""),M140*N140,"")</f>
        <v/>
      </c>
      <c r="P140" s="38">
        <f>IF(K140="","",IFERROR(IF(INDEX($A$5:$A$100,MATCH(K140,$B$5:$B$100,0))="Personnel","Main d'œuvre","Location"),""))</f>
        <v/>
      </c>
      <c r="Q140" s="38" t="n"/>
      <c r="R140" s="38" t="n"/>
    </row>
    <row r="141">
      <c r="J141" s="68" t="n"/>
      <c r="K141" s="38" t="n"/>
      <c r="L141" s="38" t="n"/>
      <c r="M141" s="69" t="n"/>
      <c r="N141" s="42">
        <f>IF(K141="","",IFERROR(INDEX($E$5:$E$100,MATCH(K141,$B$5:$B$100,0)),""))</f>
        <v/>
      </c>
      <c r="O141" s="43">
        <f>IF(AND(M141&lt;&gt;"",N141&lt;&gt;""),M141*N141,"")</f>
        <v/>
      </c>
      <c r="P141" s="38">
        <f>IF(K141="","",IFERROR(IF(INDEX($A$5:$A$100,MATCH(K141,$B$5:$B$100,0))="Personnel","Main d'œuvre","Location"),""))</f>
        <v/>
      </c>
      <c r="Q141" s="38" t="n"/>
      <c r="R141" s="38" t="n"/>
    </row>
    <row r="142">
      <c r="J142" s="68" t="n"/>
      <c r="K142" s="38" t="n"/>
      <c r="L142" s="38" t="n"/>
      <c r="M142" s="69" t="n"/>
      <c r="N142" s="42">
        <f>IF(K142="","",IFERROR(INDEX($E$5:$E$100,MATCH(K142,$B$5:$B$100,0)),""))</f>
        <v/>
      </c>
      <c r="O142" s="43">
        <f>IF(AND(M142&lt;&gt;"",N142&lt;&gt;""),M142*N142,"")</f>
        <v/>
      </c>
      <c r="P142" s="38">
        <f>IF(K142="","",IFERROR(IF(INDEX($A$5:$A$100,MATCH(K142,$B$5:$B$100,0))="Personnel","Main d'œuvre","Location"),""))</f>
        <v/>
      </c>
      <c r="Q142" s="38" t="n"/>
      <c r="R142" s="38" t="n"/>
    </row>
    <row r="143">
      <c r="J143" s="68" t="n"/>
      <c r="K143" s="38" t="n"/>
      <c r="L143" s="38" t="n"/>
      <c r="M143" s="69" t="n"/>
      <c r="N143" s="42">
        <f>IF(K143="","",IFERROR(INDEX($E$5:$E$100,MATCH(K143,$B$5:$B$100,0)),""))</f>
        <v/>
      </c>
      <c r="O143" s="43">
        <f>IF(AND(M143&lt;&gt;"",N143&lt;&gt;""),M143*N143,"")</f>
        <v/>
      </c>
      <c r="P143" s="38">
        <f>IF(K143="","",IFERROR(IF(INDEX($A$5:$A$100,MATCH(K143,$B$5:$B$100,0))="Personnel","Main d'œuvre","Location"),""))</f>
        <v/>
      </c>
      <c r="Q143" s="38" t="n"/>
      <c r="R143" s="38" t="n"/>
    </row>
    <row r="144">
      <c r="J144" s="68" t="n"/>
      <c r="K144" s="38" t="n"/>
      <c r="L144" s="38" t="n"/>
      <c r="M144" s="69" t="n"/>
      <c r="N144" s="42">
        <f>IF(K144="","",IFERROR(INDEX($E$5:$E$100,MATCH(K144,$B$5:$B$100,0)),""))</f>
        <v/>
      </c>
      <c r="O144" s="43">
        <f>IF(AND(M144&lt;&gt;"",N144&lt;&gt;""),M144*N144,"")</f>
        <v/>
      </c>
      <c r="P144" s="38">
        <f>IF(K144="","",IFERROR(IF(INDEX($A$5:$A$100,MATCH(K144,$B$5:$B$100,0))="Personnel","Main d'œuvre","Location"),""))</f>
        <v/>
      </c>
      <c r="Q144" s="38" t="n"/>
      <c r="R144" s="38" t="n"/>
    </row>
    <row r="145">
      <c r="J145" s="68" t="n"/>
      <c r="K145" s="38" t="n"/>
      <c r="L145" s="38" t="n"/>
      <c r="M145" s="69" t="n"/>
      <c r="N145" s="42">
        <f>IF(K145="","",IFERROR(INDEX($E$5:$E$100,MATCH(K145,$B$5:$B$100,0)),""))</f>
        <v/>
      </c>
      <c r="O145" s="43">
        <f>IF(AND(M145&lt;&gt;"",N145&lt;&gt;""),M145*N145,"")</f>
        <v/>
      </c>
      <c r="P145" s="38">
        <f>IF(K145="","",IFERROR(IF(INDEX($A$5:$A$100,MATCH(K145,$B$5:$B$100,0))="Personnel","Main d'œuvre","Location"),""))</f>
        <v/>
      </c>
      <c r="Q145" s="38" t="n"/>
      <c r="R145" s="38" t="n"/>
    </row>
    <row r="146">
      <c r="J146" s="68" t="n"/>
      <c r="K146" s="38" t="n"/>
      <c r="L146" s="38" t="n"/>
      <c r="M146" s="69" t="n"/>
      <c r="N146" s="42">
        <f>IF(K146="","",IFERROR(INDEX($E$5:$E$100,MATCH(K146,$B$5:$B$100,0)),""))</f>
        <v/>
      </c>
      <c r="O146" s="43">
        <f>IF(AND(M146&lt;&gt;"",N146&lt;&gt;""),M146*N146,"")</f>
        <v/>
      </c>
      <c r="P146" s="38">
        <f>IF(K146="","",IFERROR(IF(INDEX($A$5:$A$100,MATCH(K146,$B$5:$B$100,0))="Personnel","Main d'œuvre","Location"),""))</f>
        <v/>
      </c>
      <c r="Q146" s="38" t="n"/>
      <c r="R146" s="38" t="n"/>
    </row>
    <row r="147">
      <c r="J147" s="68" t="n"/>
      <c r="K147" s="38" t="n"/>
      <c r="L147" s="38" t="n"/>
      <c r="M147" s="69" t="n"/>
      <c r="N147" s="42">
        <f>IF(K147="","",IFERROR(INDEX($E$5:$E$100,MATCH(K147,$B$5:$B$100,0)),""))</f>
        <v/>
      </c>
      <c r="O147" s="43">
        <f>IF(AND(M147&lt;&gt;"",N147&lt;&gt;""),M147*N147,"")</f>
        <v/>
      </c>
      <c r="P147" s="38">
        <f>IF(K147="","",IFERROR(IF(INDEX($A$5:$A$100,MATCH(K147,$B$5:$B$100,0))="Personnel","Main d'œuvre","Location"),""))</f>
        <v/>
      </c>
      <c r="Q147" s="38" t="n"/>
      <c r="R147" s="38" t="n"/>
    </row>
    <row r="148">
      <c r="J148" s="68" t="n"/>
      <c r="K148" s="38" t="n"/>
      <c r="L148" s="38" t="n"/>
      <c r="M148" s="69" t="n"/>
      <c r="N148" s="42">
        <f>IF(K148="","",IFERROR(INDEX($E$5:$E$100,MATCH(K148,$B$5:$B$100,0)),""))</f>
        <v/>
      </c>
      <c r="O148" s="43">
        <f>IF(AND(M148&lt;&gt;"",N148&lt;&gt;""),M148*N148,"")</f>
        <v/>
      </c>
      <c r="P148" s="38">
        <f>IF(K148="","",IFERROR(IF(INDEX($A$5:$A$100,MATCH(K148,$B$5:$B$100,0))="Personnel","Main d'œuvre","Location"),""))</f>
        <v/>
      </c>
      <c r="Q148" s="38" t="n"/>
      <c r="R148" s="38" t="n"/>
    </row>
    <row r="149">
      <c r="J149" s="68" t="n"/>
      <c r="K149" s="38" t="n"/>
      <c r="L149" s="38" t="n"/>
      <c r="M149" s="69" t="n"/>
      <c r="N149" s="42">
        <f>IF(K149="","",IFERROR(INDEX($E$5:$E$100,MATCH(K149,$B$5:$B$100,0)),""))</f>
        <v/>
      </c>
      <c r="O149" s="43">
        <f>IF(AND(M149&lt;&gt;"",N149&lt;&gt;""),M149*N149,"")</f>
        <v/>
      </c>
      <c r="P149" s="38">
        <f>IF(K149="","",IFERROR(IF(INDEX($A$5:$A$100,MATCH(K149,$B$5:$B$100,0))="Personnel","Main d'œuvre","Location"),""))</f>
        <v/>
      </c>
      <c r="Q149" s="38" t="n"/>
      <c r="R149" s="38" t="n"/>
    </row>
    <row r="150">
      <c r="J150" s="68" t="n"/>
      <c r="K150" s="38" t="n"/>
      <c r="L150" s="38" t="n"/>
      <c r="M150" s="69" t="n"/>
      <c r="N150" s="42">
        <f>IF(K150="","",IFERROR(INDEX($E$5:$E$100,MATCH(K150,$B$5:$B$100,0)),""))</f>
        <v/>
      </c>
      <c r="O150" s="43">
        <f>IF(AND(M150&lt;&gt;"",N150&lt;&gt;""),M150*N150,"")</f>
        <v/>
      </c>
      <c r="P150" s="38">
        <f>IF(K150="","",IFERROR(IF(INDEX($A$5:$A$100,MATCH(K150,$B$5:$B$100,0))="Personnel","Main d'œuvre","Location"),""))</f>
        <v/>
      </c>
      <c r="Q150" s="38" t="n"/>
      <c r="R150" s="38" t="n"/>
    </row>
    <row r="151">
      <c r="J151" s="68" t="n"/>
      <c r="K151" s="38" t="n"/>
      <c r="L151" s="38" t="n"/>
      <c r="M151" s="69" t="n"/>
      <c r="N151" s="42">
        <f>IF(K151="","",IFERROR(INDEX($E$5:$E$100,MATCH(K151,$B$5:$B$100,0)),""))</f>
        <v/>
      </c>
      <c r="O151" s="43">
        <f>IF(AND(M151&lt;&gt;"",N151&lt;&gt;""),M151*N151,"")</f>
        <v/>
      </c>
      <c r="P151" s="38">
        <f>IF(K151="","",IFERROR(IF(INDEX($A$5:$A$100,MATCH(K151,$B$5:$B$100,0))="Personnel","Main d'œuvre","Location"),""))</f>
        <v/>
      </c>
      <c r="Q151" s="38" t="n"/>
      <c r="R151" s="38" t="n"/>
    </row>
    <row r="152">
      <c r="J152" s="68" t="n"/>
      <c r="K152" s="38" t="n"/>
      <c r="L152" s="38" t="n"/>
      <c r="M152" s="69" t="n"/>
      <c r="N152" s="42">
        <f>IF(K152="","",IFERROR(INDEX($E$5:$E$100,MATCH(K152,$B$5:$B$100,0)),""))</f>
        <v/>
      </c>
      <c r="O152" s="43">
        <f>IF(AND(M152&lt;&gt;"",N152&lt;&gt;""),M152*N152,"")</f>
        <v/>
      </c>
      <c r="P152" s="38">
        <f>IF(K152="","",IFERROR(IF(INDEX($A$5:$A$100,MATCH(K152,$B$5:$B$100,0))="Personnel","Main d'œuvre","Location"),""))</f>
        <v/>
      </c>
      <c r="Q152" s="38" t="n"/>
      <c r="R152" s="38" t="n"/>
    </row>
    <row r="153">
      <c r="J153" s="68" t="n"/>
      <c r="K153" s="38" t="n"/>
      <c r="L153" s="38" t="n"/>
      <c r="M153" s="69" t="n"/>
      <c r="N153" s="42">
        <f>IF(K153="","",IFERROR(INDEX($E$5:$E$100,MATCH(K153,$B$5:$B$100,0)),""))</f>
        <v/>
      </c>
      <c r="O153" s="43">
        <f>IF(AND(M153&lt;&gt;"",N153&lt;&gt;""),M153*N153,"")</f>
        <v/>
      </c>
      <c r="P153" s="38">
        <f>IF(K153="","",IFERROR(IF(INDEX($A$5:$A$100,MATCH(K153,$B$5:$B$100,0))="Personnel","Main d'œuvre","Location"),""))</f>
        <v/>
      </c>
      <c r="Q153" s="38" t="n"/>
      <c r="R153" s="38" t="n"/>
    </row>
    <row r="154">
      <c r="J154" s="68" t="n"/>
      <c r="K154" s="38" t="n"/>
      <c r="L154" s="38" t="n"/>
      <c r="M154" s="69" t="n"/>
      <c r="N154" s="42">
        <f>IF(K154="","",IFERROR(INDEX($E$5:$E$100,MATCH(K154,$B$5:$B$100,0)),""))</f>
        <v/>
      </c>
      <c r="O154" s="43">
        <f>IF(AND(M154&lt;&gt;"",N154&lt;&gt;""),M154*N154,"")</f>
        <v/>
      </c>
      <c r="P154" s="38">
        <f>IF(K154="","",IFERROR(IF(INDEX($A$5:$A$100,MATCH(K154,$B$5:$B$100,0))="Personnel","Main d'œuvre","Location"),""))</f>
        <v/>
      </c>
      <c r="Q154" s="38" t="n"/>
      <c r="R154" s="38" t="n"/>
    </row>
    <row r="155">
      <c r="J155" s="68" t="n"/>
      <c r="K155" s="38" t="n"/>
      <c r="L155" s="38" t="n"/>
      <c r="M155" s="69" t="n"/>
      <c r="N155" s="42">
        <f>IF(K155="","",IFERROR(INDEX($E$5:$E$100,MATCH(K155,$B$5:$B$100,0)),""))</f>
        <v/>
      </c>
      <c r="O155" s="43">
        <f>IF(AND(M155&lt;&gt;"",N155&lt;&gt;""),M155*N155,"")</f>
        <v/>
      </c>
      <c r="P155" s="38">
        <f>IF(K155="","",IFERROR(IF(INDEX($A$5:$A$100,MATCH(K155,$B$5:$B$100,0))="Personnel","Main d'œuvre","Location"),""))</f>
        <v/>
      </c>
      <c r="Q155" s="38" t="n"/>
      <c r="R155" s="38" t="n"/>
    </row>
    <row r="156">
      <c r="J156" s="68" t="n"/>
      <c r="K156" s="38" t="n"/>
      <c r="L156" s="38" t="n"/>
      <c r="M156" s="69" t="n"/>
      <c r="N156" s="42">
        <f>IF(K156="","",IFERROR(INDEX($E$5:$E$100,MATCH(K156,$B$5:$B$100,0)),""))</f>
        <v/>
      </c>
      <c r="O156" s="43">
        <f>IF(AND(M156&lt;&gt;"",N156&lt;&gt;""),M156*N156,"")</f>
        <v/>
      </c>
      <c r="P156" s="38">
        <f>IF(K156="","",IFERROR(IF(INDEX($A$5:$A$100,MATCH(K156,$B$5:$B$100,0))="Personnel","Main d'œuvre","Location"),""))</f>
        <v/>
      </c>
      <c r="Q156" s="38" t="n"/>
      <c r="R156" s="38" t="n"/>
    </row>
    <row r="157">
      <c r="J157" s="68" t="n"/>
      <c r="K157" s="38" t="n"/>
      <c r="L157" s="38" t="n"/>
      <c r="M157" s="69" t="n"/>
      <c r="N157" s="42">
        <f>IF(K157="","",IFERROR(INDEX($E$5:$E$100,MATCH(K157,$B$5:$B$100,0)),""))</f>
        <v/>
      </c>
      <c r="O157" s="43">
        <f>IF(AND(M157&lt;&gt;"",N157&lt;&gt;""),M157*N157,"")</f>
        <v/>
      </c>
      <c r="P157" s="38">
        <f>IF(K157="","",IFERROR(IF(INDEX($A$5:$A$100,MATCH(K157,$B$5:$B$100,0))="Personnel","Main d'œuvre","Location"),""))</f>
        <v/>
      </c>
      <c r="Q157" s="38" t="n"/>
      <c r="R157" s="38" t="n"/>
    </row>
    <row r="158">
      <c r="J158" s="68" t="n"/>
      <c r="K158" s="38" t="n"/>
      <c r="L158" s="38" t="n"/>
      <c r="M158" s="69" t="n"/>
      <c r="N158" s="42">
        <f>IF(K158="","",IFERROR(INDEX($E$5:$E$100,MATCH(K158,$B$5:$B$100,0)),""))</f>
        <v/>
      </c>
      <c r="O158" s="43">
        <f>IF(AND(M158&lt;&gt;"",N158&lt;&gt;""),M158*N158,"")</f>
        <v/>
      </c>
      <c r="P158" s="38">
        <f>IF(K158="","",IFERROR(IF(INDEX($A$5:$A$100,MATCH(K158,$B$5:$B$100,0))="Personnel","Main d'œuvre","Location"),""))</f>
        <v/>
      </c>
      <c r="Q158" s="38" t="n"/>
      <c r="R158" s="38" t="n"/>
    </row>
    <row r="159">
      <c r="J159" s="68" t="n"/>
      <c r="K159" s="38" t="n"/>
      <c r="L159" s="38" t="n"/>
      <c r="M159" s="69" t="n"/>
      <c r="N159" s="42">
        <f>IF(K159="","",IFERROR(INDEX($E$5:$E$100,MATCH(K159,$B$5:$B$100,0)),""))</f>
        <v/>
      </c>
      <c r="O159" s="43">
        <f>IF(AND(M159&lt;&gt;"",N159&lt;&gt;""),M159*N159,"")</f>
        <v/>
      </c>
      <c r="P159" s="38">
        <f>IF(K159="","",IFERROR(IF(INDEX($A$5:$A$100,MATCH(K159,$B$5:$B$100,0))="Personnel","Main d'œuvre","Location"),""))</f>
        <v/>
      </c>
      <c r="Q159" s="38" t="n"/>
      <c r="R159" s="38" t="n"/>
    </row>
    <row r="160">
      <c r="J160" s="68" t="n"/>
      <c r="K160" s="38" t="n"/>
      <c r="L160" s="38" t="n"/>
      <c r="M160" s="69" t="n"/>
      <c r="N160" s="42">
        <f>IF(K160="","",IFERROR(INDEX($E$5:$E$100,MATCH(K160,$B$5:$B$100,0)),""))</f>
        <v/>
      </c>
      <c r="O160" s="43">
        <f>IF(AND(M160&lt;&gt;"",N160&lt;&gt;""),M160*N160,"")</f>
        <v/>
      </c>
      <c r="P160" s="38">
        <f>IF(K160="","",IFERROR(IF(INDEX($A$5:$A$100,MATCH(K160,$B$5:$B$100,0))="Personnel","Main d'œuvre","Location"),""))</f>
        <v/>
      </c>
      <c r="Q160" s="38" t="n"/>
      <c r="R160" s="38" t="n"/>
    </row>
    <row r="161">
      <c r="J161" s="68" t="n"/>
      <c r="K161" s="38" t="n"/>
      <c r="L161" s="38" t="n"/>
      <c r="M161" s="69" t="n"/>
      <c r="N161" s="42">
        <f>IF(K161="","",IFERROR(INDEX($E$5:$E$100,MATCH(K161,$B$5:$B$100,0)),""))</f>
        <v/>
      </c>
      <c r="O161" s="43">
        <f>IF(AND(M161&lt;&gt;"",N161&lt;&gt;""),M161*N161,"")</f>
        <v/>
      </c>
      <c r="P161" s="38">
        <f>IF(K161="","",IFERROR(IF(INDEX($A$5:$A$100,MATCH(K161,$B$5:$B$100,0))="Personnel","Main d'œuvre","Location"),""))</f>
        <v/>
      </c>
      <c r="Q161" s="38" t="n"/>
      <c r="R161" s="38" t="n"/>
    </row>
    <row r="162">
      <c r="J162" s="68" t="n"/>
      <c r="K162" s="38" t="n"/>
      <c r="L162" s="38" t="n"/>
      <c r="M162" s="69" t="n"/>
      <c r="N162" s="42">
        <f>IF(K162="","",IFERROR(INDEX($E$5:$E$100,MATCH(K162,$B$5:$B$100,0)),""))</f>
        <v/>
      </c>
      <c r="O162" s="43">
        <f>IF(AND(M162&lt;&gt;"",N162&lt;&gt;""),M162*N162,"")</f>
        <v/>
      </c>
      <c r="P162" s="38">
        <f>IF(K162="","",IFERROR(IF(INDEX($A$5:$A$100,MATCH(K162,$B$5:$B$100,0))="Personnel","Main d'œuvre","Location"),""))</f>
        <v/>
      </c>
      <c r="Q162" s="38" t="n"/>
      <c r="R162" s="38" t="n"/>
    </row>
    <row r="163">
      <c r="J163" s="68" t="n"/>
      <c r="K163" s="38" t="n"/>
      <c r="L163" s="38" t="n"/>
      <c r="M163" s="69" t="n"/>
      <c r="N163" s="42">
        <f>IF(K163="","",IFERROR(INDEX($E$5:$E$100,MATCH(K163,$B$5:$B$100,0)),""))</f>
        <v/>
      </c>
      <c r="O163" s="43">
        <f>IF(AND(M163&lt;&gt;"",N163&lt;&gt;""),M163*N163,"")</f>
        <v/>
      </c>
      <c r="P163" s="38">
        <f>IF(K163="","",IFERROR(IF(INDEX($A$5:$A$100,MATCH(K163,$B$5:$B$100,0))="Personnel","Main d'œuvre","Location"),""))</f>
        <v/>
      </c>
      <c r="Q163" s="38" t="n"/>
      <c r="R163" s="38" t="n"/>
    </row>
    <row r="164">
      <c r="J164" s="68" t="n"/>
      <c r="K164" s="38" t="n"/>
      <c r="L164" s="38" t="n"/>
      <c r="M164" s="69" t="n"/>
      <c r="N164" s="42">
        <f>IF(K164="","",IFERROR(INDEX($E$5:$E$100,MATCH(K164,$B$5:$B$100,0)),""))</f>
        <v/>
      </c>
      <c r="O164" s="43">
        <f>IF(AND(M164&lt;&gt;"",N164&lt;&gt;""),M164*N164,"")</f>
        <v/>
      </c>
      <c r="P164" s="38">
        <f>IF(K164="","",IFERROR(IF(INDEX($A$5:$A$100,MATCH(K164,$B$5:$B$100,0))="Personnel","Main d'œuvre","Location"),""))</f>
        <v/>
      </c>
      <c r="Q164" s="38" t="n"/>
      <c r="R164" s="38" t="n"/>
    </row>
    <row r="165">
      <c r="J165" s="68" t="n"/>
      <c r="K165" s="38" t="n"/>
      <c r="L165" s="38" t="n"/>
      <c r="M165" s="69" t="n"/>
      <c r="N165" s="42">
        <f>IF(K165="","",IFERROR(INDEX($E$5:$E$100,MATCH(K165,$B$5:$B$100,0)),""))</f>
        <v/>
      </c>
      <c r="O165" s="43">
        <f>IF(AND(M165&lt;&gt;"",N165&lt;&gt;""),M165*N165,"")</f>
        <v/>
      </c>
      <c r="P165" s="38">
        <f>IF(K165="","",IFERROR(IF(INDEX($A$5:$A$100,MATCH(K165,$B$5:$B$100,0))="Personnel","Main d'œuvre","Location"),""))</f>
        <v/>
      </c>
      <c r="Q165" s="38" t="n"/>
      <c r="R165" s="38" t="n"/>
    </row>
    <row r="166">
      <c r="J166" s="68" t="n"/>
      <c r="K166" s="38" t="n"/>
      <c r="L166" s="38" t="n"/>
      <c r="M166" s="69" t="n"/>
      <c r="N166" s="42">
        <f>IF(K166="","",IFERROR(INDEX($E$5:$E$100,MATCH(K166,$B$5:$B$100,0)),""))</f>
        <v/>
      </c>
      <c r="O166" s="43">
        <f>IF(AND(M166&lt;&gt;"",N166&lt;&gt;""),M166*N166,"")</f>
        <v/>
      </c>
      <c r="P166" s="38">
        <f>IF(K166="","",IFERROR(IF(INDEX($A$5:$A$100,MATCH(K166,$B$5:$B$100,0))="Personnel","Main d'œuvre","Location"),""))</f>
        <v/>
      </c>
      <c r="Q166" s="38" t="n"/>
      <c r="R166" s="38" t="n"/>
    </row>
    <row r="167">
      <c r="J167" s="68" t="n"/>
      <c r="K167" s="38" t="n"/>
      <c r="L167" s="38" t="n"/>
      <c r="M167" s="69" t="n"/>
      <c r="N167" s="42">
        <f>IF(K167="","",IFERROR(INDEX($E$5:$E$100,MATCH(K167,$B$5:$B$100,0)),""))</f>
        <v/>
      </c>
      <c r="O167" s="43">
        <f>IF(AND(M167&lt;&gt;"",N167&lt;&gt;""),M167*N167,"")</f>
        <v/>
      </c>
      <c r="P167" s="38">
        <f>IF(K167="","",IFERROR(IF(INDEX($A$5:$A$100,MATCH(K167,$B$5:$B$100,0))="Personnel","Main d'œuvre","Location"),""))</f>
        <v/>
      </c>
      <c r="Q167" s="38" t="n"/>
      <c r="R167" s="38" t="n"/>
    </row>
    <row r="168">
      <c r="J168" s="68" t="n"/>
      <c r="K168" s="38" t="n"/>
      <c r="L168" s="38" t="n"/>
      <c r="M168" s="69" t="n"/>
      <c r="N168" s="42">
        <f>IF(K168="","",IFERROR(INDEX($E$5:$E$100,MATCH(K168,$B$5:$B$100,0)),""))</f>
        <v/>
      </c>
      <c r="O168" s="43">
        <f>IF(AND(M168&lt;&gt;"",N168&lt;&gt;""),M168*N168,"")</f>
        <v/>
      </c>
      <c r="P168" s="38">
        <f>IF(K168="","",IFERROR(IF(INDEX($A$5:$A$100,MATCH(K168,$B$5:$B$100,0))="Personnel","Main d'œuvre","Location"),""))</f>
        <v/>
      </c>
      <c r="Q168" s="38" t="n"/>
      <c r="R168" s="38" t="n"/>
    </row>
    <row r="169">
      <c r="J169" s="68" t="n"/>
      <c r="K169" s="38" t="n"/>
      <c r="L169" s="38" t="n"/>
      <c r="M169" s="69" t="n"/>
      <c r="N169" s="42">
        <f>IF(K169="","",IFERROR(INDEX($E$5:$E$100,MATCH(K169,$B$5:$B$100,0)),""))</f>
        <v/>
      </c>
      <c r="O169" s="43">
        <f>IF(AND(M169&lt;&gt;"",N169&lt;&gt;""),M169*N169,"")</f>
        <v/>
      </c>
      <c r="P169" s="38">
        <f>IF(K169="","",IFERROR(IF(INDEX($A$5:$A$100,MATCH(K169,$B$5:$B$100,0))="Personnel","Main d'œuvre","Location"),""))</f>
        <v/>
      </c>
      <c r="Q169" s="38" t="n"/>
      <c r="R169" s="38" t="n"/>
    </row>
    <row r="170">
      <c r="J170" s="68" t="n"/>
      <c r="K170" s="38" t="n"/>
      <c r="L170" s="38" t="n"/>
      <c r="M170" s="69" t="n"/>
      <c r="N170" s="42">
        <f>IF(K170="","",IFERROR(INDEX($E$5:$E$100,MATCH(K170,$B$5:$B$100,0)),""))</f>
        <v/>
      </c>
      <c r="O170" s="43">
        <f>IF(AND(M170&lt;&gt;"",N170&lt;&gt;""),M170*N170,"")</f>
        <v/>
      </c>
      <c r="P170" s="38">
        <f>IF(K170="","",IFERROR(IF(INDEX($A$5:$A$100,MATCH(K170,$B$5:$B$100,0))="Personnel","Main d'œuvre","Location"),""))</f>
        <v/>
      </c>
      <c r="Q170" s="38" t="n"/>
      <c r="R170" s="38" t="n"/>
    </row>
    <row r="171">
      <c r="J171" s="68" t="n"/>
      <c r="K171" s="38" t="n"/>
      <c r="L171" s="38" t="n"/>
      <c r="M171" s="69" t="n"/>
      <c r="N171" s="42">
        <f>IF(K171="","",IFERROR(INDEX($E$5:$E$100,MATCH(K171,$B$5:$B$100,0)),""))</f>
        <v/>
      </c>
      <c r="O171" s="43">
        <f>IF(AND(M171&lt;&gt;"",N171&lt;&gt;""),M171*N171,"")</f>
        <v/>
      </c>
      <c r="P171" s="38">
        <f>IF(K171="","",IFERROR(IF(INDEX($A$5:$A$100,MATCH(K171,$B$5:$B$100,0))="Personnel","Main d'œuvre","Location"),""))</f>
        <v/>
      </c>
      <c r="Q171" s="38" t="n"/>
      <c r="R171" s="38" t="n"/>
    </row>
    <row r="172">
      <c r="J172" s="68" t="n"/>
      <c r="K172" s="38" t="n"/>
      <c r="L172" s="38" t="n"/>
      <c r="M172" s="69" t="n"/>
      <c r="N172" s="42">
        <f>IF(K172="","",IFERROR(INDEX($E$5:$E$100,MATCH(K172,$B$5:$B$100,0)),""))</f>
        <v/>
      </c>
      <c r="O172" s="43">
        <f>IF(AND(M172&lt;&gt;"",N172&lt;&gt;""),M172*N172,"")</f>
        <v/>
      </c>
      <c r="P172" s="38">
        <f>IF(K172="","",IFERROR(IF(INDEX($A$5:$A$100,MATCH(K172,$B$5:$B$100,0))="Personnel","Main d'œuvre","Location"),""))</f>
        <v/>
      </c>
      <c r="Q172" s="38" t="n"/>
      <c r="R172" s="38" t="n"/>
    </row>
    <row r="173">
      <c r="J173" s="68" t="n"/>
      <c r="K173" s="38" t="n"/>
      <c r="L173" s="38" t="n"/>
      <c r="M173" s="69" t="n"/>
      <c r="N173" s="42">
        <f>IF(K173="","",IFERROR(INDEX($E$5:$E$100,MATCH(K173,$B$5:$B$100,0)),""))</f>
        <v/>
      </c>
      <c r="O173" s="43">
        <f>IF(AND(M173&lt;&gt;"",N173&lt;&gt;""),M173*N173,"")</f>
        <v/>
      </c>
      <c r="P173" s="38">
        <f>IF(K173="","",IFERROR(IF(INDEX($A$5:$A$100,MATCH(K173,$B$5:$B$100,0))="Personnel","Main d'œuvre","Location"),""))</f>
        <v/>
      </c>
      <c r="Q173" s="38" t="n"/>
      <c r="R173" s="38" t="n"/>
    </row>
    <row r="174">
      <c r="J174" s="68" t="n"/>
      <c r="K174" s="38" t="n"/>
      <c r="L174" s="38" t="n"/>
      <c r="M174" s="69" t="n"/>
      <c r="N174" s="42">
        <f>IF(K174="","",IFERROR(INDEX($E$5:$E$100,MATCH(K174,$B$5:$B$100,0)),""))</f>
        <v/>
      </c>
      <c r="O174" s="43">
        <f>IF(AND(M174&lt;&gt;"",N174&lt;&gt;""),M174*N174,"")</f>
        <v/>
      </c>
      <c r="P174" s="38">
        <f>IF(K174="","",IFERROR(IF(INDEX($A$5:$A$100,MATCH(K174,$B$5:$B$100,0))="Personnel","Main d'œuvre","Location"),""))</f>
        <v/>
      </c>
      <c r="Q174" s="38" t="n"/>
      <c r="R174" s="38" t="n"/>
    </row>
    <row r="175">
      <c r="J175" s="68" t="n"/>
      <c r="K175" s="38" t="n"/>
      <c r="L175" s="38" t="n"/>
      <c r="M175" s="69" t="n"/>
      <c r="N175" s="42">
        <f>IF(K175="","",IFERROR(INDEX($E$5:$E$100,MATCH(K175,$B$5:$B$100,0)),""))</f>
        <v/>
      </c>
      <c r="O175" s="43">
        <f>IF(AND(M175&lt;&gt;"",N175&lt;&gt;""),M175*N175,"")</f>
        <v/>
      </c>
      <c r="P175" s="38">
        <f>IF(K175="","",IFERROR(IF(INDEX($A$5:$A$100,MATCH(K175,$B$5:$B$100,0))="Personnel","Main d'œuvre","Location"),""))</f>
        <v/>
      </c>
      <c r="Q175" s="38" t="n"/>
      <c r="R175" s="38" t="n"/>
    </row>
    <row r="176">
      <c r="J176" s="68" t="n"/>
      <c r="K176" s="38" t="n"/>
      <c r="L176" s="38" t="n"/>
      <c r="M176" s="69" t="n"/>
      <c r="N176" s="42">
        <f>IF(K176="","",IFERROR(INDEX($E$5:$E$100,MATCH(K176,$B$5:$B$100,0)),""))</f>
        <v/>
      </c>
      <c r="O176" s="43">
        <f>IF(AND(M176&lt;&gt;"",N176&lt;&gt;""),M176*N176,"")</f>
        <v/>
      </c>
      <c r="P176" s="38">
        <f>IF(K176="","",IFERROR(IF(INDEX($A$5:$A$100,MATCH(K176,$B$5:$B$100,0))="Personnel","Main d'œuvre","Location"),""))</f>
        <v/>
      </c>
      <c r="Q176" s="38" t="n"/>
      <c r="R176" s="38" t="n"/>
    </row>
    <row r="177">
      <c r="J177" s="68" t="n"/>
      <c r="K177" s="38" t="n"/>
      <c r="L177" s="38" t="n"/>
      <c r="M177" s="69" t="n"/>
      <c r="N177" s="42">
        <f>IF(K177="","",IFERROR(INDEX($E$5:$E$100,MATCH(K177,$B$5:$B$100,0)),""))</f>
        <v/>
      </c>
      <c r="O177" s="43">
        <f>IF(AND(M177&lt;&gt;"",N177&lt;&gt;""),M177*N177,"")</f>
        <v/>
      </c>
      <c r="P177" s="38">
        <f>IF(K177="","",IFERROR(IF(INDEX($A$5:$A$100,MATCH(K177,$B$5:$B$100,0))="Personnel","Main d'œuvre","Location"),""))</f>
        <v/>
      </c>
      <c r="Q177" s="38" t="n"/>
      <c r="R177" s="38" t="n"/>
    </row>
    <row r="178">
      <c r="J178" s="68" t="n"/>
      <c r="K178" s="38" t="n"/>
      <c r="L178" s="38" t="n"/>
      <c r="M178" s="69" t="n"/>
      <c r="N178" s="42">
        <f>IF(K178="","",IFERROR(INDEX($E$5:$E$100,MATCH(K178,$B$5:$B$100,0)),""))</f>
        <v/>
      </c>
      <c r="O178" s="43">
        <f>IF(AND(M178&lt;&gt;"",N178&lt;&gt;""),M178*N178,"")</f>
        <v/>
      </c>
      <c r="P178" s="38">
        <f>IF(K178="","",IFERROR(IF(INDEX($A$5:$A$100,MATCH(K178,$B$5:$B$100,0))="Personnel","Main d'œuvre","Location"),""))</f>
        <v/>
      </c>
      <c r="Q178" s="38" t="n"/>
      <c r="R178" s="38" t="n"/>
    </row>
    <row r="179">
      <c r="J179" s="68" t="n"/>
      <c r="K179" s="38" t="n"/>
      <c r="L179" s="38" t="n"/>
      <c r="M179" s="69" t="n"/>
      <c r="N179" s="42">
        <f>IF(K179="","",IFERROR(INDEX($E$5:$E$100,MATCH(K179,$B$5:$B$100,0)),""))</f>
        <v/>
      </c>
      <c r="O179" s="43">
        <f>IF(AND(M179&lt;&gt;"",N179&lt;&gt;""),M179*N179,"")</f>
        <v/>
      </c>
      <c r="P179" s="38">
        <f>IF(K179="","",IFERROR(IF(INDEX($A$5:$A$100,MATCH(K179,$B$5:$B$100,0))="Personnel","Main d'œuvre","Location"),""))</f>
        <v/>
      </c>
      <c r="Q179" s="38" t="n"/>
      <c r="R179" s="38" t="n"/>
    </row>
    <row r="180">
      <c r="J180" s="68" t="n"/>
      <c r="K180" s="38" t="n"/>
      <c r="L180" s="38" t="n"/>
      <c r="M180" s="69" t="n"/>
      <c r="N180" s="42">
        <f>IF(K180="","",IFERROR(INDEX($E$5:$E$100,MATCH(K180,$B$5:$B$100,0)),""))</f>
        <v/>
      </c>
      <c r="O180" s="43">
        <f>IF(AND(M180&lt;&gt;"",N180&lt;&gt;""),M180*N180,"")</f>
        <v/>
      </c>
      <c r="P180" s="38">
        <f>IF(K180="","",IFERROR(IF(INDEX($A$5:$A$100,MATCH(K180,$B$5:$B$100,0))="Personnel","Main d'œuvre","Location"),""))</f>
        <v/>
      </c>
      <c r="Q180" s="38" t="n"/>
      <c r="R180" s="38" t="n"/>
    </row>
    <row r="181">
      <c r="J181" s="68" t="n"/>
      <c r="K181" s="38" t="n"/>
      <c r="L181" s="38" t="n"/>
      <c r="M181" s="69" t="n"/>
      <c r="N181" s="42">
        <f>IF(K181="","",IFERROR(INDEX($E$5:$E$100,MATCH(K181,$B$5:$B$100,0)),""))</f>
        <v/>
      </c>
      <c r="O181" s="43">
        <f>IF(AND(M181&lt;&gt;"",N181&lt;&gt;""),M181*N181,"")</f>
        <v/>
      </c>
      <c r="P181" s="38">
        <f>IF(K181="","",IFERROR(IF(INDEX($A$5:$A$100,MATCH(K181,$B$5:$B$100,0))="Personnel","Main d'œuvre","Location"),""))</f>
        <v/>
      </c>
      <c r="Q181" s="38" t="n"/>
      <c r="R181" s="38" t="n"/>
    </row>
    <row r="182">
      <c r="J182" s="68" t="n"/>
      <c r="K182" s="38" t="n"/>
      <c r="L182" s="38" t="n"/>
      <c r="M182" s="69" t="n"/>
      <c r="N182" s="42">
        <f>IF(K182="","",IFERROR(INDEX($E$5:$E$100,MATCH(K182,$B$5:$B$100,0)),""))</f>
        <v/>
      </c>
      <c r="O182" s="43">
        <f>IF(AND(M182&lt;&gt;"",N182&lt;&gt;""),M182*N182,"")</f>
        <v/>
      </c>
      <c r="P182" s="38">
        <f>IF(K182="","",IFERROR(IF(INDEX($A$5:$A$100,MATCH(K182,$B$5:$B$100,0))="Personnel","Main d'œuvre","Location"),""))</f>
        <v/>
      </c>
      <c r="Q182" s="38" t="n"/>
      <c r="R182" s="38" t="n"/>
    </row>
    <row r="183">
      <c r="J183" s="68" t="n"/>
      <c r="K183" s="38" t="n"/>
      <c r="L183" s="38" t="n"/>
      <c r="M183" s="69" t="n"/>
      <c r="N183" s="42">
        <f>IF(K183="","",IFERROR(INDEX($E$5:$E$100,MATCH(K183,$B$5:$B$100,0)),""))</f>
        <v/>
      </c>
      <c r="O183" s="43">
        <f>IF(AND(M183&lt;&gt;"",N183&lt;&gt;""),M183*N183,"")</f>
        <v/>
      </c>
      <c r="P183" s="38">
        <f>IF(K183="","",IFERROR(IF(INDEX($A$5:$A$100,MATCH(K183,$B$5:$B$100,0))="Personnel","Main d'œuvre","Location"),""))</f>
        <v/>
      </c>
      <c r="Q183" s="38" t="n"/>
      <c r="R183" s="38" t="n"/>
    </row>
    <row r="184">
      <c r="J184" s="68" t="n"/>
      <c r="K184" s="38" t="n"/>
      <c r="L184" s="38" t="n"/>
      <c r="M184" s="69" t="n"/>
      <c r="N184" s="42">
        <f>IF(K184="","",IFERROR(INDEX($E$5:$E$100,MATCH(K184,$B$5:$B$100,0)),""))</f>
        <v/>
      </c>
      <c r="O184" s="43">
        <f>IF(AND(M184&lt;&gt;"",N184&lt;&gt;""),M184*N184,"")</f>
        <v/>
      </c>
      <c r="P184" s="38">
        <f>IF(K184="","",IFERROR(IF(INDEX($A$5:$A$100,MATCH(K184,$B$5:$B$100,0))="Personnel","Main d'œuvre","Location"),""))</f>
        <v/>
      </c>
      <c r="Q184" s="38" t="n"/>
      <c r="R184" s="38" t="n"/>
    </row>
    <row r="185">
      <c r="J185" s="68" t="n"/>
      <c r="K185" s="38" t="n"/>
      <c r="L185" s="38" t="n"/>
      <c r="M185" s="69" t="n"/>
      <c r="N185" s="42">
        <f>IF(K185="","",IFERROR(INDEX($E$5:$E$100,MATCH(K185,$B$5:$B$100,0)),""))</f>
        <v/>
      </c>
      <c r="O185" s="43">
        <f>IF(AND(M185&lt;&gt;"",N185&lt;&gt;""),M185*N185,"")</f>
        <v/>
      </c>
      <c r="P185" s="38">
        <f>IF(K185="","",IFERROR(IF(INDEX($A$5:$A$100,MATCH(K185,$B$5:$B$100,0))="Personnel","Main d'œuvre","Location"),""))</f>
        <v/>
      </c>
      <c r="Q185" s="38" t="n"/>
      <c r="R185" s="38" t="n"/>
    </row>
    <row r="186">
      <c r="J186" s="68" t="n"/>
      <c r="K186" s="38" t="n"/>
      <c r="L186" s="38" t="n"/>
      <c r="M186" s="69" t="n"/>
      <c r="N186" s="42">
        <f>IF(K186="","",IFERROR(INDEX($E$5:$E$100,MATCH(K186,$B$5:$B$100,0)),""))</f>
        <v/>
      </c>
      <c r="O186" s="43">
        <f>IF(AND(M186&lt;&gt;"",N186&lt;&gt;""),M186*N186,"")</f>
        <v/>
      </c>
      <c r="P186" s="38">
        <f>IF(K186="","",IFERROR(IF(INDEX($A$5:$A$100,MATCH(K186,$B$5:$B$100,0))="Personnel","Main d'œuvre","Location"),""))</f>
        <v/>
      </c>
      <c r="Q186" s="38" t="n"/>
      <c r="R186" s="38" t="n"/>
    </row>
    <row r="187">
      <c r="J187" s="68" t="n"/>
      <c r="K187" s="38" t="n"/>
      <c r="L187" s="38" t="n"/>
      <c r="M187" s="69" t="n"/>
      <c r="N187" s="42">
        <f>IF(K187="","",IFERROR(INDEX($E$5:$E$100,MATCH(K187,$B$5:$B$100,0)),""))</f>
        <v/>
      </c>
      <c r="O187" s="43">
        <f>IF(AND(M187&lt;&gt;"",N187&lt;&gt;""),M187*N187,"")</f>
        <v/>
      </c>
      <c r="P187" s="38">
        <f>IF(K187="","",IFERROR(IF(INDEX($A$5:$A$100,MATCH(K187,$B$5:$B$100,0))="Personnel","Main d'œuvre","Location"),""))</f>
        <v/>
      </c>
      <c r="Q187" s="38" t="n"/>
      <c r="R187" s="38" t="n"/>
    </row>
    <row r="188">
      <c r="J188" s="68" t="n"/>
      <c r="K188" s="38" t="n"/>
      <c r="L188" s="38" t="n"/>
      <c r="M188" s="69" t="n"/>
      <c r="N188" s="42">
        <f>IF(K188="","",IFERROR(INDEX($E$5:$E$100,MATCH(K188,$B$5:$B$100,0)),""))</f>
        <v/>
      </c>
      <c r="O188" s="43">
        <f>IF(AND(M188&lt;&gt;"",N188&lt;&gt;""),M188*N188,"")</f>
        <v/>
      </c>
      <c r="P188" s="38">
        <f>IF(K188="","",IFERROR(IF(INDEX($A$5:$A$100,MATCH(K188,$B$5:$B$100,0))="Personnel","Main d'œuvre","Location"),""))</f>
        <v/>
      </c>
      <c r="Q188" s="38" t="n"/>
      <c r="R188" s="38" t="n"/>
    </row>
    <row r="189">
      <c r="J189" s="68" t="n"/>
      <c r="K189" s="38" t="n"/>
      <c r="L189" s="38" t="n"/>
      <c r="M189" s="69" t="n"/>
      <c r="N189" s="42">
        <f>IF(K189="","",IFERROR(INDEX($E$5:$E$100,MATCH(K189,$B$5:$B$100,0)),""))</f>
        <v/>
      </c>
      <c r="O189" s="43">
        <f>IF(AND(M189&lt;&gt;"",N189&lt;&gt;""),M189*N189,"")</f>
        <v/>
      </c>
      <c r="P189" s="38">
        <f>IF(K189="","",IFERROR(IF(INDEX($A$5:$A$100,MATCH(K189,$B$5:$B$100,0))="Personnel","Main d'œuvre","Location"),""))</f>
        <v/>
      </c>
      <c r="Q189" s="38" t="n"/>
      <c r="R189" s="38" t="n"/>
    </row>
    <row r="190">
      <c r="J190" s="68" t="n"/>
      <c r="K190" s="38" t="n"/>
      <c r="L190" s="38" t="n"/>
      <c r="M190" s="69" t="n"/>
      <c r="N190" s="42">
        <f>IF(K190="","",IFERROR(INDEX($E$5:$E$100,MATCH(K190,$B$5:$B$100,0)),""))</f>
        <v/>
      </c>
      <c r="O190" s="43">
        <f>IF(AND(M190&lt;&gt;"",N190&lt;&gt;""),M190*N190,"")</f>
        <v/>
      </c>
      <c r="P190" s="38">
        <f>IF(K190="","",IFERROR(IF(INDEX($A$5:$A$100,MATCH(K190,$B$5:$B$100,0))="Personnel","Main d'œuvre","Location"),""))</f>
        <v/>
      </c>
      <c r="Q190" s="38" t="n"/>
      <c r="R190" s="38" t="n"/>
    </row>
    <row r="191">
      <c r="J191" s="68" t="n"/>
      <c r="K191" s="38" t="n"/>
      <c r="L191" s="38" t="n"/>
      <c r="M191" s="69" t="n"/>
      <c r="N191" s="42">
        <f>IF(K191="","",IFERROR(INDEX($E$5:$E$100,MATCH(K191,$B$5:$B$100,0)),""))</f>
        <v/>
      </c>
      <c r="O191" s="43">
        <f>IF(AND(M191&lt;&gt;"",N191&lt;&gt;""),M191*N191,"")</f>
        <v/>
      </c>
      <c r="P191" s="38">
        <f>IF(K191="","",IFERROR(IF(INDEX($A$5:$A$100,MATCH(K191,$B$5:$B$100,0))="Personnel","Main d'œuvre","Location"),""))</f>
        <v/>
      </c>
      <c r="Q191" s="38" t="n"/>
      <c r="R191" s="38" t="n"/>
    </row>
    <row r="192">
      <c r="J192" s="68" t="n"/>
      <c r="K192" s="38" t="n"/>
      <c r="L192" s="38" t="n"/>
      <c r="M192" s="69" t="n"/>
      <c r="N192" s="42">
        <f>IF(K192="","",IFERROR(INDEX($E$5:$E$100,MATCH(K192,$B$5:$B$100,0)),""))</f>
        <v/>
      </c>
      <c r="O192" s="43">
        <f>IF(AND(M192&lt;&gt;"",N192&lt;&gt;""),M192*N192,"")</f>
        <v/>
      </c>
      <c r="P192" s="38">
        <f>IF(K192="","",IFERROR(IF(INDEX($A$5:$A$100,MATCH(K192,$B$5:$B$100,0))="Personnel","Main d'œuvre","Location"),""))</f>
        <v/>
      </c>
      <c r="Q192" s="38" t="n"/>
      <c r="R192" s="38" t="n"/>
    </row>
    <row r="193">
      <c r="J193" s="68" t="n"/>
      <c r="K193" s="38" t="n"/>
      <c r="L193" s="38" t="n"/>
      <c r="M193" s="69" t="n"/>
      <c r="N193" s="42">
        <f>IF(K193="","",IFERROR(INDEX($E$5:$E$100,MATCH(K193,$B$5:$B$100,0)),""))</f>
        <v/>
      </c>
      <c r="O193" s="43">
        <f>IF(AND(M193&lt;&gt;"",N193&lt;&gt;""),M193*N193,"")</f>
        <v/>
      </c>
      <c r="P193" s="38">
        <f>IF(K193="","",IFERROR(IF(INDEX($A$5:$A$100,MATCH(K193,$B$5:$B$100,0))="Personnel","Main d'œuvre","Location"),""))</f>
        <v/>
      </c>
      <c r="Q193" s="38" t="n"/>
      <c r="R193" s="38" t="n"/>
    </row>
    <row r="194">
      <c r="J194" s="68" t="n"/>
      <c r="K194" s="38" t="n"/>
      <c r="L194" s="38" t="n"/>
      <c r="M194" s="69" t="n"/>
      <c r="N194" s="42">
        <f>IF(K194="","",IFERROR(INDEX($E$5:$E$100,MATCH(K194,$B$5:$B$100,0)),""))</f>
        <v/>
      </c>
      <c r="O194" s="43">
        <f>IF(AND(M194&lt;&gt;"",N194&lt;&gt;""),M194*N194,"")</f>
        <v/>
      </c>
      <c r="P194" s="38">
        <f>IF(K194="","",IFERROR(IF(INDEX($A$5:$A$100,MATCH(K194,$B$5:$B$100,0))="Personnel","Main d'œuvre","Location"),""))</f>
        <v/>
      </c>
      <c r="Q194" s="38" t="n"/>
      <c r="R194" s="38" t="n"/>
    </row>
    <row r="195">
      <c r="J195" s="68" t="n"/>
      <c r="K195" s="38" t="n"/>
      <c r="L195" s="38" t="n"/>
      <c r="M195" s="69" t="n"/>
      <c r="N195" s="42">
        <f>IF(K195="","",IFERROR(INDEX($E$5:$E$100,MATCH(K195,$B$5:$B$100,0)),""))</f>
        <v/>
      </c>
      <c r="O195" s="43">
        <f>IF(AND(M195&lt;&gt;"",N195&lt;&gt;""),M195*N195,"")</f>
        <v/>
      </c>
      <c r="P195" s="38">
        <f>IF(K195="","",IFERROR(IF(INDEX($A$5:$A$100,MATCH(K195,$B$5:$B$100,0))="Personnel","Main d'œuvre","Location"),""))</f>
        <v/>
      </c>
      <c r="Q195" s="38" t="n"/>
      <c r="R195" s="38" t="n"/>
    </row>
    <row r="196">
      <c r="J196" s="68" t="n"/>
      <c r="K196" s="38" t="n"/>
      <c r="L196" s="38" t="n"/>
      <c r="M196" s="69" t="n"/>
      <c r="N196" s="42">
        <f>IF(K196="","",IFERROR(INDEX($E$5:$E$100,MATCH(K196,$B$5:$B$100,0)),""))</f>
        <v/>
      </c>
      <c r="O196" s="43">
        <f>IF(AND(M196&lt;&gt;"",N196&lt;&gt;""),M196*N196,"")</f>
        <v/>
      </c>
      <c r="P196" s="38">
        <f>IF(K196="","",IFERROR(IF(INDEX($A$5:$A$100,MATCH(K196,$B$5:$B$100,0))="Personnel","Main d'œuvre","Location"),""))</f>
        <v/>
      </c>
      <c r="Q196" s="38" t="n"/>
      <c r="R196" s="38" t="n"/>
    </row>
    <row r="197">
      <c r="J197" s="68" t="n"/>
      <c r="K197" s="38" t="n"/>
      <c r="L197" s="38" t="n"/>
      <c r="M197" s="69" t="n"/>
      <c r="N197" s="42">
        <f>IF(K197="","",IFERROR(INDEX($E$5:$E$100,MATCH(K197,$B$5:$B$100,0)),""))</f>
        <v/>
      </c>
      <c r="O197" s="43">
        <f>IF(AND(M197&lt;&gt;"",N197&lt;&gt;""),M197*N197,"")</f>
        <v/>
      </c>
      <c r="P197" s="38">
        <f>IF(K197="","",IFERROR(IF(INDEX($A$5:$A$100,MATCH(K197,$B$5:$B$100,0))="Personnel","Main d'œuvre","Location"),""))</f>
        <v/>
      </c>
      <c r="Q197" s="38" t="n"/>
      <c r="R197" s="38" t="n"/>
    </row>
    <row r="198">
      <c r="J198" s="68" t="n"/>
      <c r="K198" s="38" t="n"/>
      <c r="L198" s="38" t="n"/>
      <c r="M198" s="69" t="n"/>
      <c r="N198" s="42">
        <f>IF(K198="","",IFERROR(INDEX($E$5:$E$100,MATCH(K198,$B$5:$B$100,0)),""))</f>
        <v/>
      </c>
      <c r="O198" s="43">
        <f>IF(AND(M198&lt;&gt;"",N198&lt;&gt;""),M198*N198,"")</f>
        <v/>
      </c>
      <c r="P198" s="38">
        <f>IF(K198="","",IFERROR(IF(INDEX($A$5:$A$100,MATCH(K198,$B$5:$B$100,0))="Personnel","Main d'œuvre","Location"),""))</f>
        <v/>
      </c>
      <c r="Q198" s="38" t="n"/>
      <c r="R198" s="38" t="n"/>
    </row>
    <row r="199">
      <c r="J199" s="68" t="n"/>
      <c r="K199" s="38" t="n"/>
      <c r="L199" s="38" t="n"/>
      <c r="M199" s="69" t="n"/>
      <c r="N199" s="42">
        <f>IF(K199="","",IFERROR(INDEX($E$5:$E$100,MATCH(K199,$B$5:$B$100,0)),""))</f>
        <v/>
      </c>
      <c r="O199" s="43">
        <f>IF(AND(M199&lt;&gt;"",N199&lt;&gt;""),M199*N199,"")</f>
        <v/>
      </c>
      <c r="P199" s="38">
        <f>IF(K199="","",IFERROR(IF(INDEX($A$5:$A$100,MATCH(K199,$B$5:$B$100,0))="Personnel","Main d'œuvre","Location"),""))</f>
        <v/>
      </c>
      <c r="Q199" s="38" t="n"/>
      <c r="R199" s="38" t="n"/>
    </row>
    <row r="200">
      <c r="J200" s="68" t="n"/>
      <c r="K200" s="38" t="n"/>
      <c r="L200" s="38" t="n"/>
      <c r="M200" s="69" t="n"/>
      <c r="N200" s="42">
        <f>IF(K200="","",IFERROR(INDEX($E$5:$E$100,MATCH(K200,$B$5:$B$100,0)),""))</f>
        <v/>
      </c>
      <c r="O200" s="43">
        <f>IF(AND(M200&lt;&gt;"",N200&lt;&gt;""),M200*N200,"")</f>
        <v/>
      </c>
      <c r="P200" s="38">
        <f>IF(K200="","",IFERROR(IF(INDEX($A$5:$A$100,MATCH(K200,$B$5:$B$100,0))="Personnel","Main d'œuvre","Location"),""))</f>
        <v/>
      </c>
      <c r="Q200" s="38" t="n"/>
      <c r="R200" s="38" t="n"/>
    </row>
    <row r="201">
      <c r="J201" s="68" t="n"/>
      <c r="K201" s="38" t="n"/>
      <c r="L201" s="38" t="n"/>
      <c r="M201" s="69" t="n"/>
      <c r="N201" s="42">
        <f>IF(K201="","",IFERROR(INDEX($E$5:$E$100,MATCH(K201,$B$5:$B$100,0)),""))</f>
        <v/>
      </c>
      <c r="O201" s="43">
        <f>IF(AND(M201&lt;&gt;"",N201&lt;&gt;""),M201*N201,"")</f>
        <v/>
      </c>
      <c r="P201" s="38">
        <f>IF(K201="","",IFERROR(IF(INDEX($A$5:$A$100,MATCH(K201,$B$5:$B$100,0))="Personnel","Main d'œuvre","Location"),""))</f>
        <v/>
      </c>
      <c r="Q201" s="38" t="n"/>
      <c r="R201" s="38" t="n"/>
    </row>
    <row r="202">
      <c r="J202" s="68" t="n"/>
      <c r="K202" s="38" t="n"/>
      <c r="L202" s="38" t="n"/>
      <c r="M202" s="69" t="n"/>
      <c r="N202" s="42">
        <f>IF(K202="","",IFERROR(INDEX($E$5:$E$100,MATCH(K202,$B$5:$B$100,0)),""))</f>
        <v/>
      </c>
      <c r="O202" s="43">
        <f>IF(AND(M202&lt;&gt;"",N202&lt;&gt;""),M202*N202,"")</f>
        <v/>
      </c>
      <c r="P202" s="38">
        <f>IF(K202="","",IFERROR(IF(INDEX($A$5:$A$100,MATCH(K202,$B$5:$B$100,0))="Personnel","Main d'œuvre","Location"),""))</f>
        <v/>
      </c>
      <c r="Q202" s="38" t="n"/>
      <c r="R202" s="38" t="n"/>
    </row>
    <row r="203">
      <c r="J203" s="68" t="n"/>
      <c r="K203" s="38" t="n"/>
      <c r="L203" s="38" t="n"/>
      <c r="M203" s="69" t="n"/>
      <c r="N203" s="42">
        <f>IF(K203="","",IFERROR(INDEX($E$5:$E$100,MATCH(K203,$B$5:$B$100,0)),""))</f>
        <v/>
      </c>
      <c r="O203" s="43">
        <f>IF(AND(M203&lt;&gt;"",N203&lt;&gt;""),M203*N203,"")</f>
        <v/>
      </c>
      <c r="P203" s="38">
        <f>IF(K203="","",IFERROR(IF(INDEX($A$5:$A$100,MATCH(K203,$B$5:$B$100,0))="Personnel","Main d'œuvre","Location"),""))</f>
        <v/>
      </c>
      <c r="Q203" s="38" t="n"/>
      <c r="R203" s="38" t="n"/>
    </row>
    <row r="204">
      <c r="J204" s="68" t="n"/>
      <c r="K204" s="38" t="n"/>
      <c r="L204" s="38" t="n"/>
      <c r="M204" s="69" t="n"/>
      <c r="N204" s="42">
        <f>IF(K204="","",IFERROR(INDEX($E$5:$E$100,MATCH(K204,$B$5:$B$100,0)),""))</f>
        <v/>
      </c>
      <c r="O204" s="43">
        <f>IF(AND(M204&lt;&gt;"",N204&lt;&gt;""),M204*N204,"")</f>
        <v/>
      </c>
      <c r="P204" s="38">
        <f>IF(K204="","",IFERROR(IF(INDEX($A$5:$A$100,MATCH(K204,$B$5:$B$100,0))="Personnel","Main d'œuvre","Location"),""))</f>
        <v/>
      </c>
      <c r="Q204" s="38" t="n"/>
      <c r="R204" s="38" t="n"/>
    </row>
    <row r="205">
      <c r="J205" s="68" t="n"/>
      <c r="K205" s="38" t="n"/>
      <c r="L205" s="38" t="n"/>
      <c r="M205" s="69" t="n"/>
      <c r="N205" s="42">
        <f>IF(K205="","",IFERROR(INDEX($E$5:$E$100,MATCH(K205,$B$5:$B$100,0)),""))</f>
        <v/>
      </c>
      <c r="O205" s="43">
        <f>IF(AND(M205&lt;&gt;"",N205&lt;&gt;""),M205*N205,"")</f>
        <v/>
      </c>
      <c r="P205" s="38">
        <f>IF(K205="","",IFERROR(IF(INDEX($A$5:$A$100,MATCH(K205,$B$5:$B$100,0))="Personnel","Main d'œuvre","Location"),""))</f>
        <v/>
      </c>
      <c r="Q205" s="38" t="n"/>
      <c r="R205" s="38" t="n"/>
    </row>
    <row r="206">
      <c r="J206" s="68" t="n"/>
      <c r="K206" s="38" t="n"/>
      <c r="L206" s="38" t="n"/>
      <c r="M206" s="69" t="n"/>
      <c r="N206" s="42">
        <f>IF(K206="","",IFERROR(INDEX($E$5:$E$100,MATCH(K206,$B$5:$B$100,0)),""))</f>
        <v/>
      </c>
      <c r="O206" s="43">
        <f>IF(AND(M206&lt;&gt;"",N206&lt;&gt;""),M206*N206,"")</f>
        <v/>
      </c>
      <c r="P206" s="38">
        <f>IF(K206="","",IFERROR(IF(INDEX($A$5:$A$100,MATCH(K206,$B$5:$B$100,0))="Personnel","Main d'œuvre","Location"),""))</f>
        <v/>
      </c>
      <c r="Q206" s="38" t="n"/>
      <c r="R206" s="38" t="n"/>
    </row>
    <row r="207">
      <c r="J207" s="68" t="n"/>
      <c r="K207" s="38" t="n"/>
      <c r="L207" s="38" t="n"/>
      <c r="M207" s="69" t="n"/>
      <c r="N207" s="42">
        <f>IF(K207="","",IFERROR(INDEX($E$5:$E$100,MATCH(K207,$B$5:$B$100,0)),""))</f>
        <v/>
      </c>
      <c r="O207" s="43">
        <f>IF(AND(M207&lt;&gt;"",N207&lt;&gt;""),M207*N207,"")</f>
        <v/>
      </c>
      <c r="P207" s="38">
        <f>IF(K207="","",IFERROR(IF(INDEX($A$5:$A$100,MATCH(K207,$B$5:$B$100,0))="Personnel","Main d'œuvre","Location"),""))</f>
        <v/>
      </c>
      <c r="Q207" s="38" t="n"/>
      <c r="R207" s="38" t="n"/>
    </row>
    <row r="208">
      <c r="J208" s="68" t="n"/>
      <c r="K208" s="38" t="n"/>
      <c r="L208" s="38" t="n"/>
      <c r="M208" s="69" t="n"/>
      <c r="N208" s="42">
        <f>IF(K208="","",IFERROR(INDEX($E$5:$E$100,MATCH(K208,$B$5:$B$100,0)),""))</f>
        <v/>
      </c>
      <c r="O208" s="43">
        <f>IF(AND(M208&lt;&gt;"",N208&lt;&gt;""),M208*N208,"")</f>
        <v/>
      </c>
      <c r="P208" s="38">
        <f>IF(K208="","",IFERROR(IF(INDEX($A$5:$A$100,MATCH(K208,$B$5:$B$100,0))="Personnel","Main d'œuvre","Location"),""))</f>
        <v/>
      </c>
      <c r="Q208" s="38" t="n"/>
      <c r="R208" s="38" t="n"/>
    </row>
    <row r="209">
      <c r="J209" s="68" t="n"/>
      <c r="K209" s="38" t="n"/>
      <c r="L209" s="38" t="n"/>
      <c r="M209" s="69" t="n"/>
      <c r="N209" s="42">
        <f>IF(K209="","",IFERROR(INDEX($E$5:$E$100,MATCH(K209,$B$5:$B$100,0)),""))</f>
        <v/>
      </c>
      <c r="O209" s="43">
        <f>IF(AND(M209&lt;&gt;"",N209&lt;&gt;""),M209*N209,"")</f>
        <v/>
      </c>
      <c r="P209" s="38">
        <f>IF(K209="","",IFERROR(IF(INDEX($A$5:$A$100,MATCH(K209,$B$5:$B$100,0))="Personnel","Main d'œuvre","Location"),""))</f>
        <v/>
      </c>
      <c r="Q209" s="38" t="n"/>
      <c r="R209" s="38" t="n"/>
    </row>
    <row r="210">
      <c r="J210" s="68" t="n"/>
      <c r="K210" s="38" t="n"/>
      <c r="L210" s="38" t="n"/>
      <c r="M210" s="69" t="n"/>
      <c r="N210" s="42">
        <f>IF(K210="","",IFERROR(INDEX($E$5:$E$100,MATCH(K210,$B$5:$B$100,0)),""))</f>
        <v/>
      </c>
      <c r="O210" s="43">
        <f>IF(AND(M210&lt;&gt;"",N210&lt;&gt;""),M210*N210,"")</f>
        <v/>
      </c>
      <c r="P210" s="38">
        <f>IF(K210="","",IFERROR(IF(INDEX($A$5:$A$100,MATCH(K210,$B$5:$B$100,0))="Personnel","Main d'œuvre","Location"),""))</f>
        <v/>
      </c>
      <c r="Q210" s="38" t="n"/>
      <c r="R210" s="38" t="n"/>
    </row>
    <row r="211">
      <c r="J211" s="68" t="n"/>
      <c r="K211" s="38" t="n"/>
      <c r="L211" s="38" t="n"/>
      <c r="M211" s="69" t="n"/>
      <c r="N211" s="42">
        <f>IF(K211="","",IFERROR(INDEX($E$5:$E$100,MATCH(K211,$B$5:$B$100,0)),""))</f>
        <v/>
      </c>
      <c r="O211" s="43">
        <f>IF(AND(M211&lt;&gt;"",N211&lt;&gt;""),M211*N211,"")</f>
        <v/>
      </c>
      <c r="P211" s="38">
        <f>IF(K211="","",IFERROR(IF(INDEX($A$5:$A$100,MATCH(K211,$B$5:$B$100,0))="Personnel","Main d'œuvre","Location"),""))</f>
        <v/>
      </c>
      <c r="Q211" s="38" t="n"/>
      <c r="R211" s="38" t="n"/>
    </row>
    <row r="212">
      <c r="J212" s="68" t="n"/>
      <c r="K212" s="38" t="n"/>
      <c r="L212" s="38" t="n"/>
      <c r="M212" s="69" t="n"/>
      <c r="N212" s="42">
        <f>IF(K212="","",IFERROR(INDEX($E$5:$E$100,MATCH(K212,$B$5:$B$100,0)),""))</f>
        <v/>
      </c>
      <c r="O212" s="43">
        <f>IF(AND(M212&lt;&gt;"",N212&lt;&gt;""),M212*N212,"")</f>
        <v/>
      </c>
      <c r="P212" s="38">
        <f>IF(K212="","",IFERROR(IF(INDEX($A$5:$A$100,MATCH(K212,$B$5:$B$100,0))="Personnel","Main d'œuvre","Location"),""))</f>
        <v/>
      </c>
      <c r="Q212" s="38" t="n"/>
      <c r="R212" s="38" t="n"/>
    </row>
    <row r="213">
      <c r="J213" s="68" t="n"/>
      <c r="K213" s="38" t="n"/>
      <c r="L213" s="38" t="n"/>
      <c r="M213" s="69" t="n"/>
      <c r="N213" s="42">
        <f>IF(K213="","",IFERROR(INDEX($E$5:$E$100,MATCH(K213,$B$5:$B$100,0)),""))</f>
        <v/>
      </c>
      <c r="O213" s="43">
        <f>IF(AND(M213&lt;&gt;"",N213&lt;&gt;""),M213*N213,"")</f>
        <v/>
      </c>
      <c r="P213" s="38">
        <f>IF(K213="","",IFERROR(IF(INDEX($A$5:$A$100,MATCH(K213,$B$5:$B$100,0))="Personnel","Main d'œuvre","Location"),""))</f>
        <v/>
      </c>
      <c r="Q213" s="38" t="n"/>
      <c r="R213" s="38" t="n"/>
    </row>
    <row r="214">
      <c r="J214" s="68" t="n"/>
      <c r="K214" s="38" t="n"/>
      <c r="L214" s="38" t="n"/>
      <c r="M214" s="69" t="n"/>
      <c r="N214" s="42">
        <f>IF(K214="","",IFERROR(INDEX($E$5:$E$100,MATCH(K214,$B$5:$B$100,0)),""))</f>
        <v/>
      </c>
      <c r="O214" s="43">
        <f>IF(AND(M214&lt;&gt;"",N214&lt;&gt;""),M214*N214,"")</f>
        <v/>
      </c>
      <c r="P214" s="38">
        <f>IF(K214="","",IFERROR(IF(INDEX($A$5:$A$100,MATCH(K214,$B$5:$B$100,0))="Personnel","Main d'œuvre","Location"),""))</f>
        <v/>
      </c>
      <c r="Q214" s="38" t="n"/>
      <c r="R214" s="38" t="n"/>
    </row>
    <row r="215">
      <c r="J215" s="68" t="n"/>
      <c r="K215" s="38" t="n"/>
      <c r="L215" s="38" t="n"/>
      <c r="M215" s="69" t="n"/>
      <c r="N215" s="42">
        <f>IF(K215="","",IFERROR(INDEX($E$5:$E$100,MATCH(K215,$B$5:$B$100,0)),""))</f>
        <v/>
      </c>
      <c r="O215" s="43">
        <f>IF(AND(M215&lt;&gt;"",N215&lt;&gt;""),M215*N215,"")</f>
        <v/>
      </c>
      <c r="P215" s="38">
        <f>IF(K215="","",IFERROR(IF(INDEX($A$5:$A$100,MATCH(K215,$B$5:$B$100,0))="Personnel","Main d'œuvre","Location"),""))</f>
        <v/>
      </c>
      <c r="Q215" s="38" t="n"/>
      <c r="R215" s="38" t="n"/>
    </row>
    <row r="216">
      <c r="J216" s="68" t="n"/>
      <c r="K216" s="38" t="n"/>
      <c r="L216" s="38" t="n"/>
      <c r="M216" s="69" t="n"/>
      <c r="N216" s="42">
        <f>IF(K216="","",IFERROR(INDEX($E$5:$E$100,MATCH(K216,$B$5:$B$100,0)),""))</f>
        <v/>
      </c>
      <c r="O216" s="43">
        <f>IF(AND(M216&lt;&gt;"",N216&lt;&gt;""),M216*N216,"")</f>
        <v/>
      </c>
      <c r="P216" s="38">
        <f>IF(K216="","",IFERROR(IF(INDEX($A$5:$A$100,MATCH(K216,$B$5:$B$100,0))="Personnel","Main d'œuvre","Location"),""))</f>
        <v/>
      </c>
      <c r="Q216" s="38" t="n"/>
      <c r="R216" s="38" t="n"/>
    </row>
    <row r="217">
      <c r="J217" s="68" t="n"/>
      <c r="K217" s="38" t="n"/>
      <c r="L217" s="38" t="n"/>
      <c r="M217" s="69" t="n"/>
      <c r="N217" s="42">
        <f>IF(K217="","",IFERROR(INDEX($E$5:$E$100,MATCH(K217,$B$5:$B$100,0)),""))</f>
        <v/>
      </c>
      <c r="O217" s="43">
        <f>IF(AND(M217&lt;&gt;"",N217&lt;&gt;""),M217*N217,"")</f>
        <v/>
      </c>
      <c r="P217" s="38">
        <f>IF(K217="","",IFERROR(IF(INDEX($A$5:$A$100,MATCH(K217,$B$5:$B$100,0))="Personnel","Main d'œuvre","Location"),""))</f>
        <v/>
      </c>
      <c r="Q217" s="38" t="n"/>
      <c r="R217" s="38" t="n"/>
    </row>
    <row r="218">
      <c r="J218" s="68" t="n"/>
      <c r="K218" s="38" t="n"/>
      <c r="L218" s="38" t="n"/>
      <c r="M218" s="69" t="n"/>
      <c r="N218" s="42">
        <f>IF(K218="","",IFERROR(INDEX($E$5:$E$100,MATCH(K218,$B$5:$B$100,0)),""))</f>
        <v/>
      </c>
      <c r="O218" s="43">
        <f>IF(AND(M218&lt;&gt;"",N218&lt;&gt;""),M218*N218,"")</f>
        <v/>
      </c>
      <c r="P218" s="38">
        <f>IF(K218="","",IFERROR(IF(INDEX($A$5:$A$100,MATCH(K218,$B$5:$B$100,0))="Personnel","Main d'œuvre","Location"),""))</f>
        <v/>
      </c>
      <c r="Q218" s="38" t="n"/>
      <c r="R218" s="38" t="n"/>
    </row>
    <row r="219">
      <c r="J219" s="68" t="n"/>
      <c r="K219" s="38" t="n"/>
      <c r="L219" s="38" t="n"/>
      <c r="M219" s="69" t="n"/>
      <c r="N219" s="42">
        <f>IF(K219="","",IFERROR(INDEX($E$5:$E$100,MATCH(K219,$B$5:$B$100,0)),""))</f>
        <v/>
      </c>
      <c r="O219" s="43">
        <f>IF(AND(M219&lt;&gt;"",N219&lt;&gt;""),M219*N219,"")</f>
        <v/>
      </c>
      <c r="P219" s="38">
        <f>IF(K219="","",IFERROR(IF(INDEX($A$5:$A$100,MATCH(K219,$B$5:$B$100,0))="Personnel","Main d'œuvre","Location"),""))</f>
        <v/>
      </c>
      <c r="Q219" s="38" t="n"/>
      <c r="R219" s="38" t="n"/>
    </row>
    <row r="220">
      <c r="J220" s="68" t="n"/>
      <c r="K220" s="38" t="n"/>
      <c r="L220" s="38" t="n"/>
      <c r="M220" s="69" t="n"/>
      <c r="N220" s="42">
        <f>IF(K220="","",IFERROR(INDEX($E$5:$E$100,MATCH(K220,$B$5:$B$100,0)),""))</f>
        <v/>
      </c>
      <c r="O220" s="43">
        <f>IF(AND(M220&lt;&gt;"",N220&lt;&gt;""),M220*N220,"")</f>
        <v/>
      </c>
      <c r="P220" s="38">
        <f>IF(K220="","",IFERROR(IF(INDEX($A$5:$A$100,MATCH(K220,$B$5:$B$100,0))="Personnel","Main d'œuvre","Location"),""))</f>
        <v/>
      </c>
      <c r="Q220" s="38" t="n"/>
      <c r="R220" s="38" t="n"/>
    </row>
    <row r="221">
      <c r="J221" s="68" t="n"/>
      <c r="K221" s="38" t="n"/>
      <c r="L221" s="38" t="n"/>
      <c r="M221" s="69" t="n"/>
      <c r="N221" s="42">
        <f>IF(K221="","",IFERROR(INDEX($E$5:$E$100,MATCH(K221,$B$5:$B$100,0)),""))</f>
        <v/>
      </c>
      <c r="O221" s="43">
        <f>IF(AND(M221&lt;&gt;"",N221&lt;&gt;""),M221*N221,"")</f>
        <v/>
      </c>
      <c r="P221" s="38">
        <f>IF(K221="","",IFERROR(IF(INDEX($A$5:$A$100,MATCH(K221,$B$5:$B$100,0))="Personnel","Main d'œuvre","Location"),""))</f>
        <v/>
      </c>
      <c r="Q221" s="38" t="n"/>
      <c r="R221" s="38" t="n"/>
    </row>
    <row r="222">
      <c r="J222" s="68" t="n"/>
      <c r="K222" s="38" t="n"/>
      <c r="L222" s="38" t="n"/>
      <c r="M222" s="69" t="n"/>
      <c r="N222" s="42">
        <f>IF(K222="","",IFERROR(INDEX($E$5:$E$100,MATCH(K222,$B$5:$B$100,0)),""))</f>
        <v/>
      </c>
      <c r="O222" s="43">
        <f>IF(AND(M222&lt;&gt;"",N222&lt;&gt;""),M222*N222,"")</f>
        <v/>
      </c>
      <c r="P222" s="38">
        <f>IF(K222="","",IFERROR(IF(INDEX($A$5:$A$100,MATCH(K222,$B$5:$B$100,0))="Personnel","Main d'œuvre","Location"),""))</f>
        <v/>
      </c>
      <c r="Q222" s="38" t="n"/>
      <c r="R222" s="38" t="n"/>
    </row>
    <row r="223">
      <c r="J223" s="68" t="n"/>
      <c r="K223" s="38" t="n"/>
      <c r="L223" s="38" t="n"/>
      <c r="M223" s="69" t="n"/>
      <c r="N223" s="42">
        <f>IF(K223="","",IFERROR(INDEX($E$5:$E$100,MATCH(K223,$B$5:$B$100,0)),""))</f>
        <v/>
      </c>
      <c r="O223" s="43">
        <f>IF(AND(M223&lt;&gt;"",N223&lt;&gt;""),M223*N223,"")</f>
        <v/>
      </c>
      <c r="P223" s="38">
        <f>IF(K223="","",IFERROR(IF(INDEX($A$5:$A$100,MATCH(K223,$B$5:$B$100,0))="Personnel","Main d'œuvre","Location"),""))</f>
        <v/>
      </c>
      <c r="Q223" s="38" t="n"/>
      <c r="R223" s="38" t="n"/>
    </row>
    <row r="224">
      <c r="J224" s="68" t="n"/>
      <c r="K224" s="38" t="n"/>
      <c r="L224" s="38" t="n"/>
      <c r="M224" s="69" t="n"/>
      <c r="N224" s="42">
        <f>IF(K224="","",IFERROR(INDEX($E$5:$E$100,MATCH(K224,$B$5:$B$100,0)),""))</f>
        <v/>
      </c>
      <c r="O224" s="43">
        <f>IF(AND(M224&lt;&gt;"",N224&lt;&gt;""),M224*N224,"")</f>
        <v/>
      </c>
      <c r="P224" s="38">
        <f>IF(K224="","",IFERROR(IF(INDEX($A$5:$A$100,MATCH(K224,$B$5:$B$100,0))="Personnel","Main d'œuvre","Location"),""))</f>
        <v/>
      </c>
      <c r="Q224" s="38" t="n"/>
      <c r="R224" s="38" t="n"/>
    </row>
    <row r="225">
      <c r="J225" s="68" t="n"/>
      <c r="K225" s="38" t="n"/>
      <c r="L225" s="38" t="n"/>
      <c r="M225" s="69" t="n"/>
      <c r="N225" s="42">
        <f>IF(K225="","",IFERROR(INDEX($E$5:$E$100,MATCH(K225,$B$5:$B$100,0)),""))</f>
        <v/>
      </c>
      <c r="O225" s="43">
        <f>IF(AND(M225&lt;&gt;"",N225&lt;&gt;""),M225*N225,"")</f>
        <v/>
      </c>
      <c r="P225" s="38">
        <f>IF(K225="","",IFERROR(IF(INDEX($A$5:$A$100,MATCH(K225,$B$5:$B$100,0))="Personnel","Main d'œuvre","Location"),""))</f>
        <v/>
      </c>
      <c r="Q225" s="38" t="n"/>
      <c r="R225" s="38" t="n"/>
    </row>
    <row r="226">
      <c r="J226" s="68" t="n"/>
      <c r="K226" s="38" t="n"/>
      <c r="L226" s="38" t="n"/>
      <c r="M226" s="69" t="n"/>
      <c r="N226" s="42">
        <f>IF(K226="","",IFERROR(INDEX($E$5:$E$100,MATCH(K226,$B$5:$B$100,0)),""))</f>
        <v/>
      </c>
      <c r="O226" s="43">
        <f>IF(AND(M226&lt;&gt;"",N226&lt;&gt;""),M226*N226,"")</f>
        <v/>
      </c>
      <c r="P226" s="38">
        <f>IF(K226="","",IFERROR(IF(INDEX($A$5:$A$100,MATCH(K226,$B$5:$B$100,0))="Personnel","Main d'œuvre","Location"),""))</f>
        <v/>
      </c>
      <c r="Q226" s="38" t="n"/>
      <c r="R226" s="38" t="n"/>
    </row>
    <row r="227">
      <c r="J227" s="68" t="n"/>
      <c r="K227" s="38" t="n"/>
      <c r="L227" s="38" t="n"/>
      <c r="M227" s="69" t="n"/>
      <c r="N227" s="42">
        <f>IF(K227="","",IFERROR(INDEX($E$5:$E$100,MATCH(K227,$B$5:$B$100,0)),""))</f>
        <v/>
      </c>
      <c r="O227" s="43">
        <f>IF(AND(M227&lt;&gt;"",N227&lt;&gt;""),M227*N227,"")</f>
        <v/>
      </c>
      <c r="P227" s="38">
        <f>IF(K227="","",IFERROR(IF(INDEX($A$5:$A$100,MATCH(K227,$B$5:$B$100,0))="Personnel","Main d'œuvre","Location"),""))</f>
        <v/>
      </c>
      <c r="Q227" s="38" t="n"/>
      <c r="R227" s="38" t="n"/>
    </row>
    <row r="228">
      <c r="J228" s="68" t="n"/>
      <c r="K228" s="38" t="n"/>
      <c r="L228" s="38" t="n"/>
      <c r="M228" s="69" t="n"/>
      <c r="N228" s="42">
        <f>IF(K228="","",IFERROR(INDEX($E$5:$E$100,MATCH(K228,$B$5:$B$100,0)),""))</f>
        <v/>
      </c>
      <c r="O228" s="43">
        <f>IF(AND(M228&lt;&gt;"",N228&lt;&gt;""),M228*N228,"")</f>
        <v/>
      </c>
      <c r="P228" s="38">
        <f>IF(K228="","",IFERROR(IF(INDEX($A$5:$A$100,MATCH(K228,$B$5:$B$100,0))="Personnel","Main d'œuvre","Location"),""))</f>
        <v/>
      </c>
      <c r="Q228" s="38" t="n"/>
      <c r="R228" s="38" t="n"/>
    </row>
    <row r="229">
      <c r="J229" s="68" t="n"/>
      <c r="K229" s="38" t="n"/>
      <c r="L229" s="38" t="n"/>
      <c r="M229" s="69" t="n"/>
      <c r="N229" s="42">
        <f>IF(K229="","",IFERROR(INDEX($E$5:$E$100,MATCH(K229,$B$5:$B$100,0)),""))</f>
        <v/>
      </c>
      <c r="O229" s="43">
        <f>IF(AND(M229&lt;&gt;"",N229&lt;&gt;""),M229*N229,"")</f>
        <v/>
      </c>
      <c r="P229" s="38">
        <f>IF(K229="","",IFERROR(IF(INDEX($A$5:$A$100,MATCH(K229,$B$5:$B$100,0))="Personnel","Main d'œuvre","Location"),""))</f>
        <v/>
      </c>
      <c r="Q229" s="38" t="n"/>
      <c r="R229" s="38" t="n"/>
    </row>
    <row r="230">
      <c r="J230" s="68" t="n"/>
      <c r="K230" s="38" t="n"/>
      <c r="L230" s="38" t="n"/>
      <c r="M230" s="69" t="n"/>
      <c r="N230" s="42">
        <f>IF(K230="","",IFERROR(INDEX($E$5:$E$100,MATCH(K230,$B$5:$B$100,0)),""))</f>
        <v/>
      </c>
      <c r="O230" s="43">
        <f>IF(AND(M230&lt;&gt;"",N230&lt;&gt;""),M230*N230,"")</f>
        <v/>
      </c>
      <c r="P230" s="38">
        <f>IF(K230="","",IFERROR(IF(INDEX($A$5:$A$100,MATCH(K230,$B$5:$B$100,0))="Personnel","Main d'œuvre","Location"),""))</f>
        <v/>
      </c>
      <c r="Q230" s="38" t="n"/>
      <c r="R230" s="38" t="n"/>
    </row>
    <row r="231">
      <c r="J231" s="68" t="n"/>
      <c r="K231" s="38" t="n"/>
      <c r="L231" s="38" t="n"/>
      <c r="M231" s="69" t="n"/>
      <c r="N231" s="42">
        <f>IF(K231="","",IFERROR(INDEX($E$5:$E$100,MATCH(K231,$B$5:$B$100,0)),""))</f>
        <v/>
      </c>
      <c r="O231" s="43">
        <f>IF(AND(M231&lt;&gt;"",N231&lt;&gt;""),M231*N231,"")</f>
        <v/>
      </c>
      <c r="P231" s="38">
        <f>IF(K231="","",IFERROR(IF(INDEX($A$5:$A$100,MATCH(K231,$B$5:$B$100,0))="Personnel","Main d'œuvre","Location"),""))</f>
        <v/>
      </c>
      <c r="Q231" s="38" t="n"/>
      <c r="R231" s="38" t="n"/>
    </row>
    <row r="232">
      <c r="J232" s="68" t="n"/>
      <c r="K232" s="38" t="n"/>
      <c r="L232" s="38" t="n"/>
      <c r="M232" s="69" t="n"/>
      <c r="N232" s="42">
        <f>IF(K232="","",IFERROR(INDEX($E$5:$E$100,MATCH(K232,$B$5:$B$100,0)),""))</f>
        <v/>
      </c>
      <c r="O232" s="43">
        <f>IF(AND(M232&lt;&gt;"",N232&lt;&gt;""),M232*N232,"")</f>
        <v/>
      </c>
      <c r="P232" s="38">
        <f>IF(K232="","",IFERROR(IF(INDEX($A$5:$A$100,MATCH(K232,$B$5:$B$100,0))="Personnel","Main d'œuvre","Location"),""))</f>
        <v/>
      </c>
      <c r="Q232" s="38" t="n"/>
      <c r="R232" s="38" t="n"/>
    </row>
    <row r="233">
      <c r="J233" s="68" t="n"/>
      <c r="K233" s="38" t="n"/>
      <c r="L233" s="38" t="n"/>
      <c r="M233" s="69" t="n"/>
      <c r="N233" s="42">
        <f>IF(K233="","",IFERROR(INDEX($E$5:$E$100,MATCH(K233,$B$5:$B$100,0)),""))</f>
        <v/>
      </c>
      <c r="O233" s="43">
        <f>IF(AND(M233&lt;&gt;"",N233&lt;&gt;""),M233*N233,"")</f>
        <v/>
      </c>
      <c r="P233" s="38">
        <f>IF(K233="","",IFERROR(IF(INDEX($A$5:$A$100,MATCH(K233,$B$5:$B$100,0))="Personnel","Main d'œuvre","Location"),""))</f>
        <v/>
      </c>
      <c r="Q233" s="38" t="n"/>
      <c r="R233" s="38" t="n"/>
    </row>
    <row r="234">
      <c r="J234" s="68" t="n"/>
      <c r="K234" s="38" t="n"/>
      <c r="L234" s="38" t="n"/>
      <c r="M234" s="69" t="n"/>
      <c r="N234" s="42">
        <f>IF(K234="","",IFERROR(INDEX($E$5:$E$100,MATCH(K234,$B$5:$B$100,0)),""))</f>
        <v/>
      </c>
      <c r="O234" s="43">
        <f>IF(AND(M234&lt;&gt;"",N234&lt;&gt;""),M234*N234,"")</f>
        <v/>
      </c>
      <c r="P234" s="38">
        <f>IF(K234="","",IFERROR(IF(INDEX($A$5:$A$100,MATCH(K234,$B$5:$B$100,0))="Personnel","Main d'œuvre","Location"),""))</f>
        <v/>
      </c>
      <c r="Q234" s="38" t="n"/>
      <c r="R234" s="38" t="n"/>
    </row>
    <row r="235">
      <c r="J235" s="68" t="n"/>
      <c r="K235" s="38" t="n"/>
      <c r="L235" s="38" t="n"/>
      <c r="M235" s="69" t="n"/>
      <c r="N235" s="42">
        <f>IF(K235="","",IFERROR(INDEX($E$5:$E$100,MATCH(K235,$B$5:$B$100,0)),""))</f>
        <v/>
      </c>
      <c r="O235" s="43">
        <f>IF(AND(M235&lt;&gt;"",N235&lt;&gt;""),M235*N235,"")</f>
        <v/>
      </c>
      <c r="P235" s="38">
        <f>IF(K235="","",IFERROR(IF(INDEX($A$5:$A$100,MATCH(K235,$B$5:$B$100,0))="Personnel","Main d'œuvre","Location"),""))</f>
        <v/>
      </c>
      <c r="Q235" s="38" t="n"/>
      <c r="R235" s="38" t="n"/>
    </row>
    <row r="236">
      <c r="J236" s="68" t="n"/>
      <c r="K236" s="38" t="n"/>
      <c r="L236" s="38" t="n"/>
      <c r="M236" s="69" t="n"/>
      <c r="N236" s="42">
        <f>IF(K236="","",IFERROR(INDEX($E$5:$E$100,MATCH(K236,$B$5:$B$100,0)),""))</f>
        <v/>
      </c>
      <c r="O236" s="43">
        <f>IF(AND(M236&lt;&gt;"",N236&lt;&gt;""),M236*N236,"")</f>
        <v/>
      </c>
      <c r="P236" s="38">
        <f>IF(K236="","",IFERROR(IF(INDEX($A$5:$A$100,MATCH(K236,$B$5:$B$100,0))="Personnel","Main d'œuvre","Location"),""))</f>
        <v/>
      </c>
      <c r="Q236" s="38" t="n"/>
      <c r="R236" s="38" t="n"/>
    </row>
    <row r="237">
      <c r="J237" s="68" t="n"/>
      <c r="K237" s="38" t="n"/>
      <c r="L237" s="38" t="n"/>
      <c r="M237" s="69" t="n"/>
      <c r="N237" s="42">
        <f>IF(K237="","",IFERROR(INDEX($E$5:$E$100,MATCH(K237,$B$5:$B$100,0)),""))</f>
        <v/>
      </c>
      <c r="O237" s="43">
        <f>IF(AND(M237&lt;&gt;"",N237&lt;&gt;""),M237*N237,"")</f>
        <v/>
      </c>
      <c r="P237" s="38">
        <f>IF(K237="","",IFERROR(IF(INDEX($A$5:$A$100,MATCH(K237,$B$5:$B$100,0))="Personnel","Main d'œuvre","Location"),""))</f>
        <v/>
      </c>
      <c r="Q237" s="38" t="n"/>
      <c r="R237" s="38" t="n"/>
    </row>
    <row r="238">
      <c r="J238" s="68" t="n"/>
      <c r="K238" s="38" t="n"/>
      <c r="L238" s="38" t="n"/>
      <c r="M238" s="69" t="n"/>
      <c r="N238" s="42">
        <f>IF(K238="","",IFERROR(INDEX($E$5:$E$100,MATCH(K238,$B$5:$B$100,0)),""))</f>
        <v/>
      </c>
      <c r="O238" s="43">
        <f>IF(AND(M238&lt;&gt;"",N238&lt;&gt;""),M238*N238,"")</f>
        <v/>
      </c>
      <c r="P238" s="38">
        <f>IF(K238="","",IFERROR(IF(INDEX($A$5:$A$100,MATCH(K238,$B$5:$B$100,0))="Personnel","Main d'œuvre","Location"),""))</f>
        <v/>
      </c>
      <c r="Q238" s="38" t="n"/>
      <c r="R238" s="38" t="n"/>
    </row>
    <row r="239">
      <c r="J239" s="68" t="n"/>
      <c r="K239" s="38" t="n"/>
      <c r="L239" s="38" t="n"/>
      <c r="M239" s="69" t="n"/>
      <c r="N239" s="42">
        <f>IF(K239="","",IFERROR(INDEX($E$5:$E$100,MATCH(K239,$B$5:$B$100,0)),""))</f>
        <v/>
      </c>
      <c r="O239" s="43">
        <f>IF(AND(M239&lt;&gt;"",N239&lt;&gt;""),M239*N239,"")</f>
        <v/>
      </c>
      <c r="P239" s="38">
        <f>IF(K239="","",IFERROR(IF(INDEX($A$5:$A$100,MATCH(K239,$B$5:$B$100,0))="Personnel","Main d'œuvre","Location"),""))</f>
        <v/>
      </c>
      <c r="Q239" s="38" t="n"/>
      <c r="R239" s="38" t="n"/>
    </row>
    <row r="240">
      <c r="J240" s="68" t="n"/>
      <c r="K240" s="38" t="n"/>
      <c r="L240" s="38" t="n"/>
      <c r="M240" s="69" t="n"/>
      <c r="N240" s="42">
        <f>IF(K240="","",IFERROR(INDEX($E$5:$E$100,MATCH(K240,$B$5:$B$100,0)),""))</f>
        <v/>
      </c>
      <c r="O240" s="43">
        <f>IF(AND(M240&lt;&gt;"",N240&lt;&gt;""),M240*N240,"")</f>
        <v/>
      </c>
      <c r="P240" s="38">
        <f>IF(K240="","",IFERROR(IF(INDEX($A$5:$A$100,MATCH(K240,$B$5:$B$100,0))="Personnel","Main d'œuvre","Location"),""))</f>
        <v/>
      </c>
      <c r="Q240" s="38" t="n"/>
      <c r="R240" s="38" t="n"/>
    </row>
    <row r="241">
      <c r="J241" s="68" t="n"/>
      <c r="K241" s="38" t="n"/>
      <c r="L241" s="38" t="n"/>
      <c r="M241" s="69" t="n"/>
      <c r="N241" s="42">
        <f>IF(K241="","",IFERROR(INDEX($E$5:$E$100,MATCH(K241,$B$5:$B$100,0)),""))</f>
        <v/>
      </c>
      <c r="O241" s="43">
        <f>IF(AND(M241&lt;&gt;"",N241&lt;&gt;""),M241*N241,"")</f>
        <v/>
      </c>
      <c r="P241" s="38">
        <f>IF(K241="","",IFERROR(IF(INDEX($A$5:$A$100,MATCH(K241,$B$5:$B$100,0))="Personnel","Main d'œuvre","Location"),""))</f>
        <v/>
      </c>
      <c r="Q241" s="38" t="n"/>
      <c r="R241" s="38" t="n"/>
    </row>
    <row r="242">
      <c r="J242" s="68" t="n"/>
      <c r="K242" s="38" t="n"/>
      <c r="L242" s="38" t="n"/>
      <c r="M242" s="69" t="n"/>
      <c r="N242" s="42">
        <f>IF(K242="","",IFERROR(INDEX($E$5:$E$100,MATCH(K242,$B$5:$B$100,0)),""))</f>
        <v/>
      </c>
      <c r="O242" s="43">
        <f>IF(AND(M242&lt;&gt;"",N242&lt;&gt;""),M242*N242,"")</f>
        <v/>
      </c>
      <c r="P242" s="38">
        <f>IF(K242="","",IFERROR(IF(INDEX($A$5:$A$100,MATCH(K242,$B$5:$B$100,0))="Personnel","Main d'œuvre","Location"),""))</f>
        <v/>
      </c>
      <c r="Q242" s="38" t="n"/>
      <c r="R242" s="38" t="n"/>
    </row>
    <row r="243">
      <c r="J243" s="68" t="n"/>
      <c r="K243" s="38" t="n"/>
      <c r="L243" s="38" t="n"/>
      <c r="M243" s="69" t="n"/>
      <c r="N243" s="42">
        <f>IF(K243="","",IFERROR(INDEX($E$5:$E$100,MATCH(K243,$B$5:$B$100,0)),""))</f>
        <v/>
      </c>
      <c r="O243" s="43">
        <f>IF(AND(M243&lt;&gt;"",N243&lt;&gt;""),M243*N243,"")</f>
        <v/>
      </c>
      <c r="P243" s="38">
        <f>IF(K243="","",IFERROR(IF(INDEX($A$5:$A$100,MATCH(K243,$B$5:$B$100,0))="Personnel","Main d'œuvre","Location"),""))</f>
        <v/>
      </c>
      <c r="Q243" s="38" t="n"/>
      <c r="R243" s="38" t="n"/>
    </row>
    <row r="244">
      <c r="J244" s="68" t="n"/>
      <c r="K244" s="38" t="n"/>
      <c r="L244" s="38" t="n"/>
      <c r="M244" s="69" t="n"/>
      <c r="N244" s="42">
        <f>IF(K244="","",IFERROR(INDEX($E$5:$E$100,MATCH(K244,$B$5:$B$100,0)),""))</f>
        <v/>
      </c>
      <c r="O244" s="43">
        <f>IF(AND(M244&lt;&gt;"",N244&lt;&gt;""),M244*N244,"")</f>
        <v/>
      </c>
      <c r="P244" s="38">
        <f>IF(K244="","",IFERROR(IF(INDEX($A$5:$A$100,MATCH(K244,$B$5:$B$100,0))="Personnel","Main d'œuvre","Location"),""))</f>
        <v/>
      </c>
      <c r="Q244" s="38" t="n"/>
      <c r="R244" s="38" t="n"/>
    </row>
    <row r="245">
      <c r="J245" s="68" t="n"/>
      <c r="K245" s="38" t="n"/>
      <c r="L245" s="38" t="n"/>
      <c r="M245" s="69" t="n"/>
      <c r="N245" s="42">
        <f>IF(K245="","",IFERROR(INDEX($E$5:$E$100,MATCH(K245,$B$5:$B$100,0)),""))</f>
        <v/>
      </c>
      <c r="O245" s="43">
        <f>IF(AND(M245&lt;&gt;"",N245&lt;&gt;""),M245*N245,"")</f>
        <v/>
      </c>
      <c r="P245" s="38">
        <f>IF(K245="","",IFERROR(IF(INDEX($A$5:$A$100,MATCH(K245,$B$5:$B$100,0))="Personnel","Main d'œuvre","Location"),""))</f>
        <v/>
      </c>
      <c r="Q245" s="38" t="n"/>
      <c r="R245" s="38" t="n"/>
    </row>
    <row r="246">
      <c r="J246" s="68" t="n"/>
      <c r="K246" s="38" t="n"/>
      <c r="L246" s="38" t="n"/>
      <c r="M246" s="69" t="n"/>
      <c r="N246" s="42">
        <f>IF(K246="","",IFERROR(INDEX($E$5:$E$100,MATCH(K246,$B$5:$B$100,0)),""))</f>
        <v/>
      </c>
      <c r="O246" s="43">
        <f>IF(AND(M246&lt;&gt;"",N246&lt;&gt;""),M246*N246,"")</f>
        <v/>
      </c>
      <c r="P246" s="38">
        <f>IF(K246="","",IFERROR(IF(INDEX($A$5:$A$100,MATCH(K246,$B$5:$B$100,0))="Personnel","Main d'œuvre","Location"),""))</f>
        <v/>
      </c>
      <c r="Q246" s="38" t="n"/>
      <c r="R246" s="38" t="n"/>
    </row>
    <row r="247">
      <c r="J247" s="68" t="n"/>
      <c r="K247" s="38" t="n"/>
      <c r="L247" s="38" t="n"/>
      <c r="M247" s="69" t="n"/>
      <c r="N247" s="42">
        <f>IF(K247="","",IFERROR(INDEX($E$5:$E$100,MATCH(K247,$B$5:$B$100,0)),""))</f>
        <v/>
      </c>
      <c r="O247" s="43">
        <f>IF(AND(M247&lt;&gt;"",N247&lt;&gt;""),M247*N247,"")</f>
        <v/>
      </c>
      <c r="P247" s="38">
        <f>IF(K247="","",IFERROR(IF(INDEX($A$5:$A$100,MATCH(K247,$B$5:$B$100,0))="Personnel","Main d'œuvre","Location"),""))</f>
        <v/>
      </c>
      <c r="Q247" s="38" t="n"/>
      <c r="R247" s="38" t="n"/>
    </row>
    <row r="248">
      <c r="J248" s="68" t="n"/>
      <c r="K248" s="38" t="n"/>
      <c r="L248" s="38" t="n"/>
      <c r="M248" s="69" t="n"/>
      <c r="N248" s="42">
        <f>IF(K248="","",IFERROR(INDEX($E$5:$E$100,MATCH(K248,$B$5:$B$100,0)),""))</f>
        <v/>
      </c>
      <c r="O248" s="43">
        <f>IF(AND(M248&lt;&gt;"",N248&lt;&gt;""),M248*N248,"")</f>
        <v/>
      </c>
      <c r="P248" s="38">
        <f>IF(K248="","",IFERROR(IF(INDEX($A$5:$A$100,MATCH(K248,$B$5:$B$100,0))="Personnel","Main d'œuvre","Location"),""))</f>
        <v/>
      </c>
      <c r="Q248" s="38" t="n"/>
      <c r="R248" s="38" t="n"/>
    </row>
    <row r="249">
      <c r="J249" s="68" t="n"/>
      <c r="K249" s="38" t="n"/>
      <c r="L249" s="38" t="n"/>
      <c r="M249" s="69" t="n"/>
      <c r="N249" s="42">
        <f>IF(K249="","",IFERROR(INDEX($E$5:$E$100,MATCH(K249,$B$5:$B$100,0)),""))</f>
        <v/>
      </c>
      <c r="O249" s="43">
        <f>IF(AND(M249&lt;&gt;"",N249&lt;&gt;""),M249*N249,"")</f>
        <v/>
      </c>
      <c r="P249" s="38">
        <f>IF(K249="","",IFERROR(IF(INDEX($A$5:$A$100,MATCH(K249,$B$5:$B$100,0))="Personnel","Main d'œuvre","Location"),""))</f>
        <v/>
      </c>
      <c r="Q249" s="38" t="n"/>
      <c r="R249" s="38" t="n"/>
    </row>
    <row r="250">
      <c r="J250" s="68" t="n"/>
      <c r="K250" s="38" t="n"/>
      <c r="L250" s="38" t="n"/>
      <c r="M250" s="69" t="n"/>
      <c r="N250" s="42">
        <f>IF(K250="","",IFERROR(INDEX($E$5:$E$100,MATCH(K250,$B$5:$B$100,0)),""))</f>
        <v/>
      </c>
      <c r="O250" s="43">
        <f>IF(AND(M250&lt;&gt;"",N250&lt;&gt;""),M250*N250,"")</f>
        <v/>
      </c>
      <c r="P250" s="38">
        <f>IF(K250="","",IFERROR(IF(INDEX($A$5:$A$100,MATCH(K250,$B$5:$B$100,0))="Personnel","Main d'œuvre","Location"),""))</f>
        <v/>
      </c>
      <c r="Q250" s="38" t="n"/>
      <c r="R250" s="38" t="n"/>
    </row>
    <row r="251">
      <c r="J251" s="68" t="n"/>
      <c r="K251" s="38" t="n"/>
      <c r="L251" s="38" t="n"/>
      <c r="M251" s="69" t="n"/>
      <c r="N251" s="42">
        <f>IF(K251="","",IFERROR(INDEX($E$5:$E$100,MATCH(K251,$B$5:$B$100,0)),""))</f>
        <v/>
      </c>
      <c r="O251" s="43">
        <f>IF(AND(M251&lt;&gt;"",N251&lt;&gt;""),M251*N251,"")</f>
        <v/>
      </c>
      <c r="P251" s="38">
        <f>IF(K251="","",IFERROR(IF(INDEX($A$5:$A$100,MATCH(K251,$B$5:$B$100,0))="Personnel","Main d'œuvre","Location"),""))</f>
        <v/>
      </c>
      <c r="Q251" s="38" t="n"/>
      <c r="R251" s="38" t="n"/>
    </row>
    <row r="252">
      <c r="J252" s="68" t="n"/>
      <c r="K252" s="38" t="n"/>
      <c r="L252" s="38" t="n"/>
      <c r="M252" s="69" t="n"/>
      <c r="N252" s="42">
        <f>IF(K252="","",IFERROR(INDEX($E$5:$E$100,MATCH(K252,$B$5:$B$100,0)),""))</f>
        <v/>
      </c>
      <c r="O252" s="43">
        <f>IF(AND(M252&lt;&gt;"",N252&lt;&gt;""),M252*N252,"")</f>
        <v/>
      </c>
      <c r="P252" s="38">
        <f>IF(K252="","",IFERROR(IF(INDEX($A$5:$A$100,MATCH(K252,$B$5:$B$100,0))="Personnel","Main d'œuvre","Location"),""))</f>
        <v/>
      </c>
      <c r="Q252" s="38" t="n"/>
      <c r="R252" s="38" t="n"/>
    </row>
    <row r="253">
      <c r="J253" s="68" t="n"/>
      <c r="K253" s="38" t="n"/>
      <c r="L253" s="38" t="n"/>
      <c r="M253" s="69" t="n"/>
      <c r="N253" s="42">
        <f>IF(K253="","",IFERROR(INDEX($E$5:$E$100,MATCH(K253,$B$5:$B$100,0)),""))</f>
        <v/>
      </c>
      <c r="O253" s="43">
        <f>IF(AND(M253&lt;&gt;"",N253&lt;&gt;""),M253*N253,"")</f>
        <v/>
      </c>
      <c r="P253" s="38">
        <f>IF(K253="","",IFERROR(IF(INDEX($A$5:$A$100,MATCH(K253,$B$5:$B$100,0))="Personnel","Main d'œuvre","Location"),""))</f>
        <v/>
      </c>
      <c r="Q253" s="38" t="n"/>
      <c r="R253" s="38" t="n"/>
    </row>
    <row r="254">
      <c r="J254" s="68" t="n"/>
      <c r="K254" s="38" t="n"/>
      <c r="L254" s="38" t="n"/>
      <c r="M254" s="69" t="n"/>
      <c r="N254" s="42">
        <f>IF(K254="","",IFERROR(INDEX($E$5:$E$100,MATCH(K254,$B$5:$B$100,0)),""))</f>
        <v/>
      </c>
      <c r="O254" s="43">
        <f>IF(AND(M254&lt;&gt;"",N254&lt;&gt;""),M254*N254,"")</f>
        <v/>
      </c>
      <c r="P254" s="38">
        <f>IF(K254="","",IFERROR(IF(INDEX($A$5:$A$100,MATCH(K254,$B$5:$B$100,0))="Personnel","Main d'œuvre","Location"),""))</f>
        <v/>
      </c>
      <c r="Q254" s="38" t="n"/>
      <c r="R254" s="38" t="n"/>
    </row>
    <row r="255">
      <c r="J255" s="68" t="n"/>
      <c r="K255" s="38" t="n"/>
      <c r="L255" s="38" t="n"/>
      <c r="M255" s="69" t="n"/>
      <c r="N255" s="42">
        <f>IF(K255="","",IFERROR(INDEX($E$5:$E$100,MATCH(K255,$B$5:$B$100,0)),""))</f>
        <v/>
      </c>
      <c r="O255" s="43">
        <f>IF(AND(M255&lt;&gt;"",N255&lt;&gt;""),M255*N255,"")</f>
        <v/>
      </c>
      <c r="P255" s="38">
        <f>IF(K255="","",IFERROR(IF(INDEX($A$5:$A$100,MATCH(K255,$B$5:$B$100,0))="Personnel","Main d'œuvre","Location"),""))</f>
        <v/>
      </c>
      <c r="Q255" s="38" t="n"/>
      <c r="R255" s="38" t="n"/>
    </row>
    <row r="256">
      <c r="J256" s="68" t="n"/>
      <c r="K256" s="38" t="n"/>
      <c r="L256" s="38" t="n"/>
      <c r="M256" s="69" t="n"/>
      <c r="N256" s="42">
        <f>IF(K256="","",IFERROR(INDEX($E$5:$E$100,MATCH(K256,$B$5:$B$100,0)),""))</f>
        <v/>
      </c>
      <c r="O256" s="43">
        <f>IF(AND(M256&lt;&gt;"",N256&lt;&gt;""),M256*N256,"")</f>
        <v/>
      </c>
      <c r="P256" s="38">
        <f>IF(K256="","",IFERROR(IF(INDEX($A$5:$A$100,MATCH(K256,$B$5:$B$100,0))="Personnel","Main d'œuvre","Location"),""))</f>
        <v/>
      </c>
      <c r="Q256" s="38" t="n"/>
      <c r="R256" s="38" t="n"/>
    </row>
    <row r="257">
      <c r="J257" s="68" t="n"/>
      <c r="K257" s="38" t="n"/>
      <c r="L257" s="38" t="n"/>
      <c r="M257" s="69" t="n"/>
      <c r="N257" s="42">
        <f>IF(K257="","",IFERROR(INDEX($E$5:$E$100,MATCH(K257,$B$5:$B$100,0)),""))</f>
        <v/>
      </c>
      <c r="O257" s="43">
        <f>IF(AND(M257&lt;&gt;"",N257&lt;&gt;""),M257*N257,"")</f>
        <v/>
      </c>
      <c r="P257" s="38">
        <f>IF(K257="","",IFERROR(IF(INDEX($A$5:$A$100,MATCH(K257,$B$5:$B$100,0))="Personnel","Main d'œuvre","Location"),""))</f>
        <v/>
      </c>
      <c r="Q257" s="38" t="n"/>
      <c r="R257" s="38" t="n"/>
    </row>
    <row r="258">
      <c r="J258" s="68" t="n"/>
      <c r="K258" s="38" t="n"/>
      <c r="L258" s="38" t="n"/>
      <c r="M258" s="69" t="n"/>
      <c r="N258" s="42">
        <f>IF(K258="","",IFERROR(INDEX($E$5:$E$100,MATCH(K258,$B$5:$B$100,0)),""))</f>
        <v/>
      </c>
      <c r="O258" s="43">
        <f>IF(AND(M258&lt;&gt;"",N258&lt;&gt;""),M258*N258,"")</f>
        <v/>
      </c>
      <c r="P258" s="38">
        <f>IF(K258="","",IFERROR(IF(INDEX($A$5:$A$100,MATCH(K258,$B$5:$B$100,0))="Personnel","Main d'œuvre","Location"),""))</f>
        <v/>
      </c>
      <c r="Q258" s="38" t="n"/>
      <c r="R258" s="38" t="n"/>
    </row>
    <row r="259">
      <c r="J259" s="68" t="n"/>
      <c r="K259" s="38" t="n"/>
      <c r="L259" s="38" t="n"/>
      <c r="M259" s="69" t="n"/>
      <c r="N259" s="42">
        <f>IF(K259="","",IFERROR(INDEX($E$5:$E$100,MATCH(K259,$B$5:$B$100,0)),""))</f>
        <v/>
      </c>
      <c r="O259" s="43">
        <f>IF(AND(M259&lt;&gt;"",N259&lt;&gt;""),M259*N259,"")</f>
        <v/>
      </c>
      <c r="P259" s="38">
        <f>IF(K259="","",IFERROR(IF(INDEX($A$5:$A$100,MATCH(K259,$B$5:$B$100,0))="Personnel","Main d'œuvre","Location"),""))</f>
        <v/>
      </c>
      <c r="Q259" s="38" t="n"/>
      <c r="R259" s="38" t="n"/>
    </row>
    <row r="260">
      <c r="J260" s="68" t="n"/>
      <c r="K260" s="38" t="n"/>
      <c r="L260" s="38" t="n"/>
      <c r="M260" s="69" t="n"/>
      <c r="N260" s="42">
        <f>IF(K260="","",IFERROR(INDEX($E$5:$E$100,MATCH(K260,$B$5:$B$100,0)),""))</f>
        <v/>
      </c>
      <c r="O260" s="43">
        <f>IF(AND(M260&lt;&gt;"",N260&lt;&gt;""),M260*N260,"")</f>
        <v/>
      </c>
      <c r="P260" s="38">
        <f>IF(K260="","",IFERROR(IF(INDEX($A$5:$A$100,MATCH(K260,$B$5:$B$100,0))="Personnel","Main d'œuvre","Location"),""))</f>
        <v/>
      </c>
      <c r="Q260" s="38" t="n"/>
      <c r="R260" s="38" t="n"/>
    </row>
    <row r="261">
      <c r="J261" s="68" t="n"/>
      <c r="K261" s="38" t="n"/>
      <c r="L261" s="38" t="n"/>
      <c r="M261" s="69" t="n"/>
      <c r="N261" s="42">
        <f>IF(K261="","",IFERROR(INDEX($E$5:$E$100,MATCH(K261,$B$5:$B$100,0)),""))</f>
        <v/>
      </c>
      <c r="O261" s="43">
        <f>IF(AND(M261&lt;&gt;"",N261&lt;&gt;""),M261*N261,"")</f>
        <v/>
      </c>
      <c r="P261" s="38">
        <f>IF(K261="","",IFERROR(IF(INDEX($A$5:$A$100,MATCH(K261,$B$5:$B$100,0))="Personnel","Main d'œuvre","Location"),""))</f>
        <v/>
      </c>
      <c r="Q261" s="38" t="n"/>
      <c r="R261" s="38" t="n"/>
    </row>
    <row r="262">
      <c r="J262" s="68" t="n"/>
      <c r="K262" s="38" t="n"/>
      <c r="L262" s="38" t="n"/>
      <c r="M262" s="69" t="n"/>
      <c r="N262" s="42">
        <f>IF(K262="","",IFERROR(INDEX($E$5:$E$100,MATCH(K262,$B$5:$B$100,0)),""))</f>
        <v/>
      </c>
      <c r="O262" s="43">
        <f>IF(AND(M262&lt;&gt;"",N262&lt;&gt;""),M262*N262,"")</f>
        <v/>
      </c>
      <c r="P262" s="38">
        <f>IF(K262="","",IFERROR(IF(INDEX($A$5:$A$100,MATCH(K262,$B$5:$B$100,0))="Personnel","Main d'œuvre","Location"),""))</f>
        <v/>
      </c>
      <c r="Q262" s="38" t="n"/>
      <c r="R262" s="38" t="n"/>
    </row>
    <row r="263">
      <c r="J263" s="68" t="n"/>
      <c r="K263" s="38" t="n"/>
      <c r="L263" s="38" t="n"/>
      <c r="M263" s="69" t="n"/>
      <c r="N263" s="42">
        <f>IF(K263="","",IFERROR(INDEX($E$5:$E$100,MATCH(K263,$B$5:$B$100,0)),""))</f>
        <v/>
      </c>
      <c r="O263" s="43">
        <f>IF(AND(M263&lt;&gt;"",N263&lt;&gt;""),M263*N263,"")</f>
        <v/>
      </c>
      <c r="P263" s="38">
        <f>IF(K263="","",IFERROR(IF(INDEX($A$5:$A$100,MATCH(K263,$B$5:$B$100,0))="Personnel","Main d'œuvre","Location"),""))</f>
        <v/>
      </c>
      <c r="Q263" s="38" t="n"/>
      <c r="R263" s="38" t="n"/>
    </row>
    <row r="264">
      <c r="J264" s="68" t="n"/>
      <c r="K264" s="38" t="n"/>
      <c r="L264" s="38" t="n"/>
      <c r="M264" s="69" t="n"/>
      <c r="N264" s="42">
        <f>IF(K264="","",IFERROR(INDEX($E$5:$E$100,MATCH(K264,$B$5:$B$100,0)),""))</f>
        <v/>
      </c>
      <c r="O264" s="43">
        <f>IF(AND(M264&lt;&gt;"",N264&lt;&gt;""),M264*N264,"")</f>
        <v/>
      </c>
      <c r="P264" s="38">
        <f>IF(K264="","",IFERROR(IF(INDEX($A$5:$A$100,MATCH(K264,$B$5:$B$100,0))="Personnel","Main d'œuvre","Location"),""))</f>
        <v/>
      </c>
      <c r="Q264" s="38" t="n"/>
      <c r="R264" s="38" t="n"/>
    </row>
    <row r="265">
      <c r="J265" s="68" t="n"/>
      <c r="K265" s="38" t="n"/>
      <c r="L265" s="38" t="n"/>
      <c r="M265" s="69" t="n"/>
      <c r="N265" s="42">
        <f>IF(K265="","",IFERROR(INDEX($E$5:$E$100,MATCH(K265,$B$5:$B$100,0)),""))</f>
        <v/>
      </c>
      <c r="O265" s="43">
        <f>IF(AND(M265&lt;&gt;"",N265&lt;&gt;""),M265*N265,"")</f>
        <v/>
      </c>
      <c r="P265" s="38">
        <f>IF(K265="","",IFERROR(IF(INDEX($A$5:$A$100,MATCH(K265,$B$5:$B$100,0))="Personnel","Main d'œuvre","Location"),""))</f>
        <v/>
      </c>
      <c r="Q265" s="38" t="n"/>
      <c r="R265" s="38" t="n"/>
    </row>
    <row r="266">
      <c r="J266" s="68" t="n"/>
      <c r="K266" s="38" t="n"/>
      <c r="L266" s="38" t="n"/>
      <c r="M266" s="69" t="n"/>
      <c r="N266" s="42">
        <f>IF(K266="","",IFERROR(INDEX($E$5:$E$100,MATCH(K266,$B$5:$B$100,0)),""))</f>
        <v/>
      </c>
      <c r="O266" s="43">
        <f>IF(AND(M266&lt;&gt;"",N266&lt;&gt;""),M266*N266,"")</f>
        <v/>
      </c>
      <c r="P266" s="38">
        <f>IF(K266="","",IFERROR(IF(INDEX($A$5:$A$100,MATCH(K266,$B$5:$B$100,0))="Personnel","Main d'œuvre","Location"),""))</f>
        <v/>
      </c>
      <c r="Q266" s="38" t="n"/>
      <c r="R266" s="38" t="n"/>
    </row>
    <row r="267">
      <c r="J267" s="68" t="n"/>
      <c r="K267" s="38" t="n"/>
      <c r="L267" s="38" t="n"/>
      <c r="M267" s="69" t="n"/>
      <c r="N267" s="42">
        <f>IF(K267="","",IFERROR(INDEX($E$5:$E$100,MATCH(K267,$B$5:$B$100,0)),""))</f>
        <v/>
      </c>
      <c r="O267" s="43">
        <f>IF(AND(M267&lt;&gt;"",N267&lt;&gt;""),M267*N267,"")</f>
        <v/>
      </c>
      <c r="P267" s="38">
        <f>IF(K267="","",IFERROR(IF(INDEX($A$5:$A$100,MATCH(K267,$B$5:$B$100,0))="Personnel","Main d'œuvre","Location"),""))</f>
        <v/>
      </c>
      <c r="Q267" s="38" t="n"/>
      <c r="R267" s="38" t="n"/>
    </row>
    <row r="268">
      <c r="J268" s="68" t="n"/>
      <c r="K268" s="38" t="n"/>
      <c r="L268" s="38" t="n"/>
      <c r="M268" s="69" t="n"/>
      <c r="N268" s="42">
        <f>IF(K268="","",IFERROR(INDEX($E$5:$E$100,MATCH(K268,$B$5:$B$100,0)),""))</f>
        <v/>
      </c>
      <c r="O268" s="43">
        <f>IF(AND(M268&lt;&gt;"",N268&lt;&gt;""),M268*N268,"")</f>
        <v/>
      </c>
      <c r="P268" s="38">
        <f>IF(K268="","",IFERROR(IF(INDEX($A$5:$A$100,MATCH(K268,$B$5:$B$100,0))="Personnel","Main d'œuvre","Location"),""))</f>
        <v/>
      </c>
      <c r="Q268" s="38" t="n"/>
      <c r="R268" s="38" t="n"/>
    </row>
    <row r="269">
      <c r="J269" s="68" t="n"/>
      <c r="K269" s="38" t="n"/>
      <c r="L269" s="38" t="n"/>
      <c r="M269" s="69" t="n"/>
      <c r="N269" s="42">
        <f>IF(K269="","",IFERROR(INDEX($E$5:$E$100,MATCH(K269,$B$5:$B$100,0)),""))</f>
        <v/>
      </c>
      <c r="O269" s="43">
        <f>IF(AND(M269&lt;&gt;"",N269&lt;&gt;""),M269*N269,"")</f>
        <v/>
      </c>
      <c r="P269" s="38">
        <f>IF(K269="","",IFERROR(IF(INDEX($A$5:$A$100,MATCH(K269,$B$5:$B$100,0))="Personnel","Main d'œuvre","Location"),""))</f>
        <v/>
      </c>
      <c r="Q269" s="38" t="n"/>
      <c r="R269" s="38" t="n"/>
    </row>
    <row r="270">
      <c r="J270" s="68" t="n"/>
      <c r="K270" s="38" t="n"/>
      <c r="L270" s="38" t="n"/>
      <c r="M270" s="69" t="n"/>
      <c r="N270" s="42">
        <f>IF(K270="","",IFERROR(INDEX($E$5:$E$100,MATCH(K270,$B$5:$B$100,0)),""))</f>
        <v/>
      </c>
      <c r="O270" s="43">
        <f>IF(AND(M270&lt;&gt;"",N270&lt;&gt;""),M270*N270,"")</f>
        <v/>
      </c>
      <c r="P270" s="38">
        <f>IF(K270="","",IFERROR(IF(INDEX($A$5:$A$100,MATCH(K270,$B$5:$B$100,0))="Personnel","Main d'œuvre","Location"),""))</f>
        <v/>
      </c>
      <c r="Q270" s="38" t="n"/>
      <c r="R270" s="38" t="n"/>
    </row>
    <row r="271">
      <c r="J271" s="68" t="n"/>
      <c r="K271" s="38" t="n"/>
      <c r="L271" s="38" t="n"/>
      <c r="M271" s="69" t="n"/>
      <c r="N271" s="42">
        <f>IF(K271="","",IFERROR(INDEX($E$5:$E$100,MATCH(K271,$B$5:$B$100,0)),""))</f>
        <v/>
      </c>
      <c r="O271" s="43">
        <f>IF(AND(M271&lt;&gt;"",N271&lt;&gt;""),M271*N271,"")</f>
        <v/>
      </c>
      <c r="P271" s="38">
        <f>IF(K271="","",IFERROR(IF(INDEX($A$5:$A$100,MATCH(K271,$B$5:$B$100,0))="Personnel","Main d'œuvre","Location"),""))</f>
        <v/>
      </c>
      <c r="Q271" s="38" t="n"/>
      <c r="R271" s="38" t="n"/>
    </row>
    <row r="272">
      <c r="J272" s="68" t="n"/>
      <c r="K272" s="38" t="n"/>
      <c r="L272" s="38" t="n"/>
      <c r="M272" s="69" t="n"/>
      <c r="N272" s="42">
        <f>IF(K272="","",IFERROR(INDEX($E$5:$E$100,MATCH(K272,$B$5:$B$100,0)),""))</f>
        <v/>
      </c>
      <c r="O272" s="43">
        <f>IF(AND(M272&lt;&gt;"",N272&lt;&gt;""),M272*N272,"")</f>
        <v/>
      </c>
      <c r="P272" s="38">
        <f>IF(K272="","",IFERROR(IF(INDEX($A$5:$A$100,MATCH(K272,$B$5:$B$100,0))="Personnel","Main d'œuvre","Location"),""))</f>
        <v/>
      </c>
      <c r="Q272" s="38" t="n"/>
      <c r="R272" s="38" t="n"/>
    </row>
    <row r="273">
      <c r="J273" s="68" t="n"/>
      <c r="K273" s="38" t="n"/>
      <c r="L273" s="38" t="n"/>
      <c r="M273" s="69" t="n"/>
      <c r="N273" s="42">
        <f>IF(K273="","",IFERROR(INDEX($E$5:$E$100,MATCH(K273,$B$5:$B$100,0)),""))</f>
        <v/>
      </c>
      <c r="O273" s="43">
        <f>IF(AND(M273&lt;&gt;"",N273&lt;&gt;""),M273*N273,"")</f>
        <v/>
      </c>
      <c r="P273" s="38">
        <f>IF(K273="","",IFERROR(IF(INDEX($A$5:$A$100,MATCH(K273,$B$5:$B$100,0))="Personnel","Main d'œuvre","Location"),""))</f>
        <v/>
      </c>
      <c r="Q273" s="38" t="n"/>
      <c r="R273" s="38" t="n"/>
    </row>
    <row r="274">
      <c r="J274" s="68" t="n"/>
      <c r="K274" s="38" t="n"/>
      <c r="L274" s="38" t="n"/>
      <c r="M274" s="69" t="n"/>
      <c r="N274" s="42">
        <f>IF(K274="","",IFERROR(INDEX($E$5:$E$100,MATCH(K274,$B$5:$B$100,0)),""))</f>
        <v/>
      </c>
      <c r="O274" s="43">
        <f>IF(AND(M274&lt;&gt;"",N274&lt;&gt;""),M274*N274,"")</f>
        <v/>
      </c>
      <c r="P274" s="38">
        <f>IF(K274="","",IFERROR(IF(INDEX($A$5:$A$100,MATCH(K274,$B$5:$B$100,0))="Personnel","Main d'œuvre","Location"),""))</f>
        <v/>
      </c>
      <c r="Q274" s="38" t="n"/>
      <c r="R274" s="38" t="n"/>
    </row>
    <row r="275">
      <c r="J275" s="68" t="n"/>
      <c r="K275" s="38" t="n"/>
      <c r="L275" s="38" t="n"/>
      <c r="M275" s="69" t="n"/>
      <c r="N275" s="42">
        <f>IF(K275="","",IFERROR(INDEX($E$5:$E$100,MATCH(K275,$B$5:$B$100,0)),""))</f>
        <v/>
      </c>
      <c r="O275" s="43">
        <f>IF(AND(M275&lt;&gt;"",N275&lt;&gt;""),M275*N275,"")</f>
        <v/>
      </c>
      <c r="P275" s="38">
        <f>IF(K275="","",IFERROR(IF(INDEX($A$5:$A$100,MATCH(K275,$B$5:$B$100,0))="Personnel","Main d'œuvre","Location"),""))</f>
        <v/>
      </c>
      <c r="Q275" s="38" t="n"/>
      <c r="R275" s="38" t="n"/>
    </row>
    <row r="276">
      <c r="J276" s="68" t="n"/>
      <c r="K276" s="38" t="n"/>
      <c r="L276" s="38" t="n"/>
      <c r="M276" s="69" t="n"/>
      <c r="N276" s="42">
        <f>IF(K276="","",IFERROR(INDEX($E$5:$E$100,MATCH(K276,$B$5:$B$100,0)),""))</f>
        <v/>
      </c>
      <c r="O276" s="43">
        <f>IF(AND(M276&lt;&gt;"",N276&lt;&gt;""),M276*N276,"")</f>
        <v/>
      </c>
      <c r="P276" s="38">
        <f>IF(K276="","",IFERROR(IF(INDEX($A$5:$A$100,MATCH(K276,$B$5:$B$100,0))="Personnel","Main d'œuvre","Location"),""))</f>
        <v/>
      </c>
      <c r="Q276" s="38" t="n"/>
      <c r="R276" s="38" t="n"/>
    </row>
    <row r="277">
      <c r="J277" s="68" t="n"/>
      <c r="K277" s="38" t="n"/>
      <c r="L277" s="38" t="n"/>
      <c r="M277" s="69" t="n"/>
      <c r="N277" s="42">
        <f>IF(K277="","",IFERROR(INDEX($E$5:$E$100,MATCH(K277,$B$5:$B$100,0)),""))</f>
        <v/>
      </c>
      <c r="O277" s="43">
        <f>IF(AND(M277&lt;&gt;"",N277&lt;&gt;""),M277*N277,"")</f>
        <v/>
      </c>
      <c r="P277" s="38">
        <f>IF(K277="","",IFERROR(IF(INDEX($A$5:$A$100,MATCH(K277,$B$5:$B$100,0))="Personnel","Main d'œuvre","Location"),""))</f>
        <v/>
      </c>
      <c r="Q277" s="38" t="n"/>
      <c r="R277" s="38" t="n"/>
    </row>
    <row r="278">
      <c r="J278" s="68" t="n"/>
      <c r="K278" s="38" t="n"/>
      <c r="L278" s="38" t="n"/>
      <c r="M278" s="69" t="n"/>
      <c r="N278" s="42">
        <f>IF(K278="","",IFERROR(INDEX($E$5:$E$100,MATCH(K278,$B$5:$B$100,0)),""))</f>
        <v/>
      </c>
      <c r="O278" s="43">
        <f>IF(AND(M278&lt;&gt;"",N278&lt;&gt;""),M278*N278,"")</f>
        <v/>
      </c>
      <c r="P278" s="38">
        <f>IF(K278="","",IFERROR(IF(INDEX($A$5:$A$100,MATCH(K278,$B$5:$B$100,0))="Personnel","Main d'œuvre","Location"),""))</f>
        <v/>
      </c>
      <c r="Q278" s="38" t="n"/>
      <c r="R278" s="38" t="n"/>
    </row>
    <row r="279">
      <c r="J279" s="68" t="n"/>
      <c r="K279" s="38" t="n"/>
      <c r="L279" s="38" t="n"/>
      <c r="M279" s="69" t="n"/>
      <c r="N279" s="42">
        <f>IF(K279="","",IFERROR(INDEX($E$5:$E$100,MATCH(K279,$B$5:$B$100,0)),""))</f>
        <v/>
      </c>
      <c r="O279" s="43">
        <f>IF(AND(M279&lt;&gt;"",N279&lt;&gt;""),M279*N279,"")</f>
        <v/>
      </c>
      <c r="P279" s="38">
        <f>IF(K279="","",IFERROR(IF(INDEX($A$5:$A$100,MATCH(K279,$B$5:$B$100,0))="Personnel","Main d'œuvre","Location"),""))</f>
        <v/>
      </c>
      <c r="Q279" s="38" t="n"/>
      <c r="R279" s="38" t="n"/>
    </row>
    <row r="280">
      <c r="J280" s="68" t="n"/>
      <c r="K280" s="38" t="n"/>
      <c r="L280" s="38" t="n"/>
      <c r="M280" s="69" t="n"/>
      <c r="N280" s="42">
        <f>IF(K280="","",IFERROR(INDEX($E$5:$E$100,MATCH(K280,$B$5:$B$100,0)),""))</f>
        <v/>
      </c>
      <c r="O280" s="43">
        <f>IF(AND(M280&lt;&gt;"",N280&lt;&gt;""),M280*N280,"")</f>
        <v/>
      </c>
      <c r="P280" s="38">
        <f>IF(K280="","",IFERROR(IF(INDEX($A$5:$A$100,MATCH(K280,$B$5:$B$100,0))="Personnel","Main d'œuvre","Location"),""))</f>
        <v/>
      </c>
      <c r="Q280" s="38" t="n"/>
      <c r="R280" s="38" t="n"/>
    </row>
    <row r="281">
      <c r="J281" s="68" t="n"/>
      <c r="K281" s="38" t="n"/>
      <c r="L281" s="38" t="n"/>
      <c r="M281" s="69" t="n"/>
      <c r="N281" s="42">
        <f>IF(K281="","",IFERROR(INDEX($E$5:$E$100,MATCH(K281,$B$5:$B$100,0)),""))</f>
        <v/>
      </c>
      <c r="O281" s="43">
        <f>IF(AND(M281&lt;&gt;"",N281&lt;&gt;""),M281*N281,"")</f>
        <v/>
      </c>
      <c r="P281" s="38">
        <f>IF(K281="","",IFERROR(IF(INDEX($A$5:$A$100,MATCH(K281,$B$5:$B$100,0))="Personnel","Main d'œuvre","Location"),""))</f>
        <v/>
      </c>
      <c r="Q281" s="38" t="n"/>
      <c r="R281" s="38" t="n"/>
    </row>
    <row r="282">
      <c r="J282" s="68" t="n"/>
      <c r="K282" s="38" t="n"/>
      <c r="L282" s="38" t="n"/>
      <c r="M282" s="69" t="n"/>
      <c r="N282" s="42">
        <f>IF(K282="","",IFERROR(INDEX($E$5:$E$100,MATCH(K282,$B$5:$B$100,0)),""))</f>
        <v/>
      </c>
      <c r="O282" s="43">
        <f>IF(AND(M282&lt;&gt;"",N282&lt;&gt;""),M282*N282,"")</f>
        <v/>
      </c>
      <c r="P282" s="38">
        <f>IF(K282="","",IFERROR(IF(INDEX($A$5:$A$100,MATCH(K282,$B$5:$B$100,0))="Personnel","Main d'œuvre","Location"),""))</f>
        <v/>
      </c>
      <c r="Q282" s="38" t="n"/>
      <c r="R282" s="38" t="n"/>
    </row>
    <row r="283">
      <c r="J283" s="68" t="n"/>
      <c r="K283" s="38" t="n"/>
      <c r="L283" s="38" t="n"/>
      <c r="M283" s="69" t="n"/>
      <c r="N283" s="42">
        <f>IF(K283="","",IFERROR(INDEX($E$5:$E$100,MATCH(K283,$B$5:$B$100,0)),""))</f>
        <v/>
      </c>
      <c r="O283" s="43">
        <f>IF(AND(M283&lt;&gt;"",N283&lt;&gt;""),M283*N283,"")</f>
        <v/>
      </c>
      <c r="P283" s="38">
        <f>IF(K283="","",IFERROR(IF(INDEX($A$5:$A$100,MATCH(K283,$B$5:$B$100,0))="Personnel","Main d'œuvre","Location"),""))</f>
        <v/>
      </c>
      <c r="Q283" s="38" t="n"/>
      <c r="R283" s="38" t="n"/>
    </row>
    <row r="284">
      <c r="J284" s="68" t="n"/>
      <c r="K284" s="38" t="n"/>
      <c r="L284" s="38" t="n"/>
      <c r="M284" s="69" t="n"/>
      <c r="N284" s="42">
        <f>IF(K284="","",IFERROR(INDEX($E$5:$E$100,MATCH(K284,$B$5:$B$100,0)),""))</f>
        <v/>
      </c>
      <c r="O284" s="43">
        <f>IF(AND(M284&lt;&gt;"",N284&lt;&gt;""),M284*N284,"")</f>
        <v/>
      </c>
      <c r="P284" s="38">
        <f>IF(K284="","",IFERROR(IF(INDEX($A$5:$A$100,MATCH(K284,$B$5:$B$100,0))="Personnel","Main d'œuvre","Location"),""))</f>
        <v/>
      </c>
      <c r="Q284" s="38" t="n"/>
      <c r="R284" s="38" t="n"/>
    </row>
    <row r="285">
      <c r="J285" s="68" t="n"/>
      <c r="K285" s="38" t="n"/>
      <c r="L285" s="38" t="n"/>
      <c r="M285" s="69" t="n"/>
      <c r="N285" s="42">
        <f>IF(K285="","",IFERROR(INDEX($E$5:$E$100,MATCH(K285,$B$5:$B$100,0)),""))</f>
        <v/>
      </c>
      <c r="O285" s="43">
        <f>IF(AND(M285&lt;&gt;"",N285&lt;&gt;""),M285*N285,"")</f>
        <v/>
      </c>
      <c r="P285" s="38">
        <f>IF(K285="","",IFERROR(IF(INDEX($A$5:$A$100,MATCH(K285,$B$5:$B$100,0))="Personnel","Main d'œuvre","Location"),""))</f>
        <v/>
      </c>
      <c r="Q285" s="38" t="n"/>
      <c r="R285" s="38" t="n"/>
    </row>
    <row r="286">
      <c r="J286" s="68" t="n"/>
      <c r="K286" s="38" t="n"/>
      <c r="L286" s="38" t="n"/>
      <c r="M286" s="69" t="n"/>
      <c r="N286" s="42">
        <f>IF(K286="","",IFERROR(INDEX($E$5:$E$100,MATCH(K286,$B$5:$B$100,0)),""))</f>
        <v/>
      </c>
      <c r="O286" s="43">
        <f>IF(AND(M286&lt;&gt;"",N286&lt;&gt;""),M286*N286,"")</f>
        <v/>
      </c>
      <c r="P286" s="38">
        <f>IF(K286="","",IFERROR(IF(INDEX($A$5:$A$100,MATCH(K286,$B$5:$B$100,0))="Personnel","Main d'œuvre","Location"),""))</f>
        <v/>
      </c>
      <c r="Q286" s="38" t="n"/>
      <c r="R286" s="38" t="n"/>
    </row>
    <row r="287">
      <c r="J287" s="68" t="n"/>
      <c r="K287" s="38" t="n"/>
      <c r="L287" s="38" t="n"/>
      <c r="M287" s="69" t="n"/>
      <c r="N287" s="42">
        <f>IF(K287="","",IFERROR(INDEX($E$5:$E$100,MATCH(K287,$B$5:$B$100,0)),""))</f>
        <v/>
      </c>
      <c r="O287" s="43">
        <f>IF(AND(M287&lt;&gt;"",N287&lt;&gt;""),M287*N287,"")</f>
        <v/>
      </c>
      <c r="P287" s="38">
        <f>IF(K287="","",IFERROR(IF(INDEX($A$5:$A$100,MATCH(K287,$B$5:$B$100,0))="Personnel","Main d'œuvre","Location"),""))</f>
        <v/>
      </c>
      <c r="Q287" s="38" t="n"/>
      <c r="R287" s="38" t="n"/>
    </row>
    <row r="288">
      <c r="J288" s="68" t="n"/>
      <c r="K288" s="38" t="n"/>
      <c r="L288" s="38" t="n"/>
      <c r="M288" s="69" t="n"/>
      <c r="N288" s="42">
        <f>IF(K288="","",IFERROR(INDEX($E$5:$E$100,MATCH(K288,$B$5:$B$100,0)),""))</f>
        <v/>
      </c>
      <c r="O288" s="43">
        <f>IF(AND(M288&lt;&gt;"",N288&lt;&gt;""),M288*N288,"")</f>
        <v/>
      </c>
      <c r="P288" s="38">
        <f>IF(K288="","",IFERROR(IF(INDEX($A$5:$A$100,MATCH(K288,$B$5:$B$100,0))="Personnel","Main d'œuvre","Location"),""))</f>
        <v/>
      </c>
      <c r="Q288" s="38" t="n"/>
      <c r="R288" s="38" t="n"/>
    </row>
    <row r="289">
      <c r="J289" s="68" t="n"/>
      <c r="K289" s="38" t="n"/>
      <c r="L289" s="38" t="n"/>
      <c r="M289" s="69" t="n"/>
      <c r="N289" s="42">
        <f>IF(K289="","",IFERROR(INDEX($E$5:$E$100,MATCH(K289,$B$5:$B$100,0)),""))</f>
        <v/>
      </c>
      <c r="O289" s="43">
        <f>IF(AND(M289&lt;&gt;"",N289&lt;&gt;""),M289*N289,"")</f>
        <v/>
      </c>
      <c r="P289" s="38">
        <f>IF(K289="","",IFERROR(IF(INDEX($A$5:$A$100,MATCH(K289,$B$5:$B$100,0))="Personnel","Main d'œuvre","Location"),""))</f>
        <v/>
      </c>
      <c r="Q289" s="38" t="n"/>
      <c r="R289" s="38" t="n"/>
    </row>
    <row r="290">
      <c r="J290" s="68" t="n"/>
      <c r="K290" s="38" t="n"/>
      <c r="L290" s="38" t="n"/>
      <c r="M290" s="69" t="n"/>
      <c r="N290" s="42">
        <f>IF(K290="","",IFERROR(INDEX($E$5:$E$100,MATCH(K290,$B$5:$B$100,0)),""))</f>
        <v/>
      </c>
      <c r="O290" s="43">
        <f>IF(AND(M290&lt;&gt;"",N290&lt;&gt;""),M290*N290,"")</f>
        <v/>
      </c>
      <c r="P290" s="38">
        <f>IF(K290="","",IFERROR(IF(INDEX($A$5:$A$100,MATCH(K290,$B$5:$B$100,0))="Personnel","Main d'œuvre","Location"),""))</f>
        <v/>
      </c>
      <c r="Q290" s="38" t="n"/>
      <c r="R290" s="38" t="n"/>
    </row>
    <row r="291">
      <c r="J291" s="68" t="n"/>
      <c r="K291" s="38" t="n"/>
      <c r="L291" s="38" t="n"/>
      <c r="M291" s="69" t="n"/>
      <c r="N291" s="42">
        <f>IF(K291="","",IFERROR(INDEX($E$5:$E$100,MATCH(K291,$B$5:$B$100,0)),""))</f>
        <v/>
      </c>
      <c r="O291" s="43">
        <f>IF(AND(M291&lt;&gt;"",N291&lt;&gt;""),M291*N291,"")</f>
        <v/>
      </c>
      <c r="P291" s="38">
        <f>IF(K291="","",IFERROR(IF(INDEX($A$5:$A$100,MATCH(K291,$B$5:$B$100,0))="Personnel","Main d'œuvre","Location"),""))</f>
        <v/>
      </c>
      <c r="Q291" s="38" t="n"/>
      <c r="R291" s="38" t="n"/>
    </row>
    <row r="292">
      <c r="J292" s="68" t="n"/>
      <c r="K292" s="38" t="n"/>
      <c r="L292" s="38" t="n"/>
      <c r="M292" s="69" t="n"/>
      <c r="N292" s="42">
        <f>IF(K292="","",IFERROR(INDEX($E$5:$E$100,MATCH(K292,$B$5:$B$100,0)),""))</f>
        <v/>
      </c>
      <c r="O292" s="43">
        <f>IF(AND(M292&lt;&gt;"",N292&lt;&gt;""),M292*N292,"")</f>
        <v/>
      </c>
      <c r="P292" s="38">
        <f>IF(K292="","",IFERROR(IF(INDEX($A$5:$A$100,MATCH(K292,$B$5:$B$100,0))="Personnel","Main d'œuvre","Location"),""))</f>
        <v/>
      </c>
      <c r="Q292" s="38" t="n"/>
      <c r="R292" s="38" t="n"/>
    </row>
    <row r="293">
      <c r="J293" s="68" t="n"/>
      <c r="K293" s="38" t="n"/>
      <c r="L293" s="38" t="n"/>
      <c r="M293" s="69" t="n"/>
      <c r="N293" s="42">
        <f>IF(K293="","",IFERROR(INDEX($E$5:$E$100,MATCH(K293,$B$5:$B$100,0)),""))</f>
        <v/>
      </c>
      <c r="O293" s="43">
        <f>IF(AND(M293&lt;&gt;"",N293&lt;&gt;""),M293*N293,"")</f>
        <v/>
      </c>
      <c r="P293" s="38">
        <f>IF(K293="","",IFERROR(IF(INDEX($A$5:$A$100,MATCH(K293,$B$5:$B$100,0))="Personnel","Main d'œuvre","Location"),""))</f>
        <v/>
      </c>
      <c r="Q293" s="38" t="n"/>
      <c r="R293" s="38" t="n"/>
    </row>
    <row r="294">
      <c r="J294" s="68" t="n"/>
      <c r="K294" s="38" t="n"/>
      <c r="L294" s="38" t="n"/>
      <c r="M294" s="69" t="n"/>
      <c r="N294" s="42">
        <f>IF(K294="","",IFERROR(INDEX($E$5:$E$100,MATCH(K294,$B$5:$B$100,0)),""))</f>
        <v/>
      </c>
      <c r="O294" s="43">
        <f>IF(AND(M294&lt;&gt;"",N294&lt;&gt;""),M294*N294,"")</f>
        <v/>
      </c>
      <c r="P294" s="38">
        <f>IF(K294="","",IFERROR(IF(INDEX($A$5:$A$100,MATCH(K294,$B$5:$B$100,0))="Personnel","Main d'œuvre","Location"),""))</f>
        <v/>
      </c>
      <c r="Q294" s="38" t="n"/>
      <c r="R294" s="38" t="n"/>
    </row>
    <row r="295">
      <c r="J295" s="68" t="n"/>
      <c r="K295" s="38" t="n"/>
      <c r="L295" s="38" t="n"/>
      <c r="M295" s="69" t="n"/>
      <c r="N295" s="42">
        <f>IF(K295="","",IFERROR(INDEX($E$5:$E$100,MATCH(K295,$B$5:$B$100,0)),""))</f>
        <v/>
      </c>
      <c r="O295" s="43">
        <f>IF(AND(M295&lt;&gt;"",N295&lt;&gt;""),M295*N295,"")</f>
        <v/>
      </c>
      <c r="P295" s="38">
        <f>IF(K295="","",IFERROR(IF(INDEX($A$5:$A$100,MATCH(K295,$B$5:$B$100,0))="Personnel","Main d'œuvre","Location"),""))</f>
        <v/>
      </c>
      <c r="Q295" s="38" t="n"/>
      <c r="R295" s="38" t="n"/>
    </row>
    <row r="296">
      <c r="J296" s="68" t="n"/>
      <c r="K296" s="38" t="n"/>
      <c r="L296" s="38" t="n"/>
      <c r="M296" s="69" t="n"/>
      <c r="N296" s="42">
        <f>IF(K296="","",IFERROR(INDEX($E$5:$E$100,MATCH(K296,$B$5:$B$100,0)),""))</f>
        <v/>
      </c>
      <c r="O296" s="43">
        <f>IF(AND(M296&lt;&gt;"",N296&lt;&gt;""),M296*N296,"")</f>
        <v/>
      </c>
      <c r="P296" s="38">
        <f>IF(K296="","",IFERROR(IF(INDEX($A$5:$A$100,MATCH(K296,$B$5:$B$100,0))="Personnel","Main d'œuvre","Location"),""))</f>
        <v/>
      </c>
      <c r="Q296" s="38" t="n"/>
      <c r="R296" s="38" t="n"/>
    </row>
    <row r="297">
      <c r="J297" s="68" t="n"/>
      <c r="K297" s="38" t="n"/>
      <c r="L297" s="38" t="n"/>
      <c r="M297" s="69" t="n"/>
      <c r="N297" s="42">
        <f>IF(K297="","",IFERROR(INDEX($E$5:$E$100,MATCH(K297,$B$5:$B$100,0)),""))</f>
        <v/>
      </c>
      <c r="O297" s="43">
        <f>IF(AND(M297&lt;&gt;"",N297&lt;&gt;""),M297*N297,"")</f>
        <v/>
      </c>
      <c r="P297" s="38">
        <f>IF(K297="","",IFERROR(IF(INDEX($A$5:$A$100,MATCH(K297,$B$5:$B$100,0))="Personnel","Main d'œuvre","Location"),""))</f>
        <v/>
      </c>
      <c r="Q297" s="38" t="n"/>
      <c r="R297" s="38" t="n"/>
    </row>
    <row r="298">
      <c r="J298" s="68" t="n"/>
      <c r="K298" s="38" t="n"/>
      <c r="L298" s="38" t="n"/>
      <c r="M298" s="69" t="n"/>
      <c r="N298" s="42">
        <f>IF(K298="","",IFERROR(INDEX($E$5:$E$100,MATCH(K298,$B$5:$B$100,0)),""))</f>
        <v/>
      </c>
      <c r="O298" s="43">
        <f>IF(AND(M298&lt;&gt;"",N298&lt;&gt;""),M298*N298,"")</f>
        <v/>
      </c>
      <c r="P298" s="38">
        <f>IF(K298="","",IFERROR(IF(INDEX($A$5:$A$100,MATCH(K298,$B$5:$B$100,0))="Personnel","Main d'œuvre","Location"),""))</f>
        <v/>
      </c>
      <c r="Q298" s="38" t="n"/>
      <c r="R298" s="38" t="n"/>
    </row>
    <row r="299">
      <c r="J299" s="68" t="n"/>
      <c r="K299" s="38" t="n"/>
      <c r="L299" s="38" t="n"/>
      <c r="M299" s="69" t="n"/>
      <c r="N299" s="42">
        <f>IF(K299="","",IFERROR(INDEX($E$5:$E$100,MATCH(K299,$B$5:$B$100,0)),""))</f>
        <v/>
      </c>
      <c r="O299" s="43">
        <f>IF(AND(M299&lt;&gt;"",N299&lt;&gt;""),M299*N299,"")</f>
        <v/>
      </c>
      <c r="P299" s="38">
        <f>IF(K299="","",IFERROR(IF(INDEX($A$5:$A$100,MATCH(K299,$B$5:$B$100,0))="Personnel","Main d'œuvre","Location"),""))</f>
        <v/>
      </c>
      <c r="Q299" s="38" t="n"/>
      <c r="R299" s="38" t="n"/>
    </row>
    <row r="300">
      <c r="J300" s="68" t="n"/>
      <c r="K300" s="38" t="n"/>
      <c r="L300" s="38" t="n"/>
      <c r="M300" s="69" t="n"/>
      <c r="N300" s="42">
        <f>IF(K300="","",IFERROR(INDEX($E$5:$E$100,MATCH(K300,$B$5:$B$100,0)),""))</f>
        <v/>
      </c>
      <c r="O300" s="43">
        <f>IF(AND(M300&lt;&gt;"",N300&lt;&gt;""),M300*N300,"")</f>
        <v/>
      </c>
      <c r="P300" s="38">
        <f>IF(K300="","",IFERROR(IF(INDEX($A$5:$A$100,MATCH(K300,$B$5:$B$100,0))="Personnel","Main d'œuvre","Location"),""))</f>
        <v/>
      </c>
      <c r="Q300" s="38" t="n"/>
      <c r="R300" s="38" t="n"/>
    </row>
    <row r="301">
      <c r="J301" s="68" t="n"/>
      <c r="K301" s="38" t="n"/>
      <c r="L301" s="38" t="n"/>
      <c r="M301" s="69" t="n"/>
      <c r="N301" s="42" t="inlineStr"/>
      <c r="O301" s="43">
        <f>IF(AND(M301&lt;&gt;"",N301&lt;&gt;""),M301*N301,"")</f>
        <v/>
      </c>
      <c r="P301" s="38" t="n"/>
      <c r="Q301" s="38" t="n"/>
      <c r="R301" s="38" t="n"/>
    </row>
    <row r="302">
      <c r="J302" s="68" t="n"/>
      <c r="K302" s="38" t="n"/>
      <c r="L302" s="38" t="n"/>
      <c r="M302" s="69" t="n"/>
      <c r="N302" s="42" t="inlineStr"/>
      <c r="O302" s="43">
        <f>IF(AND(M302&lt;&gt;"",N302&lt;&gt;""),M302*N302,"")</f>
        <v/>
      </c>
      <c r="P302" s="38" t="n"/>
      <c r="Q302" s="38" t="n"/>
      <c r="R302" s="38" t="n"/>
    </row>
    <row r="303">
      <c r="J303" s="68" t="n"/>
      <c r="K303" s="38" t="n"/>
      <c r="L303" s="38" t="n"/>
      <c r="M303" s="69" t="n"/>
      <c r="N303" s="42" t="inlineStr"/>
      <c r="O303" s="43">
        <f>IF(AND(M303&lt;&gt;"",N303&lt;&gt;""),M303*N303,"")</f>
        <v/>
      </c>
      <c r="P303" s="38" t="n"/>
      <c r="Q303" s="38" t="n"/>
      <c r="R303" s="38" t="n"/>
    </row>
    <row r="304">
      <c r="J304" s="68" t="n"/>
      <c r="K304" s="38" t="n"/>
      <c r="L304" s="38" t="n"/>
      <c r="M304" s="69" t="n"/>
      <c r="N304" s="42" t="inlineStr"/>
      <c r="O304" s="43">
        <f>IF(AND(M304&lt;&gt;"",N304&lt;&gt;""),M304*N304,"")</f>
        <v/>
      </c>
      <c r="P304" s="38" t="n"/>
      <c r="Q304" s="38" t="n"/>
      <c r="R304" s="38" t="n"/>
    </row>
  </sheetData>
  <mergeCells count="3">
    <mergeCell ref="J3:Q3"/>
    <mergeCell ref="A3:H3"/>
    <mergeCell ref="A1:Q1"/>
  </mergeCells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P300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12" customWidth="1" min="2" max="2"/>
    <col width="20" customWidth="1" min="3" max="3"/>
    <col width="32" customWidth="1" min="4" max="4"/>
    <col width="18" customWidth="1" min="5" max="5"/>
    <col width="12" customWidth="1" min="6" max="6"/>
    <col width="12" customWidth="1" min="7" max="7"/>
    <col width="10" customWidth="1" min="8" max="8"/>
    <col width="10" customWidth="1" min="9" max="9"/>
    <col width="10" customWidth="1" min="10" max="10"/>
    <col width="16" customWidth="1" min="11" max="11"/>
    <col width="16" customWidth="1" min="12" max="12"/>
    <col width="14" customWidth="1" min="13" max="13"/>
    <col width="14" customWidth="1" min="14" max="14"/>
    <col width="22" customWidth="1" min="15" max="15"/>
    <col width="18" customWidth="1" min="16" max="16"/>
  </cols>
  <sheetData>
    <row r="1" ht="28" customHeight="1">
      <c r="A1" s="21" t="inlineStr">
        <is>
          <t>PO #</t>
        </is>
      </c>
      <c r="B1" s="21" t="inlineStr">
        <is>
          <t>Date demande</t>
        </is>
      </c>
      <c r="C1" s="21" t="inlineStr">
        <is>
          <t>Fournisseur</t>
        </is>
      </c>
      <c r="D1" s="21" t="inlineStr">
        <is>
          <t>Description</t>
        </is>
      </c>
      <c r="E1" s="21" t="inlineStr">
        <is>
          <t>Catégorie coût</t>
        </is>
      </c>
      <c r="F1" s="21" t="inlineStr">
        <is>
          <t>Budget (HT)</t>
        </is>
      </c>
      <c r="G1" s="21" t="inlineStr">
        <is>
          <t>Commandé</t>
        </is>
      </c>
      <c r="H1" s="21" t="inlineStr">
        <is>
          <t>Reçu</t>
        </is>
      </c>
      <c r="I1" s="21" t="inlineStr">
        <is>
          <t>Facturé</t>
        </is>
      </c>
      <c r="J1" s="21" t="inlineStr">
        <is>
          <t>Payé</t>
        </is>
      </c>
      <c r="K1" s="21" t="inlineStr">
        <is>
          <t>Statut achat</t>
        </is>
      </c>
      <c r="L1" s="21" t="inlineStr">
        <is>
          <t>Statut facture</t>
        </is>
      </c>
      <c r="M1" s="21" t="inlineStr">
        <is>
          <t>Livraison prévue</t>
        </is>
      </c>
      <c r="N1" s="21" t="inlineStr">
        <is>
          <t>Livraison réelle</t>
        </is>
      </c>
      <c r="O1" s="21" t="inlineStr">
        <is>
          <t>Commentaires</t>
        </is>
      </c>
      <c r="P1" s="21" t="inlineStr">
        <is>
          <t>Lien / Doc</t>
        </is>
      </c>
    </row>
    <row r="2">
      <c r="A2" s="38" t="inlineStr">
        <is>
          <t>PO-001</t>
        </is>
      </c>
      <c r="B2" s="68" t="n">
        <v>45981</v>
      </c>
      <c r="C2" s="38" t="inlineStr">
        <is>
          <t>EcoDéblais</t>
        </is>
      </c>
      <c r="D2" s="38" t="inlineStr">
        <is>
          <t>Bennes + évacuation gravats</t>
        </is>
      </c>
      <c r="E2" s="38" t="inlineStr">
        <is>
          <t>Divers</t>
        </is>
      </c>
      <c r="F2" s="78" t="n">
        <v>3000</v>
      </c>
      <c r="G2" s="78" t="n">
        <v>3000</v>
      </c>
      <c r="H2" s="78" t="n">
        <v>3000</v>
      </c>
      <c r="I2" s="78" t="n">
        <v>3000</v>
      </c>
      <c r="J2" s="78" t="n">
        <v>3000</v>
      </c>
      <c r="K2" s="38">
        <f>IF(A2="","",IF(H2&gt;=G2,"Reçu",IF(AND(M2&lt;TODAY(),H2&lt;G2),"En retard","En cours")))</f>
        <v/>
      </c>
      <c r="L2" s="38">
        <f>IF(A2="","",IF(I2="","Non facturé",IF(J2&gt;=I2,"Payé","À payer")))</f>
        <v/>
      </c>
      <c r="M2" s="68" t="n">
        <v>45987</v>
      </c>
      <c r="N2" s="68" t="n">
        <v>45987</v>
      </c>
      <c r="O2" s="38" t="inlineStr">
        <is>
          <t>OK</t>
        </is>
      </c>
      <c r="P2" s="38" t="inlineStr"/>
    </row>
    <row r="3">
      <c r="A3" s="38" t="inlineStr">
        <is>
          <t>PO-002</t>
        </is>
      </c>
      <c r="B3" s="68" t="n">
        <v>45992</v>
      </c>
      <c r="C3" s="38" t="inlineStr">
        <is>
          <t>ElecPro</t>
        </is>
      </c>
      <c r="D3" s="38" t="inlineStr">
        <is>
          <t>Gaines + boîtes d'encastrement</t>
        </is>
      </c>
      <c r="E3" s="38" t="inlineStr">
        <is>
          <t>Matériel</t>
        </is>
      </c>
      <c r="F3" s="78" t="n">
        <v>2500</v>
      </c>
      <c r="G3" s="78" t="n">
        <v>2500</v>
      </c>
      <c r="H3" s="78" t="n">
        <v>2500</v>
      </c>
      <c r="I3" s="78" t="n">
        <v>2000</v>
      </c>
      <c r="J3" s="78" t="n">
        <v>0</v>
      </c>
      <c r="K3" s="38">
        <f>IF(A3="","",IF(H3&gt;=G3,"Reçu",IF(AND(M3&lt;TODAY(),H3&lt;G3),"En retard","En cours")))</f>
        <v/>
      </c>
      <c r="L3" s="38">
        <f>IF(A3="","",IF(I3="","Non facturé",IF(J3&gt;=I3,"Payé","À payer")))</f>
        <v/>
      </c>
      <c r="M3" s="68" t="n">
        <v>45997</v>
      </c>
      <c r="N3" s="68" t="n">
        <v>45997</v>
      </c>
      <c r="O3" s="38" t="inlineStr">
        <is>
          <t>Facture en attente</t>
        </is>
      </c>
      <c r="P3" s="38" t="inlineStr"/>
    </row>
    <row r="4">
      <c r="A4" s="38" t="inlineStr">
        <is>
          <t>PO-003</t>
        </is>
      </c>
      <c r="B4" s="68" t="n">
        <v>45992</v>
      </c>
      <c r="C4" s="38" t="inlineStr">
        <is>
          <t>HydroFix</t>
        </is>
      </c>
      <c r="D4" s="38" t="inlineStr">
        <is>
          <t>Tuyauterie + évacuations PVC</t>
        </is>
      </c>
      <c r="E4" s="38" t="inlineStr">
        <is>
          <t>Matériel</t>
        </is>
      </c>
      <c r="F4" s="78" t="n">
        <v>1800</v>
      </c>
      <c r="G4" s="78" t="n">
        <v>1800</v>
      </c>
      <c r="H4" s="78" t="n">
        <v>1200</v>
      </c>
      <c r="I4" s="78" t="n">
        <v>0</v>
      </c>
      <c r="J4" s="78" t="n">
        <v>0</v>
      </c>
      <c r="K4" s="38">
        <f>IF(A4="","",IF(H4&gt;=G4,"Reçu",IF(AND(M4&lt;TODAY(),H4&lt;G4),"En retard","En cours")))</f>
        <v/>
      </c>
      <c r="L4" s="38">
        <f>IF(A4="","",IF(I4="","Non facturé",IF(J4&gt;=I4,"Payé","À payer")))</f>
        <v/>
      </c>
      <c r="M4" s="68" t="n">
        <v>45996</v>
      </c>
      <c r="N4" s="68" t="n"/>
      <c r="O4" s="38" t="inlineStr">
        <is>
          <t>Livraison partielle</t>
        </is>
      </c>
      <c r="P4" s="38" t="inlineStr"/>
    </row>
    <row r="5">
      <c r="A5" s="38" t="inlineStr">
        <is>
          <t>PO-004</t>
        </is>
      </c>
      <c r="B5" s="68" t="n">
        <v>45998</v>
      </c>
      <c r="C5" s="38" t="inlineStr">
        <is>
          <t>PlacoCenter</t>
        </is>
      </c>
      <c r="D5" s="38" t="inlineStr">
        <is>
          <t>Rails + plaques + bandes</t>
        </is>
      </c>
      <c r="E5" s="38" t="inlineStr">
        <is>
          <t>Achats</t>
        </is>
      </c>
      <c r="F5" s="78" t="n">
        <v>3200</v>
      </c>
      <c r="G5" s="78" t="n">
        <v>3200</v>
      </c>
      <c r="H5" s="78" t="n">
        <v>3200</v>
      </c>
      <c r="I5" s="78" t="n">
        <v>3200</v>
      </c>
      <c r="J5" s="78" t="n">
        <v>1600</v>
      </c>
      <c r="K5" s="38">
        <f>IF(A5="","",IF(H5&gt;=G5,"Reçu",IF(AND(M5&lt;TODAY(),H5&lt;G5),"En retard","En cours")))</f>
        <v/>
      </c>
      <c r="L5" s="38">
        <f>IF(A5="","",IF(I5="","Non facturé",IF(J5&gt;=I5,"Payé","À payer")))</f>
        <v/>
      </c>
      <c r="M5" s="68" t="n">
        <v>46003</v>
      </c>
      <c r="N5" s="68" t="n">
        <v>46003</v>
      </c>
      <c r="O5" s="38" t="inlineStr">
        <is>
          <t>Reste paiement 50%</t>
        </is>
      </c>
      <c r="P5" s="38" t="inlineStr"/>
    </row>
    <row r="6">
      <c r="A6" s="38" t="inlineStr">
        <is>
          <t>PO-005</t>
        </is>
      </c>
      <c r="B6" s="68" t="n">
        <v>46006</v>
      </c>
      <c r="C6" s="38" t="inlineStr">
        <is>
          <t>Sol &amp; Mur</t>
        </is>
      </c>
      <c r="D6" s="38" t="inlineStr">
        <is>
          <t>Carrelage sol (60x60) – 70 m²</t>
        </is>
      </c>
      <c r="E6" s="38" t="inlineStr">
        <is>
          <t>Achats</t>
        </is>
      </c>
      <c r="F6" s="78" t="n">
        <v>6800</v>
      </c>
      <c r="G6" s="78" t="n">
        <v>6800</v>
      </c>
      <c r="H6" s="78" t="n">
        <v>0</v>
      </c>
      <c r="I6" s="78" t="n">
        <v>0</v>
      </c>
      <c r="J6" s="78" t="n">
        <v>0</v>
      </c>
      <c r="K6" s="38">
        <f>IF(A6="","",IF(H6&gt;=G6,"Reçu",IF(AND(M6&lt;TODAY(),H6&lt;G6),"En retard","En cours")))</f>
        <v/>
      </c>
      <c r="L6" s="38">
        <f>IF(A6="","",IF(I6="","Non facturé",IF(J6&gt;=I6,"Payé","À payer")))</f>
        <v/>
      </c>
      <c r="M6" s="68" t="n">
        <v>46018</v>
      </c>
      <c r="N6" s="68" t="n"/>
      <c r="O6" s="38" t="inlineStr">
        <is>
          <t>Livraison prévue</t>
        </is>
      </c>
      <c r="P6" s="38" t="inlineStr"/>
    </row>
    <row r="7">
      <c r="A7" s="38" t="inlineStr">
        <is>
          <t>PO-006</t>
        </is>
      </c>
      <c r="B7" s="68" t="n">
        <v>46011</v>
      </c>
      <c r="C7" s="38" t="inlineStr">
        <is>
          <t>Coloris</t>
        </is>
      </c>
      <c r="D7" s="38" t="inlineStr">
        <is>
          <t>Peinture + consommables</t>
        </is>
      </c>
      <c r="E7" s="38" t="inlineStr">
        <is>
          <t>Achats</t>
        </is>
      </c>
      <c r="F7" s="78" t="n">
        <v>1500</v>
      </c>
      <c r="G7" s="78" t="n">
        <v>1500</v>
      </c>
      <c r="H7" s="78" t="n">
        <v>0</v>
      </c>
      <c r="I7" s="78" t="n">
        <v>0</v>
      </c>
      <c r="J7" s="78" t="n">
        <v>0</v>
      </c>
      <c r="K7" s="38">
        <f>IF(A7="","",IF(H7&gt;=G7,"Reçu",IF(AND(M7&lt;TODAY(),H7&lt;G7),"En retard","En cours")))</f>
        <v/>
      </c>
      <c r="L7" s="38">
        <f>IF(A7="","",IF(I7="","Non facturé",IF(J7&gt;=I7,"Payé","À payer")))</f>
        <v/>
      </c>
      <c r="M7" s="68" t="n">
        <v>46021</v>
      </c>
      <c r="N7" s="68" t="n"/>
      <c r="O7" s="38" t="inlineStr"/>
      <c r="P7" s="38" t="inlineStr"/>
    </row>
    <row r="8">
      <c r="A8" s="38" t="inlineStr">
        <is>
          <t>PO-007</t>
        </is>
      </c>
      <c r="B8" s="68" t="n">
        <v>46009</v>
      </c>
      <c r="C8" s="38" t="inlineStr">
        <is>
          <t>BoisDesign</t>
        </is>
      </c>
      <c r="D8" s="38" t="inlineStr">
        <is>
          <t>Portes intérieures + quincaillerie</t>
        </is>
      </c>
      <c r="E8" s="38" t="inlineStr">
        <is>
          <t>Menuiserie</t>
        </is>
      </c>
      <c r="F8" s="78" t="n">
        <v>4000</v>
      </c>
      <c r="G8" s="78" t="n">
        <v>4000</v>
      </c>
      <c r="H8" s="78" t="n">
        <v>0</v>
      </c>
      <c r="I8" s="78" t="n">
        <v>0</v>
      </c>
      <c r="J8" s="78" t="n">
        <v>0</v>
      </c>
      <c r="K8" s="38">
        <f>IF(A8="","",IF(H8&gt;=G8,"Reçu",IF(AND(M8&lt;TODAY(),H8&lt;G8),"En retard","En cours")))</f>
        <v/>
      </c>
      <c r="L8" s="38">
        <f>IF(A8="","",IF(I8="","Non facturé",IF(J8&gt;=I8,"Payé","À payer")))</f>
        <v/>
      </c>
      <c r="M8" s="68" t="n">
        <v>46032</v>
      </c>
      <c r="N8" s="68" t="n"/>
      <c r="O8" s="38" t="inlineStr"/>
      <c r="P8" s="38" t="inlineStr"/>
    </row>
    <row r="9">
      <c r="A9" s="38" t="inlineStr">
        <is>
          <t>PO-008</t>
        </is>
      </c>
      <c r="B9" s="68" t="n">
        <v>46013</v>
      </c>
      <c r="C9" s="38" t="inlineStr">
        <is>
          <t>HydroFix</t>
        </is>
      </c>
      <c r="D9" s="38" t="inlineStr">
        <is>
          <t>Appareils sanitaires (WC, vasque, douche)</t>
        </is>
      </c>
      <c r="E9" s="38" t="inlineStr">
        <is>
          <t>Achats</t>
        </is>
      </c>
      <c r="F9" s="78" t="n">
        <v>5200</v>
      </c>
      <c r="G9" s="78" t="n">
        <v>5200</v>
      </c>
      <c r="H9" s="78" t="n">
        <v>0</v>
      </c>
      <c r="I9" s="78" t="n">
        <v>0</v>
      </c>
      <c r="J9" s="78" t="n">
        <v>0</v>
      </c>
      <c r="K9" s="38">
        <f>IF(A9="","",IF(H9&gt;=G9,"Reçu",IF(AND(M9&lt;TODAY(),H9&lt;G9),"En retard","En cours")))</f>
        <v/>
      </c>
      <c r="L9" s="38">
        <f>IF(A9="","",IF(I9="","Non facturé",IF(J9&gt;=I9,"Payé","À payer")))</f>
        <v/>
      </c>
      <c r="M9" s="68" t="n">
        <v>46038</v>
      </c>
      <c r="N9" s="68" t="n"/>
      <c r="O9" s="38" t="inlineStr"/>
      <c r="P9" s="38" t="inlineStr"/>
    </row>
    <row r="10">
      <c r="A10" s="38" t="inlineStr">
        <is>
          <t>PO-009</t>
        </is>
      </c>
      <c r="B10" s="68" t="n">
        <v>46001</v>
      </c>
      <c r="C10" s="38" t="inlineStr">
        <is>
          <t>CuisinePro</t>
        </is>
      </c>
      <c r="D10" s="38" t="inlineStr">
        <is>
          <t>Cuisine équipée (meubles + plan)</t>
        </is>
      </c>
      <c r="E10" s="38" t="inlineStr">
        <is>
          <t>Achats</t>
        </is>
      </c>
      <c r="F10" s="78" t="n">
        <v>14000</v>
      </c>
      <c r="G10" s="78" t="n">
        <v>14000</v>
      </c>
      <c r="H10" s="78" t="n">
        <v>0</v>
      </c>
      <c r="I10" s="78" t="n">
        <v>0</v>
      </c>
      <c r="J10" s="78" t="n">
        <v>0</v>
      </c>
      <c r="K10" s="38">
        <f>IF(A10="","",IF(H10&gt;=G10,"Reçu",IF(AND(M10&lt;TODAY(),H10&lt;G10),"En retard","En cours")))</f>
        <v/>
      </c>
      <c r="L10" s="38">
        <f>IF(A10="","",IF(I10="","Non facturé",IF(J10&gt;=I10,"Payé","À payer")))</f>
        <v/>
      </c>
      <c r="M10" s="68" t="n">
        <v>46047</v>
      </c>
      <c r="N10" s="68" t="n"/>
      <c r="O10" s="38" t="inlineStr"/>
      <c r="P10" s="38" t="inlineStr"/>
    </row>
    <row r="11">
      <c r="A11" s="38" t="inlineStr">
        <is>
          <t>PO-010</t>
        </is>
      </c>
      <c r="B11" s="68" t="n">
        <v>45979</v>
      </c>
      <c r="C11" s="38" t="inlineStr">
        <is>
          <t>LocaMat</t>
        </is>
      </c>
      <c r="D11" s="38" t="inlineStr">
        <is>
          <t>Location échafaudage (2 semaines)</t>
        </is>
      </c>
      <c r="E11" s="38" t="inlineStr">
        <is>
          <t>Location</t>
        </is>
      </c>
      <c r="F11" s="78" t="n">
        <v>900</v>
      </c>
      <c r="G11" s="78" t="n">
        <v>900</v>
      </c>
      <c r="H11" s="78" t="n">
        <v>900</v>
      </c>
      <c r="I11" s="78" t="n">
        <v>900</v>
      </c>
      <c r="J11" s="78" t="n">
        <v>900</v>
      </c>
      <c r="K11" s="38">
        <f>IF(A11="","",IF(H11&gt;=G11,"Reçu",IF(AND(M11&lt;TODAY(),H11&lt;G11),"En retard","En cours")))</f>
        <v/>
      </c>
      <c r="L11" s="38">
        <f>IF(A11="","",IF(I11="","Non facturé",IF(J11&gt;=I11,"Payé","À payer")))</f>
        <v/>
      </c>
      <c r="M11" s="68" t="n">
        <v>45980</v>
      </c>
      <c r="N11" s="68" t="n">
        <v>45980</v>
      </c>
      <c r="O11" s="38" t="inlineStr">
        <is>
          <t>OK</t>
        </is>
      </c>
      <c r="P11" s="38" t="inlineStr"/>
    </row>
    <row r="12">
      <c r="A12" s="38" t="n"/>
      <c r="B12" s="68" t="n"/>
      <c r="C12" s="38" t="n"/>
      <c r="D12" s="38" t="n"/>
      <c r="E12" s="38" t="n"/>
      <c r="F12" s="44" t="n"/>
      <c r="G12" s="44" t="n"/>
      <c r="H12" s="44" t="n"/>
      <c r="I12" s="44" t="n"/>
      <c r="J12" s="44" t="n"/>
      <c r="K12" s="38">
        <f>IF(A12="","",IF(H12&gt;=G12,"Reçu",IF(AND(M12&lt;TODAY(),H12&lt;G12),"En retard","En cours")))</f>
        <v/>
      </c>
      <c r="L12" s="38">
        <f>IF(A12="","",IF(I12="","Non facturé",IF(J12&gt;=I12,"Payé","À payer")))</f>
        <v/>
      </c>
      <c r="M12" s="68" t="n"/>
      <c r="N12" s="68" t="n"/>
      <c r="O12" s="38" t="n"/>
      <c r="P12" s="38" t="n"/>
    </row>
    <row r="13">
      <c r="A13" s="38" t="n"/>
      <c r="B13" s="68" t="n"/>
      <c r="C13" s="38" t="n"/>
      <c r="D13" s="38" t="n"/>
      <c r="E13" s="38" t="n"/>
      <c r="F13" s="44" t="n"/>
      <c r="G13" s="44" t="n"/>
      <c r="H13" s="44" t="n"/>
      <c r="I13" s="44" t="n"/>
      <c r="J13" s="44" t="n"/>
      <c r="K13" s="38">
        <f>IF(A13="","",IF(H13&gt;=G13,"Reçu",IF(AND(M13&lt;TODAY(),H13&lt;G13),"En retard","En cours")))</f>
        <v/>
      </c>
      <c r="L13" s="38">
        <f>IF(A13="","",IF(I13="","Non facturé",IF(J13&gt;=I13,"Payé","À payer")))</f>
        <v/>
      </c>
      <c r="M13" s="68" t="n"/>
      <c r="N13" s="68" t="n"/>
      <c r="O13" s="38" t="n"/>
      <c r="P13" s="38" t="n"/>
    </row>
    <row r="14">
      <c r="A14" s="38" t="n"/>
      <c r="B14" s="68" t="n"/>
      <c r="C14" s="38" t="n"/>
      <c r="D14" s="38" t="n"/>
      <c r="E14" s="38" t="n"/>
      <c r="F14" s="44" t="n"/>
      <c r="G14" s="44" t="n"/>
      <c r="H14" s="44" t="n"/>
      <c r="I14" s="44" t="n"/>
      <c r="J14" s="44" t="n"/>
      <c r="K14" s="38">
        <f>IF(A14="","",IF(H14&gt;=G14,"Reçu",IF(AND(M14&lt;TODAY(),H14&lt;G14),"En retard","En cours")))</f>
        <v/>
      </c>
      <c r="L14" s="38">
        <f>IF(A14="","",IF(I14="","Non facturé",IF(J14&gt;=I14,"Payé","À payer")))</f>
        <v/>
      </c>
      <c r="M14" s="68" t="n"/>
      <c r="N14" s="68" t="n"/>
      <c r="O14" s="38" t="n"/>
      <c r="P14" s="38" t="n"/>
    </row>
    <row r="15">
      <c r="A15" s="38" t="n"/>
      <c r="B15" s="68" t="n"/>
      <c r="C15" s="38" t="n"/>
      <c r="D15" s="38" t="n"/>
      <c r="E15" s="38" t="n"/>
      <c r="F15" s="44" t="n"/>
      <c r="G15" s="44" t="n"/>
      <c r="H15" s="44" t="n"/>
      <c r="I15" s="44" t="n"/>
      <c r="J15" s="44" t="n"/>
      <c r="K15" s="38">
        <f>IF(A15="","",IF(H15&gt;=G15,"Reçu",IF(AND(M15&lt;TODAY(),H15&lt;G15),"En retard","En cours")))</f>
        <v/>
      </c>
      <c r="L15" s="38">
        <f>IF(A15="","",IF(I15="","Non facturé",IF(J15&gt;=I15,"Payé","À payer")))</f>
        <v/>
      </c>
      <c r="M15" s="68" t="n"/>
      <c r="N15" s="68" t="n"/>
      <c r="O15" s="38" t="n"/>
      <c r="P15" s="38" t="n"/>
    </row>
    <row r="16">
      <c r="A16" s="38" t="n"/>
      <c r="B16" s="68" t="n"/>
      <c r="C16" s="38" t="n"/>
      <c r="D16" s="38" t="n"/>
      <c r="E16" s="38" t="n"/>
      <c r="F16" s="44" t="n"/>
      <c r="G16" s="44" t="n"/>
      <c r="H16" s="44" t="n"/>
      <c r="I16" s="44" t="n"/>
      <c r="J16" s="44" t="n"/>
      <c r="K16" s="38">
        <f>IF(A16="","",IF(H16&gt;=G16,"Reçu",IF(AND(M16&lt;TODAY(),H16&lt;G16),"En retard","En cours")))</f>
        <v/>
      </c>
      <c r="L16" s="38">
        <f>IF(A16="","",IF(I16="","Non facturé",IF(J16&gt;=I16,"Payé","À payer")))</f>
        <v/>
      </c>
      <c r="M16" s="68" t="n"/>
      <c r="N16" s="68" t="n"/>
      <c r="O16" s="38" t="n"/>
      <c r="P16" s="38" t="n"/>
    </row>
    <row r="17">
      <c r="A17" s="38" t="n"/>
      <c r="B17" s="68" t="n"/>
      <c r="C17" s="38" t="n"/>
      <c r="D17" s="38" t="n"/>
      <c r="E17" s="38" t="n"/>
      <c r="F17" s="44" t="n"/>
      <c r="G17" s="44" t="n"/>
      <c r="H17" s="44" t="n"/>
      <c r="I17" s="44" t="n"/>
      <c r="J17" s="44" t="n"/>
      <c r="K17" s="38">
        <f>IF(A17="","",IF(H17&gt;=G17,"Reçu",IF(AND(M17&lt;TODAY(),H17&lt;G17),"En retard","En cours")))</f>
        <v/>
      </c>
      <c r="L17" s="38">
        <f>IF(A17="","",IF(I17="","Non facturé",IF(J17&gt;=I17,"Payé","À payer")))</f>
        <v/>
      </c>
      <c r="M17" s="68" t="n"/>
      <c r="N17" s="68" t="n"/>
      <c r="O17" s="38" t="n"/>
      <c r="P17" s="38" t="n"/>
    </row>
    <row r="18">
      <c r="A18" s="38" t="n"/>
      <c r="B18" s="68" t="n"/>
      <c r="C18" s="38" t="n"/>
      <c r="D18" s="38" t="n"/>
      <c r="E18" s="38" t="n"/>
      <c r="F18" s="44" t="n"/>
      <c r="G18" s="44" t="n"/>
      <c r="H18" s="44" t="n"/>
      <c r="I18" s="44" t="n"/>
      <c r="J18" s="44" t="n"/>
      <c r="K18" s="38">
        <f>IF(A18="","",IF(H18&gt;=G18,"Reçu",IF(AND(M18&lt;TODAY(),H18&lt;G18),"En retard","En cours")))</f>
        <v/>
      </c>
      <c r="L18" s="38">
        <f>IF(A18="","",IF(I18="","Non facturé",IF(J18&gt;=I18,"Payé","À payer")))</f>
        <v/>
      </c>
      <c r="M18" s="68" t="n"/>
      <c r="N18" s="68" t="n"/>
      <c r="O18" s="38" t="n"/>
      <c r="P18" s="38" t="n"/>
    </row>
    <row r="19">
      <c r="A19" s="38" t="n"/>
      <c r="B19" s="68" t="n"/>
      <c r="C19" s="38" t="n"/>
      <c r="D19" s="38" t="n"/>
      <c r="E19" s="38" t="n"/>
      <c r="F19" s="44" t="n"/>
      <c r="G19" s="44" t="n"/>
      <c r="H19" s="44" t="n"/>
      <c r="I19" s="44" t="n"/>
      <c r="J19" s="44" t="n"/>
      <c r="K19" s="38">
        <f>IF(A19="","",IF(H19&gt;=G19,"Reçu",IF(AND(M19&lt;TODAY(),H19&lt;G19),"En retard","En cours")))</f>
        <v/>
      </c>
      <c r="L19" s="38">
        <f>IF(A19="","",IF(I19="","Non facturé",IF(J19&gt;=I19,"Payé","À payer")))</f>
        <v/>
      </c>
      <c r="M19" s="68" t="n"/>
      <c r="N19" s="68" t="n"/>
      <c r="O19" s="38" t="n"/>
      <c r="P19" s="38" t="n"/>
    </row>
    <row r="20">
      <c r="A20" s="38" t="n"/>
      <c r="B20" s="68" t="n"/>
      <c r="C20" s="38" t="n"/>
      <c r="D20" s="38" t="n"/>
      <c r="E20" s="38" t="n"/>
      <c r="F20" s="44" t="n"/>
      <c r="G20" s="44" t="n"/>
      <c r="H20" s="44" t="n"/>
      <c r="I20" s="44" t="n"/>
      <c r="J20" s="44" t="n"/>
      <c r="K20" s="38">
        <f>IF(A20="","",IF(H20&gt;=G20,"Reçu",IF(AND(M20&lt;TODAY(),H20&lt;G20),"En retard","En cours")))</f>
        <v/>
      </c>
      <c r="L20" s="38">
        <f>IF(A20="","",IF(I20="","Non facturé",IF(J20&gt;=I20,"Payé","À payer")))</f>
        <v/>
      </c>
      <c r="M20" s="68" t="n"/>
      <c r="N20" s="68" t="n"/>
      <c r="O20" s="38" t="n"/>
      <c r="P20" s="38" t="n"/>
    </row>
    <row r="21">
      <c r="A21" s="38" t="n"/>
      <c r="B21" s="68" t="n"/>
      <c r="C21" s="38" t="n"/>
      <c r="D21" s="38" t="n"/>
      <c r="E21" s="38" t="n"/>
      <c r="F21" s="44" t="n"/>
      <c r="G21" s="44" t="n"/>
      <c r="H21" s="44" t="n"/>
      <c r="I21" s="44" t="n"/>
      <c r="J21" s="44" t="n"/>
      <c r="K21" s="38">
        <f>IF(A21="","",IF(H21&gt;=G21,"Reçu",IF(AND(M21&lt;TODAY(),H21&lt;G21),"En retard","En cours")))</f>
        <v/>
      </c>
      <c r="L21" s="38">
        <f>IF(A21="","",IF(I21="","Non facturé",IF(J21&gt;=I21,"Payé","À payer")))</f>
        <v/>
      </c>
      <c r="M21" s="68" t="n"/>
      <c r="N21" s="68" t="n"/>
      <c r="O21" s="38" t="n"/>
      <c r="P21" s="38" t="n"/>
    </row>
    <row r="22">
      <c r="A22" s="38" t="n"/>
      <c r="B22" s="68" t="n"/>
      <c r="C22" s="38" t="n"/>
      <c r="D22" s="38" t="n"/>
      <c r="E22" s="38" t="n"/>
      <c r="F22" s="44" t="n"/>
      <c r="G22" s="44" t="n"/>
      <c r="H22" s="44" t="n"/>
      <c r="I22" s="44" t="n"/>
      <c r="J22" s="44" t="n"/>
      <c r="K22" s="38">
        <f>IF(A22="","",IF(H22&gt;=G22,"Reçu",IF(AND(M22&lt;TODAY(),H22&lt;G22),"En retard","En cours")))</f>
        <v/>
      </c>
      <c r="L22" s="38">
        <f>IF(A22="","",IF(I22="","Non facturé",IF(J22&gt;=I22,"Payé","À payer")))</f>
        <v/>
      </c>
      <c r="M22" s="68" t="n"/>
      <c r="N22" s="68" t="n"/>
      <c r="O22" s="38" t="n"/>
      <c r="P22" s="38" t="n"/>
    </row>
    <row r="23">
      <c r="A23" s="38" t="n"/>
      <c r="B23" s="68" t="n"/>
      <c r="C23" s="38" t="n"/>
      <c r="D23" s="38" t="n"/>
      <c r="E23" s="38" t="n"/>
      <c r="F23" s="44" t="n"/>
      <c r="G23" s="44" t="n"/>
      <c r="H23" s="44" t="n"/>
      <c r="I23" s="44" t="n"/>
      <c r="J23" s="44" t="n"/>
      <c r="K23" s="38">
        <f>IF(A23="","",IF(H23&gt;=G23,"Reçu",IF(AND(M23&lt;TODAY(),H23&lt;G23),"En retard","En cours")))</f>
        <v/>
      </c>
      <c r="L23" s="38">
        <f>IF(A23="","",IF(I23="","Non facturé",IF(J23&gt;=I23,"Payé","À payer")))</f>
        <v/>
      </c>
      <c r="M23" s="68" t="n"/>
      <c r="N23" s="68" t="n"/>
      <c r="O23" s="38" t="n"/>
      <c r="P23" s="38" t="n"/>
    </row>
    <row r="24">
      <c r="A24" s="38" t="n"/>
      <c r="B24" s="68" t="n"/>
      <c r="C24" s="38" t="n"/>
      <c r="D24" s="38" t="n"/>
      <c r="E24" s="38" t="n"/>
      <c r="F24" s="44" t="n"/>
      <c r="G24" s="44" t="n"/>
      <c r="H24" s="44" t="n"/>
      <c r="I24" s="44" t="n"/>
      <c r="J24" s="44" t="n"/>
      <c r="K24" s="38">
        <f>IF(A24="","",IF(H24&gt;=G24,"Reçu",IF(AND(M24&lt;TODAY(),H24&lt;G24),"En retard","En cours")))</f>
        <v/>
      </c>
      <c r="L24" s="38">
        <f>IF(A24="","",IF(I24="","Non facturé",IF(J24&gt;=I24,"Payé","À payer")))</f>
        <v/>
      </c>
      <c r="M24" s="68" t="n"/>
      <c r="N24" s="68" t="n"/>
      <c r="O24" s="38" t="n"/>
      <c r="P24" s="38" t="n"/>
    </row>
    <row r="25">
      <c r="A25" s="38" t="n"/>
      <c r="B25" s="68" t="n"/>
      <c r="C25" s="38" t="n"/>
      <c r="D25" s="38" t="n"/>
      <c r="E25" s="38" t="n"/>
      <c r="F25" s="44" t="n"/>
      <c r="G25" s="44" t="n"/>
      <c r="H25" s="44" t="n"/>
      <c r="I25" s="44" t="n"/>
      <c r="J25" s="44" t="n"/>
      <c r="K25" s="38">
        <f>IF(A25="","",IF(H25&gt;=G25,"Reçu",IF(AND(M25&lt;TODAY(),H25&lt;G25),"En retard","En cours")))</f>
        <v/>
      </c>
      <c r="L25" s="38">
        <f>IF(A25="","",IF(I25="","Non facturé",IF(J25&gt;=I25,"Payé","À payer")))</f>
        <v/>
      </c>
      <c r="M25" s="68" t="n"/>
      <c r="N25" s="68" t="n"/>
      <c r="O25" s="38" t="n"/>
      <c r="P25" s="38" t="n"/>
    </row>
    <row r="26">
      <c r="A26" s="38" t="n"/>
      <c r="B26" s="68" t="n"/>
      <c r="C26" s="38" t="n"/>
      <c r="D26" s="38" t="n"/>
      <c r="E26" s="38" t="n"/>
      <c r="F26" s="44" t="n"/>
      <c r="G26" s="44" t="n"/>
      <c r="H26" s="44" t="n"/>
      <c r="I26" s="44" t="n"/>
      <c r="J26" s="44" t="n"/>
      <c r="K26" s="38">
        <f>IF(A26="","",IF(H26&gt;=G26,"Reçu",IF(AND(M26&lt;TODAY(),H26&lt;G26),"En retard","En cours")))</f>
        <v/>
      </c>
      <c r="L26" s="38">
        <f>IF(A26="","",IF(I26="","Non facturé",IF(J26&gt;=I26,"Payé","À payer")))</f>
        <v/>
      </c>
      <c r="M26" s="68" t="n"/>
      <c r="N26" s="68" t="n"/>
      <c r="O26" s="38" t="n"/>
      <c r="P26" s="38" t="n"/>
    </row>
    <row r="27">
      <c r="A27" s="38" t="n"/>
      <c r="B27" s="68" t="n"/>
      <c r="C27" s="38" t="n"/>
      <c r="D27" s="38" t="n"/>
      <c r="E27" s="38" t="n"/>
      <c r="F27" s="44" t="n"/>
      <c r="G27" s="44" t="n"/>
      <c r="H27" s="44" t="n"/>
      <c r="I27" s="44" t="n"/>
      <c r="J27" s="44" t="n"/>
      <c r="K27" s="38">
        <f>IF(A27="","",IF(H27&gt;=G27,"Reçu",IF(AND(M27&lt;TODAY(),H27&lt;G27),"En retard","En cours")))</f>
        <v/>
      </c>
      <c r="L27" s="38">
        <f>IF(A27="","",IF(I27="","Non facturé",IF(J27&gt;=I27,"Payé","À payer")))</f>
        <v/>
      </c>
      <c r="M27" s="68" t="n"/>
      <c r="N27" s="68" t="n"/>
      <c r="O27" s="38" t="n"/>
      <c r="P27" s="38" t="n"/>
    </row>
    <row r="28">
      <c r="A28" s="38" t="n"/>
      <c r="B28" s="68" t="n"/>
      <c r="C28" s="38" t="n"/>
      <c r="D28" s="38" t="n"/>
      <c r="E28" s="38" t="n"/>
      <c r="F28" s="44" t="n"/>
      <c r="G28" s="44" t="n"/>
      <c r="H28" s="44" t="n"/>
      <c r="I28" s="44" t="n"/>
      <c r="J28" s="44" t="n"/>
      <c r="K28" s="38">
        <f>IF(A28="","",IF(H28&gt;=G28,"Reçu",IF(AND(M28&lt;TODAY(),H28&lt;G28),"En retard","En cours")))</f>
        <v/>
      </c>
      <c r="L28" s="38">
        <f>IF(A28="","",IF(I28="","Non facturé",IF(J28&gt;=I28,"Payé","À payer")))</f>
        <v/>
      </c>
      <c r="M28" s="68" t="n"/>
      <c r="N28" s="68" t="n"/>
      <c r="O28" s="38" t="n"/>
      <c r="P28" s="38" t="n"/>
    </row>
    <row r="29">
      <c r="A29" s="38" t="n"/>
      <c r="B29" s="68" t="n"/>
      <c r="C29" s="38" t="n"/>
      <c r="D29" s="38" t="n"/>
      <c r="E29" s="38" t="n"/>
      <c r="F29" s="44" t="n"/>
      <c r="G29" s="44" t="n"/>
      <c r="H29" s="44" t="n"/>
      <c r="I29" s="44" t="n"/>
      <c r="J29" s="44" t="n"/>
      <c r="K29" s="38">
        <f>IF(A29="","",IF(H29&gt;=G29,"Reçu",IF(AND(M29&lt;TODAY(),H29&lt;G29),"En retard","En cours")))</f>
        <v/>
      </c>
      <c r="L29" s="38">
        <f>IF(A29="","",IF(I29="","Non facturé",IF(J29&gt;=I29,"Payé","À payer")))</f>
        <v/>
      </c>
      <c r="M29" s="68" t="n"/>
      <c r="N29" s="68" t="n"/>
      <c r="O29" s="38" t="n"/>
      <c r="P29" s="38" t="n"/>
    </row>
    <row r="30">
      <c r="A30" s="38" t="n"/>
      <c r="B30" s="68" t="n"/>
      <c r="C30" s="38" t="n"/>
      <c r="D30" s="38" t="n"/>
      <c r="E30" s="38" t="n"/>
      <c r="F30" s="44" t="n"/>
      <c r="G30" s="44" t="n"/>
      <c r="H30" s="44" t="n"/>
      <c r="I30" s="44" t="n"/>
      <c r="J30" s="44" t="n"/>
      <c r="K30" s="38">
        <f>IF(A30="","",IF(H30&gt;=G30,"Reçu",IF(AND(M30&lt;TODAY(),H30&lt;G30),"En retard","En cours")))</f>
        <v/>
      </c>
      <c r="L30" s="38">
        <f>IF(A30="","",IF(I30="","Non facturé",IF(J30&gt;=I30,"Payé","À payer")))</f>
        <v/>
      </c>
      <c r="M30" s="68" t="n"/>
      <c r="N30" s="68" t="n"/>
      <c r="O30" s="38" t="n"/>
      <c r="P30" s="38" t="n"/>
    </row>
    <row r="31">
      <c r="A31" s="38" t="n"/>
      <c r="B31" s="68" t="n"/>
      <c r="C31" s="38" t="n"/>
      <c r="D31" s="38" t="n"/>
      <c r="E31" s="38" t="n"/>
      <c r="F31" s="44" t="n"/>
      <c r="G31" s="44" t="n"/>
      <c r="H31" s="44" t="n"/>
      <c r="I31" s="44" t="n"/>
      <c r="J31" s="44" t="n"/>
      <c r="K31" s="38">
        <f>IF(A31="","",IF(H31&gt;=G31,"Reçu",IF(AND(M31&lt;TODAY(),H31&lt;G31),"En retard","En cours")))</f>
        <v/>
      </c>
      <c r="L31" s="38">
        <f>IF(A31="","",IF(I31="","Non facturé",IF(J31&gt;=I31,"Payé","À payer")))</f>
        <v/>
      </c>
      <c r="M31" s="68" t="n"/>
      <c r="N31" s="68" t="n"/>
      <c r="O31" s="38" t="n"/>
      <c r="P31" s="38" t="n"/>
    </row>
    <row r="32">
      <c r="A32" s="38" t="n"/>
      <c r="B32" s="68" t="n"/>
      <c r="C32" s="38" t="n"/>
      <c r="D32" s="38" t="n"/>
      <c r="E32" s="38" t="n"/>
      <c r="F32" s="44" t="n"/>
      <c r="G32" s="44" t="n"/>
      <c r="H32" s="44" t="n"/>
      <c r="I32" s="44" t="n"/>
      <c r="J32" s="44" t="n"/>
      <c r="K32" s="38">
        <f>IF(A32="","",IF(H32&gt;=G32,"Reçu",IF(AND(M32&lt;TODAY(),H32&lt;G32),"En retard","En cours")))</f>
        <v/>
      </c>
      <c r="L32" s="38">
        <f>IF(A32="","",IF(I32="","Non facturé",IF(J32&gt;=I32,"Payé","À payer")))</f>
        <v/>
      </c>
      <c r="M32" s="68" t="n"/>
      <c r="N32" s="68" t="n"/>
      <c r="O32" s="38" t="n"/>
      <c r="P32" s="38" t="n"/>
    </row>
    <row r="33">
      <c r="A33" s="38" t="n"/>
      <c r="B33" s="68" t="n"/>
      <c r="C33" s="38" t="n"/>
      <c r="D33" s="38" t="n"/>
      <c r="E33" s="38" t="n"/>
      <c r="F33" s="44" t="n"/>
      <c r="G33" s="44" t="n"/>
      <c r="H33" s="44" t="n"/>
      <c r="I33" s="44" t="n"/>
      <c r="J33" s="44" t="n"/>
      <c r="K33" s="38">
        <f>IF(A33="","",IF(H33&gt;=G33,"Reçu",IF(AND(M33&lt;TODAY(),H33&lt;G33),"En retard","En cours")))</f>
        <v/>
      </c>
      <c r="L33" s="38">
        <f>IF(A33="","",IF(I33="","Non facturé",IF(J33&gt;=I33,"Payé","À payer")))</f>
        <v/>
      </c>
      <c r="M33" s="68" t="n"/>
      <c r="N33" s="68" t="n"/>
      <c r="O33" s="38" t="n"/>
      <c r="P33" s="38" t="n"/>
    </row>
    <row r="34">
      <c r="A34" s="38" t="n"/>
      <c r="B34" s="68" t="n"/>
      <c r="C34" s="38" t="n"/>
      <c r="D34" s="38" t="n"/>
      <c r="E34" s="38" t="n"/>
      <c r="F34" s="44" t="n"/>
      <c r="G34" s="44" t="n"/>
      <c r="H34" s="44" t="n"/>
      <c r="I34" s="44" t="n"/>
      <c r="J34" s="44" t="n"/>
      <c r="K34" s="38">
        <f>IF(A34="","",IF(H34&gt;=G34,"Reçu",IF(AND(M34&lt;TODAY(),H34&lt;G34),"En retard","En cours")))</f>
        <v/>
      </c>
      <c r="L34" s="38">
        <f>IF(A34="","",IF(I34="","Non facturé",IF(J34&gt;=I34,"Payé","À payer")))</f>
        <v/>
      </c>
      <c r="M34" s="68" t="n"/>
      <c r="N34" s="68" t="n"/>
      <c r="O34" s="38" t="n"/>
      <c r="P34" s="38" t="n"/>
    </row>
    <row r="35">
      <c r="A35" s="38" t="n"/>
      <c r="B35" s="68" t="n"/>
      <c r="C35" s="38" t="n"/>
      <c r="D35" s="38" t="n"/>
      <c r="E35" s="38" t="n"/>
      <c r="F35" s="44" t="n"/>
      <c r="G35" s="44" t="n"/>
      <c r="H35" s="44" t="n"/>
      <c r="I35" s="44" t="n"/>
      <c r="J35" s="44" t="n"/>
      <c r="K35" s="38">
        <f>IF(A35="","",IF(H35&gt;=G35,"Reçu",IF(AND(M35&lt;TODAY(),H35&lt;G35),"En retard","En cours")))</f>
        <v/>
      </c>
      <c r="L35" s="38">
        <f>IF(A35="","",IF(I35="","Non facturé",IF(J35&gt;=I35,"Payé","À payer")))</f>
        <v/>
      </c>
      <c r="M35" s="68" t="n"/>
      <c r="N35" s="68" t="n"/>
      <c r="O35" s="38" t="n"/>
      <c r="P35" s="38" t="n"/>
    </row>
    <row r="36">
      <c r="A36" s="38" t="n"/>
      <c r="B36" s="68" t="n"/>
      <c r="C36" s="38" t="n"/>
      <c r="D36" s="38" t="n"/>
      <c r="E36" s="38" t="n"/>
      <c r="F36" s="44" t="n"/>
      <c r="G36" s="44" t="n"/>
      <c r="H36" s="44" t="n"/>
      <c r="I36" s="44" t="n"/>
      <c r="J36" s="44" t="n"/>
      <c r="K36" s="38">
        <f>IF(A36="","",IF(H36&gt;=G36,"Reçu",IF(AND(M36&lt;TODAY(),H36&lt;G36),"En retard","En cours")))</f>
        <v/>
      </c>
      <c r="L36" s="38">
        <f>IF(A36="","",IF(I36="","Non facturé",IF(J36&gt;=I36,"Payé","À payer")))</f>
        <v/>
      </c>
      <c r="M36" s="68" t="n"/>
      <c r="N36" s="68" t="n"/>
      <c r="O36" s="38" t="n"/>
      <c r="P36" s="38" t="n"/>
    </row>
    <row r="37">
      <c r="A37" s="38" t="n"/>
      <c r="B37" s="68" t="n"/>
      <c r="C37" s="38" t="n"/>
      <c r="D37" s="38" t="n"/>
      <c r="E37" s="38" t="n"/>
      <c r="F37" s="44" t="n"/>
      <c r="G37" s="44" t="n"/>
      <c r="H37" s="44" t="n"/>
      <c r="I37" s="44" t="n"/>
      <c r="J37" s="44" t="n"/>
      <c r="K37" s="38">
        <f>IF(A37="","",IF(H37&gt;=G37,"Reçu",IF(AND(M37&lt;TODAY(),H37&lt;G37),"En retard","En cours")))</f>
        <v/>
      </c>
      <c r="L37" s="38">
        <f>IF(A37="","",IF(I37="","Non facturé",IF(J37&gt;=I37,"Payé","À payer")))</f>
        <v/>
      </c>
      <c r="M37" s="68" t="n"/>
      <c r="N37" s="68" t="n"/>
      <c r="O37" s="38" t="n"/>
      <c r="P37" s="38" t="n"/>
    </row>
    <row r="38">
      <c r="A38" s="38" t="n"/>
      <c r="B38" s="68" t="n"/>
      <c r="C38" s="38" t="n"/>
      <c r="D38" s="38" t="n"/>
      <c r="E38" s="38" t="n"/>
      <c r="F38" s="44" t="n"/>
      <c r="G38" s="44" t="n"/>
      <c r="H38" s="44" t="n"/>
      <c r="I38" s="44" t="n"/>
      <c r="J38" s="44" t="n"/>
      <c r="K38" s="38">
        <f>IF(A38="","",IF(H38&gt;=G38,"Reçu",IF(AND(M38&lt;TODAY(),H38&lt;G38),"En retard","En cours")))</f>
        <v/>
      </c>
      <c r="L38" s="38">
        <f>IF(A38="","",IF(I38="","Non facturé",IF(J38&gt;=I38,"Payé","À payer")))</f>
        <v/>
      </c>
      <c r="M38" s="68" t="n"/>
      <c r="N38" s="68" t="n"/>
      <c r="O38" s="38" t="n"/>
      <c r="P38" s="38" t="n"/>
    </row>
    <row r="39">
      <c r="A39" s="38" t="n"/>
      <c r="B39" s="68" t="n"/>
      <c r="C39" s="38" t="n"/>
      <c r="D39" s="38" t="n"/>
      <c r="E39" s="38" t="n"/>
      <c r="F39" s="44" t="n"/>
      <c r="G39" s="44" t="n"/>
      <c r="H39" s="44" t="n"/>
      <c r="I39" s="44" t="n"/>
      <c r="J39" s="44" t="n"/>
      <c r="K39" s="38">
        <f>IF(A39="","",IF(H39&gt;=G39,"Reçu",IF(AND(M39&lt;TODAY(),H39&lt;G39),"En retard","En cours")))</f>
        <v/>
      </c>
      <c r="L39" s="38">
        <f>IF(A39="","",IF(I39="","Non facturé",IF(J39&gt;=I39,"Payé","À payer")))</f>
        <v/>
      </c>
      <c r="M39" s="68" t="n"/>
      <c r="N39" s="68" t="n"/>
      <c r="O39" s="38" t="n"/>
      <c r="P39" s="38" t="n"/>
    </row>
    <row r="40">
      <c r="A40" s="38" t="n"/>
      <c r="B40" s="68" t="n"/>
      <c r="C40" s="38" t="n"/>
      <c r="D40" s="38" t="n"/>
      <c r="E40" s="38" t="n"/>
      <c r="F40" s="44" t="n"/>
      <c r="G40" s="44" t="n"/>
      <c r="H40" s="44" t="n"/>
      <c r="I40" s="44" t="n"/>
      <c r="J40" s="44" t="n"/>
      <c r="K40" s="38">
        <f>IF(A40="","",IF(H40&gt;=G40,"Reçu",IF(AND(M40&lt;TODAY(),H40&lt;G40),"En retard","En cours")))</f>
        <v/>
      </c>
      <c r="L40" s="38">
        <f>IF(A40="","",IF(I40="","Non facturé",IF(J40&gt;=I40,"Payé","À payer")))</f>
        <v/>
      </c>
      <c r="M40" s="68" t="n"/>
      <c r="N40" s="68" t="n"/>
      <c r="O40" s="38" t="n"/>
      <c r="P40" s="38" t="n"/>
    </row>
    <row r="41">
      <c r="A41" s="38" t="n"/>
      <c r="B41" s="68" t="n"/>
      <c r="C41" s="38" t="n"/>
      <c r="D41" s="38" t="n"/>
      <c r="E41" s="38" t="n"/>
      <c r="F41" s="44" t="n"/>
      <c r="G41" s="44" t="n"/>
      <c r="H41" s="44" t="n"/>
      <c r="I41" s="44" t="n"/>
      <c r="J41" s="44" t="n"/>
      <c r="K41" s="38">
        <f>IF(A41="","",IF(H41&gt;=G41,"Reçu",IF(AND(M41&lt;TODAY(),H41&lt;G41),"En retard","En cours")))</f>
        <v/>
      </c>
      <c r="L41" s="38">
        <f>IF(A41="","",IF(I41="","Non facturé",IF(J41&gt;=I41,"Payé","À payer")))</f>
        <v/>
      </c>
      <c r="M41" s="68" t="n"/>
      <c r="N41" s="68" t="n"/>
      <c r="O41" s="38" t="n"/>
      <c r="P41" s="38" t="n"/>
    </row>
    <row r="42">
      <c r="A42" s="38" t="n"/>
      <c r="B42" s="68" t="n"/>
      <c r="C42" s="38" t="n"/>
      <c r="D42" s="38" t="n"/>
      <c r="E42" s="38" t="n"/>
      <c r="F42" s="44" t="n"/>
      <c r="G42" s="44" t="n"/>
      <c r="H42" s="44" t="n"/>
      <c r="I42" s="44" t="n"/>
      <c r="J42" s="44" t="n"/>
      <c r="K42" s="38">
        <f>IF(A42="","",IF(H42&gt;=G42,"Reçu",IF(AND(M42&lt;TODAY(),H42&lt;G42),"En retard","En cours")))</f>
        <v/>
      </c>
      <c r="L42" s="38">
        <f>IF(A42="","",IF(I42="","Non facturé",IF(J42&gt;=I42,"Payé","À payer")))</f>
        <v/>
      </c>
      <c r="M42" s="68" t="n"/>
      <c r="N42" s="68" t="n"/>
      <c r="O42" s="38" t="n"/>
      <c r="P42" s="38" t="n"/>
    </row>
    <row r="43">
      <c r="A43" s="38" t="n"/>
      <c r="B43" s="68" t="n"/>
      <c r="C43" s="38" t="n"/>
      <c r="D43" s="38" t="n"/>
      <c r="E43" s="38" t="n"/>
      <c r="F43" s="44" t="n"/>
      <c r="G43" s="44" t="n"/>
      <c r="H43" s="44" t="n"/>
      <c r="I43" s="44" t="n"/>
      <c r="J43" s="44" t="n"/>
      <c r="K43" s="38">
        <f>IF(A43="","",IF(H43&gt;=G43,"Reçu",IF(AND(M43&lt;TODAY(),H43&lt;G43),"En retard","En cours")))</f>
        <v/>
      </c>
      <c r="L43" s="38">
        <f>IF(A43="","",IF(I43="","Non facturé",IF(J43&gt;=I43,"Payé","À payer")))</f>
        <v/>
      </c>
      <c r="M43" s="68" t="n"/>
      <c r="N43" s="68" t="n"/>
      <c r="O43" s="38" t="n"/>
      <c r="P43" s="38" t="n"/>
    </row>
    <row r="44">
      <c r="A44" s="38" t="n"/>
      <c r="B44" s="68" t="n"/>
      <c r="C44" s="38" t="n"/>
      <c r="D44" s="38" t="n"/>
      <c r="E44" s="38" t="n"/>
      <c r="F44" s="44" t="n"/>
      <c r="G44" s="44" t="n"/>
      <c r="H44" s="44" t="n"/>
      <c r="I44" s="44" t="n"/>
      <c r="J44" s="44" t="n"/>
      <c r="K44" s="38">
        <f>IF(A44="","",IF(H44&gt;=G44,"Reçu",IF(AND(M44&lt;TODAY(),H44&lt;G44),"En retard","En cours")))</f>
        <v/>
      </c>
      <c r="L44" s="38">
        <f>IF(A44="","",IF(I44="","Non facturé",IF(J44&gt;=I44,"Payé","À payer")))</f>
        <v/>
      </c>
      <c r="M44" s="68" t="n"/>
      <c r="N44" s="68" t="n"/>
      <c r="O44" s="38" t="n"/>
      <c r="P44" s="38" t="n"/>
    </row>
    <row r="45">
      <c r="A45" s="38" t="n"/>
      <c r="B45" s="68" t="n"/>
      <c r="C45" s="38" t="n"/>
      <c r="D45" s="38" t="n"/>
      <c r="E45" s="38" t="n"/>
      <c r="F45" s="44" t="n"/>
      <c r="G45" s="44" t="n"/>
      <c r="H45" s="44" t="n"/>
      <c r="I45" s="44" t="n"/>
      <c r="J45" s="44" t="n"/>
      <c r="K45" s="38">
        <f>IF(A45="","",IF(H45&gt;=G45,"Reçu",IF(AND(M45&lt;TODAY(),H45&lt;G45),"En retard","En cours")))</f>
        <v/>
      </c>
      <c r="L45" s="38">
        <f>IF(A45="","",IF(I45="","Non facturé",IF(J45&gt;=I45,"Payé","À payer")))</f>
        <v/>
      </c>
      <c r="M45" s="68" t="n"/>
      <c r="N45" s="68" t="n"/>
      <c r="O45" s="38" t="n"/>
      <c r="P45" s="38" t="n"/>
    </row>
    <row r="46">
      <c r="A46" s="38" t="n"/>
      <c r="B46" s="68" t="n"/>
      <c r="C46" s="38" t="n"/>
      <c r="D46" s="38" t="n"/>
      <c r="E46" s="38" t="n"/>
      <c r="F46" s="44" t="n"/>
      <c r="G46" s="44" t="n"/>
      <c r="H46" s="44" t="n"/>
      <c r="I46" s="44" t="n"/>
      <c r="J46" s="44" t="n"/>
      <c r="K46" s="38">
        <f>IF(A46="","",IF(H46&gt;=G46,"Reçu",IF(AND(M46&lt;TODAY(),H46&lt;G46),"En retard","En cours")))</f>
        <v/>
      </c>
      <c r="L46" s="38">
        <f>IF(A46="","",IF(I46="","Non facturé",IF(J46&gt;=I46,"Payé","À payer")))</f>
        <v/>
      </c>
      <c r="M46" s="68" t="n"/>
      <c r="N46" s="68" t="n"/>
      <c r="O46" s="38" t="n"/>
      <c r="P46" s="38" t="n"/>
    </row>
    <row r="47">
      <c r="A47" s="38" t="n"/>
      <c r="B47" s="68" t="n"/>
      <c r="C47" s="38" t="n"/>
      <c r="D47" s="38" t="n"/>
      <c r="E47" s="38" t="n"/>
      <c r="F47" s="44" t="n"/>
      <c r="G47" s="44" t="n"/>
      <c r="H47" s="44" t="n"/>
      <c r="I47" s="44" t="n"/>
      <c r="J47" s="44" t="n"/>
      <c r="K47" s="38">
        <f>IF(A47="","",IF(H47&gt;=G47,"Reçu",IF(AND(M47&lt;TODAY(),H47&lt;G47),"En retard","En cours")))</f>
        <v/>
      </c>
      <c r="L47" s="38">
        <f>IF(A47="","",IF(I47="","Non facturé",IF(J47&gt;=I47,"Payé","À payer")))</f>
        <v/>
      </c>
      <c r="M47" s="68" t="n"/>
      <c r="N47" s="68" t="n"/>
      <c r="O47" s="38" t="n"/>
      <c r="P47" s="38" t="n"/>
    </row>
    <row r="48">
      <c r="A48" s="38" t="n"/>
      <c r="B48" s="68" t="n"/>
      <c r="C48" s="38" t="n"/>
      <c r="D48" s="38" t="n"/>
      <c r="E48" s="38" t="n"/>
      <c r="F48" s="44" t="n"/>
      <c r="G48" s="44" t="n"/>
      <c r="H48" s="44" t="n"/>
      <c r="I48" s="44" t="n"/>
      <c r="J48" s="44" t="n"/>
      <c r="K48" s="38">
        <f>IF(A48="","",IF(H48&gt;=G48,"Reçu",IF(AND(M48&lt;TODAY(),H48&lt;G48),"En retard","En cours")))</f>
        <v/>
      </c>
      <c r="L48" s="38">
        <f>IF(A48="","",IF(I48="","Non facturé",IF(J48&gt;=I48,"Payé","À payer")))</f>
        <v/>
      </c>
      <c r="M48" s="68" t="n"/>
      <c r="N48" s="68" t="n"/>
      <c r="O48" s="38" t="n"/>
      <c r="P48" s="38" t="n"/>
    </row>
    <row r="49">
      <c r="A49" s="38" t="n"/>
      <c r="B49" s="68" t="n"/>
      <c r="C49" s="38" t="n"/>
      <c r="D49" s="38" t="n"/>
      <c r="E49" s="38" t="n"/>
      <c r="F49" s="44" t="n"/>
      <c r="G49" s="44" t="n"/>
      <c r="H49" s="44" t="n"/>
      <c r="I49" s="44" t="n"/>
      <c r="J49" s="44" t="n"/>
      <c r="K49" s="38">
        <f>IF(A49="","",IF(H49&gt;=G49,"Reçu",IF(AND(M49&lt;TODAY(),H49&lt;G49),"En retard","En cours")))</f>
        <v/>
      </c>
      <c r="L49" s="38">
        <f>IF(A49="","",IF(I49="","Non facturé",IF(J49&gt;=I49,"Payé","À payer")))</f>
        <v/>
      </c>
      <c r="M49" s="68" t="n"/>
      <c r="N49" s="68" t="n"/>
      <c r="O49" s="38" t="n"/>
      <c r="P49" s="38" t="n"/>
    </row>
    <row r="50">
      <c r="A50" s="38" t="n"/>
      <c r="B50" s="68" t="n"/>
      <c r="C50" s="38" t="n"/>
      <c r="D50" s="38" t="n"/>
      <c r="E50" s="38" t="n"/>
      <c r="F50" s="44" t="n"/>
      <c r="G50" s="44" t="n"/>
      <c r="H50" s="44" t="n"/>
      <c r="I50" s="44" t="n"/>
      <c r="J50" s="44" t="n"/>
      <c r="K50" s="38">
        <f>IF(A50="","",IF(H50&gt;=G50,"Reçu",IF(AND(M50&lt;TODAY(),H50&lt;G50),"En retard","En cours")))</f>
        <v/>
      </c>
      <c r="L50" s="38">
        <f>IF(A50="","",IF(I50="","Non facturé",IF(J50&gt;=I50,"Payé","À payer")))</f>
        <v/>
      </c>
      <c r="M50" s="68" t="n"/>
      <c r="N50" s="68" t="n"/>
      <c r="O50" s="38" t="n"/>
      <c r="P50" s="38" t="n"/>
    </row>
    <row r="51">
      <c r="A51" s="38" t="n"/>
      <c r="B51" s="68" t="n"/>
      <c r="C51" s="38" t="n"/>
      <c r="D51" s="38" t="n"/>
      <c r="E51" s="38" t="n"/>
      <c r="F51" s="44" t="n"/>
      <c r="G51" s="44" t="n"/>
      <c r="H51" s="44" t="n"/>
      <c r="I51" s="44" t="n"/>
      <c r="J51" s="44" t="n"/>
      <c r="K51" s="38">
        <f>IF(A51="","",IF(H51&gt;=G51,"Reçu",IF(AND(M51&lt;TODAY(),H51&lt;G51),"En retard","En cours")))</f>
        <v/>
      </c>
      <c r="L51" s="38">
        <f>IF(A51="","",IF(I51="","Non facturé",IF(J51&gt;=I51,"Payé","À payer")))</f>
        <v/>
      </c>
      <c r="M51" s="68" t="n"/>
      <c r="N51" s="68" t="n"/>
      <c r="O51" s="38" t="n"/>
      <c r="P51" s="38" t="n"/>
    </row>
    <row r="52">
      <c r="A52" s="38" t="n"/>
      <c r="B52" s="68" t="n"/>
      <c r="C52" s="38" t="n"/>
      <c r="D52" s="38" t="n"/>
      <c r="E52" s="38" t="n"/>
      <c r="F52" s="44" t="n"/>
      <c r="G52" s="44" t="n"/>
      <c r="H52" s="44" t="n"/>
      <c r="I52" s="44" t="n"/>
      <c r="J52" s="44" t="n"/>
      <c r="K52" s="38">
        <f>IF(A52="","",IF(H52&gt;=G52,"Reçu",IF(AND(M52&lt;TODAY(),H52&lt;G52),"En retard","En cours")))</f>
        <v/>
      </c>
      <c r="L52" s="38">
        <f>IF(A52="","",IF(I52="","Non facturé",IF(J52&gt;=I52,"Payé","À payer")))</f>
        <v/>
      </c>
      <c r="M52" s="68" t="n"/>
      <c r="N52" s="68" t="n"/>
      <c r="O52" s="38" t="n"/>
      <c r="P52" s="38" t="n"/>
    </row>
    <row r="53">
      <c r="A53" s="38" t="n"/>
      <c r="B53" s="68" t="n"/>
      <c r="C53" s="38" t="n"/>
      <c r="D53" s="38" t="n"/>
      <c r="E53" s="38" t="n"/>
      <c r="F53" s="44" t="n"/>
      <c r="G53" s="44" t="n"/>
      <c r="H53" s="44" t="n"/>
      <c r="I53" s="44" t="n"/>
      <c r="J53" s="44" t="n"/>
      <c r="K53" s="38">
        <f>IF(A53="","",IF(H53&gt;=G53,"Reçu",IF(AND(M53&lt;TODAY(),H53&lt;G53),"En retard","En cours")))</f>
        <v/>
      </c>
      <c r="L53" s="38">
        <f>IF(A53="","",IF(I53="","Non facturé",IF(J53&gt;=I53,"Payé","À payer")))</f>
        <v/>
      </c>
      <c r="M53" s="68" t="n"/>
      <c r="N53" s="68" t="n"/>
      <c r="O53" s="38" t="n"/>
      <c r="P53" s="38" t="n"/>
    </row>
    <row r="54">
      <c r="A54" s="38" t="n"/>
      <c r="B54" s="68" t="n"/>
      <c r="C54" s="38" t="n"/>
      <c r="D54" s="38" t="n"/>
      <c r="E54" s="38" t="n"/>
      <c r="F54" s="44" t="n"/>
      <c r="G54" s="44" t="n"/>
      <c r="H54" s="44" t="n"/>
      <c r="I54" s="44" t="n"/>
      <c r="J54" s="44" t="n"/>
      <c r="K54" s="38">
        <f>IF(A54="","",IF(H54&gt;=G54,"Reçu",IF(AND(M54&lt;TODAY(),H54&lt;G54),"En retard","En cours")))</f>
        <v/>
      </c>
      <c r="L54" s="38">
        <f>IF(A54="","",IF(I54="","Non facturé",IF(J54&gt;=I54,"Payé","À payer")))</f>
        <v/>
      </c>
      <c r="M54" s="68" t="n"/>
      <c r="N54" s="68" t="n"/>
      <c r="O54" s="38" t="n"/>
      <c r="P54" s="38" t="n"/>
    </row>
    <row r="55">
      <c r="A55" s="38" t="n"/>
      <c r="B55" s="68" t="n"/>
      <c r="C55" s="38" t="n"/>
      <c r="D55" s="38" t="n"/>
      <c r="E55" s="38" t="n"/>
      <c r="F55" s="44" t="n"/>
      <c r="G55" s="44" t="n"/>
      <c r="H55" s="44" t="n"/>
      <c r="I55" s="44" t="n"/>
      <c r="J55" s="44" t="n"/>
      <c r="K55" s="38">
        <f>IF(A55="","",IF(H55&gt;=G55,"Reçu",IF(AND(M55&lt;TODAY(),H55&lt;G55),"En retard","En cours")))</f>
        <v/>
      </c>
      <c r="L55" s="38">
        <f>IF(A55="","",IF(I55="","Non facturé",IF(J55&gt;=I55,"Payé","À payer")))</f>
        <v/>
      </c>
      <c r="M55" s="68" t="n"/>
      <c r="N55" s="68" t="n"/>
      <c r="O55" s="38" t="n"/>
      <c r="P55" s="38" t="n"/>
    </row>
    <row r="56">
      <c r="A56" s="38" t="n"/>
      <c r="B56" s="68" t="n"/>
      <c r="C56" s="38" t="n"/>
      <c r="D56" s="38" t="n"/>
      <c r="E56" s="38" t="n"/>
      <c r="F56" s="44" t="n"/>
      <c r="G56" s="44" t="n"/>
      <c r="H56" s="44" t="n"/>
      <c r="I56" s="44" t="n"/>
      <c r="J56" s="44" t="n"/>
      <c r="K56" s="38">
        <f>IF(A56="","",IF(H56&gt;=G56,"Reçu",IF(AND(M56&lt;TODAY(),H56&lt;G56),"En retard","En cours")))</f>
        <v/>
      </c>
      <c r="L56" s="38">
        <f>IF(A56="","",IF(I56="","Non facturé",IF(J56&gt;=I56,"Payé","À payer")))</f>
        <v/>
      </c>
      <c r="M56" s="68" t="n"/>
      <c r="N56" s="68" t="n"/>
      <c r="O56" s="38" t="n"/>
      <c r="P56" s="38" t="n"/>
    </row>
    <row r="57">
      <c r="A57" s="38" t="n"/>
      <c r="B57" s="68" t="n"/>
      <c r="C57" s="38" t="n"/>
      <c r="D57" s="38" t="n"/>
      <c r="E57" s="38" t="n"/>
      <c r="F57" s="44" t="n"/>
      <c r="G57" s="44" t="n"/>
      <c r="H57" s="44" t="n"/>
      <c r="I57" s="44" t="n"/>
      <c r="J57" s="44" t="n"/>
      <c r="K57" s="38">
        <f>IF(A57="","",IF(H57&gt;=G57,"Reçu",IF(AND(M57&lt;TODAY(),H57&lt;G57),"En retard","En cours")))</f>
        <v/>
      </c>
      <c r="L57" s="38">
        <f>IF(A57="","",IF(I57="","Non facturé",IF(J57&gt;=I57,"Payé","À payer")))</f>
        <v/>
      </c>
      <c r="M57" s="68" t="n"/>
      <c r="N57" s="68" t="n"/>
      <c r="O57" s="38" t="n"/>
      <c r="P57" s="38" t="n"/>
    </row>
    <row r="58">
      <c r="A58" s="38" t="n"/>
      <c r="B58" s="68" t="n"/>
      <c r="C58" s="38" t="n"/>
      <c r="D58" s="38" t="n"/>
      <c r="E58" s="38" t="n"/>
      <c r="F58" s="44" t="n"/>
      <c r="G58" s="44" t="n"/>
      <c r="H58" s="44" t="n"/>
      <c r="I58" s="44" t="n"/>
      <c r="J58" s="44" t="n"/>
      <c r="K58" s="38">
        <f>IF(A58="","",IF(H58&gt;=G58,"Reçu",IF(AND(M58&lt;TODAY(),H58&lt;G58),"En retard","En cours")))</f>
        <v/>
      </c>
      <c r="L58" s="38">
        <f>IF(A58="","",IF(I58="","Non facturé",IF(J58&gt;=I58,"Payé","À payer")))</f>
        <v/>
      </c>
      <c r="M58" s="68" t="n"/>
      <c r="N58" s="68" t="n"/>
      <c r="O58" s="38" t="n"/>
      <c r="P58" s="38" t="n"/>
    </row>
    <row r="59">
      <c r="A59" s="38" t="n"/>
      <c r="B59" s="68" t="n"/>
      <c r="C59" s="38" t="n"/>
      <c r="D59" s="38" t="n"/>
      <c r="E59" s="38" t="n"/>
      <c r="F59" s="44" t="n"/>
      <c r="G59" s="44" t="n"/>
      <c r="H59" s="44" t="n"/>
      <c r="I59" s="44" t="n"/>
      <c r="J59" s="44" t="n"/>
      <c r="K59" s="38">
        <f>IF(A59="","",IF(H59&gt;=G59,"Reçu",IF(AND(M59&lt;TODAY(),H59&lt;G59),"En retard","En cours")))</f>
        <v/>
      </c>
      <c r="L59" s="38">
        <f>IF(A59="","",IF(I59="","Non facturé",IF(J59&gt;=I59,"Payé","À payer")))</f>
        <v/>
      </c>
      <c r="M59" s="68" t="n"/>
      <c r="N59" s="68" t="n"/>
      <c r="O59" s="38" t="n"/>
      <c r="P59" s="38" t="n"/>
    </row>
    <row r="60">
      <c r="A60" s="38" t="n"/>
      <c r="B60" s="68" t="n"/>
      <c r="C60" s="38" t="n"/>
      <c r="D60" s="38" t="n"/>
      <c r="E60" s="38" t="n"/>
      <c r="F60" s="44" t="n"/>
      <c r="G60" s="44" t="n"/>
      <c r="H60" s="44" t="n"/>
      <c r="I60" s="44" t="n"/>
      <c r="J60" s="44" t="n"/>
      <c r="K60" s="38">
        <f>IF(A60="","",IF(H60&gt;=G60,"Reçu",IF(AND(M60&lt;TODAY(),H60&lt;G60),"En retard","En cours")))</f>
        <v/>
      </c>
      <c r="L60" s="38">
        <f>IF(A60="","",IF(I60="","Non facturé",IF(J60&gt;=I60,"Payé","À payer")))</f>
        <v/>
      </c>
      <c r="M60" s="68" t="n"/>
      <c r="N60" s="68" t="n"/>
      <c r="O60" s="38" t="n"/>
      <c r="P60" s="38" t="n"/>
    </row>
    <row r="61">
      <c r="A61" s="38" t="n"/>
      <c r="B61" s="68" t="n"/>
      <c r="C61" s="38" t="n"/>
      <c r="D61" s="38" t="n"/>
      <c r="E61" s="38" t="n"/>
      <c r="F61" s="44" t="n"/>
      <c r="G61" s="44" t="n"/>
      <c r="H61" s="44" t="n"/>
      <c r="I61" s="44" t="n"/>
      <c r="J61" s="44" t="n"/>
      <c r="K61" s="38">
        <f>IF(A61="","",IF(H61&gt;=G61,"Reçu",IF(AND(M61&lt;TODAY(),H61&lt;G61),"En retard","En cours")))</f>
        <v/>
      </c>
      <c r="L61" s="38">
        <f>IF(A61="","",IF(I61="","Non facturé",IF(J61&gt;=I61,"Payé","À payer")))</f>
        <v/>
      </c>
      <c r="M61" s="68" t="n"/>
      <c r="N61" s="68" t="n"/>
      <c r="O61" s="38" t="n"/>
      <c r="P61" s="38" t="n"/>
    </row>
    <row r="62">
      <c r="A62" s="38" t="n"/>
      <c r="B62" s="68" t="n"/>
      <c r="C62" s="38" t="n"/>
      <c r="D62" s="38" t="n"/>
      <c r="E62" s="38" t="n"/>
      <c r="F62" s="44" t="n"/>
      <c r="G62" s="44" t="n"/>
      <c r="H62" s="44" t="n"/>
      <c r="I62" s="44" t="n"/>
      <c r="J62" s="44" t="n"/>
      <c r="K62" s="38">
        <f>IF(A62="","",IF(H62&gt;=G62,"Reçu",IF(AND(M62&lt;TODAY(),H62&lt;G62),"En retard","En cours")))</f>
        <v/>
      </c>
      <c r="L62" s="38">
        <f>IF(A62="","",IF(I62="","Non facturé",IF(J62&gt;=I62,"Payé","À payer")))</f>
        <v/>
      </c>
      <c r="M62" s="68" t="n"/>
      <c r="N62" s="68" t="n"/>
      <c r="O62" s="38" t="n"/>
      <c r="P62" s="38" t="n"/>
    </row>
    <row r="63">
      <c r="A63" s="38" t="n"/>
      <c r="B63" s="68" t="n"/>
      <c r="C63" s="38" t="n"/>
      <c r="D63" s="38" t="n"/>
      <c r="E63" s="38" t="n"/>
      <c r="F63" s="44" t="n"/>
      <c r="G63" s="44" t="n"/>
      <c r="H63" s="44" t="n"/>
      <c r="I63" s="44" t="n"/>
      <c r="J63" s="44" t="n"/>
      <c r="K63" s="38">
        <f>IF(A63="","",IF(H63&gt;=G63,"Reçu",IF(AND(M63&lt;TODAY(),H63&lt;G63),"En retard","En cours")))</f>
        <v/>
      </c>
      <c r="L63" s="38">
        <f>IF(A63="","",IF(I63="","Non facturé",IF(J63&gt;=I63,"Payé","À payer")))</f>
        <v/>
      </c>
      <c r="M63" s="68" t="n"/>
      <c r="N63" s="68" t="n"/>
      <c r="O63" s="38" t="n"/>
      <c r="P63" s="38" t="n"/>
    </row>
    <row r="64">
      <c r="A64" s="38" t="n"/>
      <c r="B64" s="68" t="n"/>
      <c r="C64" s="38" t="n"/>
      <c r="D64" s="38" t="n"/>
      <c r="E64" s="38" t="n"/>
      <c r="F64" s="44" t="n"/>
      <c r="G64" s="44" t="n"/>
      <c r="H64" s="44" t="n"/>
      <c r="I64" s="44" t="n"/>
      <c r="J64" s="44" t="n"/>
      <c r="K64" s="38">
        <f>IF(A64="","",IF(H64&gt;=G64,"Reçu",IF(AND(M64&lt;TODAY(),H64&lt;G64),"En retard","En cours")))</f>
        <v/>
      </c>
      <c r="L64" s="38">
        <f>IF(A64="","",IF(I64="","Non facturé",IF(J64&gt;=I64,"Payé","À payer")))</f>
        <v/>
      </c>
      <c r="M64" s="68" t="n"/>
      <c r="N64" s="68" t="n"/>
      <c r="O64" s="38" t="n"/>
      <c r="P64" s="38" t="n"/>
    </row>
    <row r="65">
      <c r="A65" s="38" t="n"/>
      <c r="B65" s="68" t="n"/>
      <c r="C65" s="38" t="n"/>
      <c r="D65" s="38" t="n"/>
      <c r="E65" s="38" t="n"/>
      <c r="F65" s="44" t="n"/>
      <c r="G65" s="44" t="n"/>
      <c r="H65" s="44" t="n"/>
      <c r="I65" s="44" t="n"/>
      <c r="J65" s="44" t="n"/>
      <c r="K65" s="38">
        <f>IF(A65="","",IF(H65&gt;=G65,"Reçu",IF(AND(M65&lt;TODAY(),H65&lt;G65),"En retard","En cours")))</f>
        <v/>
      </c>
      <c r="L65" s="38">
        <f>IF(A65="","",IF(I65="","Non facturé",IF(J65&gt;=I65,"Payé","À payer")))</f>
        <v/>
      </c>
      <c r="M65" s="68" t="n"/>
      <c r="N65" s="68" t="n"/>
      <c r="O65" s="38" t="n"/>
      <c r="P65" s="38" t="n"/>
    </row>
    <row r="66">
      <c r="A66" s="38" t="n"/>
      <c r="B66" s="68" t="n"/>
      <c r="C66" s="38" t="n"/>
      <c r="D66" s="38" t="n"/>
      <c r="E66" s="38" t="n"/>
      <c r="F66" s="44" t="n"/>
      <c r="G66" s="44" t="n"/>
      <c r="H66" s="44" t="n"/>
      <c r="I66" s="44" t="n"/>
      <c r="J66" s="44" t="n"/>
      <c r="K66" s="38">
        <f>IF(A66="","",IF(H66&gt;=G66,"Reçu",IF(AND(M66&lt;TODAY(),H66&lt;G66),"En retard","En cours")))</f>
        <v/>
      </c>
      <c r="L66" s="38">
        <f>IF(A66="","",IF(I66="","Non facturé",IF(J66&gt;=I66,"Payé","À payer")))</f>
        <v/>
      </c>
      <c r="M66" s="68" t="n"/>
      <c r="N66" s="68" t="n"/>
      <c r="O66" s="38" t="n"/>
      <c r="P66" s="38" t="n"/>
    </row>
    <row r="67">
      <c r="A67" s="38" t="n"/>
      <c r="B67" s="68" t="n"/>
      <c r="C67" s="38" t="n"/>
      <c r="D67" s="38" t="n"/>
      <c r="E67" s="38" t="n"/>
      <c r="F67" s="44" t="n"/>
      <c r="G67" s="44" t="n"/>
      <c r="H67" s="44" t="n"/>
      <c r="I67" s="44" t="n"/>
      <c r="J67" s="44" t="n"/>
      <c r="K67" s="38">
        <f>IF(A67="","",IF(H67&gt;=G67,"Reçu",IF(AND(M67&lt;TODAY(),H67&lt;G67),"En retard","En cours")))</f>
        <v/>
      </c>
      <c r="L67" s="38">
        <f>IF(A67="","",IF(I67="","Non facturé",IF(J67&gt;=I67,"Payé","À payer")))</f>
        <v/>
      </c>
      <c r="M67" s="68" t="n"/>
      <c r="N67" s="68" t="n"/>
      <c r="O67" s="38" t="n"/>
      <c r="P67" s="38" t="n"/>
    </row>
    <row r="68">
      <c r="A68" s="38" t="n"/>
      <c r="B68" s="68" t="n"/>
      <c r="C68" s="38" t="n"/>
      <c r="D68" s="38" t="n"/>
      <c r="E68" s="38" t="n"/>
      <c r="F68" s="44" t="n"/>
      <c r="G68" s="44" t="n"/>
      <c r="H68" s="44" t="n"/>
      <c r="I68" s="44" t="n"/>
      <c r="J68" s="44" t="n"/>
      <c r="K68" s="38">
        <f>IF(A68="","",IF(H68&gt;=G68,"Reçu",IF(AND(M68&lt;TODAY(),H68&lt;G68),"En retard","En cours")))</f>
        <v/>
      </c>
      <c r="L68" s="38">
        <f>IF(A68="","",IF(I68="","Non facturé",IF(J68&gt;=I68,"Payé","À payer")))</f>
        <v/>
      </c>
      <c r="M68" s="68" t="n"/>
      <c r="N68" s="68" t="n"/>
      <c r="O68" s="38" t="n"/>
      <c r="P68" s="38" t="n"/>
    </row>
    <row r="69">
      <c r="A69" s="38" t="n"/>
      <c r="B69" s="68" t="n"/>
      <c r="C69" s="38" t="n"/>
      <c r="D69" s="38" t="n"/>
      <c r="E69" s="38" t="n"/>
      <c r="F69" s="44" t="n"/>
      <c r="G69" s="44" t="n"/>
      <c r="H69" s="44" t="n"/>
      <c r="I69" s="44" t="n"/>
      <c r="J69" s="44" t="n"/>
      <c r="K69" s="38">
        <f>IF(A69="","",IF(H69&gt;=G69,"Reçu",IF(AND(M69&lt;TODAY(),H69&lt;G69),"En retard","En cours")))</f>
        <v/>
      </c>
      <c r="L69" s="38">
        <f>IF(A69="","",IF(I69="","Non facturé",IF(J69&gt;=I69,"Payé","À payer")))</f>
        <v/>
      </c>
      <c r="M69" s="68" t="n"/>
      <c r="N69" s="68" t="n"/>
      <c r="O69" s="38" t="n"/>
      <c r="P69" s="38" t="n"/>
    </row>
    <row r="70">
      <c r="A70" s="38" t="n"/>
      <c r="B70" s="68" t="n"/>
      <c r="C70" s="38" t="n"/>
      <c r="D70" s="38" t="n"/>
      <c r="E70" s="38" t="n"/>
      <c r="F70" s="44" t="n"/>
      <c r="G70" s="44" t="n"/>
      <c r="H70" s="44" t="n"/>
      <c r="I70" s="44" t="n"/>
      <c r="J70" s="44" t="n"/>
      <c r="K70" s="38">
        <f>IF(A70="","",IF(H70&gt;=G70,"Reçu",IF(AND(M70&lt;TODAY(),H70&lt;G70),"En retard","En cours")))</f>
        <v/>
      </c>
      <c r="L70" s="38">
        <f>IF(A70="","",IF(I70="","Non facturé",IF(J70&gt;=I70,"Payé","À payer")))</f>
        <v/>
      </c>
      <c r="M70" s="68" t="n"/>
      <c r="N70" s="68" t="n"/>
      <c r="O70" s="38" t="n"/>
      <c r="P70" s="38" t="n"/>
    </row>
    <row r="71">
      <c r="A71" s="38" t="n"/>
      <c r="B71" s="68" t="n"/>
      <c r="C71" s="38" t="n"/>
      <c r="D71" s="38" t="n"/>
      <c r="E71" s="38" t="n"/>
      <c r="F71" s="44" t="n"/>
      <c r="G71" s="44" t="n"/>
      <c r="H71" s="44" t="n"/>
      <c r="I71" s="44" t="n"/>
      <c r="J71" s="44" t="n"/>
      <c r="K71" s="38">
        <f>IF(A71="","",IF(H71&gt;=G71,"Reçu",IF(AND(M71&lt;TODAY(),H71&lt;G71),"En retard","En cours")))</f>
        <v/>
      </c>
      <c r="L71" s="38">
        <f>IF(A71="","",IF(I71="","Non facturé",IF(J71&gt;=I71,"Payé","À payer")))</f>
        <v/>
      </c>
      <c r="M71" s="68" t="n"/>
      <c r="N71" s="68" t="n"/>
      <c r="O71" s="38" t="n"/>
      <c r="P71" s="38" t="n"/>
    </row>
    <row r="72">
      <c r="A72" s="38" t="n"/>
      <c r="B72" s="68" t="n"/>
      <c r="C72" s="38" t="n"/>
      <c r="D72" s="38" t="n"/>
      <c r="E72" s="38" t="n"/>
      <c r="F72" s="44" t="n"/>
      <c r="G72" s="44" t="n"/>
      <c r="H72" s="44" t="n"/>
      <c r="I72" s="44" t="n"/>
      <c r="J72" s="44" t="n"/>
      <c r="K72" s="38">
        <f>IF(A72="","",IF(H72&gt;=G72,"Reçu",IF(AND(M72&lt;TODAY(),H72&lt;G72),"En retard","En cours")))</f>
        <v/>
      </c>
      <c r="L72" s="38">
        <f>IF(A72="","",IF(I72="","Non facturé",IF(J72&gt;=I72,"Payé","À payer")))</f>
        <v/>
      </c>
      <c r="M72" s="68" t="n"/>
      <c r="N72" s="68" t="n"/>
      <c r="O72" s="38" t="n"/>
      <c r="P72" s="38" t="n"/>
    </row>
    <row r="73">
      <c r="A73" s="38" t="n"/>
      <c r="B73" s="68" t="n"/>
      <c r="C73" s="38" t="n"/>
      <c r="D73" s="38" t="n"/>
      <c r="E73" s="38" t="n"/>
      <c r="F73" s="44" t="n"/>
      <c r="G73" s="44" t="n"/>
      <c r="H73" s="44" t="n"/>
      <c r="I73" s="44" t="n"/>
      <c r="J73" s="44" t="n"/>
      <c r="K73" s="38">
        <f>IF(A73="","",IF(H73&gt;=G73,"Reçu",IF(AND(M73&lt;TODAY(),H73&lt;G73),"En retard","En cours")))</f>
        <v/>
      </c>
      <c r="L73" s="38">
        <f>IF(A73="","",IF(I73="","Non facturé",IF(J73&gt;=I73,"Payé","À payer")))</f>
        <v/>
      </c>
      <c r="M73" s="68" t="n"/>
      <c r="N73" s="68" t="n"/>
      <c r="O73" s="38" t="n"/>
      <c r="P73" s="38" t="n"/>
    </row>
    <row r="74">
      <c r="A74" s="38" t="n"/>
      <c r="B74" s="68" t="n"/>
      <c r="C74" s="38" t="n"/>
      <c r="D74" s="38" t="n"/>
      <c r="E74" s="38" t="n"/>
      <c r="F74" s="44" t="n"/>
      <c r="G74" s="44" t="n"/>
      <c r="H74" s="44" t="n"/>
      <c r="I74" s="44" t="n"/>
      <c r="J74" s="44" t="n"/>
      <c r="K74" s="38">
        <f>IF(A74="","",IF(H74&gt;=G74,"Reçu",IF(AND(M74&lt;TODAY(),H74&lt;G74),"En retard","En cours")))</f>
        <v/>
      </c>
      <c r="L74" s="38">
        <f>IF(A74="","",IF(I74="","Non facturé",IF(J74&gt;=I74,"Payé","À payer")))</f>
        <v/>
      </c>
      <c r="M74" s="68" t="n"/>
      <c r="N74" s="68" t="n"/>
      <c r="O74" s="38" t="n"/>
      <c r="P74" s="38" t="n"/>
    </row>
    <row r="75">
      <c r="A75" s="38" t="n"/>
      <c r="B75" s="68" t="n"/>
      <c r="C75" s="38" t="n"/>
      <c r="D75" s="38" t="n"/>
      <c r="E75" s="38" t="n"/>
      <c r="F75" s="44" t="n"/>
      <c r="G75" s="44" t="n"/>
      <c r="H75" s="44" t="n"/>
      <c r="I75" s="44" t="n"/>
      <c r="J75" s="44" t="n"/>
      <c r="K75" s="38">
        <f>IF(A75="","",IF(H75&gt;=G75,"Reçu",IF(AND(M75&lt;TODAY(),H75&lt;G75),"En retard","En cours")))</f>
        <v/>
      </c>
      <c r="L75" s="38">
        <f>IF(A75="","",IF(I75="","Non facturé",IF(J75&gt;=I75,"Payé","À payer")))</f>
        <v/>
      </c>
      <c r="M75" s="68" t="n"/>
      <c r="N75" s="68" t="n"/>
      <c r="O75" s="38" t="n"/>
      <c r="P75" s="38" t="n"/>
    </row>
    <row r="76">
      <c r="A76" s="38" t="n"/>
      <c r="B76" s="68" t="n"/>
      <c r="C76" s="38" t="n"/>
      <c r="D76" s="38" t="n"/>
      <c r="E76" s="38" t="n"/>
      <c r="F76" s="44" t="n"/>
      <c r="G76" s="44" t="n"/>
      <c r="H76" s="44" t="n"/>
      <c r="I76" s="44" t="n"/>
      <c r="J76" s="44" t="n"/>
      <c r="K76" s="38">
        <f>IF(A76="","",IF(H76&gt;=G76,"Reçu",IF(AND(M76&lt;TODAY(),H76&lt;G76),"En retard","En cours")))</f>
        <v/>
      </c>
      <c r="L76" s="38">
        <f>IF(A76="","",IF(I76="","Non facturé",IF(J76&gt;=I76,"Payé","À payer")))</f>
        <v/>
      </c>
      <c r="M76" s="68" t="n"/>
      <c r="N76" s="68" t="n"/>
      <c r="O76" s="38" t="n"/>
      <c r="P76" s="38" t="n"/>
    </row>
    <row r="77">
      <c r="A77" s="38" t="n"/>
      <c r="B77" s="68" t="n"/>
      <c r="C77" s="38" t="n"/>
      <c r="D77" s="38" t="n"/>
      <c r="E77" s="38" t="n"/>
      <c r="F77" s="44" t="n"/>
      <c r="G77" s="44" t="n"/>
      <c r="H77" s="44" t="n"/>
      <c r="I77" s="44" t="n"/>
      <c r="J77" s="44" t="n"/>
      <c r="K77" s="38">
        <f>IF(A77="","",IF(H77&gt;=G77,"Reçu",IF(AND(M77&lt;TODAY(),H77&lt;G77),"En retard","En cours")))</f>
        <v/>
      </c>
      <c r="L77" s="38">
        <f>IF(A77="","",IF(I77="","Non facturé",IF(J77&gt;=I77,"Payé","À payer")))</f>
        <v/>
      </c>
      <c r="M77" s="68" t="n"/>
      <c r="N77" s="68" t="n"/>
      <c r="O77" s="38" t="n"/>
      <c r="P77" s="38" t="n"/>
    </row>
    <row r="78">
      <c r="A78" s="38" t="n"/>
      <c r="B78" s="68" t="n"/>
      <c r="C78" s="38" t="n"/>
      <c r="D78" s="38" t="n"/>
      <c r="E78" s="38" t="n"/>
      <c r="F78" s="44" t="n"/>
      <c r="G78" s="44" t="n"/>
      <c r="H78" s="44" t="n"/>
      <c r="I78" s="44" t="n"/>
      <c r="J78" s="44" t="n"/>
      <c r="K78" s="38">
        <f>IF(A78="","",IF(H78&gt;=G78,"Reçu",IF(AND(M78&lt;TODAY(),H78&lt;G78),"En retard","En cours")))</f>
        <v/>
      </c>
      <c r="L78" s="38">
        <f>IF(A78="","",IF(I78="","Non facturé",IF(J78&gt;=I78,"Payé","À payer")))</f>
        <v/>
      </c>
      <c r="M78" s="68" t="n"/>
      <c r="N78" s="68" t="n"/>
      <c r="O78" s="38" t="n"/>
      <c r="P78" s="38" t="n"/>
    </row>
    <row r="79">
      <c r="A79" s="38" t="n"/>
      <c r="B79" s="68" t="n"/>
      <c r="C79" s="38" t="n"/>
      <c r="D79" s="38" t="n"/>
      <c r="E79" s="38" t="n"/>
      <c r="F79" s="44" t="n"/>
      <c r="G79" s="44" t="n"/>
      <c r="H79" s="44" t="n"/>
      <c r="I79" s="44" t="n"/>
      <c r="J79" s="44" t="n"/>
      <c r="K79" s="38">
        <f>IF(A79="","",IF(H79&gt;=G79,"Reçu",IF(AND(M79&lt;TODAY(),H79&lt;G79),"En retard","En cours")))</f>
        <v/>
      </c>
      <c r="L79" s="38">
        <f>IF(A79="","",IF(I79="","Non facturé",IF(J79&gt;=I79,"Payé","À payer")))</f>
        <v/>
      </c>
      <c r="M79" s="68" t="n"/>
      <c r="N79" s="68" t="n"/>
      <c r="O79" s="38" t="n"/>
      <c r="P79" s="38" t="n"/>
    </row>
    <row r="80">
      <c r="A80" s="38" t="n"/>
      <c r="B80" s="68" t="n"/>
      <c r="C80" s="38" t="n"/>
      <c r="D80" s="38" t="n"/>
      <c r="E80" s="38" t="n"/>
      <c r="F80" s="44" t="n"/>
      <c r="G80" s="44" t="n"/>
      <c r="H80" s="44" t="n"/>
      <c r="I80" s="44" t="n"/>
      <c r="J80" s="44" t="n"/>
      <c r="K80" s="38">
        <f>IF(A80="","",IF(H80&gt;=G80,"Reçu",IF(AND(M80&lt;TODAY(),H80&lt;G80),"En retard","En cours")))</f>
        <v/>
      </c>
      <c r="L80" s="38">
        <f>IF(A80="","",IF(I80="","Non facturé",IF(J80&gt;=I80,"Payé","À payer")))</f>
        <v/>
      </c>
      <c r="M80" s="68" t="n"/>
      <c r="N80" s="68" t="n"/>
      <c r="O80" s="38" t="n"/>
      <c r="P80" s="38" t="n"/>
    </row>
    <row r="81">
      <c r="A81" s="38" t="n"/>
      <c r="B81" s="68" t="n"/>
      <c r="C81" s="38" t="n"/>
      <c r="D81" s="38" t="n"/>
      <c r="E81" s="38" t="n"/>
      <c r="F81" s="44" t="n"/>
      <c r="G81" s="44" t="n"/>
      <c r="H81" s="44" t="n"/>
      <c r="I81" s="44" t="n"/>
      <c r="J81" s="44" t="n"/>
      <c r="K81" s="38">
        <f>IF(A81="","",IF(H81&gt;=G81,"Reçu",IF(AND(M81&lt;TODAY(),H81&lt;G81),"En retard","En cours")))</f>
        <v/>
      </c>
      <c r="L81" s="38">
        <f>IF(A81="","",IF(I81="","Non facturé",IF(J81&gt;=I81,"Payé","À payer")))</f>
        <v/>
      </c>
      <c r="M81" s="68" t="n"/>
      <c r="N81" s="68" t="n"/>
      <c r="O81" s="38" t="n"/>
      <c r="P81" s="38" t="n"/>
    </row>
    <row r="82">
      <c r="A82" s="38" t="n"/>
      <c r="B82" s="68" t="n"/>
      <c r="C82" s="38" t="n"/>
      <c r="D82" s="38" t="n"/>
      <c r="E82" s="38" t="n"/>
      <c r="F82" s="44" t="n"/>
      <c r="G82" s="44" t="n"/>
      <c r="H82" s="44" t="n"/>
      <c r="I82" s="44" t="n"/>
      <c r="J82" s="44" t="n"/>
      <c r="K82" s="38">
        <f>IF(A82="","",IF(H82&gt;=G82,"Reçu",IF(AND(M82&lt;TODAY(),H82&lt;G82),"En retard","En cours")))</f>
        <v/>
      </c>
      <c r="L82" s="38">
        <f>IF(A82="","",IF(I82="","Non facturé",IF(J82&gt;=I82,"Payé","À payer")))</f>
        <v/>
      </c>
      <c r="M82" s="68" t="n"/>
      <c r="N82" s="68" t="n"/>
      <c r="O82" s="38" t="n"/>
      <c r="P82" s="38" t="n"/>
    </row>
    <row r="83">
      <c r="A83" s="38" t="n"/>
      <c r="B83" s="68" t="n"/>
      <c r="C83" s="38" t="n"/>
      <c r="D83" s="38" t="n"/>
      <c r="E83" s="38" t="n"/>
      <c r="F83" s="44" t="n"/>
      <c r="G83" s="44" t="n"/>
      <c r="H83" s="44" t="n"/>
      <c r="I83" s="44" t="n"/>
      <c r="J83" s="44" t="n"/>
      <c r="K83" s="38">
        <f>IF(A83="","",IF(H83&gt;=G83,"Reçu",IF(AND(M83&lt;TODAY(),H83&lt;G83),"En retard","En cours")))</f>
        <v/>
      </c>
      <c r="L83" s="38">
        <f>IF(A83="","",IF(I83="","Non facturé",IF(J83&gt;=I83,"Payé","À payer")))</f>
        <v/>
      </c>
      <c r="M83" s="68" t="n"/>
      <c r="N83" s="68" t="n"/>
      <c r="O83" s="38" t="n"/>
      <c r="P83" s="38" t="n"/>
    </row>
    <row r="84">
      <c r="A84" s="38" t="n"/>
      <c r="B84" s="68" t="n"/>
      <c r="C84" s="38" t="n"/>
      <c r="D84" s="38" t="n"/>
      <c r="E84" s="38" t="n"/>
      <c r="F84" s="44" t="n"/>
      <c r="G84" s="44" t="n"/>
      <c r="H84" s="44" t="n"/>
      <c r="I84" s="44" t="n"/>
      <c r="J84" s="44" t="n"/>
      <c r="K84" s="38">
        <f>IF(A84="","",IF(H84&gt;=G84,"Reçu",IF(AND(M84&lt;TODAY(),H84&lt;G84),"En retard","En cours")))</f>
        <v/>
      </c>
      <c r="L84" s="38">
        <f>IF(A84="","",IF(I84="","Non facturé",IF(J84&gt;=I84,"Payé","À payer")))</f>
        <v/>
      </c>
      <c r="M84" s="68" t="n"/>
      <c r="N84" s="68" t="n"/>
      <c r="O84" s="38" t="n"/>
      <c r="P84" s="38" t="n"/>
    </row>
    <row r="85">
      <c r="A85" s="38" t="n"/>
      <c r="B85" s="68" t="n"/>
      <c r="C85" s="38" t="n"/>
      <c r="D85" s="38" t="n"/>
      <c r="E85" s="38" t="n"/>
      <c r="F85" s="44" t="n"/>
      <c r="G85" s="44" t="n"/>
      <c r="H85" s="44" t="n"/>
      <c r="I85" s="44" t="n"/>
      <c r="J85" s="44" t="n"/>
      <c r="K85" s="38">
        <f>IF(A85="","",IF(H85&gt;=G85,"Reçu",IF(AND(M85&lt;TODAY(),H85&lt;G85),"En retard","En cours")))</f>
        <v/>
      </c>
      <c r="L85" s="38">
        <f>IF(A85="","",IF(I85="","Non facturé",IF(J85&gt;=I85,"Payé","À payer")))</f>
        <v/>
      </c>
      <c r="M85" s="68" t="n"/>
      <c r="N85" s="68" t="n"/>
      <c r="O85" s="38" t="n"/>
      <c r="P85" s="38" t="n"/>
    </row>
    <row r="86">
      <c r="A86" s="38" t="n"/>
      <c r="B86" s="68" t="n"/>
      <c r="C86" s="38" t="n"/>
      <c r="D86" s="38" t="n"/>
      <c r="E86" s="38" t="n"/>
      <c r="F86" s="44" t="n"/>
      <c r="G86" s="44" t="n"/>
      <c r="H86" s="44" t="n"/>
      <c r="I86" s="44" t="n"/>
      <c r="J86" s="44" t="n"/>
      <c r="K86" s="38">
        <f>IF(A86="","",IF(H86&gt;=G86,"Reçu",IF(AND(M86&lt;TODAY(),H86&lt;G86),"En retard","En cours")))</f>
        <v/>
      </c>
      <c r="L86" s="38">
        <f>IF(A86="","",IF(I86="","Non facturé",IF(J86&gt;=I86,"Payé","À payer")))</f>
        <v/>
      </c>
      <c r="M86" s="68" t="n"/>
      <c r="N86" s="68" t="n"/>
      <c r="O86" s="38" t="n"/>
      <c r="P86" s="38" t="n"/>
    </row>
    <row r="87">
      <c r="A87" s="38" t="n"/>
      <c r="B87" s="68" t="n"/>
      <c r="C87" s="38" t="n"/>
      <c r="D87" s="38" t="n"/>
      <c r="E87" s="38" t="n"/>
      <c r="F87" s="44" t="n"/>
      <c r="G87" s="44" t="n"/>
      <c r="H87" s="44" t="n"/>
      <c r="I87" s="44" t="n"/>
      <c r="J87" s="44" t="n"/>
      <c r="K87" s="38">
        <f>IF(A87="","",IF(H87&gt;=G87,"Reçu",IF(AND(M87&lt;TODAY(),H87&lt;G87),"En retard","En cours")))</f>
        <v/>
      </c>
      <c r="L87" s="38">
        <f>IF(A87="","",IF(I87="","Non facturé",IF(J87&gt;=I87,"Payé","À payer")))</f>
        <v/>
      </c>
      <c r="M87" s="68" t="n"/>
      <c r="N87" s="68" t="n"/>
      <c r="O87" s="38" t="n"/>
      <c r="P87" s="38" t="n"/>
    </row>
    <row r="88">
      <c r="A88" s="38" t="n"/>
      <c r="B88" s="68" t="n"/>
      <c r="C88" s="38" t="n"/>
      <c r="D88" s="38" t="n"/>
      <c r="E88" s="38" t="n"/>
      <c r="F88" s="44" t="n"/>
      <c r="G88" s="44" t="n"/>
      <c r="H88" s="44" t="n"/>
      <c r="I88" s="44" t="n"/>
      <c r="J88" s="44" t="n"/>
      <c r="K88" s="38">
        <f>IF(A88="","",IF(H88&gt;=G88,"Reçu",IF(AND(M88&lt;TODAY(),H88&lt;G88),"En retard","En cours")))</f>
        <v/>
      </c>
      <c r="L88" s="38">
        <f>IF(A88="","",IF(I88="","Non facturé",IF(J88&gt;=I88,"Payé","À payer")))</f>
        <v/>
      </c>
      <c r="M88" s="68" t="n"/>
      <c r="N88" s="68" t="n"/>
      <c r="O88" s="38" t="n"/>
      <c r="P88" s="38" t="n"/>
    </row>
    <row r="89">
      <c r="A89" s="38" t="n"/>
      <c r="B89" s="68" t="n"/>
      <c r="C89" s="38" t="n"/>
      <c r="D89" s="38" t="n"/>
      <c r="E89" s="38" t="n"/>
      <c r="F89" s="44" t="n"/>
      <c r="G89" s="44" t="n"/>
      <c r="H89" s="44" t="n"/>
      <c r="I89" s="44" t="n"/>
      <c r="J89" s="44" t="n"/>
      <c r="K89" s="38">
        <f>IF(A89="","",IF(H89&gt;=G89,"Reçu",IF(AND(M89&lt;TODAY(),H89&lt;G89),"En retard","En cours")))</f>
        <v/>
      </c>
      <c r="L89" s="38">
        <f>IF(A89="","",IF(I89="","Non facturé",IF(J89&gt;=I89,"Payé","À payer")))</f>
        <v/>
      </c>
      <c r="M89" s="68" t="n"/>
      <c r="N89" s="68" t="n"/>
      <c r="O89" s="38" t="n"/>
      <c r="P89" s="38" t="n"/>
    </row>
    <row r="90">
      <c r="A90" s="38" t="n"/>
      <c r="B90" s="68" t="n"/>
      <c r="C90" s="38" t="n"/>
      <c r="D90" s="38" t="n"/>
      <c r="E90" s="38" t="n"/>
      <c r="F90" s="44" t="n"/>
      <c r="G90" s="44" t="n"/>
      <c r="H90" s="44" t="n"/>
      <c r="I90" s="44" t="n"/>
      <c r="J90" s="44" t="n"/>
      <c r="K90" s="38">
        <f>IF(A90="","",IF(H90&gt;=G90,"Reçu",IF(AND(M90&lt;TODAY(),H90&lt;G90),"En retard","En cours")))</f>
        <v/>
      </c>
      <c r="L90" s="38">
        <f>IF(A90="","",IF(I90="","Non facturé",IF(J90&gt;=I90,"Payé","À payer")))</f>
        <v/>
      </c>
      <c r="M90" s="68" t="n"/>
      <c r="N90" s="68" t="n"/>
      <c r="O90" s="38" t="n"/>
      <c r="P90" s="38" t="n"/>
    </row>
    <row r="91">
      <c r="A91" s="38" t="n"/>
      <c r="B91" s="68" t="n"/>
      <c r="C91" s="38" t="n"/>
      <c r="D91" s="38" t="n"/>
      <c r="E91" s="38" t="n"/>
      <c r="F91" s="44" t="n"/>
      <c r="G91" s="44" t="n"/>
      <c r="H91" s="44" t="n"/>
      <c r="I91" s="44" t="n"/>
      <c r="J91" s="44" t="n"/>
      <c r="K91" s="38">
        <f>IF(A91="","",IF(H91&gt;=G91,"Reçu",IF(AND(M91&lt;TODAY(),H91&lt;G91),"En retard","En cours")))</f>
        <v/>
      </c>
      <c r="L91" s="38">
        <f>IF(A91="","",IF(I91="","Non facturé",IF(J91&gt;=I91,"Payé","À payer")))</f>
        <v/>
      </c>
      <c r="M91" s="68" t="n"/>
      <c r="N91" s="68" t="n"/>
      <c r="O91" s="38" t="n"/>
      <c r="P91" s="38" t="n"/>
    </row>
    <row r="92">
      <c r="A92" s="38" t="n"/>
      <c r="B92" s="68" t="n"/>
      <c r="C92" s="38" t="n"/>
      <c r="D92" s="38" t="n"/>
      <c r="E92" s="38" t="n"/>
      <c r="F92" s="44" t="n"/>
      <c r="G92" s="44" t="n"/>
      <c r="H92" s="44" t="n"/>
      <c r="I92" s="44" t="n"/>
      <c r="J92" s="44" t="n"/>
      <c r="K92" s="38">
        <f>IF(A92="","",IF(H92&gt;=G92,"Reçu",IF(AND(M92&lt;TODAY(),H92&lt;G92),"En retard","En cours")))</f>
        <v/>
      </c>
      <c r="L92" s="38">
        <f>IF(A92="","",IF(I92="","Non facturé",IF(J92&gt;=I92,"Payé","À payer")))</f>
        <v/>
      </c>
      <c r="M92" s="68" t="n"/>
      <c r="N92" s="68" t="n"/>
      <c r="O92" s="38" t="n"/>
      <c r="P92" s="38" t="n"/>
    </row>
    <row r="93">
      <c r="A93" s="38" t="n"/>
      <c r="B93" s="68" t="n"/>
      <c r="C93" s="38" t="n"/>
      <c r="D93" s="38" t="n"/>
      <c r="E93" s="38" t="n"/>
      <c r="F93" s="44" t="n"/>
      <c r="G93" s="44" t="n"/>
      <c r="H93" s="44" t="n"/>
      <c r="I93" s="44" t="n"/>
      <c r="J93" s="44" t="n"/>
      <c r="K93" s="38">
        <f>IF(A93="","",IF(H93&gt;=G93,"Reçu",IF(AND(M93&lt;TODAY(),H93&lt;G93),"En retard","En cours")))</f>
        <v/>
      </c>
      <c r="L93" s="38">
        <f>IF(A93="","",IF(I93="","Non facturé",IF(J93&gt;=I93,"Payé","À payer")))</f>
        <v/>
      </c>
      <c r="M93" s="68" t="n"/>
      <c r="N93" s="68" t="n"/>
      <c r="O93" s="38" t="n"/>
      <c r="P93" s="38" t="n"/>
    </row>
    <row r="94">
      <c r="A94" s="38" t="n"/>
      <c r="B94" s="68" t="n"/>
      <c r="C94" s="38" t="n"/>
      <c r="D94" s="38" t="n"/>
      <c r="E94" s="38" t="n"/>
      <c r="F94" s="44" t="n"/>
      <c r="G94" s="44" t="n"/>
      <c r="H94" s="44" t="n"/>
      <c r="I94" s="44" t="n"/>
      <c r="J94" s="44" t="n"/>
      <c r="K94" s="38">
        <f>IF(A94="","",IF(H94&gt;=G94,"Reçu",IF(AND(M94&lt;TODAY(),H94&lt;G94),"En retard","En cours")))</f>
        <v/>
      </c>
      <c r="L94" s="38">
        <f>IF(A94="","",IF(I94="","Non facturé",IF(J94&gt;=I94,"Payé","À payer")))</f>
        <v/>
      </c>
      <c r="M94" s="68" t="n"/>
      <c r="N94" s="68" t="n"/>
      <c r="O94" s="38" t="n"/>
      <c r="P94" s="38" t="n"/>
    </row>
    <row r="95">
      <c r="A95" s="38" t="n"/>
      <c r="B95" s="68" t="n"/>
      <c r="C95" s="38" t="n"/>
      <c r="D95" s="38" t="n"/>
      <c r="E95" s="38" t="n"/>
      <c r="F95" s="44" t="n"/>
      <c r="G95" s="44" t="n"/>
      <c r="H95" s="44" t="n"/>
      <c r="I95" s="44" t="n"/>
      <c r="J95" s="44" t="n"/>
      <c r="K95" s="38">
        <f>IF(A95="","",IF(H95&gt;=G95,"Reçu",IF(AND(M95&lt;TODAY(),H95&lt;G95),"En retard","En cours")))</f>
        <v/>
      </c>
      <c r="L95" s="38">
        <f>IF(A95="","",IF(I95="","Non facturé",IF(J95&gt;=I95,"Payé","À payer")))</f>
        <v/>
      </c>
      <c r="M95" s="68" t="n"/>
      <c r="N95" s="68" t="n"/>
      <c r="O95" s="38" t="n"/>
      <c r="P95" s="38" t="n"/>
    </row>
    <row r="96">
      <c r="A96" s="38" t="n"/>
      <c r="B96" s="68" t="n"/>
      <c r="C96" s="38" t="n"/>
      <c r="D96" s="38" t="n"/>
      <c r="E96" s="38" t="n"/>
      <c r="F96" s="44" t="n"/>
      <c r="G96" s="44" t="n"/>
      <c r="H96" s="44" t="n"/>
      <c r="I96" s="44" t="n"/>
      <c r="J96" s="44" t="n"/>
      <c r="K96" s="38">
        <f>IF(A96="","",IF(H96&gt;=G96,"Reçu",IF(AND(M96&lt;TODAY(),H96&lt;G96),"En retard","En cours")))</f>
        <v/>
      </c>
      <c r="L96" s="38">
        <f>IF(A96="","",IF(I96="","Non facturé",IF(J96&gt;=I96,"Payé","À payer")))</f>
        <v/>
      </c>
      <c r="M96" s="68" t="n"/>
      <c r="N96" s="68" t="n"/>
      <c r="O96" s="38" t="n"/>
      <c r="P96" s="38" t="n"/>
    </row>
    <row r="97">
      <c r="A97" s="38" t="n"/>
      <c r="B97" s="68" t="n"/>
      <c r="C97" s="38" t="n"/>
      <c r="D97" s="38" t="n"/>
      <c r="E97" s="38" t="n"/>
      <c r="F97" s="44" t="n"/>
      <c r="G97" s="44" t="n"/>
      <c r="H97" s="44" t="n"/>
      <c r="I97" s="44" t="n"/>
      <c r="J97" s="44" t="n"/>
      <c r="K97" s="38">
        <f>IF(A97="","",IF(H97&gt;=G97,"Reçu",IF(AND(M97&lt;TODAY(),H97&lt;G97),"En retard","En cours")))</f>
        <v/>
      </c>
      <c r="L97" s="38">
        <f>IF(A97="","",IF(I97="","Non facturé",IF(J97&gt;=I97,"Payé","À payer")))</f>
        <v/>
      </c>
      <c r="M97" s="68" t="n"/>
      <c r="N97" s="68" t="n"/>
      <c r="O97" s="38" t="n"/>
      <c r="P97" s="38" t="n"/>
    </row>
    <row r="98">
      <c r="A98" s="38" t="n"/>
      <c r="B98" s="68" t="n"/>
      <c r="C98" s="38" t="n"/>
      <c r="D98" s="38" t="n"/>
      <c r="E98" s="38" t="n"/>
      <c r="F98" s="44" t="n"/>
      <c r="G98" s="44" t="n"/>
      <c r="H98" s="44" t="n"/>
      <c r="I98" s="44" t="n"/>
      <c r="J98" s="44" t="n"/>
      <c r="K98" s="38">
        <f>IF(A98="","",IF(H98&gt;=G98,"Reçu",IF(AND(M98&lt;TODAY(),H98&lt;G98),"En retard","En cours")))</f>
        <v/>
      </c>
      <c r="L98" s="38">
        <f>IF(A98="","",IF(I98="","Non facturé",IF(J98&gt;=I98,"Payé","À payer")))</f>
        <v/>
      </c>
      <c r="M98" s="68" t="n"/>
      <c r="N98" s="68" t="n"/>
      <c r="O98" s="38" t="n"/>
      <c r="P98" s="38" t="n"/>
    </row>
    <row r="99">
      <c r="A99" s="38" t="n"/>
      <c r="B99" s="68" t="n"/>
      <c r="C99" s="38" t="n"/>
      <c r="D99" s="38" t="n"/>
      <c r="E99" s="38" t="n"/>
      <c r="F99" s="44" t="n"/>
      <c r="G99" s="44" t="n"/>
      <c r="H99" s="44" t="n"/>
      <c r="I99" s="44" t="n"/>
      <c r="J99" s="44" t="n"/>
      <c r="K99" s="38">
        <f>IF(A99="","",IF(H99&gt;=G99,"Reçu",IF(AND(M99&lt;TODAY(),H99&lt;G99),"En retard","En cours")))</f>
        <v/>
      </c>
      <c r="L99" s="38">
        <f>IF(A99="","",IF(I99="","Non facturé",IF(J99&gt;=I99,"Payé","À payer")))</f>
        <v/>
      </c>
      <c r="M99" s="68" t="n"/>
      <c r="N99" s="68" t="n"/>
      <c r="O99" s="38" t="n"/>
      <c r="P99" s="38" t="n"/>
    </row>
    <row r="100">
      <c r="A100" s="38" t="n"/>
      <c r="B100" s="68" t="n"/>
      <c r="C100" s="38" t="n"/>
      <c r="D100" s="38" t="n"/>
      <c r="E100" s="38" t="n"/>
      <c r="F100" s="44" t="n"/>
      <c r="G100" s="44" t="n"/>
      <c r="H100" s="44" t="n"/>
      <c r="I100" s="44" t="n"/>
      <c r="J100" s="44" t="n"/>
      <c r="K100" s="38">
        <f>IF(A100="","",IF(H100&gt;=G100,"Reçu",IF(AND(M100&lt;TODAY(),H100&lt;G100),"En retard","En cours")))</f>
        <v/>
      </c>
      <c r="L100" s="38">
        <f>IF(A100="","",IF(I100="","Non facturé",IF(J100&gt;=I100,"Payé","À payer")))</f>
        <v/>
      </c>
      <c r="M100" s="68" t="n"/>
      <c r="N100" s="68" t="n"/>
      <c r="O100" s="38" t="n"/>
      <c r="P100" s="38" t="n"/>
    </row>
    <row r="101">
      <c r="A101" s="38" t="n"/>
      <c r="B101" s="68" t="n"/>
      <c r="C101" s="38" t="n"/>
      <c r="D101" s="38" t="n"/>
      <c r="E101" s="38" t="n"/>
      <c r="F101" s="44" t="n"/>
      <c r="G101" s="44" t="n"/>
      <c r="H101" s="44" t="n"/>
      <c r="I101" s="44" t="n"/>
      <c r="J101" s="44" t="n"/>
      <c r="K101" s="38">
        <f>IF(A101="","",IF(H101&gt;=G101,"Reçu",IF(AND(M101&lt;TODAY(),H101&lt;G101),"En retard","En cours")))</f>
        <v/>
      </c>
      <c r="L101" s="38">
        <f>IF(A101="","",IF(I101="","Non facturé",IF(J101&gt;=I101,"Payé","À payer")))</f>
        <v/>
      </c>
      <c r="M101" s="68" t="n"/>
      <c r="N101" s="68" t="n"/>
      <c r="O101" s="38" t="n"/>
      <c r="P101" s="38" t="n"/>
    </row>
    <row r="102">
      <c r="A102" s="38" t="n"/>
      <c r="B102" s="68" t="n"/>
      <c r="C102" s="38" t="n"/>
      <c r="D102" s="38" t="n"/>
      <c r="E102" s="38" t="n"/>
      <c r="F102" s="44" t="n"/>
      <c r="G102" s="44" t="n"/>
      <c r="H102" s="44" t="n"/>
      <c r="I102" s="44" t="n"/>
      <c r="J102" s="44" t="n"/>
      <c r="K102" s="38">
        <f>IF(A102="","",IF(H102&gt;=G102,"Reçu",IF(AND(M102&lt;TODAY(),H102&lt;G102),"En retard","En cours")))</f>
        <v/>
      </c>
      <c r="L102" s="38">
        <f>IF(A102="","",IF(I102="","Non facturé",IF(J102&gt;=I102,"Payé","À payer")))</f>
        <v/>
      </c>
      <c r="M102" s="68" t="n"/>
      <c r="N102" s="68" t="n"/>
      <c r="O102" s="38" t="n"/>
      <c r="P102" s="38" t="n"/>
    </row>
    <row r="103">
      <c r="A103" s="38" t="n"/>
      <c r="B103" s="68" t="n"/>
      <c r="C103" s="38" t="n"/>
      <c r="D103" s="38" t="n"/>
      <c r="E103" s="38" t="n"/>
      <c r="F103" s="44" t="n"/>
      <c r="G103" s="44" t="n"/>
      <c r="H103" s="44" t="n"/>
      <c r="I103" s="44" t="n"/>
      <c r="J103" s="44" t="n"/>
      <c r="K103" s="38">
        <f>IF(A103="","",IF(H103&gt;=G103,"Reçu",IF(AND(M103&lt;TODAY(),H103&lt;G103),"En retard","En cours")))</f>
        <v/>
      </c>
      <c r="L103" s="38">
        <f>IF(A103="","",IF(I103="","Non facturé",IF(J103&gt;=I103,"Payé","À payer")))</f>
        <v/>
      </c>
      <c r="M103" s="68" t="n"/>
      <c r="N103" s="68" t="n"/>
      <c r="O103" s="38" t="n"/>
      <c r="P103" s="38" t="n"/>
    </row>
    <row r="104">
      <c r="A104" s="38" t="n"/>
      <c r="B104" s="68" t="n"/>
      <c r="C104" s="38" t="n"/>
      <c r="D104" s="38" t="n"/>
      <c r="E104" s="38" t="n"/>
      <c r="F104" s="44" t="n"/>
      <c r="G104" s="44" t="n"/>
      <c r="H104" s="44" t="n"/>
      <c r="I104" s="44" t="n"/>
      <c r="J104" s="44" t="n"/>
      <c r="K104" s="38">
        <f>IF(A104="","",IF(H104&gt;=G104,"Reçu",IF(AND(M104&lt;TODAY(),H104&lt;G104),"En retard","En cours")))</f>
        <v/>
      </c>
      <c r="L104" s="38">
        <f>IF(A104="","",IF(I104="","Non facturé",IF(J104&gt;=I104,"Payé","À payer")))</f>
        <v/>
      </c>
      <c r="M104" s="68" t="n"/>
      <c r="N104" s="68" t="n"/>
      <c r="O104" s="38" t="n"/>
      <c r="P104" s="38" t="n"/>
    </row>
    <row r="105">
      <c r="A105" s="38" t="n"/>
      <c r="B105" s="68" t="n"/>
      <c r="C105" s="38" t="n"/>
      <c r="D105" s="38" t="n"/>
      <c r="E105" s="38" t="n"/>
      <c r="F105" s="44" t="n"/>
      <c r="G105" s="44" t="n"/>
      <c r="H105" s="44" t="n"/>
      <c r="I105" s="44" t="n"/>
      <c r="J105" s="44" t="n"/>
      <c r="K105" s="38">
        <f>IF(A105="","",IF(H105&gt;=G105,"Reçu",IF(AND(M105&lt;TODAY(),H105&lt;G105),"En retard","En cours")))</f>
        <v/>
      </c>
      <c r="L105" s="38">
        <f>IF(A105="","",IF(I105="","Non facturé",IF(J105&gt;=I105,"Payé","À payer")))</f>
        <v/>
      </c>
      <c r="M105" s="68" t="n"/>
      <c r="N105" s="68" t="n"/>
      <c r="O105" s="38" t="n"/>
      <c r="P105" s="38" t="n"/>
    </row>
    <row r="106">
      <c r="A106" s="38" t="n"/>
      <c r="B106" s="68" t="n"/>
      <c r="C106" s="38" t="n"/>
      <c r="D106" s="38" t="n"/>
      <c r="E106" s="38" t="n"/>
      <c r="F106" s="44" t="n"/>
      <c r="G106" s="44" t="n"/>
      <c r="H106" s="44" t="n"/>
      <c r="I106" s="44" t="n"/>
      <c r="J106" s="44" t="n"/>
      <c r="K106" s="38">
        <f>IF(A106="","",IF(H106&gt;=G106,"Reçu",IF(AND(M106&lt;TODAY(),H106&lt;G106),"En retard","En cours")))</f>
        <v/>
      </c>
      <c r="L106" s="38">
        <f>IF(A106="","",IF(I106="","Non facturé",IF(J106&gt;=I106,"Payé","À payer")))</f>
        <v/>
      </c>
      <c r="M106" s="68" t="n"/>
      <c r="N106" s="68" t="n"/>
      <c r="O106" s="38" t="n"/>
      <c r="P106" s="38" t="n"/>
    </row>
    <row r="107">
      <c r="A107" s="38" t="n"/>
      <c r="B107" s="68" t="n"/>
      <c r="C107" s="38" t="n"/>
      <c r="D107" s="38" t="n"/>
      <c r="E107" s="38" t="n"/>
      <c r="F107" s="44" t="n"/>
      <c r="G107" s="44" t="n"/>
      <c r="H107" s="44" t="n"/>
      <c r="I107" s="44" t="n"/>
      <c r="J107" s="44" t="n"/>
      <c r="K107" s="38">
        <f>IF(A107="","",IF(H107&gt;=G107,"Reçu",IF(AND(M107&lt;TODAY(),H107&lt;G107),"En retard","En cours")))</f>
        <v/>
      </c>
      <c r="L107" s="38">
        <f>IF(A107="","",IF(I107="","Non facturé",IF(J107&gt;=I107,"Payé","À payer")))</f>
        <v/>
      </c>
      <c r="M107" s="68" t="n"/>
      <c r="N107" s="68" t="n"/>
      <c r="O107" s="38" t="n"/>
      <c r="P107" s="38" t="n"/>
    </row>
    <row r="108">
      <c r="A108" s="38" t="n"/>
      <c r="B108" s="68" t="n"/>
      <c r="C108" s="38" t="n"/>
      <c r="D108" s="38" t="n"/>
      <c r="E108" s="38" t="n"/>
      <c r="F108" s="44" t="n"/>
      <c r="G108" s="44" t="n"/>
      <c r="H108" s="44" t="n"/>
      <c r="I108" s="44" t="n"/>
      <c r="J108" s="44" t="n"/>
      <c r="K108" s="38">
        <f>IF(A108="","",IF(H108&gt;=G108,"Reçu",IF(AND(M108&lt;TODAY(),H108&lt;G108),"En retard","En cours")))</f>
        <v/>
      </c>
      <c r="L108" s="38">
        <f>IF(A108="","",IF(I108="","Non facturé",IF(J108&gt;=I108,"Payé","À payer")))</f>
        <v/>
      </c>
      <c r="M108" s="68" t="n"/>
      <c r="N108" s="68" t="n"/>
      <c r="O108" s="38" t="n"/>
      <c r="P108" s="38" t="n"/>
    </row>
    <row r="109">
      <c r="A109" s="38" t="n"/>
      <c r="B109" s="68" t="n"/>
      <c r="C109" s="38" t="n"/>
      <c r="D109" s="38" t="n"/>
      <c r="E109" s="38" t="n"/>
      <c r="F109" s="44" t="n"/>
      <c r="G109" s="44" t="n"/>
      <c r="H109" s="44" t="n"/>
      <c r="I109" s="44" t="n"/>
      <c r="J109" s="44" t="n"/>
      <c r="K109" s="38">
        <f>IF(A109="","",IF(H109&gt;=G109,"Reçu",IF(AND(M109&lt;TODAY(),H109&lt;G109),"En retard","En cours")))</f>
        <v/>
      </c>
      <c r="L109" s="38">
        <f>IF(A109="","",IF(I109="","Non facturé",IF(J109&gt;=I109,"Payé","À payer")))</f>
        <v/>
      </c>
      <c r="M109" s="68" t="n"/>
      <c r="N109" s="68" t="n"/>
      <c r="O109" s="38" t="n"/>
      <c r="P109" s="38" t="n"/>
    </row>
    <row r="110">
      <c r="A110" s="38" t="n"/>
      <c r="B110" s="68" t="n"/>
      <c r="C110" s="38" t="n"/>
      <c r="D110" s="38" t="n"/>
      <c r="E110" s="38" t="n"/>
      <c r="F110" s="44" t="n"/>
      <c r="G110" s="44" t="n"/>
      <c r="H110" s="44" t="n"/>
      <c r="I110" s="44" t="n"/>
      <c r="J110" s="44" t="n"/>
      <c r="K110" s="38">
        <f>IF(A110="","",IF(H110&gt;=G110,"Reçu",IF(AND(M110&lt;TODAY(),H110&lt;G110),"En retard","En cours")))</f>
        <v/>
      </c>
      <c r="L110" s="38">
        <f>IF(A110="","",IF(I110="","Non facturé",IF(J110&gt;=I110,"Payé","À payer")))</f>
        <v/>
      </c>
      <c r="M110" s="68" t="n"/>
      <c r="N110" s="68" t="n"/>
      <c r="O110" s="38" t="n"/>
      <c r="P110" s="38" t="n"/>
    </row>
    <row r="111">
      <c r="A111" s="38" t="n"/>
      <c r="B111" s="68" t="n"/>
      <c r="C111" s="38" t="n"/>
      <c r="D111" s="38" t="n"/>
      <c r="E111" s="38" t="n"/>
      <c r="F111" s="44" t="n"/>
      <c r="G111" s="44" t="n"/>
      <c r="H111" s="44" t="n"/>
      <c r="I111" s="44" t="n"/>
      <c r="J111" s="44" t="n"/>
      <c r="K111" s="38">
        <f>IF(A111="","",IF(H111&gt;=G111,"Reçu",IF(AND(M111&lt;TODAY(),H111&lt;G111),"En retard","En cours")))</f>
        <v/>
      </c>
      <c r="L111" s="38">
        <f>IF(A111="","",IF(I111="","Non facturé",IF(J111&gt;=I111,"Payé","À payer")))</f>
        <v/>
      </c>
      <c r="M111" s="68" t="n"/>
      <c r="N111" s="68" t="n"/>
      <c r="O111" s="38" t="n"/>
      <c r="P111" s="38" t="n"/>
    </row>
    <row r="112">
      <c r="A112" s="38" t="n"/>
      <c r="B112" s="68" t="n"/>
      <c r="C112" s="38" t="n"/>
      <c r="D112" s="38" t="n"/>
      <c r="E112" s="38" t="n"/>
      <c r="F112" s="44" t="n"/>
      <c r="G112" s="44" t="n"/>
      <c r="H112" s="44" t="n"/>
      <c r="I112" s="44" t="n"/>
      <c r="J112" s="44" t="n"/>
      <c r="K112" s="38">
        <f>IF(A112="","",IF(H112&gt;=G112,"Reçu",IF(AND(M112&lt;TODAY(),H112&lt;G112),"En retard","En cours")))</f>
        <v/>
      </c>
      <c r="L112" s="38">
        <f>IF(A112="","",IF(I112="","Non facturé",IF(J112&gt;=I112,"Payé","À payer")))</f>
        <v/>
      </c>
      <c r="M112" s="68" t="n"/>
      <c r="N112" s="68" t="n"/>
      <c r="O112" s="38" t="n"/>
      <c r="P112" s="38" t="n"/>
    </row>
    <row r="113">
      <c r="A113" s="38" t="n"/>
      <c r="B113" s="68" t="n"/>
      <c r="C113" s="38" t="n"/>
      <c r="D113" s="38" t="n"/>
      <c r="E113" s="38" t="n"/>
      <c r="F113" s="44" t="n"/>
      <c r="G113" s="44" t="n"/>
      <c r="H113" s="44" t="n"/>
      <c r="I113" s="44" t="n"/>
      <c r="J113" s="44" t="n"/>
      <c r="K113" s="38">
        <f>IF(A113="","",IF(H113&gt;=G113,"Reçu",IF(AND(M113&lt;TODAY(),H113&lt;G113),"En retard","En cours")))</f>
        <v/>
      </c>
      <c r="L113" s="38">
        <f>IF(A113="","",IF(I113="","Non facturé",IF(J113&gt;=I113,"Payé","À payer")))</f>
        <v/>
      </c>
      <c r="M113" s="68" t="n"/>
      <c r="N113" s="68" t="n"/>
      <c r="O113" s="38" t="n"/>
      <c r="P113" s="38" t="n"/>
    </row>
    <row r="114">
      <c r="A114" s="38" t="n"/>
      <c r="B114" s="68" t="n"/>
      <c r="C114" s="38" t="n"/>
      <c r="D114" s="38" t="n"/>
      <c r="E114" s="38" t="n"/>
      <c r="F114" s="44" t="n"/>
      <c r="G114" s="44" t="n"/>
      <c r="H114" s="44" t="n"/>
      <c r="I114" s="44" t="n"/>
      <c r="J114" s="44" t="n"/>
      <c r="K114" s="38">
        <f>IF(A114="","",IF(H114&gt;=G114,"Reçu",IF(AND(M114&lt;TODAY(),H114&lt;G114),"En retard","En cours")))</f>
        <v/>
      </c>
      <c r="L114" s="38">
        <f>IF(A114="","",IF(I114="","Non facturé",IF(J114&gt;=I114,"Payé","À payer")))</f>
        <v/>
      </c>
      <c r="M114" s="68" t="n"/>
      <c r="N114" s="68" t="n"/>
      <c r="O114" s="38" t="n"/>
      <c r="P114" s="38" t="n"/>
    </row>
    <row r="115">
      <c r="A115" s="38" t="n"/>
      <c r="B115" s="68" t="n"/>
      <c r="C115" s="38" t="n"/>
      <c r="D115" s="38" t="n"/>
      <c r="E115" s="38" t="n"/>
      <c r="F115" s="44" t="n"/>
      <c r="G115" s="44" t="n"/>
      <c r="H115" s="44" t="n"/>
      <c r="I115" s="44" t="n"/>
      <c r="J115" s="44" t="n"/>
      <c r="K115" s="38">
        <f>IF(A115="","",IF(H115&gt;=G115,"Reçu",IF(AND(M115&lt;TODAY(),H115&lt;G115),"En retard","En cours")))</f>
        <v/>
      </c>
      <c r="L115" s="38">
        <f>IF(A115="","",IF(I115="","Non facturé",IF(J115&gt;=I115,"Payé","À payer")))</f>
        <v/>
      </c>
      <c r="M115" s="68" t="n"/>
      <c r="N115" s="68" t="n"/>
      <c r="O115" s="38" t="n"/>
      <c r="P115" s="38" t="n"/>
    </row>
    <row r="116">
      <c r="A116" s="38" t="n"/>
      <c r="B116" s="68" t="n"/>
      <c r="C116" s="38" t="n"/>
      <c r="D116" s="38" t="n"/>
      <c r="E116" s="38" t="n"/>
      <c r="F116" s="44" t="n"/>
      <c r="G116" s="44" t="n"/>
      <c r="H116" s="44" t="n"/>
      <c r="I116" s="44" t="n"/>
      <c r="J116" s="44" t="n"/>
      <c r="K116" s="38">
        <f>IF(A116="","",IF(H116&gt;=G116,"Reçu",IF(AND(M116&lt;TODAY(),H116&lt;G116),"En retard","En cours")))</f>
        <v/>
      </c>
      <c r="L116" s="38">
        <f>IF(A116="","",IF(I116="","Non facturé",IF(J116&gt;=I116,"Payé","À payer")))</f>
        <v/>
      </c>
      <c r="M116" s="68" t="n"/>
      <c r="N116" s="68" t="n"/>
      <c r="O116" s="38" t="n"/>
      <c r="P116" s="38" t="n"/>
    </row>
    <row r="117">
      <c r="A117" s="38" t="n"/>
      <c r="B117" s="68" t="n"/>
      <c r="C117" s="38" t="n"/>
      <c r="D117" s="38" t="n"/>
      <c r="E117" s="38" t="n"/>
      <c r="F117" s="44" t="n"/>
      <c r="G117" s="44" t="n"/>
      <c r="H117" s="44" t="n"/>
      <c r="I117" s="44" t="n"/>
      <c r="J117" s="44" t="n"/>
      <c r="K117" s="38">
        <f>IF(A117="","",IF(H117&gt;=G117,"Reçu",IF(AND(M117&lt;TODAY(),H117&lt;G117),"En retard","En cours")))</f>
        <v/>
      </c>
      <c r="L117" s="38">
        <f>IF(A117="","",IF(I117="","Non facturé",IF(J117&gt;=I117,"Payé","À payer")))</f>
        <v/>
      </c>
      <c r="M117" s="68" t="n"/>
      <c r="N117" s="68" t="n"/>
      <c r="O117" s="38" t="n"/>
      <c r="P117" s="38" t="n"/>
    </row>
    <row r="118">
      <c r="A118" s="38" t="n"/>
      <c r="B118" s="68" t="n"/>
      <c r="C118" s="38" t="n"/>
      <c r="D118" s="38" t="n"/>
      <c r="E118" s="38" t="n"/>
      <c r="F118" s="44" t="n"/>
      <c r="G118" s="44" t="n"/>
      <c r="H118" s="44" t="n"/>
      <c r="I118" s="44" t="n"/>
      <c r="J118" s="44" t="n"/>
      <c r="K118" s="38">
        <f>IF(A118="","",IF(H118&gt;=G118,"Reçu",IF(AND(M118&lt;TODAY(),H118&lt;G118),"En retard","En cours")))</f>
        <v/>
      </c>
      <c r="L118" s="38">
        <f>IF(A118="","",IF(I118="","Non facturé",IF(J118&gt;=I118,"Payé","À payer")))</f>
        <v/>
      </c>
      <c r="M118" s="68" t="n"/>
      <c r="N118" s="68" t="n"/>
      <c r="O118" s="38" t="n"/>
      <c r="P118" s="38" t="n"/>
    </row>
    <row r="119">
      <c r="A119" s="38" t="n"/>
      <c r="B119" s="68" t="n"/>
      <c r="C119" s="38" t="n"/>
      <c r="D119" s="38" t="n"/>
      <c r="E119" s="38" t="n"/>
      <c r="F119" s="44" t="n"/>
      <c r="G119" s="44" t="n"/>
      <c r="H119" s="44" t="n"/>
      <c r="I119" s="44" t="n"/>
      <c r="J119" s="44" t="n"/>
      <c r="K119" s="38">
        <f>IF(A119="","",IF(H119&gt;=G119,"Reçu",IF(AND(M119&lt;TODAY(),H119&lt;G119),"En retard","En cours")))</f>
        <v/>
      </c>
      <c r="L119" s="38">
        <f>IF(A119="","",IF(I119="","Non facturé",IF(J119&gt;=I119,"Payé","À payer")))</f>
        <v/>
      </c>
      <c r="M119" s="68" t="n"/>
      <c r="N119" s="68" t="n"/>
      <c r="O119" s="38" t="n"/>
      <c r="P119" s="38" t="n"/>
    </row>
    <row r="120">
      <c r="A120" s="38" t="n"/>
      <c r="B120" s="68" t="n"/>
      <c r="C120" s="38" t="n"/>
      <c r="D120" s="38" t="n"/>
      <c r="E120" s="38" t="n"/>
      <c r="F120" s="44" t="n"/>
      <c r="G120" s="44" t="n"/>
      <c r="H120" s="44" t="n"/>
      <c r="I120" s="44" t="n"/>
      <c r="J120" s="44" t="n"/>
      <c r="K120" s="38">
        <f>IF(A120="","",IF(H120&gt;=G120,"Reçu",IF(AND(M120&lt;TODAY(),H120&lt;G120),"En retard","En cours")))</f>
        <v/>
      </c>
      <c r="L120" s="38">
        <f>IF(A120="","",IF(I120="","Non facturé",IF(J120&gt;=I120,"Payé","À payer")))</f>
        <v/>
      </c>
      <c r="M120" s="68" t="n"/>
      <c r="N120" s="68" t="n"/>
      <c r="O120" s="38" t="n"/>
      <c r="P120" s="38" t="n"/>
    </row>
    <row r="121">
      <c r="A121" s="38" t="n"/>
      <c r="B121" s="68" t="n"/>
      <c r="C121" s="38" t="n"/>
      <c r="D121" s="38" t="n"/>
      <c r="E121" s="38" t="n"/>
      <c r="F121" s="44" t="n"/>
      <c r="G121" s="44" t="n"/>
      <c r="H121" s="44" t="n"/>
      <c r="I121" s="44" t="n"/>
      <c r="J121" s="44" t="n"/>
      <c r="K121" s="38">
        <f>IF(A121="","",IF(H121&gt;=G121,"Reçu",IF(AND(M121&lt;TODAY(),H121&lt;G121),"En retard","En cours")))</f>
        <v/>
      </c>
      <c r="L121" s="38">
        <f>IF(A121="","",IF(I121="","Non facturé",IF(J121&gt;=I121,"Payé","À payer")))</f>
        <v/>
      </c>
      <c r="M121" s="68" t="n"/>
      <c r="N121" s="68" t="n"/>
      <c r="O121" s="38" t="n"/>
      <c r="P121" s="38" t="n"/>
    </row>
    <row r="122">
      <c r="A122" s="38" t="n"/>
      <c r="B122" s="68" t="n"/>
      <c r="C122" s="38" t="n"/>
      <c r="D122" s="38" t="n"/>
      <c r="E122" s="38" t="n"/>
      <c r="F122" s="44" t="n"/>
      <c r="G122" s="44" t="n"/>
      <c r="H122" s="44" t="n"/>
      <c r="I122" s="44" t="n"/>
      <c r="J122" s="44" t="n"/>
      <c r="K122" s="38">
        <f>IF(A122="","",IF(H122&gt;=G122,"Reçu",IF(AND(M122&lt;TODAY(),H122&lt;G122),"En retard","En cours")))</f>
        <v/>
      </c>
      <c r="L122" s="38">
        <f>IF(A122="","",IF(I122="","Non facturé",IF(J122&gt;=I122,"Payé","À payer")))</f>
        <v/>
      </c>
      <c r="M122" s="68" t="n"/>
      <c r="N122" s="68" t="n"/>
      <c r="O122" s="38" t="n"/>
      <c r="P122" s="38" t="n"/>
    </row>
    <row r="123">
      <c r="A123" s="38" t="n"/>
      <c r="B123" s="68" t="n"/>
      <c r="C123" s="38" t="n"/>
      <c r="D123" s="38" t="n"/>
      <c r="E123" s="38" t="n"/>
      <c r="F123" s="44" t="n"/>
      <c r="G123" s="44" t="n"/>
      <c r="H123" s="44" t="n"/>
      <c r="I123" s="44" t="n"/>
      <c r="J123" s="44" t="n"/>
      <c r="K123" s="38">
        <f>IF(A123="","",IF(H123&gt;=G123,"Reçu",IF(AND(M123&lt;TODAY(),H123&lt;G123),"En retard","En cours")))</f>
        <v/>
      </c>
      <c r="L123" s="38">
        <f>IF(A123="","",IF(I123="","Non facturé",IF(J123&gt;=I123,"Payé","À payer")))</f>
        <v/>
      </c>
      <c r="M123" s="68" t="n"/>
      <c r="N123" s="68" t="n"/>
      <c r="O123" s="38" t="n"/>
      <c r="P123" s="38" t="n"/>
    </row>
    <row r="124">
      <c r="A124" s="38" t="n"/>
      <c r="B124" s="68" t="n"/>
      <c r="C124" s="38" t="n"/>
      <c r="D124" s="38" t="n"/>
      <c r="E124" s="38" t="n"/>
      <c r="F124" s="44" t="n"/>
      <c r="G124" s="44" t="n"/>
      <c r="H124" s="44" t="n"/>
      <c r="I124" s="44" t="n"/>
      <c r="J124" s="44" t="n"/>
      <c r="K124" s="38">
        <f>IF(A124="","",IF(H124&gt;=G124,"Reçu",IF(AND(M124&lt;TODAY(),H124&lt;G124),"En retard","En cours")))</f>
        <v/>
      </c>
      <c r="L124" s="38">
        <f>IF(A124="","",IF(I124="","Non facturé",IF(J124&gt;=I124,"Payé","À payer")))</f>
        <v/>
      </c>
      <c r="M124" s="68" t="n"/>
      <c r="N124" s="68" t="n"/>
      <c r="O124" s="38" t="n"/>
      <c r="P124" s="38" t="n"/>
    </row>
    <row r="125">
      <c r="A125" s="38" t="n"/>
      <c r="B125" s="68" t="n"/>
      <c r="C125" s="38" t="n"/>
      <c r="D125" s="38" t="n"/>
      <c r="E125" s="38" t="n"/>
      <c r="F125" s="44" t="n"/>
      <c r="G125" s="44" t="n"/>
      <c r="H125" s="44" t="n"/>
      <c r="I125" s="44" t="n"/>
      <c r="J125" s="44" t="n"/>
      <c r="K125" s="38">
        <f>IF(A125="","",IF(H125&gt;=G125,"Reçu",IF(AND(M125&lt;TODAY(),H125&lt;G125),"En retard","En cours")))</f>
        <v/>
      </c>
      <c r="L125" s="38">
        <f>IF(A125="","",IF(I125="","Non facturé",IF(J125&gt;=I125,"Payé","À payer")))</f>
        <v/>
      </c>
      <c r="M125" s="68" t="n"/>
      <c r="N125" s="68" t="n"/>
      <c r="O125" s="38" t="n"/>
      <c r="P125" s="38" t="n"/>
    </row>
    <row r="126">
      <c r="A126" s="38" t="n"/>
      <c r="B126" s="68" t="n"/>
      <c r="C126" s="38" t="n"/>
      <c r="D126" s="38" t="n"/>
      <c r="E126" s="38" t="n"/>
      <c r="F126" s="44" t="n"/>
      <c r="G126" s="44" t="n"/>
      <c r="H126" s="44" t="n"/>
      <c r="I126" s="44" t="n"/>
      <c r="J126" s="44" t="n"/>
      <c r="K126" s="38">
        <f>IF(A126="","",IF(H126&gt;=G126,"Reçu",IF(AND(M126&lt;TODAY(),H126&lt;G126),"En retard","En cours")))</f>
        <v/>
      </c>
      <c r="L126" s="38">
        <f>IF(A126="","",IF(I126="","Non facturé",IF(J126&gt;=I126,"Payé","À payer")))</f>
        <v/>
      </c>
      <c r="M126" s="68" t="n"/>
      <c r="N126" s="68" t="n"/>
      <c r="O126" s="38" t="n"/>
      <c r="P126" s="38" t="n"/>
    </row>
    <row r="127">
      <c r="A127" s="38" t="n"/>
      <c r="B127" s="68" t="n"/>
      <c r="C127" s="38" t="n"/>
      <c r="D127" s="38" t="n"/>
      <c r="E127" s="38" t="n"/>
      <c r="F127" s="44" t="n"/>
      <c r="G127" s="44" t="n"/>
      <c r="H127" s="44" t="n"/>
      <c r="I127" s="44" t="n"/>
      <c r="J127" s="44" t="n"/>
      <c r="K127" s="38">
        <f>IF(A127="","",IF(H127&gt;=G127,"Reçu",IF(AND(M127&lt;TODAY(),H127&lt;G127),"En retard","En cours")))</f>
        <v/>
      </c>
      <c r="L127" s="38">
        <f>IF(A127="","",IF(I127="","Non facturé",IF(J127&gt;=I127,"Payé","À payer")))</f>
        <v/>
      </c>
      <c r="M127" s="68" t="n"/>
      <c r="N127" s="68" t="n"/>
      <c r="O127" s="38" t="n"/>
      <c r="P127" s="38" t="n"/>
    </row>
    <row r="128">
      <c r="A128" s="38" t="n"/>
      <c r="B128" s="68" t="n"/>
      <c r="C128" s="38" t="n"/>
      <c r="D128" s="38" t="n"/>
      <c r="E128" s="38" t="n"/>
      <c r="F128" s="44" t="n"/>
      <c r="G128" s="44" t="n"/>
      <c r="H128" s="44" t="n"/>
      <c r="I128" s="44" t="n"/>
      <c r="J128" s="44" t="n"/>
      <c r="K128" s="38">
        <f>IF(A128="","",IF(H128&gt;=G128,"Reçu",IF(AND(M128&lt;TODAY(),H128&lt;G128),"En retard","En cours")))</f>
        <v/>
      </c>
      <c r="L128" s="38">
        <f>IF(A128="","",IF(I128="","Non facturé",IF(J128&gt;=I128,"Payé","À payer")))</f>
        <v/>
      </c>
      <c r="M128" s="68" t="n"/>
      <c r="N128" s="68" t="n"/>
      <c r="O128" s="38" t="n"/>
      <c r="P128" s="38" t="n"/>
    </row>
    <row r="129">
      <c r="A129" s="38" t="n"/>
      <c r="B129" s="68" t="n"/>
      <c r="C129" s="38" t="n"/>
      <c r="D129" s="38" t="n"/>
      <c r="E129" s="38" t="n"/>
      <c r="F129" s="44" t="n"/>
      <c r="G129" s="44" t="n"/>
      <c r="H129" s="44" t="n"/>
      <c r="I129" s="44" t="n"/>
      <c r="J129" s="44" t="n"/>
      <c r="K129" s="38">
        <f>IF(A129="","",IF(H129&gt;=G129,"Reçu",IF(AND(M129&lt;TODAY(),H129&lt;G129),"En retard","En cours")))</f>
        <v/>
      </c>
      <c r="L129" s="38">
        <f>IF(A129="","",IF(I129="","Non facturé",IF(J129&gt;=I129,"Payé","À payer")))</f>
        <v/>
      </c>
      <c r="M129" s="68" t="n"/>
      <c r="N129" s="68" t="n"/>
      <c r="O129" s="38" t="n"/>
      <c r="P129" s="38" t="n"/>
    </row>
    <row r="130">
      <c r="A130" s="38" t="n"/>
      <c r="B130" s="68" t="n"/>
      <c r="C130" s="38" t="n"/>
      <c r="D130" s="38" t="n"/>
      <c r="E130" s="38" t="n"/>
      <c r="F130" s="44" t="n"/>
      <c r="G130" s="44" t="n"/>
      <c r="H130" s="44" t="n"/>
      <c r="I130" s="44" t="n"/>
      <c r="J130" s="44" t="n"/>
      <c r="K130" s="38">
        <f>IF(A130="","",IF(H130&gt;=G130,"Reçu",IF(AND(M130&lt;TODAY(),H130&lt;G130),"En retard","En cours")))</f>
        <v/>
      </c>
      <c r="L130" s="38">
        <f>IF(A130="","",IF(I130="","Non facturé",IF(J130&gt;=I130,"Payé","À payer")))</f>
        <v/>
      </c>
      <c r="M130" s="68" t="n"/>
      <c r="N130" s="68" t="n"/>
      <c r="O130" s="38" t="n"/>
      <c r="P130" s="38" t="n"/>
    </row>
    <row r="131">
      <c r="A131" s="38" t="n"/>
      <c r="B131" s="68" t="n"/>
      <c r="C131" s="38" t="n"/>
      <c r="D131" s="38" t="n"/>
      <c r="E131" s="38" t="n"/>
      <c r="F131" s="44" t="n"/>
      <c r="G131" s="44" t="n"/>
      <c r="H131" s="44" t="n"/>
      <c r="I131" s="44" t="n"/>
      <c r="J131" s="44" t="n"/>
      <c r="K131" s="38">
        <f>IF(A131="","",IF(H131&gt;=G131,"Reçu",IF(AND(M131&lt;TODAY(),H131&lt;G131),"En retard","En cours")))</f>
        <v/>
      </c>
      <c r="L131" s="38">
        <f>IF(A131="","",IF(I131="","Non facturé",IF(J131&gt;=I131,"Payé","À payer")))</f>
        <v/>
      </c>
      <c r="M131" s="68" t="n"/>
      <c r="N131" s="68" t="n"/>
      <c r="O131" s="38" t="n"/>
      <c r="P131" s="38" t="n"/>
    </row>
    <row r="132">
      <c r="A132" s="38" t="n"/>
      <c r="B132" s="68" t="n"/>
      <c r="C132" s="38" t="n"/>
      <c r="D132" s="38" t="n"/>
      <c r="E132" s="38" t="n"/>
      <c r="F132" s="44" t="n"/>
      <c r="G132" s="44" t="n"/>
      <c r="H132" s="44" t="n"/>
      <c r="I132" s="44" t="n"/>
      <c r="J132" s="44" t="n"/>
      <c r="K132" s="38">
        <f>IF(A132="","",IF(H132&gt;=G132,"Reçu",IF(AND(M132&lt;TODAY(),H132&lt;G132),"En retard","En cours")))</f>
        <v/>
      </c>
      <c r="L132" s="38">
        <f>IF(A132="","",IF(I132="","Non facturé",IF(J132&gt;=I132,"Payé","À payer")))</f>
        <v/>
      </c>
      <c r="M132" s="68" t="n"/>
      <c r="N132" s="68" t="n"/>
      <c r="O132" s="38" t="n"/>
      <c r="P132" s="38" t="n"/>
    </row>
    <row r="133">
      <c r="A133" s="38" t="n"/>
      <c r="B133" s="68" t="n"/>
      <c r="C133" s="38" t="n"/>
      <c r="D133" s="38" t="n"/>
      <c r="E133" s="38" t="n"/>
      <c r="F133" s="44" t="n"/>
      <c r="G133" s="44" t="n"/>
      <c r="H133" s="44" t="n"/>
      <c r="I133" s="44" t="n"/>
      <c r="J133" s="44" t="n"/>
      <c r="K133" s="38">
        <f>IF(A133="","",IF(H133&gt;=G133,"Reçu",IF(AND(M133&lt;TODAY(),H133&lt;G133),"En retard","En cours")))</f>
        <v/>
      </c>
      <c r="L133" s="38">
        <f>IF(A133="","",IF(I133="","Non facturé",IF(J133&gt;=I133,"Payé","À payer")))</f>
        <v/>
      </c>
      <c r="M133" s="68" t="n"/>
      <c r="N133" s="68" t="n"/>
      <c r="O133" s="38" t="n"/>
      <c r="P133" s="38" t="n"/>
    </row>
    <row r="134">
      <c r="A134" s="38" t="n"/>
      <c r="B134" s="68" t="n"/>
      <c r="C134" s="38" t="n"/>
      <c r="D134" s="38" t="n"/>
      <c r="E134" s="38" t="n"/>
      <c r="F134" s="44" t="n"/>
      <c r="G134" s="44" t="n"/>
      <c r="H134" s="44" t="n"/>
      <c r="I134" s="44" t="n"/>
      <c r="J134" s="44" t="n"/>
      <c r="K134" s="38">
        <f>IF(A134="","",IF(H134&gt;=G134,"Reçu",IF(AND(M134&lt;TODAY(),H134&lt;G134),"En retard","En cours")))</f>
        <v/>
      </c>
      <c r="L134" s="38">
        <f>IF(A134="","",IF(I134="","Non facturé",IF(J134&gt;=I134,"Payé","À payer")))</f>
        <v/>
      </c>
      <c r="M134" s="68" t="n"/>
      <c r="N134" s="68" t="n"/>
      <c r="O134" s="38" t="n"/>
      <c r="P134" s="38" t="n"/>
    </row>
    <row r="135">
      <c r="A135" s="38" t="n"/>
      <c r="B135" s="68" t="n"/>
      <c r="C135" s="38" t="n"/>
      <c r="D135" s="38" t="n"/>
      <c r="E135" s="38" t="n"/>
      <c r="F135" s="44" t="n"/>
      <c r="G135" s="44" t="n"/>
      <c r="H135" s="44" t="n"/>
      <c r="I135" s="44" t="n"/>
      <c r="J135" s="44" t="n"/>
      <c r="K135" s="38">
        <f>IF(A135="","",IF(H135&gt;=G135,"Reçu",IF(AND(M135&lt;TODAY(),H135&lt;G135),"En retard","En cours")))</f>
        <v/>
      </c>
      <c r="L135" s="38">
        <f>IF(A135="","",IF(I135="","Non facturé",IF(J135&gt;=I135,"Payé","À payer")))</f>
        <v/>
      </c>
      <c r="M135" s="68" t="n"/>
      <c r="N135" s="68" t="n"/>
      <c r="O135" s="38" t="n"/>
      <c r="P135" s="38" t="n"/>
    </row>
    <row r="136">
      <c r="A136" s="38" t="n"/>
      <c r="B136" s="68" t="n"/>
      <c r="C136" s="38" t="n"/>
      <c r="D136" s="38" t="n"/>
      <c r="E136" s="38" t="n"/>
      <c r="F136" s="44" t="n"/>
      <c r="G136" s="44" t="n"/>
      <c r="H136" s="44" t="n"/>
      <c r="I136" s="44" t="n"/>
      <c r="J136" s="44" t="n"/>
      <c r="K136" s="38">
        <f>IF(A136="","",IF(H136&gt;=G136,"Reçu",IF(AND(M136&lt;TODAY(),H136&lt;G136),"En retard","En cours")))</f>
        <v/>
      </c>
      <c r="L136" s="38">
        <f>IF(A136="","",IF(I136="","Non facturé",IF(J136&gt;=I136,"Payé","À payer")))</f>
        <v/>
      </c>
      <c r="M136" s="68" t="n"/>
      <c r="N136" s="68" t="n"/>
      <c r="O136" s="38" t="n"/>
      <c r="P136" s="38" t="n"/>
    </row>
    <row r="137">
      <c r="A137" s="38" t="n"/>
      <c r="B137" s="68" t="n"/>
      <c r="C137" s="38" t="n"/>
      <c r="D137" s="38" t="n"/>
      <c r="E137" s="38" t="n"/>
      <c r="F137" s="44" t="n"/>
      <c r="G137" s="44" t="n"/>
      <c r="H137" s="44" t="n"/>
      <c r="I137" s="44" t="n"/>
      <c r="J137" s="44" t="n"/>
      <c r="K137" s="38">
        <f>IF(A137="","",IF(H137&gt;=G137,"Reçu",IF(AND(M137&lt;TODAY(),H137&lt;G137),"En retard","En cours")))</f>
        <v/>
      </c>
      <c r="L137" s="38">
        <f>IF(A137="","",IF(I137="","Non facturé",IF(J137&gt;=I137,"Payé","À payer")))</f>
        <v/>
      </c>
      <c r="M137" s="68" t="n"/>
      <c r="N137" s="68" t="n"/>
      <c r="O137" s="38" t="n"/>
      <c r="P137" s="38" t="n"/>
    </row>
    <row r="138">
      <c r="A138" s="38" t="n"/>
      <c r="B138" s="68" t="n"/>
      <c r="C138" s="38" t="n"/>
      <c r="D138" s="38" t="n"/>
      <c r="E138" s="38" t="n"/>
      <c r="F138" s="44" t="n"/>
      <c r="G138" s="44" t="n"/>
      <c r="H138" s="44" t="n"/>
      <c r="I138" s="44" t="n"/>
      <c r="J138" s="44" t="n"/>
      <c r="K138" s="38">
        <f>IF(A138="","",IF(H138&gt;=G138,"Reçu",IF(AND(M138&lt;TODAY(),H138&lt;G138),"En retard","En cours")))</f>
        <v/>
      </c>
      <c r="L138" s="38">
        <f>IF(A138="","",IF(I138="","Non facturé",IF(J138&gt;=I138,"Payé","À payer")))</f>
        <v/>
      </c>
      <c r="M138" s="68" t="n"/>
      <c r="N138" s="68" t="n"/>
      <c r="O138" s="38" t="n"/>
      <c r="P138" s="38" t="n"/>
    </row>
    <row r="139">
      <c r="A139" s="38" t="n"/>
      <c r="B139" s="68" t="n"/>
      <c r="C139" s="38" t="n"/>
      <c r="D139" s="38" t="n"/>
      <c r="E139" s="38" t="n"/>
      <c r="F139" s="44" t="n"/>
      <c r="G139" s="44" t="n"/>
      <c r="H139" s="44" t="n"/>
      <c r="I139" s="44" t="n"/>
      <c r="J139" s="44" t="n"/>
      <c r="K139" s="38">
        <f>IF(A139="","",IF(H139&gt;=G139,"Reçu",IF(AND(M139&lt;TODAY(),H139&lt;G139),"En retard","En cours")))</f>
        <v/>
      </c>
      <c r="L139" s="38">
        <f>IF(A139="","",IF(I139="","Non facturé",IF(J139&gt;=I139,"Payé","À payer")))</f>
        <v/>
      </c>
      <c r="M139" s="68" t="n"/>
      <c r="N139" s="68" t="n"/>
      <c r="O139" s="38" t="n"/>
      <c r="P139" s="38" t="n"/>
    </row>
    <row r="140">
      <c r="A140" s="38" t="n"/>
      <c r="B140" s="68" t="n"/>
      <c r="C140" s="38" t="n"/>
      <c r="D140" s="38" t="n"/>
      <c r="E140" s="38" t="n"/>
      <c r="F140" s="44" t="n"/>
      <c r="G140" s="44" t="n"/>
      <c r="H140" s="44" t="n"/>
      <c r="I140" s="44" t="n"/>
      <c r="J140" s="44" t="n"/>
      <c r="K140" s="38">
        <f>IF(A140="","",IF(H140&gt;=G140,"Reçu",IF(AND(M140&lt;TODAY(),H140&lt;G140),"En retard","En cours")))</f>
        <v/>
      </c>
      <c r="L140" s="38">
        <f>IF(A140="","",IF(I140="","Non facturé",IF(J140&gt;=I140,"Payé","À payer")))</f>
        <v/>
      </c>
      <c r="M140" s="68" t="n"/>
      <c r="N140" s="68" t="n"/>
      <c r="O140" s="38" t="n"/>
      <c r="P140" s="38" t="n"/>
    </row>
    <row r="141">
      <c r="A141" s="38" t="n"/>
      <c r="B141" s="68" t="n"/>
      <c r="C141" s="38" t="n"/>
      <c r="D141" s="38" t="n"/>
      <c r="E141" s="38" t="n"/>
      <c r="F141" s="44" t="n"/>
      <c r="G141" s="44" t="n"/>
      <c r="H141" s="44" t="n"/>
      <c r="I141" s="44" t="n"/>
      <c r="J141" s="44" t="n"/>
      <c r="K141" s="38">
        <f>IF(A141="","",IF(H141&gt;=G141,"Reçu",IF(AND(M141&lt;TODAY(),H141&lt;G141),"En retard","En cours")))</f>
        <v/>
      </c>
      <c r="L141" s="38">
        <f>IF(A141="","",IF(I141="","Non facturé",IF(J141&gt;=I141,"Payé","À payer")))</f>
        <v/>
      </c>
      <c r="M141" s="68" t="n"/>
      <c r="N141" s="68" t="n"/>
      <c r="O141" s="38" t="n"/>
      <c r="P141" s="38" t="n"/>
    </row>
    <row r="142">
      <c r="A142" s="38" t="n"/>
      <c r="B142" s="68" t="n"/>
      <c r="C142" s="38" t="n"/>
      <c r="D142" s="38" t="n"/>
      <c r="E142" s="38" t="n"/>
      <c r="F142" s="44" t="n"/>
      <c r="G142" s="44" t="n"/>
      <c r="H142" s="44" t="n"/>
      <c r="I142" s="44" t="n"/>
      <c r="J142" s="44" t="n"/>
      <c r="K142" s="38">
        <f>IF(A142="","",IF(H142&gt;=G142,"Reçu",IF(AND(M142&lt;TODAY(),H142&lt;G142),"En retard","En cours")))</f>
        <v/>
      </c>
      <c r="L142" s="38">
        <f>IF(A142="","",IF(I142="","Non facturé",IF(J142&gt;=I142,"Payé","À payer")))</f>
        <v/>
      </c>
      <c r="M142" s="68" t="n"/>
      <c r="N142" s="68" t="n"/>
      <c r="O142" s="38" t="n"/>
      <c r="P142" s="38" t="n"/>
    </row>
    <row r="143">
      <c r="A143" s="38" t="n"/>
      <c r="B143" s="68" t="n"/>
      <c r="C143" s="38" t="n"/>
      <c r="D143" s="38" t="n"/>
      <c r="E143" s="38" t="n"/>
      <c r="F143" s="44" t="n"/>
      <c r="G143" s="44" t="n"/>
      <c r="H143" s="44" t="n"/>
      <c r="I143" s="44" t="n"/>
      <c r="J143" s="44" t="n"/>
      <c r="K143" s="38">
        <f>IF(A143="","",IF(H143&gt;=G143,"Reçu",IF(AND(M143&lt;TODAY(),H143&lt;G143),"En retard","En cours")))</f>
        <v/>
      </c>
      <c r="L143" s="38">
        <f>IF(A143="","",IF(I143="","Non facturé",IF(J143&gt;=I143,"Payé","À payer")))</f>
        <v/>
      </c>
      <c r="M143" s="68" t="n"/>
      <c r="N143" s="68" t="n"/>
      <c r="O143" s="38" t="n"/>
      <c r="P143" s="38" t="n"/>
    </row>
    <row r="144">
      <c r="A144" s="38" t="n"/>
      <c r="B144" s="68" t="n"/>
      <c r="C144" s="38" t="n"/>
      <c r="D144" s="38" t="n"/>
      <c r="E144" s="38" t="n"/>
      <c r="F144" s="44" t="n"/>
      <c r="G144" s="44" t="n"/>
      <c r="H144" s="44" t="n"/>
      <c r="I144" s="44" t="n"/>
      <c r="J144" s="44" t="n"/>
      <c r="K144" s="38">
        <f>IF(A144="","",IF(H144&gt;=G144,"Reçu",IF(AND(M144&lt;TODAY(),H144&lt;G144),"En retard","En cours")))</f>
        <v/>
      </c>
      <c r="L144" s="38">
        <f>IF(A144="","",IF(I144="","Non facturé",IF(J144&gt;=I144,"Payé","À payer")))</f>
        <v/>
      </c>
      <c r="M144" s="68" t="n"/>
      <c r="N144" s="68" t="n"/>
      <c r="O144" s="38" t="n"/>
      <c r="P144" s="38" t="n"/>
    </row>
    <row r="145">
      <c r="A145" s="38" t="n"/>
      <c r="B145" s="68" t="n"/>
      <c r="C145" s="38" t="n"/>
      <c r="D145" s="38" t="n"/>
      <c r="E145" s="38" t="n"/>
      <c r="F145" s="44" t="n"/>
      <c r="G145" s="44" t="n"/>
      <c r="H145" s="44" t="n"/>
      <c r="I145" s="44" t="n"/>
      <c r="J145" s="44" t="n"/>
      <c r="K145" s="38">
        <f>IF(A145="","",IF(H145&gt;=G145,"Reçu",IF(AND(M145&lt;TODAY(),H145&lt;G145),"En retard","En cours")))</f>
        <v/>
      </c>
      <c r="L145" s="38">
        <f>IF(A145="","",IF(I145="","Non facturé",IF(J145&gt;=I145,"Payé","À payer")))</f>
        <v/>
      </c>
      <c r="M145" s="68" t="n"/>
      <c r="N145" s="68" t="n"/>
      <c r="O145" s="38" t="n"/>
      <c r="P145" s="38" t="n"/>
    </row>
    <row r="146">
      <c r="A146" s="38" t="n"/>
      <c r="B146" s="68" t="n"/>
      <c r="C146" s="38" t="n"/>
      <c r="D146" s="38" t="n"/>
      <c r="E146" s="38" t="n"/>
      <c r="F146" s="44" t="n"/>
      <c r="G146" s="44" t="n"/>
      <c r="H146" s="44" t="n"/>
      <c r="I146" s="44" t="n"/>
      <c r="J146" s="44" t="n"/>
      <c r="K146" s="38">
        <f>IF(A146="","",IF(H146&gt;=G146,"Reçu",IF(AND(M146&lt;TODAY(),H146&lt;G146),"En retard","En cours")))</f>
        <v/>
      </c>
      <c r="L146" s="38">
        <f>IF(A146="","",IF(I146="","Non facturé",IF(J146&gt;=I146,"Payé","À payer")))</f>
        <v/>
      </c>
      <c r="M146" s="68" t="n"/>
      <c r="N146" s="68" t="n"/>
      <c r="O146" s="38" t="n"/>
      <c r="P146" s="38" t="n"/>
    </row>
    <row r="147">
      <c r="A147" s="38" t="n"/>
      <c r="B147" s="68" t="n"/>
      <c r="C147" s="38" t="n"/>
      <c r="D147" s="38" t="n"/>
      <c r="E147" s="38" t="n"/>
      <c r="F147" s="44" t="n"/>
      <c r="G147" s="44" t="n"/>
      <c r="H147" s="44" t="n"/>
      <c r="I147" s="44" t="n"/>
      <c r="J147" s="44" t="n"/>
      <c r="K147" s="38">
        <f>IF(A147="","",IF(H147&gt;=G147,"Reçu",IF(AND(M147&lt;TODAY(),H147&lt;G147),"En retard","En cours")))</f>
        <v/>
      </c>
      <c r="L147" s="38">
        <f>IF(A147="","",IF(I147="","Non facturé",IF(J147&gt;=I147,"Payé","À payer")))</f>
        <v/>
      </c>
      <c r="M147" s="68" t="n"/>
      <c r="N147" s="68" t="n"/>
      <c r="O147" s="38" t="n"/>
      <c r="P147" s="38" t="n"/>
    </row>
    <row r="148">
      <c r="A148" s="38" t="n"/>
      <c r="B148" s="68" t="n"/>
      <c r="C148" s="38" t="n"/>
      <c r="D148" s="38" t="n"/>
      <c r="E148" s="38" t="n"/>
      <c r="F148" s="44" t="n"/>
      <c r="G148" s="44" t="n"/>
      <c r="H148" s="44" t="n"/>
      <c r="I148" s="44" t="n"/>
      <c r="J148" s="44" t="n"/>
      <c r="K148" s="38">
        <f>IF(A148="","",IF(H148&gt;=G148,"Reçu",IF(AND(M148&lt;TODAY(),H148&lt;G148),"En retard","En cours")))</f>
        <v/>
      </c>
      <c r="L148" s="38">
        <f>IF(A148="","",IF(I148="","Non facturé",IF(J148&gt;=I148,"Payé","À payer")))</f>
        <v/>
      </c>
      <c r="M148" s="68" t="n"/>
      <c r="N148" s="68" t="n"/>
      <c r="O148" s="38" t="n"/>
      <c r="P148" s="38" t="n"/>
    </row>
    <row r="149">
      <c r="A149" s="38" t="n"/>
      <c r="B149" s="68" t="n"/>
      <c r="C149" s="38" t="n"/>
      <c r="D149" s="38" t="n"/>
      <c r="E149" s="38" t="n"/>
      <c r="F149" s="44" t="n"/>
      <c r="G149" s="44" t="n"/>
      <c r="H149" s="44" t="n"/>
      <c r="I149" s="44" t="n"/>
      <c r="J149" s="44" t="n"/>
      <c r="K149" s="38">
        <f>IF(A149="","",IF(H149&gt;=G149,"Reçu",IF(AND(M149&lt;TODAY(),H149&lt;G149),"En retard","En cours")))</f>
        <v/>
      </c>
      <c r="L149" s="38">
        <f>IF(A149="","",IF(I149="","Non facturé",IF(J149&gt;=I149,"Payé","À payer")))</f>
        <v/>
      </c>
      <c r="M149" s="68" t="n"/>
      <c r="N149" s="68" t="n"/>
      <c r="O149" s="38" t="n"/>
      <c r="P149" s="38" t="n"/>
    </row>
    <row r="150">
      <c r="A150" s="38" t="n"/>
      <c r="B150" s="68" t="n"/>
      <c r="C150" s="38" t="n"/>
      <c r="D150" s="38" t="n"/>
      <c r="E150" s="38" t="n"/>
      <c r="F150" s="44" t="n"/>
      <c r="G150" s="44" t="n"/>
      <c r="H150" s="44" t="n"/>
      <c r="I150" s="44" t="n"/>
      <c r="J150" s="44" t="n"/>
      <c r="K150" s="38">
        <f>IF(A150="","",IF(H150&gt;=G150,"Reçu",IF(AND(M150&lt;TODAY(),H150&lt;G150),"En retard","En cours")))</f>
        <v/>
      </c>
      <c r="L150" s="38">
        <f>IF(A150="","",IF(I150="","Non facturé",IF(J150&gt;=I150,"Payé","À payer")))</f>
        <v/>
      </c>
      <c r="M150" s="68" t="n"/>
      <c r="N150" s="68" t="n"/>
      <c r="O150" s="38" t="n"/>
      <c r="P150" s="38" t="n"/>
    </row>
    <row r="151">
      <c r="A151" s="38" t="n"/>
      <c r="B151" s="68" t="n"/>
      <c r="C151" s="38" t="n"/>
      <c r="D151" s="38" t="n"/>
      <c r="E151" s="38" t="n"/>
      <c r="F151" s="44" t="n"/>
      <c r="G151" s="44" t="n"/>
      <c r="H151" s="44" t="n"/>
      <c r="I151" s="44" t="n"/>
      <c r="J151" s="44" t="n"/>
      <c r="K151" s="38">
        <f>IF(A151="","",IF(H151&gt;=G151,"Reçu",IF(AND(M151&lt;TODAY(),H151&lt;G151),"En retard","En cours")))</f>
        <v/>
      </c>
      <c r="L151" s="38">
        <f>IF(A151="","",IF(I151="","Non facturé",IF(J151&gt;=I151,"Payé","À payer")))</f>
        <v/>
      </c>
      <c r="M151" s="68" t="n"/>
      <c r="N151" s="68" t="n"/>
      <c r="O151" s="38" t="n"/>
      <c r="P151" s="38" t="n"/>
    </row>
    <row r="152">
      <c r="A152" s="38" t="n"/>
      <c r="B152" s="68" t="n"/>
      <c r="C152" s="38" t="n"/>
      <c r="D152" s="38" t="n"/>
      <c r="E152" s="38" t="n"/>
      <c r="F152" s="44" t="n"/>
      <c r="G152" s="44" t="n"/>
      <c r="H152" s="44" t="n"/>
      <c r="I152" s="44" t="n"/>
      <c r="J152" s="44" t="n"/>
      <c r="K152" s="38">
        <f>IF(A152="","",IF(H152&gt;=G152,"Reçu",IF(AND(M152&lt;TODAY(),H152&lt;G152),"En retard","En cours")))</f>
        <v/>
      </c>
      <c r="L152" s="38">
        <f>IF(A152="","",IF(I152="","Non facturé",IF(J152&gt;=I152,"Payé","À payer")))</f>
        <v/>
      </c>
      <c r="M152" s="68" t="n"/>
      <c r="N152" s="68" t="n"/>
      <c r="O152" s="38" t="n"/>
      <c r="P152" s="38" t="n"/>
    </row>
    <row r="153">
      <c r="A153" s="38" t="n"/>
      <c r="B153" s="68" t="n"/>
      <c r="C153" s="38" t="n"/>
      <c r="D153" s="38" t="n"/>
      <c r="E153" s="38" t="n"/>
      <c r="F153" s="44" t="n"/>
      <c r="G153" s="44" t="n"/>
      <c r="H153" s="44" t="n"/>
      <c r="I153" s="44" t="n"/>
      <c r="J153" s="44" t="n"/>
      <c r="K153" s="38">
        <f>IF(A153="","",IF(H153&gt;=G153,"Reçu",IF(AND(M153&lt;TODAY(),H153&lt;G153),"En retard","En cours")))</f>
        <v/>
      </c>
      <c r="L153" s="38">
        <f>IF(A153="","",IF(I153="","Non facturé",IF(J153&gt;=I153,"Payé","À payer")))</f>
        <v/>
      </c>
      <c r="M153" s="68" t="n"/>
      <c r="N153" s="68" t="n"/>
      <c r="O153" s="38" t="n"/>
      <c r="P153" s="38" t="n"/>
    </row>
    <row r="154">
      <c r="A154" s="38" t="n"/>
      <c r="B154" s="68" t="n"/>
      <c r="C154" s="38" t="n"/>
      <c r="D154" s="38" t="n"/>
      <c r="E154" s="38" t="n"/>
      <c r="F154" s="44" t="n"/>
      <c r="G154" s="44" t="n"/>
      <c r="H154" s="44" t="n"/>
      <c r="I154" s="44" t="n"/>
      <c r="J154" s="44" t="n"/>
      <c r="K154" s="38">
        <f>IF(A154="","",IF(H154&gt;=G154,"Reçu",IF(AND(M154&lt;TODAY(),H154&lt;G154),"En retard","En cours")))</f>
        <v/>
      </c>
      <c r="L154" s="38">
        <f>IF(A154="","",IF(I154="","Non facturé",IF(J154&gt;=I154,"Payé","À payer")))</f>
        <v/>
      </c>
      <c r="M154" s="68" t="n"/>
      <c r="N154" s="68" t="n"/>
      <c r="O154" s="38" t="n"/>
      <c r="P154" s="38" t="n"/>
    </row>
    <row r="155">
      <c r="A155" s="38" t="n"/>
      <c r="B155" s="68" t="n"/>
      <c r="C155" s="38" t="n"/>
      <c r="D155" s="38" t="n"/>
      <c r="E155" s="38" t="n"/>
      <c r="F155" s="44" t="n"/>
      <c r="G155" s="44" t="n"/>
      <c r="H155" s="44" t="n"/>
      <c r="I155" s="44" t="n"/>
      <c r="J155" s="44" t="n"/>
      <c r="K155" s="38">
        <f>IF(A155="","",IF(H155&gt;=G155,"Reçu",IF(AND(M155&lt;TODAY(),H155&lt;G155),"En retard","En cours")))</f>
        <v/>
      </c>
      <c r="L155" s="38">
        <f>IF(A155="","",IF(I155="","Non facturé",IF(J155&gt;=I155,"Payé","À payer")))</f>
        <v/>
      </c>
      <c r="M155" s="68" t="n"/>
      <c r="N155" s="68" t="n"/>
      <c r="O155" s="38" t="n"/>
      <c r="P155" s="38" t="n"/>
    </row>
    <row r="156">
      <c r="A156" s="38" t="n"/>
      <c r="B156" s="68" t="n"/>
      <c r="C156" s="38" t="n"/>
      <c r="D156" s="38" t="n"/>
      <c r="E156" s="38" t="n"/>
      <c r="F156" s="44" t="n"/>
      <c r="G156" s="44" t="n"/>
      <c r="H156" s="44" t="n"/>
      <c r="I156" s="44" t="n"/>
      <c r="J156" s="44" t="n"/>
      <c r="K156" s="38">
        <f>IF(A156="","",IF(H156&gt;=G156,"Reçu",IF(AND(M156&lt;TODAY(),H156&lt;G156),"En retard","En cours")))</f>
        <v/>
      </c>
      <c r="L156" s="38">
        <f>IF(A156="","",IF(I156="","Non facturé",IF(J156&gt;=I156,"Payé","À payer")))</f>
        <v/>
      </c>
      <c r="M156" s="68" t="n"/>
      <c r="N156" s="68" t="n"/>
      <c r="O156" s="38" t="n"/>
      <c r="P156" s="38" t="n"/>
    </row>
    <row r="157">
      <c r="A157" s="38" t="n"/>
      <c r="B157" s="68" t="n"/>
      <c r="C157" s="38" t="n"/>
      <c r="D157" s="38" t="n"/>
      <c r="E157" s="38" t="n"/>
      <c r="F157" s="44" t="n"/>
      <c r="G157" s="44" t="n"/>
      <c r="H157" s="44" t="n"/>
      <c r="I157" s="44" t="n"/>
      <c r="J157" s="44" t="n"/>
      <c r="K157" s="38">
        <f>IF(A157="","",IF(H157&gt;=G157,"Reçu",IF(AND(M157&lt;TODAY(),H157&lt;G157),"En retard","En cours")))</f>
        <v/>
      </c>
      <c r="L157" s="38">
        <f>IF(A157="","",IF(I157="","Non facturé",IF(J157&gt;=I157,"Payé","À payer")))</f>
        <v/>
      </c>
      <c r="M157" s="68" t="n"/>
      <c r="N157" s="68" t="n"/>
      <c r="O157" s="38" t="n"/>
      <c r="P157" s="38" t="n"/>
    </row>
    <row r="158">
      <c r="A158" s="38" t="n"/>
      <c r="B158" s="68" t="n"/>
      <c r="C158" s="38" t="n"/>
      <c r="D158" s="38" t="n"/>
      <c r="E158" s="38" t="n"/>
      <c r="F158" s="44" t="n"/>
      <c r="G158" s="44" t="n"/>
      <c r="H158" s="44" t="n"/>
      <c r="I158" s="44" t="n"/>
      <c r="J158" s="44" t="n"/>
      <c r="K158" s="38">
        <f>IF(A158="","",IF(H158&gt;=G158,"Reçu",IF(AND(M158&lt;TODAY(),H158&lt;G158),"En retard","En cours")))</f>
        <v/>
      </c>
      <c r="L158" s="38">
        <f>IF(A158="","",IF(I158="","Non facturé",IF(J158&gt;=I158,"Payé","À payer")))</f>
        <v/>
      </c>
      <c r="M158" s="68" t="n"/>
      <c r="N158" s="68" t="n"/>
      <c r="O158" s="38" t="n"/>
      <c r="P158" s="38" t="n"/>
    </row>
    <row r="159">
      <c r="A159" s="38" t="n"/>
      <c r="B159" s="68" t="n"/>
      <c r="C159" s="38" t="n"/>
      <c r="D159" s="38" t="n"/>
      <c r="E159" s="38" t="n"/>
      <c r="F159" s="44" t="n"/>
      <c r="G159" s="44" t="n"/>
      <c r="H159" s="44" t="n"/>
      <c r="I159" s="44" t="n"/>
      <c r="J159" s="44" t="n"/>
      <c r="K159" s="38">
        <f>IF(A159="","",IF(H159&gt;=G159,"Reçu",IF(AND(M159&lt;TODAY(),H159&lt;G159),"En retard","En cours")))</f>
        <v/>
      </c>
      <c r="L159" s="38">
        <f>IF(A159="","",IF(I159="","Non facturé",IF(J159&gt;=I159,"Payé","À payer")))</f>
        <v/>
      </c>
      <c r="M159" s="68" t="n"/>
      <c r="N159" s="68" t="n"/>
      <c r="O159" s="38" t="n"/>
      <c r="P159" s="38" t="n"/>
    </row>
    <row r="160">
      <c r="A160" s="38" t="n"/>
      <c r="B160" s="68" t="n"/>
      <c r="C160" s="38" t="n"/>
      <c r="D160" s="38" t="n"/>
      <c r="E160" s="38" t="n"/>
      <c r="F160" s="44" t="n"/>
      <c r="G160" s="44" t="n"/>
      <c r="H160" s="44" t="n"/>
      <c r="I160" s="44" t="n"/>
      <c r="J160" s="44" t="n"/>
      <c r="K160" s="38">
        <f>IF(A160="","",IF(H160&gt;=G160,"Reçu",IF(AND(M160&lt;TODAY(),H160&lt;G160),"En retard","En cours")))</f>
        <v/>
      </c>
      <c r="L160" s="38">
        <f>IF(A160="","",IF(I160="","Non facturé",IF(J160&gt;=I160,"Payé","À payer")))</f>
        <v/>
      </c>
      <c r="M160" s="68" t="n"/>
      <c r="N160" s="68" t="n"/>
      <c r="O160" s="38" t="n"/>
      <c r="P160" s="38" t="n"/>
    </row>
    <row r="161">
      <c r="A161" s="38" t="n"/>
      <c r="B161" s="68" t="n"/>
      <c r="C161" s="38" t="n"/>
      <c r="D161" s="38" t="n"/>
      <c r="E161" s="38" t="n"/>
      <c r="F161" s="44" t="n"/>
      <c r="G161" s="44" t="n"/>
      <c r="H161" s="44" t="n"/>
      <c r="I161" s="44" t="n"/>
      <c r="J161" s="44" t="n"/>
      <c r="K161" s="38">
        <f>IF(A161="","",IF(H161&gt;=G161,"Reçu",IF(AND(M161&lt;TODAY(),H161&lt;G161),"En retard","En cours")))</f>
        <v/>
      </c>
      <c r="L161" s="38">
        <f>IF(A161="","",IF(I161="","Non facturé",IF(J161&gt;=I161,"Payé","À payer")))</f>
        <v/>
      </c>
      <c r="M161" s="68" t="n"/>
      <c r="N161" s="68" t="n"/>
      <c r="O161" s="38" t="n"/>
      <c r="P161" s="38" t="n"/>
    </row>
    <row r="162">
      <c r="A162" s="38" t="n"/>
      <c r="B162" s="68" t="n"/>
      <c r="C162" s="38" t="n"/>
      <c r="D162" s="38" t="n"/>
      <c r="E162" s="38" t="n"/>
      <c r="F162" s="44" t="n"/>
      <c r="G162" s="44" t="n"/>
      <c r="H162" s="44" t="n"/>
      <c r="I162" s="44" t="n"/>
      <c r="J162" s="44" t="n"/>
      <c r="K162" s="38">
        <f>IF(A162="","",IF(H162&gt;=G162,"Reçu",IF(AND(M162&lt;TODAY(),H162&lt;G162),"En retard","En cours")))</f>
        <v/>
      </c>
      <c r="L162" s="38">
        <f>IF(A162="","",IF(I162="","Non facturé",IF(J162&gt;=I162,"Payé","À payer")))</f>
        <v/>
      </c>
      <c r="M162" s="68" t="n"/>
      <c r="N162" s="68" t="n"/>
      <c r="O162" s="38" t="n"/>
      <c r="P162" s="38" t="n"/>
    </row>
    <row r="163">
      <c r="A163" s="38" t="n"/>
      <c r="B163" s="68" t="n"/>
      <c r="C163" s="38" t="n"/>
      <c r="D163" s="38" t="n"/>
      <c r="E163" s="38" t="n"/>
      <c r="F163" s="44" t="n"/>
      <c r="G163" s="44" t="n"/>
      <c r="H163" s="44" t="n"/>
      <c r="I163" s="44" t="n"/>
      <c r="J163" s="44" t="n"/>
      <c r="K163" s="38">
        <f>IF(A163="","",IF(H163&gt;=G163,"Reçu",IF(AND(M163&lt;TODAY(),H163&lt;G163),"En retard","En cours")))</f>
        <v/>
      </c>
      <c r="L163" s="38">
        <f>IF(A163="","",IF(I163="","Non facturé",IF(J163&gt;=I163,"Payé","À payer")))</f>
        <v/>
      </c>
      <c r="M163" s="68" t="n"/>
      <c r="N163" s="68" t="n"/>
      <c r="O163" s="38" t="n"/>
      <c r="P163" s="38" t="n"/>
    </row>
    <row r="164">
      <c r="A164" s="38" t="n"/>
      <c r="B164" s="68" t="n"/>
      <c r="C164" s="38" t="n"/>
      <c r="D164" s="38" t="n"/>
      <c r="E164" s="38" t="n"/>
      <c r="F164" s="44" t="n"/>
      <c r="G164" s="44" t="n"/>
      <c r="H164" s="44" t="n"/>
      <c r="I164" s="44" t="n"/>
      <c r="J164" s="44" t="n"/>
      <c r="K164" s="38">
        <f>IF(A164="","",IF(H164&gt;=G164,"Reçu",IF(AND(M164&lt;TODAY(),H164&lt;G164),"En retard","En cours")))</f>
        <v/>
      </c>
      <c r="L164" s="38">
        <f>IF(A164="","",IF(I164="","Non facturé",IF(J164&gt;=I164,"Payé","À payer")))</f>
        <v/>
      </c>
      <c r="M164" s="68" t="n"/>
      <c r="N164" s="68" t="n"/>
      <c r="O164" s="38" t="n"/>
      <c r="P164" s="38" t="n"/>
    </row>
    <row r="165">
      <c r="A165" s="38" t="n"/>
      <c r="B165" s="68" t="n"/>
      <c r="C165" s="38" t="n"/>
      <c r="D165" s="38" t="n"/>
      <c r="E165" s="38" t="n"/>
      <c r="F165" s="44" t="n"/>
      <c r="G165" s="44" t="n"/>
      <c r="H165" s="44" t="n"/>
      <c r="I165" s="44" t="n"/>
      <c r="J165" s="44" t="n"/>
      <c r="K165" s="38">
        <f>IF(A165="","",IF(H165&gt;=G165,"Reçu",IF(AND(M165&lt;TODAY(),H165&lt;G165),"En retard","En cours")))</f>
        <v/>
      </c>
      <c r="L165" s="38">
        <f>IF(A165="","",IF(I165="","Non facturé",IF(J165&gt;=I165,"Payé","À payer")))</f>
        <v/>
      </c>
      <c r="M165" s="68" t="n"/>
      <c r="N165" s="68" t="n"/>
      <c r="O165" s="38" t="n"/>
      <c r="P165" s="38" t="n"/>
    </row>
    <row r="166">
      <c r="A166" s="38" t="n"/>
      <c r="B166" s="68" t="n"/>
      <c r="C166" s="38" t="n"/>
      <c r="D166" s="38" t="n"/>
      <c r="E166" s="38" t="n"/>
      <c r="F166" s="44" t="n"/>
      <c r="G166" s="44" t="n"/>
      <c r="H166" s="44" t="n"/>
      <c r="I166" s="44" t="n"/>
      <c r="J166" s="44" t="n"/>
      <c r="K166" s="38">
        <f>IF(A166="","",IF(H166&gt;=G166,"Reçu",IF(AND(M166&lt;TODAY(),H166&lt;G166),"En retard","En cours")))</f>
        <v/>
      </c>
      <c r="L166" s="38">
        <f>IF(A166="","",IF(I166="","Non facturé",IF(J166&gt;=I166,"Payé","À payer")))</f>
        <v/>
      </c>
      <c r="M166" s="68" t="n"/>
      <c r="N166" s="68" t="n"/>
      <c r="O166" s="38" t="n"/>
      <c r="P166" s="38" t="n"/>
    </row>
    <row r="167">
      <c r="A167" s="38" t="n"/>
      <c r="B167" s="68" t="n"/>
      <c r="C167" s="38" t="n"/>
      <c r="D167" s="38" t="n"/>
      <c r="E167" s="38" t="n"/>
      <c r="F167" s="44" t="n"/>
      <c r="G167" s="44" t="n"/>
      <c r="H167" s="44" t="n"/>
      <c r="I167" s="44" t="n"/>
      <c r="J167" s="44" t="n"/>
      <c r="K167" s="38">
        <f>IF(A167="","",IF(H167&gt;=G167,"Reçu",IF(AND(M167&lt;TODAY(),H167&lt;G167),"En retard","En cours")))</f>
        <v/>
      </c>
      <c r="L167" s="38">
        <f>IF(A167="","",IF(I167="","Non facturé",IF(J167&gt;=I167,"Payé","À payer")))</f>
        <v/>
      </c>
      <c r="M167" s="68" t="n"/>
      <c r="N167" s="68" t="n"/>
      <c r="O167" s="38" t="n"/>
      <c r="P167" s="38" t="n"/>
    </row>
    <row r="168">
      <c r="A168" s="38" t="n"/>
      <c r="B168" s="68" t="n"/>
      <c r="C168" s="38" t="n"/>
      <c r="D168" s="38" t="n"/>
      <c r="E168" s="38" t="n"/>
      <c r="F168" s="44" t="n"/>
      <c r="G168" s="44" t="n"/>
      <c r="H168" s="44" t="n"/>
      <c r="I168" s="44" t="n"/>
      <c r="J168" s="44" t="n"/>
      <c r="K168" s="38">
        <f>IF(A168="","",IF(H168&gt;=G168,"Reçu",IF(AND(M168&lt;TODAY(),H168&lt;G168),"En retard","En cours")))</f>
        <v/>
      </c>
      <c r="L168" s="38">
        <f>IF(A168="","",IF(I168="","Non facturé",IF(J168&gt;=I168,"Payé","À payer")))</f>
        <v/>
      </c>
      <c r="M168" s="68" t="n"/>
      <c r="N168" s="68" t="n"/>
      <c r="O168" s="38" t="n"/>
      <c r="P168" s="38" t="n"/>
    </row>
    <row r="169">
      <c r="A169" s="38" t="n"/>
      <c r="B169" s="68" t="n"/>
      <c r="C169" s="38" t="n"/>
      <c r="D169" s="38" t="n"/>
      <c r="E169" s="38" t="n"/>
      <c r="F169" s="44" t="n"/>
      <c r="G169" s="44" t="n"/>
      <c r="H169" s="44" t="n"/>
      <c r="I169" s="44" t="n"/>
      <c r="J169" s="44" t="n"/>
      <c r="K169" s="38">
        <f>IF(A169="","",IF(H169&gt;=G169,"Reçu",IF(AND(M169&lt;TODAY(),H169&lt;G169),"En retard","En cours")))</f>
        <v/>
      </c>
      <c r="L169" s="38">
        <f>IF(A169="","",IF(I169="","Non facturé",IF(J169&gt;=I169,"Payé","À payer")))</f>
        <v/>
      </c>
      <c r="M169" s="68" t="n"/>
      <c r="N169" s="68" t="n"/>
      <c r="O169" s="38" t="n"/>
      <c r="P169" s="38" t="n"/>
    </row>
    <row r="170">
      <c r="A170" s="38" t="n"/>
      <c r="B170" s="68" t="n"/>
      <c r="C170" s="38" t="n"/>
      <c r="D170" s="38" t="n"/>
      <c r="E170" s="38" t="n"/>
      <c r="F170" s="44" t="n"/>
      <c r="G170" s="44" t="n"/>
      <c r="H170" s="44" t="n"/>
      <c r="I170" s="44" t="n"/>
      <c r="J170" s="44" t="n"/>
      <c r="K170" s="38">
        <f>IF(A170="","",IF(H170&gt;=G170,"Reçu",IF(AND(M170&lt;TODAY(),H170&lt;G170),"En retard","En cours")))</f>
        <v/>
      </c>
      <c r="L170" s="38">
        <f>IF(A170="","",IF(I170="","Non facturé",IF(J170&gt;=I170,"Payé","À payer")))</f>
        <v/>
      </c>
      <c r="M170" s="68" t="n"/>
      <c r="N170" s="68" t="n"/>
      <c r="O170" s="38" t="n"/>
      <c r="P170" s="38" t="n"/>
    </row>
    <row r="171">
      <c r="A171" s="38" t="n"/>
      <c r="B171" s="68" t="n"/>
      <c r="C171" s="38" t="n"/>
      <c r="D171" s="38" t="n"/>
      <c r="E171" s="38" t="n"/>
      <c r="F171" s="44" t="n"/>
      <c r="G171" s="44" t="n"/>
      <c r="H171" s="44" t="n"/>
      <c r="I171" s="44" t="n"/>
      <c r="J171" s="44" t="n"/>
      <c r="K171" s="38">
        <f>IF(A171="","",IF(H171&gt;=G171,"Reçu",IF(AND(M171&lt;TODAY(),H171&lt;G171),"En retard","En cours")))</f>
        <v/>
      </c>
      <c r="L171" s="38">
        <f>IF(A171="","",IF(I171="","Non facturé",IF(J171&gt;=I171,"Payé","À payer")))</f>
        <v/>
      </c>
      <c r="M171" s="68" t="n"/>
      <c r="N171" s="68" t="n"/>
      <c r="O171" s="38" t="n"/>
      <c r="P171" s="38" t="n"/>
    </row>
    <row r="172">
      <c r="A172" s="38" t="n"/>
      <c r="B172" s="68" t="n"/>
      <c r="C172" s="38" t="n"/>
      <c r="D172" s="38" t="n"/>
      <c r="E172" s="38" t="n"/>
      <c r="F172" s="44" t="n"/>
      <c r="G172" s="44" t="n"/>
      <c r="H172" s="44" t="n"/>
      <c r="I172" s="44" t="n"/>
      <c r="J172" s="44" t="n"/>
      <c r="K172" s="38">
        <f>IF(A172="","",IF(H172&gt;=G172,"Reçu",IF(AND(M172&lt;TODAY(),H172&lt;G172),"En retard","En cours")))</f>
        <v/>
      </c>
      <c r="L172" s="38">
        <f>IF(A172="","",IF(I172="","Non facturé",IF(J172&gt;=I172,"Payé","À payer")))</f>
        <v/>
      </c>
      <c r="M172" s="68" t="n"/>
      <c r="N172" s="68" t="n"/>
      <c r="O172" s="38" t="n"/>
      <c r="P172" s="38" t="n"/>
    </row>
    <row r="173">
      <c r="A173" s="38" t="n"/>
      <c r="B173" s="68" t="n"/>
      <c r="C173" s="38" t="n"/>
      <c r="D173" s="38" t="n"/>
      <c r="E173" s="38" t="n"/>
      <c r="F173" s="44" t="n"/>
      <c r="G173" s="44" t="n"/>
      <c r="H173" s="44" t="n"/>
      <c r="I173" s="44" t="n"/>
      <c r="J173" s="44" t="n"/>
      <c r="K173" s="38">
        <f>IF(A173="","",IF(H173&gt;=G173,"Reçu",IF(AND(M173&lt;TODAY(),H173&lt;G173),"En retard","En cours")))</f>
        <v/>
      </c>
      <c r="L173" s="38">
        <f>IF(A173="","",IF(I173="","Non facturé",IF(J173&gt;=I173,"Payé","À payer")))</f>
        <v/>
      </c>
      <c r="M173" s="68" t="n"/>
      <c r="N173" s="68" t="n"/>
      <c r="O173" s="38" t="n"/>
      <c r="P173" s="38" t="n"/>
    </row>
    <row r="174">
      <c r="A174" s="38" t="n"/>
      <c r="B174" s="68" t="n"/>
      <c r="C174" s="38" t="n"/>
      <c r="D174" s="38" t="n"/>
      <c r="E174" s="38" t="n"/>
      <c r="F174" s="44" t="n"/>
      <c r="G174" s="44" t="n"/>
      <c r="H174" s="44" t="n"/>
      <c r="I174" s="44" t="n"/>
      <c r="J174" s="44" t="n"/>
      <c r="K174" s="38">
        <f>IF(A174="","",IF(H174&gt;=G174,"Reçu",IF(AND(M174&lt;TODAY(),H174&lt;G174),"En retard","En cours")))</f>
        <v/>
      </c>
      <c r="L174" s="38">
        <f>IF(A174="","",IF(I174="","Non facturé",IF(J174&gt;=I174,"Payé","À payer")))</f>
        <v/>
      </c>
      <c r="M174" s="68" t="n"/>
      <c r="N174" s="68" t="n"/>
      <c r="O174" s="38" t="n"/>
      <c r="P174" s="38" t="n"/>
    </row>
    <row r="175">
      <c r="A175" s="38" t="n"/>
      <c r="B175" s="68" t="n"/>
      <c r="C175" s="38" t="n"/>
      <c r="D175" s="38" t="n"/>
      <c r="E175" s="38" t="n"/>
      <c r="F175" s="44" t="n"/>
      <c r="G175" s="44" t="n"/>
      <c r="H175" s="44" t="n"/>
      <c r="I175" s="44" t="n"/>
      <c r="J175" s="44" t="n"/>
      <c r="K175" s="38">
        <f>IF(A175="","",IF(H175&gt;=G175,"Reçu",IF(AND(M175&lt;TODAY(),H175&lt;G175),"En retard","En cours")))</f>
        <v/>
      </c>
      <c r="L175" s="38">
        <f>IF(A175="","",IF(I175="","Non facturé",IF(J175&gt;=I175,"Payé","À payer")))</f>
        <v/>
      </c>
      <c r="M175" s="68" t="n"/>
      <c r="N175" s="68" t="n"/>
      <c r="O175" s="38" t="n"/>
      <c r="P175" s="38" t="n"/>
    </row>
    <row r="176">
      <c r="A176" s="38" t="n"/>
      <c r="B176" s="68" t="n"/>
      <c r="C176" s="38" t="n"/>
      <c r="D176" s="38" t="n"/>
      <c r="E176" s="38" t="n"/>
      <c r="F176" s="44" t="n"/>
      <c r="G176" s="44" t="n"/>
      <c r="H176" s="44" t="n"/>
      <c r="I176" s="44" t="n"/>
      <c r="J176" s="44" t="n"/>
      <c r="K176" s="38">
        <f>IF(A176="","",IF(H176&gt;=G176,"Reçu",IF(AND(M176&lt;TODAY(),H176&lt;G176),"En retard","En cours")))</f>
        <v/>
      </c>
      <c r="L176" s="38">
        <f>IF(A176="","",IF(I176="","Non facturé",IF(J176&gt;=I176,"Payé","À payer")))</f>
        <v/>
      </c>
      <c r="M176" s="68" t="n"/>
      <c r="N176" s="68" t="n"/>
      <c r="O176" s="38" t="n"/>
      <c r="P176" s="38" t="n"/>
    </row>
    <row r="177">
      <c r="A177" s="38" t="n"/>
      <c r="B177" s="68" t="n"/>
      <c r="C177" s="38" t="n"/>
      <c r="D177" s="38" t="n"/>
      <c r="E177" s="38" t="n"/>
      <c r="F177" s="44" t="n"/>
      <c r="G177" s="44" t="n"/>
      <c r="H177" s="44" t="n"/>
      <c r="I177" s="44" t="n"/>
      <c r="J177" s="44" t="n"/>
      <c r="K177" s="38">
        <f>IF(A177="","",IF(H177&gt;=G177,"Reçu",IF(AND(M177&lt;TODAY(),H177&lt;G177),"En retard","En cours")))</f>
        <v/>
      </c>
      <c r="L177" s="38">
        <f>IF(A177="","",IF(I177="","Non facturé",IF(J177&gt;=I177,"Payé","À payer")))</f>
        <v/>
      </c>
      <c r="M177" s="68" t="n"/>
      <c r="N177" s="68" t="n"/>
      <c r="O177" s="38" t="n"/>
      <c r="P177" s="38" t="n"/>
    </row>
    <row r="178">
      <c r="A178" s="38" t="n"/>
      <c r="B178" s="68" t="n"/>
      <c r="C178" s="38" t="n"/>
      <c r="D178" s="38" t="n"/>
      <c r="E178" s="38" t="n"/>
      <c r="F178" s="44" t="n"/>
      <c r="G178" s="44" t="n"/>
      <c r="H178" s="44" t="n"/>
      <c r="I178" s="44" t="n"/>
      <c r="J178" s="44" t="n"/>
      <c r="K178" s="38">
        <f>IF(A178="","",IF(H178&gt;=G178,"Reçu",IF(AND(M178&lt;TODAY(),H178&lt;G178),"En retard","En cours")))</f>
        <v/>
      </c>
      <c r="L178" s="38">
        <f>IF(A178="","",IF(I178="","Non facturé",IF(J178&gt;=I178,"Payé","À payer")))</f>
        <v/>
      </c>
      <c r="M178" s="68" t="n"/>
      <c r="N178" s="68" t="n"/>
      <c r="O178" s="38" t="n"/>
      <c r="P178" s="38" t="n"/>
    </row>
    <row r="179">
      <c r="A179" s="38" t="n"/>
      <c r="B179" s="68" t="n"/>
      <c r="C179" s="38" t="n"/>
      <c r="D179" s="38" t="n"/>
      <c r="E179" s="38" t="n"/>
      <c r="F179" s="44" t="n"/>
      <c r="G179" s="44" t="n"/>
      <c r="H179" s="44" t="n"/>
      <c r="I179" s="44" t="n"/>
      <c r="J179" s="44" t="n"/>
      <c r="K179" s="38">
        <f>IF(A179="","",IF(H179&gt;=G179,"Reçu",IF(AND(M179&lt;TODAY(),H179&lt;G179),"En retard","En cours")))</f>
        <v/>
      </c>
      <c r="L179" s="38">
        <f>IF(A179="","",IF(I179="","Non facturé",IF(J179&gt;=I179,"Payé","À payer")))</f>
        <v/>
      </c>
      <c r="M179" s="68" t="n"/>
      <c r="N179" s="68" t="n"/>
      <c r="O179" s="38" t="n"/>
      <c r="P179" s="38" t="n"/>
    </row>
    <row r="180">
      <c r="A180" s="38" t="n"/>
      <c r="B180" s="68" t="n"/>
      <c r="C180" s="38" t="n"/>
      <c r="D180" s="38" t="n"/>
      <c r="E180" s="38" t="n"/>
      <c r="F180" s="44" t="n"/>
      <c r="G180" s="44" t="n"/>
      <c r="H180" s="44" t="n"/>
      <c r="I180" s="44" t="n"/>
      <c r="J180" s="44" t="n"/>
      <c r="K180" s="38">
        <f>IF(A180="","",IF(H180&gt;=G180,"Reçu",IF(AND(M180&lt;TODAY(),H180&lt;G180),"En retard","En cours")))</f>
        <v/>
      </c>
      <c r="L180" s="38">
        <f>IF(A180="","",IF(I180="","Non facturé",IF(J180&gt;=I180,"Payé","À payer")))</f>
        <v/>
      </c>
      <c r="M180" s="68" t="n"/>
      <c r="N180" s="68" t="n"/>
      <c r="O180" s="38" t="n"/>
      <c r="P180" s="38" t="n"/>
    </row>
    <row r="181">
      <c r="A181" s="38" t="n"/>
      <c r="B181" s="68" t="n"/>
      <c r="C181" s="38" t="n"/>
      <c r="D181" s="38" t="n"/>
      <c r="E181" s="38" t="n"/>
      <c r="F181" s="44" t="n"/>
      <c r="G181" s="44" t="n"/>
      <c r="H181" s="44" t="n"/>
      <c r="I181" s="44" t="n"/>
      <c r="J181" s="44" t="n"/>
      <c r="K181" s="38">
        <f>IF(A181="","",IF(H181&gt;=G181,"Reçu",IF(AND(M181&lt;TODAY(),H181&lt;G181),"En retard","En cours")))</f>
        <v/>
      </c>
      <c r="L181" s="38">
        <f>IF(A181="","",IF(I181="","Non facturé",IF(J181&gt;=I181,"Payé","À payer")))</f>
        <v/>
      </c>
      <c r="M181" s="68" t="n"/>
      <c r="N181" s="68" t="n"/>
      <c r="O181" s="38" t="n"/>
      <c r="P181" s="38" t="n"/>
    </row>
    <row r="182">
      <c r="A182" s="38" t="n"/>
      <c r="B182" s="68" t="n"/>
      <c r="C182" s="38" t="n"/>
      <c r="D182" s="38" t="n"/>
      <c r="E182" s="38" t="n"/>
      <c r="F182" s="44" t="n"/>
      <c r="G182" s="44" t="n"/>
      <c r="H182" s="44" t="n"/>
      <c r="I182" s="44" t="n"/>
      <c r="J182" s="44" t="n"/>
      <c r="K182" s="38">
        <f>IF(A182="","",IF(H182&gt;=G182,"Reçu",IF(AND(M182&lt;TODAY(),H182&lt;G182),"En retard","En cours")))</f>
        <v/>
      </c>
      <c r="L182" s="38">
        <f>IF(A182="","",IF(I182="","Non facturé",IF(J182&gt;=I182,"Payé","À payer")))</f>
        <v/>
      </c>
      <c r="M182" s="68" t="n"/>
      <c r="N182" s="68" t="n"/>
      <c r="O182" s="38" t="n"/>
      <c r="P182" s="38" t="n"/>
    </row>
    <row r="183">
      <c r="A183" s="38" t="n"/>
      <c r="B183" s="68" t="n"/>
      <c r="C183" s="38" t="n"/>
      <c r="D183" s="38" t="n"/>
      <c r="E183" s="38" t="n"/>
      <c r="F183" s="44" t="n"/>
      <c r="G183" s="44" t="n"/>
      <c r="H183" s="44" t="n"/>
      <c r="I183" s="44" t="n"/>
      <c r="J183" s="44" t="n"/>
      <c r="K183" s="38">
        <f>IF(A183="","",IF(H183&gt;=G183,"Reçu",IF(AND(M183&lt;TODAY(),H183&lt;G183),"En retard","En cours")))</f>
        <v/>
      </c>
      <c r="L183" s="38">
        <f>IF(A183="","",IF(I183="","Non facturé",IF(J183&gt;=I183,"Payé","À payer")))</f>
        <v/>
      </c>
      <c r="M183" s="68" t="n"/>
      <c r="N183" s="68" t="n"/>
      <c r="O183" s="38" t="n"/>
      <c r="P183" s="38" t="n"/>
    </row>
    <row r="184">
      <c r="A184" s="38" t="n"/>
      <c r="B184" s="68" t="n"/>
      <c r="C184" s="38" t="n"/>
      <c r="D184" s="38" t="n"/>
      <c r="E184" s="38" t="n"/>
      <c r="F184" s="44" t="n"/>
      <c r="G184" s="44" t="n"/>
      <c r="H184" s="44" t="n"/>
      <c r="I184" s="44" t="n"/>
      <c r="J184" s="44" t="n"/>
      <c r="K184" s="38">
        <f>IF(A184="","",IF(H184&gt;=G184,"Reçu",IF(AND(M184&lt;TODAY(),H184&lt;G184),"En retard","En cours")))</f>
        <v/>
      </c>
      <c r="L184" s="38">
        <f>IF(A184="","",IF(I184="","Non facturé",IF(J184&gt;=I184,"Payé","À payer")))</f>
        <v/>
      </c>
      <c r="M184" s="68" t="n"/>
      <c r="N184" s="68" t="n"/>
      <c r="O184" s="38" t="n"/>
      <c r="P184" s="38" t="n"/>
    </row>
    <row r="185">
      <c r="A185" s="38" t="n"/>
      <c r="B185" s="68" t="n"/>
      <c r="C185" s="38" t="n"/>
      <c r="D185" s="38" t="n"/>
      <c r="E185" s="38" t="n"/>
      <c r="F185" s="44" t="n"/>
      <c r="G185" s="44" t="n"/>
      <c r="H185" s="44" t="n"/>
      <c r="I185" s="44" t="n"/>
      <c r="J185" s="44" t="n"/>
      <c r="K185" s="38">
        <f>IF(A185="","",IF(H185&gt;=G185,"Reçu",IF(AND(M185&lt;TODAY(),H185&lt;G185),"En retard","En cours")))</f>
        <v/>
      </c>
      <c r="L185" s="38">
        <f>IF(A185="","",IF(I185="","Non facturé",IF(J185&gt;=I185,"Payé","À payer")))</f>
        <v/>
      </c>
      <c r="M185" s="68" t="n"/>
      <c r="N185" s="68" t="n"/>
      <c r="O185" s="38" t="n"/>
      <c r="P185" s="38" t="n"/>
    </row>
    <row r="186">
      <c r="A186" s="38" t="n"/>
      <c r="B186" s="68" t="n"/>
      <c r="C186" s="38" t="n"/>
      <c r="D186" s="38" t="n"/>
      <c r="E186" s="38" t="n"/>
      <c r="F186" s="44" t="n"/>
      <c r="G186" s="44" t="n"/>
      <c r="H186" s="44" t="n"/>
      <c r="I186" s="44" t="n"/>
      <c r="J186" s="44" t="n"/>
      <c r="K186" s="38">
        <f>IF(A186="","",IF(H186&gt;=G186,"Reçu",IF(AND(M186&lt;TODAY(),H186&lt;G186),"En retard","En cours")))</f>
        <v/>
      </c>
      <c r="L186" s="38">
        <f>IF(A186="","",IF(I186="","Non facturé",IF(J186&gt;=I186,"Payé","À payer")))</f>
        <v/>
      </c>
      <c r="M186" s="68" t="n"/>
      <c r="N186" s="68" t="n"/>
      <c r="O186" s="38" t="n"/>
      <c r="P186" s="38" t="n"/>
    </row>
    <row r="187">
      <c r="A187" s="38" t="n"/>
      <c r="B187" s="68" t="n"/>
      <c r="C187" s="38" t="n"/>
      <c r="D187" s="38" t="n"/>
      <c r="E187" s="38" t="n"/>
      <c r="F187" s="44" t="n"/>
      <c r="G187" s="44" t="n"/>
      <c r="H187" s="44" t="n"/>
      <c r="I187" s="44" t="n"/>
      <c r="J187" s="44" t="n"/>
      <c r="K187" s="38">
        <f>IF(A187="","",IF(H187&gt;=G187,"Reçu",IF(AND(M187&lt;TODAY(),H187&lt;G187),"En retard","En cours")))</f>
        <v/>
      </c>
      <c r="L187" s="38">
        <f>IF(A187="","",IF(I187="","Non facturé",IF(J187&gt;=I187,"Payé","À payer")))</f>
        <v/>
      </c>
      <c r="M187" s="68" t="n"/>
      <c r="N187" s="68" t="n"/>
      <c r="O187" s="38" t="n"/>
      <c r="P187" s="38" t="n"/>
    </row>
    <row r="188">
      <c r="A188" s="38" t="n"/>
      <c r="B188" s="68" t="n"/>
      <c r="C188" s="38" t="n"/>
      <c r="D188" s="38" t="n"/>
      <c r="E188" s="38" t="n"/>
      <c r="F188" s="44" t="n"/>
      <c r="G188" s="44" t="n"/>
      <c r="H188" s="44" t="n"/>
      <c r="I188" s="44" t="n"/>
      <c r="J188" s="44" t="n"/>
      <c r="K188" s="38">
        <f>IF(A188="","",IF(H188&gt;=G188,"Reçu",IF(AND(M188&lt;TODAY(),H188&lt;G188),"En retard","En cours")))</f>
        <v/>
      </c>
      <c r="L188" s="38">
        <f>IF(A188="","",IF(I188="","Non facturé",IF(J188&gt;=I188,"Payé","À payer")))</f>
        <v/>
      </c>
      <c r="M188" s="68" t="n"/>
      <c r="N188" s="68" t="n"/>
      <c r="O188" s="38" t="n"/>
      <c r="P188" s="38" t="n"/>
    </row>
    <row r="189">
      <c r="A189" s="38" t="n"/>
      <c r="B189" s="68" t="n"/>
      <c r="C189" s="38" t="n"/>
      <c r="D189" s="38" t="n"/>
      <c r="E189" s="38" t="n"/>
      <c r="F189" s="44" t="n"/>
      <c r="G189" s="44" t="n"/>
      <c r="H189" s="44" t="n"/>
      <c r="I189" s="44" t="n"/>
      <c r="J189" s="44" t="n"/>
      <c r="K189" s="38">
        <f>IF(A189="","",IF(H189&gt;=G189,"Reçu",IF(AND(M189&lt;TODAY(),H189&lt;G189),"En retard","En cours")))</f>
        <v/>
      </c>
      <c r="L189" s="38">
        <f>IF(A189="","",IF(I189="","Non facturé",IF(J189&gt;=I189,"Payé","À payer")))</f>
        <v/>
      </c>
      <c r="M189" s="68" t="n"/>
      <c r="N189" s="68" t="n"/>
      <c r="O189" s="38" t="n"/>
      <c r="P189" s="38" t="n"/>
    </row>
    <row r="190">
      <c r="A190" s="38" t="n"/>
      <c r="B190" s="68" t="n"/>
      <c r="C190" s="38" t="n"/>
      <c r="D190" s="38" t="n"/>
      <c r="E190" s="38" t="n"/>
      <c r="F190" s="44" t="n"/>
      <c r="G190" s="44" t="n"/>
      <c r="H190" s="44" t="n"/>
      <c r="I190" s="44" t="n"/>
      <c r="J190" s="44" t="n"/>
      <c r="K190" s="38">
        <f>IF(A190="","",IF(H190&gt;=G190,"Reçu",IF(AND(M190&lt;TODAY(),H190&lt;G190),"En retard","En cours")))</f>
        <v/>
      </c>
      <c r="L190" s="38">
        <f>IF(A190="","",IF(I190="","Non facturé",IF(J190&gt;=I190,"Payé","À payer")))</f>
        <v/>
      </c>
      <c r="M190" s="68" t="n"/>
      <c r="N190" s="68" t="n"/>
      <c r="O190" s="38" t="n"/>
      <c r="P190" s="38" t="n"/>
    </row>
    <row r="191">
      <c r="A191" s="38" t="n"/>
      <c r="B191" s="68" t="n"/>
      <c r="C191" s="38" t="n"/>
      <c r="D191" s="38" t="n"/>
      <c r="E191" s="38" t="n"/>
      <c r="F191" s="44" t="n"/>
      <c r="G191" s="44" t="n"/>
      <c r="H191" s="44" t="n"/>
      <c r="I191" s="44" t="n"/>
      <c r="J191" s="44" t="n"/>
      <c r="K191" s="38">
        <f>IF(A191="","",IF(H191&gt;=G191,"Reçu",IF(AND(M191&lt;TODAY(),H191&lt;G191),"En retard","En cours")))</f>
        <v/>
      </c>
      <c r="L191" s="38">
        <f>IF(A191="","",IF(I191="","Non facturé",IF(J191&gt;=I191,"Payé","À payer")))</f>
        <v/>
      </c>
      <c r="M191" s="68" t="n"/>
      <c r="N191" s="68" t="n"/>
      <c r="O191" s="38" t="n"/>
      <c r="P191" s="38" t="n"/>
    </row>
    <row r="192">
      <c r="A192" s="38" t="n"/>
      <c r="B192" s="68" t="n"/>
      <c r="C192" s="38" t="n"/>
      <c r="D192" s="38" t="n"/>
      <c r="E192" s="38" t="n"/>
      <c r="F192" s="44" t="n"/>
      <c r="G192" s="44" t="n"/>
      <c r="H192" s="44" t="n"/>
      <c r="I192" s="44" t="n"/>
      <c r="J192" s="44" t="n"/>
      <c r="K192" s="38">
        <f>IF(A192="","",IF(H192&gt;=G192,"Reçu",IF(AND(M192&lt;TODAY(),H192&lt;G192),"En retard","En cours")))</f>
        <v/>
      </c>
      <c r="L192" s="38">
        <f>IF(A192="","",IF(I192="","Non facturé",IF(J192&gt;=I192,"Payé","À payer")))</f>
        <v/>
      </c>
      <c r="M192" s="68" t="n"/>
      <c r="N192" s="68" t="n"/>
      <c r="O192" s="38" t="n"/>
      <c r="P192" s="38" t="n"/>
    </row>
    <row r="193">
      <c r="A193" s="38" t="n"/>
      <c r="B193" s="68" t="n"/>
      <c r="C193" s="38" t="n"/>
      <c r="D193" s="38" t="n"/>
      <c r="E193" s="38" t="n"/>
      <c r="F193" s="44" t="n"/>
      <c r="G193" s="44" t="n"/>
      <c r="H193" s="44" t="n"/>
      <c r="I193" s="44" t="n"/>
      <c r="J193" s="44" t="n"/>
      <c r="K193" s="38">
        <f>IF(A193="","",IF(H193&gt;=G193,"Reçu",IF(AND(M193&lt;TODAY(),H193&lt;G193),"En retard","En cours")))</f>
        <v/>
      </c>
      <c r="L193" s="38">
        <f>IF(A193="","",IF(I193="","Non facturé",IF(J193&gt;=I193,"Payé","À payer")))</f>
        <v/>
      </c>
      <c r="M193" s="68" t="n"/>
      <c r="N193" s="68" t="n"/>
      <c r="O193" s="38" t="n"/>
      <c r="P193" s="38" t="n"/>
    </row>
    <row r="194">
      <c r="A194" s="38" t="n"/>
      <c r="B194" s="68" t="n"/>
      <c r="C194" s="38" t="n"/>
      <c r="D194" s="38" t="n"/>
      <c r="E194" s="38" t="n"/>
      <c r="F194" s="44" t="n"/>
      <c r="G194" s="44" t="n"/>
      <c r="H194" s="44" t="n"/>
      <c r="I194" s="44" t="n"/>
      <c r="J194" s="44" t="n"/>
      <c r="K194" s="38">
        <f>IF(A194="","",IF(H194&gt;=G194,"Reçu",IF(AND(M194&lt;TODAY(),H194&lt;G194),"En retard","En cours")))</f>
        <v/>
      </c>
      <c r="L194" s="38">
        <f>IF(A194="","",IF(I194="","Non facturé",IF(J194&gt;=I194,"Payé","À payer")))</f>
        <v/>
      </c>
      <c r="M194" s="68" t="n"/>
      <c r="N194" s="68" t="n"/>
      <c r="O194" s="38" t="n"/>
      <c r="P194" s="38" t="n"/>
    </row>
    <row r="195">
      <c r="A195" s="38" t="n"/>
      <c r="B195" s="68" t="n"/>
      <c r="C195" s="38" t="n"/>
      <c r="D195" s="38" t="n"/>
      <c r="E195" s="38" t="n"/>
      <c r="F195" s="44" t="n"/>
      <c r="G195" s="44" t="n"/>
      <c r="H195" s="44" t="n"/>
      <c r="I195" s="44" t="n"/>
      <c r="J195" s="44" t="n"/>
      <c r="K195" s="38">
        <f>IF(A195="","",IF(H195&gt;=G195,"Reçu",IF(AND(M195&lt;TODAY(),H195&lt;G195),"En retard","En cours")))</f>
        <v/>
      </c>
      <c r="L195" s="38">
        <f>IF(A195="","",IF(I195="","Non facturé",IF(J195&gt;=I195,"Payé","À payer")))</f>
        <v/>
      </c>
      <c r="M195" s="68" t="n"/>
      <c r="N195" s="68" t="n"/>
      <c r="O195" s="38" t="n"/>
      <c r="P195" s="38" t="n"/>
    </row>
    <row r="196">
      <c r="A196" s="38" t="n"/>
      <c r="B196" s="68" t="n"/>
      <c r="C196" s="38" t="n"/>
      <c r="D196" s="38" t="n"/>
      <c r="E196" s="38" t="n"/>
      <c r="F196" s="44" t="n"/>
      <c r="G196" s="44" t="n"/>
      <c r="H196" s="44" t="n"/>
      <c r="I196" s="44" t="n"/>
      <c r="J196" s="44" t="n"/>
      <c r="K196" s="38">
        <f>IF(A196="","",IF(H196&gt;=G196,"Reçu",IF(AND(M196&lt;TODAY(),H196&lt;G196),"En retard","En cours")))</f>
        <v/>
      </c>
      <c r="L196" s="38">
        <f>IF(A196="","",IF(I196="","Non facturé",IF(J196&gt;=I196,"Payé","À payer")))</f>
        <v/>
      </c>
      <c r="M196" s="68" t="n"/>
      <c r="N196" s="68" t="n"/>
      <c r="O196" s="38" t="n"/>
      <c r="P196" s="38" t="n"/>
    </row>
    <row r="197">
      <c r="A197" s="38" t="n"/>
      <c r="B197" s="68" t="n"/>
      <c r="C197" s="38" t="n"/>
      <c r="D197" s="38" t="n"/>
      <c r="E197" s="38" t="n"/>
      <c r="F197" s="44" t="n"/>
      <c r="G197" s="44" t="n"/>
      <c r="H197" s="44" t="n"/>
      <c r="I197" s="44" t="n"/>
      <c r="J197" s="44" t="n"/>
      <c r="K197" s="38">
        <f>IF(A197="","",IF(H197&gt;=G197,"Reçu",IF(AND(M197&lt;TODAY(),H197&lt;G197),"En retard","En cours")))</f>
        <v/>
      </c>
      <c r="L197" s="38">
        <f>IF(A197="","",IF(I197="","Non facturé",IF(J197&gt;=I197,"Payé","À payer")))</f>
        <v/>
      </c>
      <c r="M197" s="68" t="n"/>
      <c r="N197" s="68" t="n"/>
      <c r="O197" s="38" t="n"/>
      <c r="P197" s="38" t="n"/>
    </row>
    <row r="198">
      <c r="A198" s="38" t="n"/>
      <c r="B198" s="68" t="n"/>
      <c r="C198" s="38" t="n"/>
      <c r="D198" s="38" t="n"/>
      <c r="E198" s="38" t="n"/>
      <c r="F198" s="44" t="n"/>
      <c r="G198" s="44" t="n"/>
      <c r="H198" s="44" t="n"/>
      <c r="I198" s="44" t="n"/>
      <c r="J198" s="44" t="n"/>
      <c r="K198" s="38">
        <f>IF(A198="","",IF(H198&gt;=G198,"Reçu",IF(AND(M198&lt;TODAY(),H198&lt;G198),"En retard","En cours")))</f>
        <v/>
      </c>
      <c r="L198" s="38">
        <f>IF(A198="","",IF(I198="","Non facturé",IF(J198&gt;=I198,"Payé","À payer")))</f>
        <v/>
      </c>
      <c r="M198" s="68" t="n"/>
      <c r="N198" s="68" t="n"/>
      <c r="O198" s="38" t="n"/>
      <c r="P198" s="38" t="n"/>
    </row>
    <row r="199">
      <c r="A199" s="38" t="n"/>
      <c r="B199" s="68" t="n"/>
      <c r="C199" s="38" t="n"/>
      <c r="D199" s="38" t="n"/>
      <c r="E199" s="38" t="n"/>
      <c r="F199" s="44" t="n"/>
      <c r="G199" s="44" t="n"/>
      <c r="H199" s="44" t="n"/>
      <c r="I199" s="44" t="n"/>
      <c r="J199" s="44" t="n"/>
      <c r="K199" s="38">
        <f>IF(A199="","",IF(H199&gt;=G199,"Reçu",IF(AND(M199&lt;TODAY(),H199&lt;G199),"En retard","En cours")))</f>
        <v/>
      </c>
      <c r="L199" s="38">
        <f>IF(A199="","",IF(I199="","Non facturé",IF(J199&gt;=I199,"Payé","À payer")))</f>
        <v/>
      </c>
      <c r="M199" s="68" t="n"/>
      <c r="N199" s="68" t="n"/>
      <c r="O199" s="38" t="n"/>
      <c r="P199" s="38" t="n"/>
    </row>
    <row r="200">
      <c r="A200" s="38" t="n"/>
      <c r="B200" s="68" t="n"/>
      <c r="C200" s="38" t="n"/>
      <c r="D200" s="38" t="n"/>
      <c r="E200" s="38" t="n"/>
      <c r="F200" s="44" t="n"/>
      <c r="G200" s="44" t="n"/>
      <c r="H200" s="44" t="n"/>
      <c r="I200" s="44" t="n"/>
      <c r="J200" s="44" t="n"/>
      <c r="K200" s="38">
        <f>IF(A200="","",IF(H200&gt;=G200,"Reçu",IF(AND(M200&lt;TODAY(),H200&lt;G200),"En retard","En cours")))</f>
        <v/>
      </c>
      <c r="L200" s="38">
        <f>IF(A200="","",IF(I200="","Non facturé",IF(J200&gt;=I200,"Payé","À payer")))</f>
        <v/>
      </c>
      <c r="M200" s="68" t="n"/>
      <c r="N200" s="68" t="n"/>
      <c r="O200" s="38" t="n"/>
      <c r="P200" s="38" t="n"/>
    </row>
    <row r="201">
      <c r="A201" s="38" t="n"/>
      <c r="B201" s="68" t="n"/>
      <c r="C201" s="38" t="n"/>
      <c r="D201" s="38" t="n"/>
      <c r="E201" s="38" t="n"/>
      <c r="F201" s="44" t="n"/>
      <c r="G201" s="44" t="n"/>
      <c r="H201" s="44" t="n"/>
      <c r="I201" s="44" t="n"/>
      <c r="J201" s="44" t="n"/>
      <c r="K201" s="38">
        <f>IF(A201="","",IF(H201&gt;=G201,"Reçu",IF(AND(M201&lt;TODAY(),H201&lt;G201),"En retard","En cours")))</f>
        <v/>
      </c>
      <c r="L201" s="38">
        <f>IF(A201="","",IF(I201="","Non facturé",IF(J201&gt;=I201,"Payé","À payer")))</f>
        <v/>
      </c>
      <c r="M201" s="68" t="n"/>
      <c r="N201" s="68" t="n"/>
      <c r="O201" s="38" t="n"/>
      <c r="P201" s="38" t="n"/>
    </row>
    <row r="202">
      <c r="A202" s="38" t="n"/>
      <c r="B202" s="68" t="n"/>
      <c r="C202" s="38" t="n"/>
      <c r="D202" s="38" t="n"/>
      <c r="E202" s="38" t="n"/>
      <c r="F202" s="44" t="n"/>
      <c r="G202" s="44" t="n"/>
      <c r="H202" s="44" t="n"/>
      <c r="I202" s="44" t="n"/>
      <c r="J202" s="44" t="n"/>
      <c r="K202" s="38">
        <f>IF(A202="","",IF(H202&gt;=G202,"Reçu",IF(AND(M202&lt;TODAY(),H202&lt;G202),"En retard","En cours")))</f>
        <v/>
      </c>
      <c r="L202" s="38">
        <f>IF(A202="","",IF(I202="","Non facturé",IF(J202&gt;=I202,"Payé","À payer")))</f>
        <v/>
      </c>
      <c r="M202" s="68" t="n"/>
      <c r="N202" s="68" t="n"/>
      <c r="O202" s="38" t="n"/>
      <c r="P202" s="38" t="n"/>
    </row>
    <row r="203">
      <c r="A203" s="38" t="n"/>
      <c r="B203" s="68" t="n"/>
      <c r="C203" s="38" t="n"/>
      <c r="D203" s="38" t="n"/>
      <c r="E203" s="38" t="n"/>
      <c r="F203" s="44" t="n"/>
      <c r="G203" s="44" t="n"/>
      <c r="H203" s="44" t="n"/>
      <c r="I203" s="44" t="n"/>
      <c r="J203" s="44" t="n"/>
      <c r="K203" s="38">
        <f>IF(A203="","",IF(H203&gt;=G203,"Reçu",IF(AND(M203&lt;TODAY(),H203&lt;G203),"En retard","En cours")))</f>
        <v/>
      </c>
      <c r="L203" s="38">
        <f>IF(A203="","",IF(I203="","Non facturé",IF(J203&gt;=I203,"Payé","À payer")))</f>
        <v/>
      </c>
      <c r="M203" s="68" t="n"/>
      <c r="N203" s="68" t="n"/>
      <c r="O203" s="38" t="n"/>
      <c r="P203" s="38" t="n"/>
    </row>
    <row r="204">
      <c r="A204" s="38" t="n"/>
      <c r="B204" s="68" t="n"/>
      <c r="C204" s="38" t="n"/>
      <c r="D204" s="38" t="n"/>
      <c r="E204" s="38" t="n"/>
      <c r="F204" s="44" t="n"/>
      <c r="G204" s="44" t="n"/>
      <c r="H204" s="44" t="n"/>
      <c r="I204" s="44" t="n"/>
      <c r="J204" s="44" t="n"/>
      <c r="K204" s="38">
        <f>IF(A204="","",IF(H204&gt;=G204,"Reçu",IF(AND(M204&lt;TODAY(),H204&lt;G204),"En retard","En cours")))</f>
        <v/>
      </c>
      <c r="L204" s="38">
        <f>IF(A204="","",IF(I204="","Non facturé",IF(J204&gt;=I204,"Payé","À payer")))</f>
        <v/>
      </c>
      <c r="M204" s="68" t="n"/>
      <c r="N204" s="68" t="n"/>
      <c r="O204" s="38" t="n"/>
      <c r="P204" s="38" t="n"/>
    </row>
    <row r="205">
      <c r="A205" s="38" t="n"/>
      <c r="B205" s="68" t="n"/>
      <c r="C205" s="38" t="n"/>
      <c r="D205" s="38" t="n"/>
      <c r="E205" s="38" t="n"/>
      <c r="F205" s="44" t="n"/>
      <c r="G205" s="44" t="n"/>
      <c r="H205" s="44" t="n"/>
      <c r="I205" s="44" t="n"/>
      <c r="J205" s="44" t="n"/>
      <c r="K205" s="38">
        <f>IF(A205="","",IF(H205&gt;=G205,"Reçu",IF(AND(M205&lt;TODAY(),H205&lt;G205),"En retard","En cours")))</f>
        <v/>
      </c>
      <c r="L205" s="38">
        <f>IF(A205="","",IF(I205="","Non facturé",IF(J205&gt;=I205,"Payé","À payer")))</f>
        <v/>
      </c>
      <c r="M205" s="68" t="n"/>
      <c r="N205" s="68" t="n"/>
      <c r="O205" s="38" t="n"/>
      <c r="P205" s="38" t="n"/>
    </row>
    <row r="206">
      <c r="A206" s="38" t="n"/>
      <c r="B206" s="68" t="n"/>
      <c r="C206" s="38" t="n"/>
      <c r="D206" s="38" t="n"/>
      <c r="E206" s="38" t="n"/>
      <c r="F206" s="44" t="n"/>
      <c r="G206" s="44" t="n"/>
      <c r="H206" s="44" t="n"/>
      <c r="I206" s="44" t="n"/>
      <c r="J206" s="44" t="n"/>
      <c r="K206" s="38">
        <f>IF(A206="","",IF(H206&gt;=G206,"Reçu",IF(AND(M206&lt;TODAY(),H206&lt;G206),"En retard","En cours")))</f>
        <v/>
      </c>
      <c r="L206" s="38">
        <f>IF(A206="","",IF(I206="","Non facturé",IF(J206&gt;=I206,"Payé","À payer")))</f>
        <v/>
      </c>
      <c r="M206" s="68" t="n"/>
      <c r="N206" s="68" t="n"/>
      <c r="O206" s="38" t="n"/>
      <c r="P206" s="38" t="n"/>
    </row>
    <row r="207">
      <c r="A207" s="38" t="n"/>
      <c r="B207" s="68" t="n"/>
      <c r="C207" s="38" t="n"/>
      <c r="D207" s="38" t="n"/>
      <c r="E207" s="38" t="n"/>
      <c r="F207" s="44" t="n"/>
      <c r="G207" s="44" t="n"/>
      <c r="H207" s="44" t="n"/>
      <c r="I207" s="44" t="n"/>
      <c r="J207" s="44" t="n"/>
      <c r="K207" s="38">
        <f>IF(A207="","",IF(H207&gt;=G207,"Reçu",IF(AND(M207&lt;TODAY(),H207&lt;G207),"En retard","En cours")))</f>
        <v/>
      </c>
      <c r="L207" s="38">
        <f>IF(A207="","",IF(I207="","Non facturé",IF(J207&gt;=I207,"Payé","À payer")))</f>
        <v/>
      </c>
      <c r="M207" s="68" t="n"/>
      <c r="N207" s="68" t="n"/>
      <c r="O207" s="38" t="n"/>
      <c r="P207" s="38" t="n"/>
    </row>
    <row r="208">
      <c r="A208" s="38" t="n"/>
      <c r="B208" s="68" t="n"/>
      <c r="C208" s="38" t="n"/>
      <c r="D208" s="38" t="n"/>
      <c r="E208" s="38" t="n"/>
      <c r="F208" s="44" t="n"/>
      <c r="G208" s="44" t="n"/>
      <c r="H208" s="44" t="n"/>
      <c r="I208" s="44" t="n"/>
      <c r="J208" s="44" t="n"/>
      <c r="K208" s="38">
        <f>IF(A208="","",IF(H208&gt;=G208,"Reçu",IF(AND(M208&lt;TODAY(),H208&lt;G208),"En retard","En cours")))</f>
        <v/>
      </c>
      <c r="L208" s="38">
        <f>IF(A208="","",IF(I208="","Non facturé",IF(J208&gt;=I208,"Payé","À payer")))</f>
        <v/>
      </c>
      <c r="M208" s="68" t="n"/>
      <c r="N208" s="68" t="n"/>
      <c r="O208" s="38" t="n"/>
      <c r="P208" s="38" t="n"/>
    </row>
    <row r="209">
      <c r="A209" s="38" t="n"/>
      <c r="B209" s="68" t="n"/>
      <c r="C209" s="38" t="n"/>
      <c r="D209" s="38" t="n"/>
      <c r="E209" s="38" t="n"/>
      <c r="F209" s="44" t="n"/>
      <c r="G209" s="44" t="n"/>
      <c r="H209" s="44" t="n"/>
      <c r="I209" s="44" t="n"/>
      <c r="J209" s="44" t="n"/>
      <c r="K209" s="38">
        <f>IF(A209="","",IF(H209&gt;=G209,"Reçu",IF(AND(M209&lt;TODAY(),H209&lt;G209),"En retard","En cours")))</f>
        <v/>
      </c>
      <c r="L209" s="38">
        <f>IF(A209="","",IF(I209="","Non facturé",IF(J209&gt;=I209,"Payé","À payer")))</f>
        <v/>
      </c>
      <c r="M209" s="68" t="n"/>
      <c r="N209" s="68" t="n"/>
      <c r="O209" s="38" t="n"/>
      <c r="P209" s="38" t="n"/>
    </row>
    <row r="210">
      <c r="A210" s="38" t="n"/>
      <c r="B210" s="68" t="n"/>
      <c r="C210" s="38" t="n"/>
      <c r="D210" s="38" t="n"/>
      <c r="E210" s="38" t="n"/>
      <c r="F210" s="44" t="n"/>
      <c r="G210" s="44" t="n"/>
      <c r="H210" s="44" t="n"/>
      <c r="I210" s="44" t="n"/>
      <c r="J210" s="44" t="n"/>
      <c r="K210" s="38">
        <f>IF(A210="","",IF(H210&gt;=G210,"Reçu",IF(AND(M210&lt;TODAY(),H210&lt;G210),"En retard","En cours")))</f>
        <v/>
      </c>
      <c r="L210" s="38">
        <f>IF(A210="","",IF(I210="","Non facturé",IF(J210&gt;=I210,"Payé","À payer")))</f>
        <v/>
      </c>
      <c r="M210" s="68" t="n"/>
      <c r="N210" s="68" t="n"/>
      <c r="O210" s="38" t="n"/>
      <c r="P210" s="38" t="n"/>
    </row>
    <row r="211">
      <c r="A211" s="38" t="n"/>
      <c r="B211" s="68" t="n"/>
      <c r="C211" s="38" t="n"/>
      <c r="D211" s="38" t="n"/>
      <c r="E211" s="38" t="n"/>
      <c r="F211" s="44" t="n"/>
      <c r="G211" s="44" t="n"/>
      <c r="H211" s="44" t="n"/>
      <c r="I211" s="44" t="n"/>
      <c r="J211" s="44" t="n"/>
      <c r="K211" s="38">
        <f>IF(A211="","",IF(H211&gt;=G211,"Reçu",IF(AND(M211&lt;TODAY(),H211&lt;G211),"En retard","En cours")))</f>
        <v/>
      </c>
      <c r="L211" s="38">
        <f>IF(A211="","",IF(I211="","Non facturé",IF(J211&gt;=I211,"Payé","À payer")))</f>
        <v/>
      </c>
      <c r="M211" s="68" t="n"/>
      <c r="N211" s="68" t="n"/>
      <c r="O211" s="38" t="n"/>
      <c r="P211" s="38" t="n"/>
    </row>
    <row r="212">
      <c r="A212" s="38" t="n"/>
      <c r="B212" s="68" t="n"/>
      <c r="C212" s="38" t="n"/>
      <c r="D212" s="38" t="n"/>
      <c r="E212" s="38" t="n"/>
      <c r="F212" s="44" t="n"/>
      <c r="G212" s="44" t="n"/>
      <c r="H212" s="44" t="n"/>
      <c r="I212" s="44" t="n"/>
      <c r="J212" s="44" t="n"/>
      <c r="K212" s="38">
        <f>IF(A212="","",IF(H212&gt;=G212,"Reçu",IF(AND(M212&lt;TODAY(),H212&lt;G212),"En retard","En cours")))</f>
        <v/>
      </c>
      <c r="L212" s="38">
        <f>IF(A212="","",IF(I212="","Non facturé",IF(J212&gt;=I212,"Payé","À payer")))</f>
        <v/>
      </c>
      <c r="M212" s="68" t="n"/>
      <c r="N212" s="68" t="n"/>
      <c r="O212" s="38" t="n"/>
      <c r="P212" s="38" t="n"/>
    </row>
    <row r="213">
      <c r="A213" s="38" t="n"/>
      <c r="B213" s="68" t="n"/>
      <c r="C213" s="38" t="n"/>
      <c r="D213" s="38" t="n"/>
      <c r="E213" s="38" t="n"/>
      <c r="F213" s="44" t="n"/>
      <c r="G213" s="44" t="n"/>
      <c r="H213" s="44" t="n"/>
      <c r="I213" s="44" t="n"/>
      <c r="J213" s="44" t="n"/>
      <c r="K213" s="38">
        <f>IF(A213="","",IF(H213&gt;=G213,"Reçu",IF(AND(M213&lt;TODAY(),H213&lt;G213),"En retard","En cours")))</f>
        <v/>
      </c>
      <c r="L213" s="38">
        <f>IF(A213="","",IF(I213="","Non facturé",IF(J213&gt;=I213,"Payé","À payer")))</f>
        <v/>
      </c>
      <c r="M213" s="68" t="n"/>
      <c r="N213" s="68" t="n"/>
      <c r="O213" s="38" t="n"/>
      <c r="P213" s="38" t="n"/>
    </row>
    <row r="214">
      <c r="A214" s="38" t="n"/>
      <c r="B214" s="68" t="n"/>
      <c r="C214" s="38" t="n"/>
      <c r="D214" s="38" t="n"/>
      <c r="E214" s="38" t="n"/>
      <c r="F214" s="44" t="n"/>
      <c r="G214" s="44" t="n"/>
      <c r="H214" s="44" t="n"/>
      <c r="I214" s="44" t="n"/>
      <c r="J214" s="44" t="n"/>
      <c r="K214" s="38">
        <f>IF(A214="","",IF(H214&gt;=G214,"Reçu",IF(AND(M214&lt;TODAY(),H214&lt;G214),"En retard","En cours")))</f>
        <v/>
      </c>
      <c r="L214" s="38">
        <f>IF(A214="","",IF(I214="","Non facturé",IF(J214&gt;=I214,"Payé","À payer")))</f>
        <v/>
      </c>
      <c r="M214" s="68" t="n"/>
      <c r="N214" s="68" t="n"/>
      <c r="O214" s="38" t="n"/>
      <c r="P214" s="38" t="n"/>
    </row>
    <row r="215">
      <c r="A215" s="38" t="n"/>
      <c r="B215" s="68" t="n"/>
      <c r="C215" s="38" t="n"/>
      <c r="D215" s="38" t="n"/>
      <c r="E215" s="38" t="n"/>
      <c r="F215" s="44" t="n"/>
      <c r="G215" s="44" t="n"/>
      <c r="H215" s="44" t="n"/>
      <c r="I215" s="44" t="n"/>
      <c r="J215" s="44" t="n"/>
      <c r="K215" s="38">
        <f>IF(A215="","",IF(H215&gt;=G215,"Reçu",IF(AND(M215&lt;TODAY(),H215&lt;G215),"En retard","En cours")))</f>
        <v/>
      </c>
      <c r="L215" s="38">
        <f>IF(A215="","",IF(I215="","Non facturé",IF(J215&gt;=I215,"Payé","À payer")))</f>
        <v/>
      </c>
      <c r="M215" s="68" t="n"/>
      <c r="N215" s="68" t="n"/>
      <c r="O215" s="38" t="n"/>
      <c r="P215" s="38" t="n"/>
    </row>
    <row r="216">
      <c r="A216" s="38" t="n"/>
      <c r="B216" s="68" t="n"/>
      <c r="C216" s="38" t="n"/>
      <c r="D216" s="38" t="n"/>
      <c r="E216" s="38" t="n"/>
      <c r="F216" s="44" t="n"/>
      <c r="G216" s="44" t="n"/>
      <c r="H216" s="44" t="n"/>
      <c r="I216" s="44" t="n"/>
      <c r="J216" s="44" t="n"/>
      <c r="K216" s="38">
        <f>IF(A216="","",IF(H216&gt;=G216,"Reçu",IF(AND(M216&lt;TODAY(),H216&lt;G216),"En retard","En cours")))</f>
        <v/>
      </c>
      <c r="L216" s="38">
        <f>IF(A216="","",IF(I216="","Non facturé",IF(J216&gt;=I216,"Payé","À payer")))</f>
        <v/>
      </c>
      <c r="M216" s="68" t="n"/>
      <c r="N216" s="68" t="n"/>
      <c r="O216" s="38" t="n"/>
      <c r="P216" s="38" t="n"/>
    </row>
    <row r="217">
      <c r="A217" s="38" t="n"/>
      <c r="B217" s="68" t="n"/>
      <c r="C217" s="38" t="n"/>
      <c r="D217" s="38" t="n"/>
      <c r="E217" s="38" t="n"/>
      <c r="F217" s="44" t="n"/>
      <c r="G217" s="44" t="n"/>
      <c r="H217" s="44" t="n"/>
      <c r="I217" s="44" t="n"/>
      <c r="J217" s="44" t="n"/>
      <c r="K217" s="38">
        <f>IF(A217="","",IF(H217&gt;=G217,"Reçu",IF(AND(M217&lt;TODAY(),H217&lt;G217),"En retard","En cours")))</f>
        <v/>
      </c>
      <c r="L217" s="38">
        <f>IF(A217="","",IF(I217="","Non facturé",IF(J217&gt;=I217,"Payé","À payer")))</f>
        <v/>
      </c>
      <c r="M217" s="68" t="n"/>
      <c r="N217" s="68" t="n"/>
      <c r="O217" s="38" t="n"/>
      <c r="P217" s="38" t="n"/>
    </row>
    <row r="218">
      <c r="A218" s="38" t="n"/>
      <c r="B218" s="68" t="n"/>
      <c r="C218" s="38" t="n"/>
      <c r="D218" s="38" t="n"/>
      <c r="E218" s="38" t="n"/>
      <c r="F218" s="44" t="n"/>
      <c r="G218" s="44" t="n"/>
      <c r="H218" s="44" t="n"/>
      <c r="I218" s="44" t="n"/>
      <c r="J218" s="44" t="n"/>
      <c r="K218" s="38">
        <f>IF(A218="","",IF(H218&gt;=G218,"Reçu",IF(AND(M218&lt;TODAY(),H218&lt;G218),"En retard","En cours")))</f>
        <v/>
      </c>
      <c r="L218" s="38">
        <f>IF(A218="","",IF(I218="","Non facturé",IF(J218&gt;=I218,"Payé","À payer")))</f>
        <v/>
      </c>
      <c r="M218" s="68" t="n"/>
      <c r="N218" s="68" t="n"/>
      <c r="O218" s="38" t="n"/>
      <c r="P218" s="38" t="n"/>
    </row>
    <row r="219">
      <c r="A219" s="38" t="n"/>
      <c r="B219" s="68" t="n"/>
      <c r="C219" s="38" t="n"/>
      <c r="D219" s="38" t="n"/>
      <c r="E219" s="38" t="n"/>
      <c r="F219" s="44" t="n"/>
      <c r="G219" s="44" t="n"/>
      <c r="H219" s="44" t="n"/>
      <c r="I219" s="44" t="n"/>
      <c r="J219" s="44" t="n"/>
      <c r="K219" s="38">
        <f>IF(A219="","",IF(H219&gt;=G219,"Reçu",IF(AND(M219&lt;TODAY(),H219&lt;G219),"En retard","En cours")))</f>
        <v/>
      </c>
      <c r="L219" s="38">
        <f>IF(A219="","",IF(I219="","Non facturé",IF(J219&gt;=I219,"Payé","À payer")))</f>
        <v/>
      </c>
      <c r="M219" s="68" t="n"/>
      <c r="N219" s="68" t="n"/>
      <c r="O219" s="38" t="n"/>
      <c r="P219" s="38" t="n"/>
    </row>
    <row r="220">
      <c r="A220" s="38" t="n"/>
      <c r="B220" s="68" t="n"/>
      <c r="C220" s="38" t="n"/>
      <c r="D220" s="38" t="n"/>
      <c r="E220" s="38" t="n"/>
      <c r="F220" s="44" t="n"/>
      <c r="G220" s="44" t="n"/>
      <c r="H220" s="44" t="n"/>
      <c r="I220" s="44" t="n"/>
      <c r="J220" s="44" t="n"/>
      <c r="K220" s="38">
        <f>IF(A220="","",IF(H220&gt;=G220,"Reçu",IF(AND(M220&lt;TODAY(),H220&lt;G220),"En retard","En cours")))</f>
        <v/>
      </c>
      <c r="L220" s="38">
        <f>IF(A220="","",IF(I220="","Non facturé",IF(J220&gt;=I220,"Payé","À payer")))</f>
        <v/>
      </c>
      <c r="M220" s="68" t="n"/>
      <c r="N220" s="68" t="n"/>
      <c r="O220" s="38" t="n"/>
      <c r="P220" s="38" t="n"/>
    </row>
    <row r="221">
      <c r="A221" s="38" t="n"/>
      <c r="B221" s="68" t="n"/>
      <c r="C221" s="38" t="n"/>
      <c r="D221" s="38" t="n"/>
      <c r="E221" s="38" t="n"/>
      <c r="F221" s="44" t="n"/>
      <c r="G221" s="44" t="n"/>
      <c r="H221" s="44" t="n"/>
      <c r="I221" s="44" t="n"/>
      <c r="J221" s="44" t="n"/>
      <c r="K221" s="38">
        <f>IF(A221="","",IF(H221&gt;=G221,"Reçu",IF(AND(M221&lt;TODAY(),H221&lt;G221),"En retard","En cours")))</f>
        <v/>
      </c>
      <c r="L221" s="38">
        <f>IF(A221="","",IF(I221="","Non facturé",IF(J221&gt;=I221,"Payé","À payer")))</f>
        <v/>
      </c>
      <c r="M221" s="68" t="n"/>
      <c r="N221" s="68" t="n"/>
      <c r="O221" s="38" t="n"/>
      <c r="P221" s="38" t="n"/>
    </row>
    <row r="222">
      <c r="A222" s="38" t="n"/>
      <c r="B222" s="68" t="n"/>
      <c r="C222" s="38" t="n"/>
      <c r="D222" s="38" t="n"/>
      <c r="E222" s="38" t="n"/>
      <c r="F222" s="44" t="n"/>
      <c r="G222" s="44" t="n"/>
      <c r="H222" s="44" t="n"/>
      <c r="I222" s="44" t="n"/>
      <c r="J222" s="44" t="n"/>
      <c r="K222" s="38">
        <f>IF(A222="","",IF(H222&gt;=G222,"Reçu",IF(AND(M222&lt;TODAY(),H222&lt;G222),"En retard","En cours")))</f>
        <v/>
      </c>
      <c r="L222" s="38">
        <f>IF(A222="","",IF(I222="","Non facturé",IF(J222&gt;=I222,"Payé","À payer")))</f>
        <v/>
      </c>
      <c r="M222" s="68" t="n"/>
      <c r="N222" s="68" t="n"/>
      <c r="O222" s="38" t="n"/>
      <c r="P222" s="38" t="n"/>
    </row>
    <row r="223">
      <c r="A223" s="38" t="n"/>
      <c r="B223" s="68" t="n"/>
      <c r="C223" s="38" t="n"/>
      <c r="D223" s="38" t="n"/>
      <c r="E223" s="38" t="n"/>
      <c r="F223" s="44" t="n"/>
      <c r="G223" s="44" t="n"/>
      <c r="H223" s="44" t="n"/>
      <c r="I223" s="44" t="n"/>
      <c r="J223" s="44" t="n"/>
      <c r="K223" s="38">
        <f>IF(A223="","",IF(H223&gt;=G223,"Reçu",IF(AND(M223&lt;TODAY(),H223&lt;G223),"En retard","En cours")))</f>
        <v/>
      </c>
      <c r="L223" s="38">
        <f>IF(A223="","",IF(I223="","Non facturé",IF(J223&gt;=I223,"Payé","À payer")))</f>
        <v/>
      </c>
      <c r="M223" s="68" t="n"/>
      <c r="N223" s="68" t="n"/>
      <c r="O223" s="38" t="n"/>
      <c r="P223" s="38" t="n"/>
    </row>
    <row r="224">
      <c r="A224" s="38" t="n"/>
      <c r="B224" s="68" t="n"/>
      <c r="C224" s="38" t="n"/>
      <c r="D224" s="38" t="n"/>
      <c r="E224" s="38" t="n"/>
      <c r="F224" s="44" t="n"/>
      <c r="G224" s="44" t="n"/>
      <c r="H224" s="44" t="n"/>
      <c r="I224" s="44" t="n"/>
      <c r="J224" s="44" t="n"/>
      <c r="K224" s="38">
        <f>IF(A224="","",IF(H224&gt;=G224,"Reçu",IF(AND(M224&lt;TODAY(),H224&lt;G224),"En retard","En cours")))</f>
        <v/>
      </c>
      <c r="L224" s="38">
        <f>IF(A224="","",IF(I224="","Non facturé",IF(J224&gt;=I224,"Payé","À payer")))</f>
        <v/>
      </c>
      <c r="M224" s="68" t="n"/>
      <c r="N224" s="68" t="n"/>
      <c r="O224" s="38" t="n"/>
      <c r="P224" s="38" t="n"/>
    </row>
    <row r="225">
      <c r="A225" s="38" t="n"/>
      <c r="B225" s="68" t="n"/>
      <c r="C225" s="38" t="n"/>
      <c r="D225" s="38" t="n"/>
      <c r="E225" s="38" t="n"/>
      <c r="F225" s="44" t="n"/>
      <c r="G225" s="44" t="n"/>
      <c r="H225" s="44" t="n"/>
      <c r="I225" s="44" t="n"/>
      <c r="J225" s="44" t="n"/>
      <c r="K225" s="38">
        <f>IF(A225="","",IF(H225&gt;=G225,"Reçu",IF(AND(M225&lt;TODAY(),H225&lt;G225),"En retard","En cours")))</f>
        <v/>
      </c>
      <c r="L225" s="38">
        <f>IF(A225="","",IF(I225="","Non facturé",IF(J225&gt;=I225,"Payé","À payer")))</f>
        <v/>
      </c>
      <c r="M225" s="68" t="n"/>
      <c r="N225" s="68" t="n"/>
      <c r="O225" s="38" t="n"/>
      <c r="P225" s="38" t="n"/>
    </row>
    <row r="226">
      <c r="A226" s="38" t="n"/>
      <c r="B226" s="68" t="n"/>
      <c r="C226" s="38" t="n"/>
      <c r="D226" s="38" t="n"/>
      <c r="E226" s="38" t="n"/>
      <c r="F226" s="44" t="n"/>
      <c r="G226" s="44" t="n"/>
      <c r="H226" s="44" t="n"/>
      <c r="I226" s="44" t="n"/>
      <c r="J226" s="44" t="n"/>
      <c r="K226" s="38">
        <f>IF(A226="","",IF(H226&gt;=G226,"Reçu",IF(AND(M226&lt;TODAY(),H226&lt;G226),"En retard","En cours")))</f>
        <v/>
      </c>
      <c r="L226" s="38">
        <f>IF(A226="","",IF(I226="","Non facturé",IF(J226&gt;=I226,"Payé","À payer")))</f>
        <v/>
      </c>
      <c r="M226" s="68" t="n"/>
      <c r="N226" s="68" t="n"/>
      <c r="O226" s="38" t="n"/>
      <c r="P226" s="38" t="n"/>
    </row>
    <row r="227">
      <c r="A227" s="38" t="n"/>
      <c r="B227" s="68" t="n"/>
      <c r="C227" s="38" t="n"/>
      <c r="D227" s="38" t="n"/>
      <c r="E227" s="38" t="n"/>
      <c r="F227" s="44" t="n"/>
      <c r="G227" s="44" t="n"/>
      <c r="H227" s="44" t="n"/>
      <c r="I227" s="44" t="n"/>
      <c r="J227" s="44" t="n"/>
      <c r="K227" s="38">
        <f>IF(A227="","",IF(H227&gt;=G227,"Reçu",IF(AND(M227&lt;TODAY(),H227&lt;G227),"En retard","En cours")))</f>
        <v/>
      </c>
      <c r="L227" s="38">
        <f>IF(A227="","",IF(I227="","Non facturé",IF(J227&gt;=I227,"Payé","À payer")))</f>
        <v/>
      </c>
      <c r="M227" s="68" t="n"/>
      <c r="N227" s="68" t="n"/>
      <c r="O227" s="38" t="n"/>
      <c r="P227" s="38" t="n"/>
    </row>
    <row r="228">
      <c r="A228" s="38" t="n"/>
      <c r="B228" s="68" t="n"/>
      <c r="C228" s="38" t="n"/>
      <c r="D228" s="38" t="n"/>
      <c r="E228" s="38" t="n"/>
      <c r="F228" s="44" t="n"/>
      <c r="G228" s="44" t="n"/>
      <c r="H228" s="44" t="n"/>
      <c r="I228" s="44" t="n"/>
      <c r="J228" s="44" t="n"/>
      <c r="K228" s="38">
        <f>IF(A228="","",IF(H228&gt;=G228,"Reçu",IF(AND(M228&lt;TODAY(),H228&lt;G228),"En retard","En cours")))</f>
        <v/>
      </c>
      <c r="L228" s="38">
        <f>IF(A228="","",IF(I228="","Non facturé",IF(J228&gt;=I228,"Payé","À payer")))</f>
        <v/>
      </c>
      <c r="M228" s="68" t="n"/>
      <c r="N228" s="68" t="n"/>
      <c r="O228" s="38" t="n"/>
      <c r="P228" s="38" t="n"/>
    </row>
    <row r="229">
      <c r="A229" s="38" t="n"/>
      <c r="B229" s="68" t="n"/>
      <c r="C229" s="38" t="n"/>
      <c r="D229" s="38" t="n"/>
      <c r="E229" s="38" t="n"/>
      <c r="F229" s="44" t="n"/>
      <c r="G229" s="44" t="n"/>
      <c r="H229" s="44" t="n"/>
      <c r="I229" s="44" t="n"/>
      <c r="J229" s="44" t="n"/>
      <c r="K229" s="38">
        <f>IF(A229="","",IF(H229&gt;=G229,"Reçu",IF(AND(M229&lt;TODAY(),H229&lt;G229),"En retard","En cours")))</f>
        <v/>
      </c>
      <c r="L229" s="38">
        <f>IF(A229="","",IF(I229="","Non facturé",IF(J229&gt;=I229,"Payé","À payer")))</f>
        <v/>
      </c>
      <c r="M229" s="68" t="n"/>
      <c r="N229" s="68" t="n"/>
      <c r="O229" s="38" t="n"/>
      <c r="P229" s="38" t="n"/>
    </row>
    <row r="230">
      <c r="A230" s="38" t="n"/>
      <c r="B230" s="68" t="n"/>
      <c r="C230" s="38" t="n"/>
      <c r="D230" s="38" t="n"/>
      <c r="E230" s="38" t="n"/>
      <c r="F230" s="44" t="n"/>
      <c r="G230" s="44" t="n"/>
      <c r="H230" s="44" t="n"/>
      <c r="I230" s="44" t="n"/>
      <c r="J230" s="44" t="n"/>
      <c r="K230" s="38">
        <f>IF(A230="","",IF(H230&gt;=G230,"Reçu",IF(AND(M230&lt;TODAY(),H230&lt;G230),"En retard","En cours")))</f>
        <v/>
      </c>
      <c r="L230" s="38">
        <f>IF(A230="","",IF(I230="","Non facturé",IF(J230&gt;=I230,"Payé","À payer")))</f>
        <v/>
      </c>
      <c r="M230" s="68" t="n"/>
      <c r="N230" s="68" t="n"/>
      <c r="O230" s="38" t="n"/>
      <c r="P230" s="38" t="n"/>
    </row>
    <row r="231">
      <c r="A231" s="38" t="n"/>
      <c r="B231" s="68" t="n"/>
      <c r="C231" s="38" t="n"/>
      <c r="D231" s="38" t="n"/>
      <c r="E231" s="38" t="n"/>
      <c r="F231" s="44" t="n"/>
      <c r="G231" s="44" t="n"/>
      <c r="H231" s="44" t="n"/>
      <c r="I231" s="44" t="n"/>
      <c r="J231" s="44" t="n"/>
      <c r="K231" s="38">
        <f>IF(A231="","",IF(H231&gt;=G231,"Reçu",IF(AND(M231&lt;TODAY(),H231&lt;G231),"En retard","En cours")))</f>
        <v/>
      </c>
      <c r="L231" s="38">
        <f>IF(A231="","",IF(I231="","Non facturé",IF(J231&gt;=I231,"Payé","À payer")))</f>
        <v/>
      </c>
      <c r="M231" s="68" t="n"/>
      <c r="N231" s="68" t="n"/>
      <c r="O231" s="38" t="n"/>
      <c r="P231" s="38" t="n"/>
    </row>
    <row r="232">
      <c r="A232" s="38" t="n"/>
      <c r="B232" s="68" t="n"/>
      <c r="C232" s="38" t="n"/>
      <c r="D232" s="38" t="n"/>
      <c r="E232" s="38" t="n"/>
      <c r="F232" s="44" t="n"/>
      <c r="G232" s="44" t="n"/>
      <c r="H232" s="44" t="n"/>
      <c r="I232" s="44" t="n"/>
      <c r="J232" s="44" t="n"/>
      <c r="K232" s="38">
        <f>IF(A232="","",IF(H232&gt;=G232,"Reçu",IF(AND(M232&lt;TODAY(),H232&lt;G232),"En retard","En cours")))</f>
        <v/>
      </c>
      <c r="L232" s="38">
        <f>IF(A232="","",IF(I232="","Non facturé",IF(J232&gt;=I232,"Payé","À payer")))</f>
        <v/>
      </c>
      <c r="M232" s="68" t="n"/>
      <c r="N232" s="68" t="n"/>
      <c r="O232" s="38" t="n"/>
      <c r="P232" s="38" t="n"/>
    </row>
    <row r="233">
      <c r="A233" s="38" t="n"/>
      <c r="B233" s="68" t="n"/>
      <c r="C233" s="38" t="n"/>
      <c r="D233" s="38" t="n"/>
      <c r="E233" s="38" t="n"/>
      <c r="F233" s="44" t="n"/>
      <c r="G233" s="44" t="n"/>
      <c r="H233" s="44" t="n"/>
      <c r="I233" s="44" t="n"/>
      <c r="J233" s="44" t="n"/>
      <c r="K233" s="38">
        <f>IF(A233="","",IF(H233&gt;=G233,"Reçu",IF(AND(M233&lt;TODAY(),H233&lt;G233),"En retard","En cours")))</f>
        <v/>
      </c>
      <c r="L233" s="38">
        <f>IF(A233="","",IF(I233="","Non facturé",IF(J233&gt;=I233,"Payé","À payer")))</f>
        <v/>
      </c>
      <c r="M233" s="68" t="n"/>
      <c r="N233" s="68" t="n"/>
      <c r="O233" s="38" t="n"/>
      <c r="P233" s="38" t="n"/>
    </row>
    <row r="234">
      <c r="A234" s="38" t="n"/>
      <c r="B234" s="68" t="n"/>
      <c r="C234" s="38" t="n"/>
      <c r="D234" s="38" t="n"/>
      <c r="E234" s="38" t="n"/>
      <c r="F234" s="44" t="n"/>
      <c r="G234" s="44" t="n"/>
      <c r="H234" s="44" t="n"/>
      <c r="I234" s="44" t="n"/>
      <c r="J234" s="44" t="n"/>
      <c r="K234" s="38">
        <f>IF(A234="","",IF(H234&gt;=G234,"Reçu",IF(AND(M234&lt;TODAY(),H234&lt;G234),"En retard","En cours")))</f>
        <v/>
      </c>
      <c r="L234" s="38">
        <f>IF(A234="","",IF(I234="","Non facturé",IF(J234&gt;=I234,"Payé","À payer")))</f>
        <v/>
      </c>
      <c r="M234" s="68" t="n"/>
      <c r="N234" s="68" t="n"/>
      <c r="O234" s="38" t="n"/>
      <c r="P234" s="38" t="n"/>
    </row>
    <row r="235">
      <c r="A235" s="38" t="n"/>
      <c r="B235" s="68" t="n"/>
      <c r="C235" s="38" t="n"/>
      <c r="D235" s="38" t="n"/>
      <c r="E235" s="38" t="n"/>
      <c r="F235" s="44" t="n"/>
      <c r="G235" s="44" t="n"/>
      <c r="H235" s="44" t="n"/>
      <c r="I235" s="44" t="n"/>
      <c r="J235" s="44" t="n"/>
      <c r="K235" s="38">
        <f>IF(A235="","",IF(H235&gt;=G235,"Reçu",IF(AND(M235&lt;TODAY(),H235&lt;G235),"En retard","En cours")))</f>
        <v/>
      </c>
      <c r="L235" s="38">
        <f>IF(A235="","",IF(I235="","Non facturé",IF(J235&gt;=I235,"Payé","À payer")))</f>
        <v/>
      </c>
      <c r="M235" s="68" t="n"/>
      <c r="N235" s="68" t="n"/>
      <c r="O235" s="38" t="n"/>
      <c r="P235" s="38" t="n"/>
    </row>
    <row r="236">
      <c r="A236" s="38" t="n"/>
      <c r="B236" s="68" t="n"/>
      <c r="C236" s="38" t="n"/>
      <c r="D236" s="38" t="n"/>
      <c r="E236" s="38" t="n"/>
      <c r="F236" s="44" t="n"/>
      <c r="G236" s="44" t="n"/>
      <c r="H236" s="44" t="n"/>
      <c r="I236" s="44" t="n"/>
      <c r="J236" s="44" t="n"/>
      <c r="K236" s="38">
        <f>IF(A236="","",IF(H236&gt;=G236,"Reçu",IF(AND(M236&lt;TODAY(),H236&lt;G236),"En retard","En cours")))</f>
        <v/>
      </c>
      <c r="L236" s="38">
        <f>IF(A236="","",IF(I236="","Non facturé",IF(J236&gt;=I236,"Payé","À payer")))</f>
        <v/>
      </c>
      <c r="M236" s="68" t="n"/>
      <c r="N236" s="68" t="n"/>
      <c r="O236" s="38" t="n"/>
      <c r="P236" s="38" t="n"/>
    </row>
    <row r="237">
      <c r="A237" s="38" t="n"/>
      <c r="B237" s="68" t="n"/>
      <c r="C237" s="38" t="n"/>
      <c r="D237" s="38" t="n"/>
      <c r="E237" s="38" t="n"/>
      <c r="F237" s="44" t="n"/>
      <c r="G237" s="44" t="n"/>
      <c r="H237" s="44" t="n"/>
      <c r="I237" s="44" t="n"/>
      <c r="J237" s="44" t="n"/>
      <c r="K237" s="38">
        <f>IF(A237="","",IF(H237&gt;=G237,"Reçu",IF(AND(M237&lt;TODAY(),H237&lt;G237),"En retard","En cours")))</f>
        <v/>
      </c>
      <c r="L237" s="38">
        <f>IF(A237="","",IF(I237="","Non facturé",IF(J237&gt;=I237,"Payé","À payer")))</f>
        <v/>
      </c>
      <c r="M237" s="68" t="n"/>
      <c r="N237" s="68" t="n"/>
      <c r="O237" s="38" t="n"/>
      <c r="P237" s="38" t="n"/>
    </row>
    <row r="238">
      <c r="A238" s="38" t="n"/>
      <c r="B238" s="68" t="n"/>
      <c r="C238" s="38" t="n"/>
      <c r="D238" s="38" t="n"/>
      <c r="E238" s="38" t="n"/>
      <c r="F238" s="44" t="n"/>
      <c r="G238" s="44" t="n"/>
      <c r="H238" s="44" t="n"/>
      <c r="I238" s="44" t="n"/>
      <c r="J238" s="44" t="n"/>
      <c r="K238" s="38">
        <f>IF(A238="","",IF(H238&gt;=G238,"Reçu",IF(AND(M238&lt;TODAY(),H238&lt;G238),"En retard","En cours")))</f>
        <v/>
      </c>
      <c r="L238" s="38">
        <f>IF(A238="","",IF(I238="","Non facturé",IF(J238&gt;=I238,"Payé","À payer")))</f>
        <v/>
      </c>
      <c r="M238" s="68" t="n"/>
      <c r="N238" s="68" t="n"/>
      <c r="O238" s="38" t="n"/>
      <c r="P238" s="38" t="n"/>
    </row>
    <row r="239">
      <c r="A239" s="38" t="n"/>
      <c r="B239" s="68" t="n"/>
      <c r="C239" s="38" t="n"/>
      <c r="D239" s="38" t="n"/>
      <c r="E239" s="38" t="n"/>
      <c r="F239" s="44" t="n"/>
      <c r="G239" s="44" t="n"/>
      <c r="H239" s="44" t="n"/>
      <c r="I239" s="44" t="n"/>
      <c r="J239" s="44" t="n"/>
      <c r="K239" s="38">
        <f>IF(A239="","",IF(H239&gt;=G239,"Reçu",IF(AND(M239&lt;TODAY(),H239&lt;G239),"En retard","En cours")))</f>
        <v/>
      </c>
      <c r="L239" s="38">
        <f>IF(A239="","",IF(I239="","Non facturé",IF(J239&gt;=I239,"Payé","À payer")))</f>
        <v/>
      </c>
      <c r="M239" s="68" t="n"/>
      <c r="N239" s="68" t="n"/>
      <c r="O239" s="38" t="n"/>
      <c r="P239" s="38" t="n"/>
    </row>
    <row r="240">
      <c r="A240" s="38" t="n"/>
      <c r="B240" s="68" t="n"/>
      <c r="C240" s="38" t="n"/>
      <c r="D240" s="38" t="n"/>
      <c r="E240" s="38" t="n"/>
      <c r="F240" s="44" t="n"/>
      <c r="G240" s="44" t="n"/>
      <c r="H240" s="44" t="n"/>
      <c r="I240" s="44" t="n"/>
      <c r="J240" s="44" t="n"/>
      <c r="K240" s="38">
        <f>IF(A240="","",IF(H240&gt;=G240,"Reçu",IF(AND(M240&lt;TODAY(),H240&lt;G240),"En retard","En cours")))</f>
        <v/>
      </c>
      <c r="L240" s="38">
        <f>IF(A240="","",IF(I240="","Non facturé",IF(J240&gt;=I240,"Payé","À payer")))</f>
        <v/>
      </c>
      <c r="M240" s="68" t="n"/>
      <c r="N240" s="68" t="n"/>
      <c r="O240" s="38" t="n"/>
      <c r="P240" s="38" t="n"/>
    </row>
    <row r="241">
      <c r="A241" s="38" t="n"/>
      <c r="B241" s="68" t="n"/>
      <c r="C241" s="38" t="n"/>
      <c r="D241" s="38" t="n"/>
      <c r="E241" s="38" t="n"/>
      <c r="F241" s="44" t="n"/>
      <c r="G241" s="44" t="n"/>
      <c r="H241" s="44" t="n"/>
      <c r="I241" s="44" t="n"/>
      <c r="J241" s="44" t="n"/>
      <c r="K241" s="38">
        <f>IF(A241="","",IF(H241&gt;=G241,"Reçu",IF(AND(M241&lt;TODAY(),H241&lt;G241),"En retard","En cours")))</f>
        <v/>
      </c>
      <c r="L241" s="38">
        <f>IF(A241="","",IF(I241="","Non facturé",IF(J241&gt;=I241,"Payé","À payer")))</f>
        <v/>
      </c>
      <c r="M241" s="68" t="n"/>
      <c r="N241" s="68" t="n"/>
      <c r="O241" s="38" t="n"/>
      <c r="P241" s="38" t="n"/>
    </row>
    <row r="242">
      <c r="A242" s="38" t="n"/>
      <c r="B242" s="68" t="n"/>
      <c r="C242" s="38" t="n"/>
      <c r="D242" s="38" t="n"/>
      <c r="E242" s="38" t="n"/>
      <c r="F242" s="44" t="n"/>
      <c r="G242" s="44" t="n"/>
      <c r="H242" s="44" t="n"/>
      <c r="I242" s="44" t="n"/>
      <c r="J242" s="44" t="n"/>
      <c r="K242" s="38">
        <f>IF(A242="","",IF(H242&gt;=G242,"Reçu",IF(AND(M242&lt;TODAY(),H242&lt;G242),"En retard","En cours")))</f>
        <v/>
      </c>
      <c r="L242" s="38">
        <f>IF(A242="","",IF(I242="","Non facturé",IF(J242&gt;=I242,"Payé","À payer")))</f>
        <v/>
      </c>
      <c r="M242" s="68" t="n"/>
      <c r="N242" s="68" t="n"/>
      <c r="O242" s="38" t="n"/>
      <c r="P242" s="38" t="n"/>
    </row>
    <row r="243">
      <c r="A243" s="38" t="n"/>
      <c r="B243" s="68" t="n"/>
      <c r="C243" s="38" t="n"/>
      <c r="D243" s="38" t="n"/>
      <c r="E243" s="38" t="n"/>
      <c r="F243" s="44" t="n"/>
      <c r="G243" s="44" t="n"/>
      <c r="H243" s="44" t="n"/>
      <c r="I243" s="44" t="n"/>
      <c r="J243" s="44" t="n"/>
      <c r="K243" s="38">
        <f>IF(A243="","",IF(H243&gt;=G243,"Reçu",IF(AND(M243&lt;TODAY(),H243&lt;G243),"En retard","En cours")))</f>
        <v/>
      </c>
      <c r="L243" s="38">
        <f>IF(A243="","",IF(I243="","Non facturé",IF(J243&gt;=I243,"Payé","À payer")))</f>
        <v/>
      </c>
      <c r="M243" s="68" t="n"/>
      <c r="N243" s="68" t="n"/>
      <c r="O243" s="38" t="n"/>
      <c r="P243" s="38" t="n"/>
    </row>
    <row r="244">
      <c r="A244" s="38" t="n"/>
      <c r="B244" s="68" t="n"/>
      <c r="C244" s="38" t="n"/>
      <c r="D244" s="38" t="n"/>
      <c r="E244" s="38" t="n"/>
      <c r="F244" s="44" t="n"/>
      <c r="G244" s="44" t="n"/>
      <c r="H244" s="44" t="n"/>
      <c r="I244" s="44" t="n"/>
      <c r="J244" s="44" t="n"/>
      <c r="K244" s="38">
        <f>IF(A244="","",IF(H244&gt;=G244,"Reçu",IF(AND(M244&lt;TODAY(),H244&lt;G244),"En retard","En cours")))</f>
        <v/>
      </c>
      <c r="L244" s="38">
        <f>IF(A244="","",IF(I244="","Non facturé",IF(J244&gt;=I244,"Payé","À payer")))</f>
        <v/>
      </c>
      <c r="M244" s="68" t="n"/>
      <c r="N244" s="68" t="n"/>
      <c r="O244" s="38" t="n"/>
      <c r="P244" s="38" t="n"/>
    </row>
    <row r="245">
      <c r="A245" s="38" t="n"/>
      <c r="B245" s="68" t="n"/>
      <c r="C245" s="38" t="n"/>
      <c r="D245" s="38" t="n"/>
      <c r="E245" s="38" t="n"/>
      <c r="F245" s="44" t="n"/>
      <c r="G245" s="44" t="n"/>
      <c r="H245" s="44" t="n"/>
      <c r="I245" s="44" t="n"/>
      <c r="J245" s="44" t="n"/>
      <c r="K245" s="38">
        <f>IF(A245="","",IF(H245&gt;=G245,"Reçu",IF(AND(M245&lt;TODAY(),H245&lt;G245),"En retard","En cours")))</f>
        <v/>
      </c>
      <c r="L245" s="38">
        <f>IF(A245="","",IF(I245="","Non facturé",IF(J245&gt;=I245,"Payé","À payer")))</f>
        <v/>
      </c>
      <c r="M245" s="68" t="n"/>
      <c r="N245" s="68" t="n"/>
      <c r="O245" s="38" t="n"/>
      <c r="P245" s="38" t="n"/>
    </row>
    <row r="246">
      <c r="A246" s="38" t="n"/>
      <c r="B246" s="68" t="n"/>
      <c r="C246" s="38" t="n"/>
      <c r="D246" s="38" t="n"/>
      <c r="E246" s="38" t="n"/>
      <c r="F246" s="44" t="n"/>
      <c r="G246" s="44" t="n"/>
      <c r="H246" s="44" t="n"/>
      <c r="I246" s="44" t="n"/>
      <c r="J246" s="44" t="n"/>
      <c r="K246" s="38">
        <f>IF(A246="","",IF(H246&gt;=G246,"Reçu",IF(AND(M246&lt;TODAY(),H246&lt;G246),"En retard","En cours")))</f>
        <v/>
      </c>
      <c r="L246" s="38">
        <f>IF(A246="","",IF(I246="","Non facturé",IF(J246&gt;=I246,"Payé","À payer")))</f>
        <v/>
      </c>
      <c r="M246" s="68" t="n"/>
      <c r="N246" s="68" t="n"/>
      <c r="O246" s="38" t="n"/>
      <c r="P246" s="38" t="n"/>
    </row>
    <row r="247">
      <c r="A247" s="38" t="n"/>
      <c r="B247" s="68" t="n"/>
      <c r="C247" s="38" t="n"/>
      <c r="D247" s="38" t="n"/>
      <c r="E247" s="38" t="n"/>
      <c r="F247" s="44" t="n"/>
      <c r="G247" s="44" t="n"/>
      <c r="H247" s="44" t="n"/>
      <c r="I247" s="44" t="n"/>
      <c r="J247" s="44" t="n"/>
      <c r="K247" s="38">
        <f>IF(A247="","",IF(H247&gt;=G247,"Reçu",IF(AND(M247&lt;TODAY(),H247&lt;G247),"En retard","En cours")))</f>
        <v/>
      </c>
      <c r="L247" s="38">
        <f>IF(A247="","",IF(I247="","Non facturé",IF(J247&gt;=I247,"Payé","À payer")))</f>
        <v/>
      </c>
      <c r="M247" s="68" t="n"/>
      <c r="N247" s="68" t="n"/>
      <c r="O247" s="38" t="n"/>
      <c r="P247" s="38" t="n"/>
    </row>
    <row r="248">
      <c r="A248" s="38" t="n"/>
      <c r="B248" s="68" t="n"/>
      <c r="C248" s="38" t="n"/>
      <c r="D248" s="38" t="n"/>
      <c r="E248" s="38" t="n"/>
      <c r="F248" s="44" t="n"/>
      <c r="G248" s="44" t="n"/>
      <c r="H248" s="44" t="n"/>
      <c r="I248" s="44" t="n"/>
      <c r="J248" s="44" t="n"/>
      <c r="K248" s="38">
        <f>IF(A248="","",IF(H248&gt;=G248,"Reçu",IF(AND(M248&lt;TODAY(),H248&lt;G248),"En retard","En cours")))</f>
        <v/>
      </c>
      <c r="L248" s="38">
        <f>IF(A248="","",IF(I248="","Non facturé",IF(J248&gt;=I248,"Payé","À payer")))</f>
        <v/>
      </c>
      <c r="M248" s="68" t="n"/>
      <c r="N248" s="68" t="n"/>
      <c r="O248" s="38" t="n"/>
      <c r="P248" s="38" t="n"/>
    </row>
    <row r="249">
      <c r="A249" s="38" t="n"/>
      <c r="B249" s="68" t="n"/>
      <c r="C249" s="38" t="n"/>
      <c r="D249" s="38" t="n"/>
      <c r="E249" s="38" t="n"/>
      <c r="F249" s="44" t="n"/>
      <c r="G249" s="44" t="n"/>
      <c r="H249" s="44" t="n"/>
      <c r="I249" s="44" t="n"/>
      <c r="J249" s="44" t="n"/>
      <c r="K249" s="38">
        <f>IF(A249="","",IF(H249&gt;=G249,"Reçu",IF(AND(M249&lt;TODAY(),H249&lt;G249),"En retard","En cours")))</f>
        <v/>
      </c>
      <c r="L249" s="38">
        <f>IF(A249="","",IF(I249="","Non facturé",IF(J249&gt;=I249,"Payé","À payer")))</f>
        <v/>
      </c>
      <c r="M249" s="68" t="n"/>
      <c r="N249" s="68" t="n"/>
      <c r="O249" s="38" t="n"/>
      <c r="P249" s="38" t="n"/>
    </row>
    <row r="250">
      <c r="A250" s="38" t="n"/>
      <c r="B250" s="68" t="n"/>
      <c r="C250" s="38" t="n"/>
      <c r="D250" s="38" t="n"/>
      <c r="E250" s="38" t="n"/>
      <c r="F250" s="44" t="n"/>
      <c r="G250" s="44" t="n"/>
      <c r="H250" s="44" t="n"/>
      <c r="I250" s="44" t="n"/>
      <c r="J250" s="44" t="n"/>
      <c r="K250" s="38">
        <f>IF(A250="","",IF(H250&gt;=G250,"Reçu",IF(AND(M250&lt;TODAY(),H250&lt;G250),"En retard","En cours")))</f>
        <v/>
      </c>
      <c r="L250" s="38">
        <f>IF(A250="","",IF(I250="","Non facturé",IF(J250&gt;=I250,"Payé","À payer")))</f>
        <v/>
      </c>
      <c r="M250" s="68" t="n"/>
      <c r="N250" s="68" t="n"/>
      <c r="O250" s="38" t="n"/>
      <c r="P250" s="38" t="n"/>
    </row>
    <row r="251">
      <c r="A251" s="38" t="n"/>
      <c r="B251" s="68" t="n"/>
      <c r="C251" s="38" t="n"/>
      <c r="D251" s="38" t="n"/>
      <c r="E251" s="38" t="n"/>
      <c r="F251" s="44" t="n"/>
      <c r="G251" s="44" t="n"/>
      <c r="H251" s="44" t="n"/>
      <c r="I251" s="44" t="n"/>
      <c r="J251" s="44" t="n"/>
      <c r="K251" s="38">
        <f>IF(A251="","",IF(H251&gt;=G251,"Reçu",IF(AND(M251&lt;TODAY(),H251&lt;G251),"En retard","En cours")))</f>
        <v/>
      </c>
      <c r="L251" s="38">
        <f>IF(A251="","",IF(I251="","Non facturé",IF(J251&gt;=I251,"Payé","À payer")))</f>
        <v/>
      </c>
      <c r="M251" s="68" t="n"/>
      <c r="N251" s="68" t="n"/>
      <c r="O251" s="38" t="n"/>
      <c r="P251" s="38" t="n"/>
    </row>
    <row r="252">
      <c r="A252" s="38" t="n"/>
      <c r="B252" s="68" t="n"/>
      <c r="C252" s="38" t="n"/>
      <c r="D252" s="38" t="n"/>
      <c r="E252" s="38" t="n"/>
      <c r="F252" s="44" t="n"/>
      <c r="G252" s="44" t="n"/>
      <c r="H252" s="44" t="n"/>
      <c r="I252" s="44" t="n"/>
      <c r="J252" s="44" t="n"/>
      <c r="K252" s="38">
        <f>IF(A252="","",IF(H252&gt;=G252,"Reçu",IF(AND(M252&lt;TODAY(),H252&lt;G252),"En retard","En cours")))</f>
        <v/>
      </c>
      <c r="L252" s="38">
        <f>IF(A252="","",IF(I252="","Non facturé",IF(J252&gt;=I252,"Payé","À payer")))</f>
        <v/>
      </c>
      <c r="M252" s="68" t="n"/>
      <c r="N252" s="68" t="n"/>
      <c r="O252" s="38" t="n"/>
      <c r="P252" s="38" t="n"/>
    </row>
    <row r="253">
      <c r="A253" s="38" t="n"/>
      <c r="B253" s="68" t="n"/>
      <c r="C253" s="38" t="n"/>
      <c r="D253" s="38" t="n"/>
      <c r="E253" s="38" t="n"/>
      <c r="F253" s="44" t="n"/>
      <c r="G253" s="44" t="n"/>
      <c r="H253" s="44" t="n"/>
      <c r="I253" s="44" t="n"/>
      <c r="J253" s="44" t="n"/>
      <c r="K253" s="38">
        <f>IF(A253="","",IF(H253&gt;=G253,"Reçu",IF(AND(M253&lt;TODAY(),H253&lt;G253),"En retard","En cours")))</f>
        <v/>
      </c>
      <c r="L253" s="38">
        <f>IF(A253="","",IF(I253="","Non facturé",IF(J253&gt;=I253,"Payé","À payer")))</f>
        <v/>
      </c>
      <c r="M253" s="68" t="n"/>
      <c r="N253" s="68" t="n"/>
      <c r="O253" s="38" t="n"/>
      <c r="P253" s="38" t="n"/>
    </row>
    <row r="254">
      <c r="A254" s="38" t="n"/>
      <c r="B254" s="68" t="n"/>
      <c r="C254" s="38" t="n"/>
      <c r="D254" s="38" t="n"/>
      <c r="E254" s="38" t="n"/>
      <c r="F254" s="44" t="n"/>
      <c r="G254" s="44" t="n"/>
      <c r="H254" s="44" t="n"/>
      <c r="I254" s="44" t="n"/>
      <c r="J254" s="44" t="n"/>
      <c r="K254" s="38">
        <f>IF(A254="","",IF(H254&gt;=G254,"Reçu",IF(AND(M254&lt;TODAY(),H254&lt;G254),"En retard","En cours")))</f>
        <v/>
      </c>
      <c r="L254" s="38">
        <f>IF(A254="","",IF(I254="","Non facturé",IF(J254&gt;=I254,"Payé","À payer")))</f>
        <v/>
      </c>
      <c r="M254" s="68" t="n"/>
      <c r="N254" s="68" t="n"/>
      <c r="O254" s="38" t="n"/>
      <c r="P254" s="38" t="n"/>
    </row>
    <row r="255">
      <c r="A255" s="38" t="n"/>
      <c r="B255" s="68" t="n"/>
      <c r="C255" s="38" t="n"/>
      <c r="D255" s="38" t="n"/>
      <c r="E255" s="38" t="n"/>
      <c r="F255" s="44" t="n"/>
      <c r="G255" s="44" t="n"/>
      <c r="H255" s="44" t="n"/>
      <c r="I255" s="44" t="n"/>
      <c r="J255" s="44" t="n"/>
      <c r="K255" s="38">
        <f>IF(A255="","",IF(H255&gt;=G255,"Reçu",IF(AND(M255&lt;TODAY(),H255&lt;G255),"En retard","En cours")))</f>
        <v/>
      </c>
      <c r="L255" s="38">
        <f>IF(A255="","",IF(I255="","Non facturé",IF(J255&gt;=I255,"Payé","À payer")))</f>
        <v/>
      </c>
      <c r="M255" s="68" t="n"/>
      <c r="N255" s="68" t="n"/>
      <c r="O255" s="38" t="n"/>
      <c r="P255" s="38" t="n"/>
    </row>
    <row r="256">
      <c r="A256" s="38" t="n"/>
      <c r="B256" s="68" t="n"/>
      <c r="C256" s="38" t="n"/>
      <c r="D256" s="38" t="n"/>
      <c r="E256" s="38" t="n"/>
      <c r="F256" s="44" t="n"/>
      <c r="G256" s="44" t="n"/>
      <c r="H256" s="44" t="n"/>
      <c r="I256" s="44" t="n"/>
      <c r="J256" s="44" t="n"/>
      <c r="K256" s="38">
        <f>IF(A256="","",IF(H256&gt;=G256,"Reçu",IF(AND(M256&lt;TODAY(),H256&lt;G256),"En retard","En cours")))</f>
        <v/>
      </c>
      <c r="L256" s="38">
        <f>IF(A256="","",IF(I256="","Non facturé",IF(J256&gt;=I256,"Payé","À payer")))</f>
        <v/>
      </c>
      <c r="M256" s="68" t="n"/>
      <c r="N256" s="68" t="n"/>
      <c r="O256" s="38" t="n"/>
      <c r="P256" s="38" t="n"/>
    </row>
    <row r="257">
      <c r="A257" s="38" t="n"/>
      <c r="B257" s="68" t="n"/>
      <c r="C257" s="38" t="n"/>
      <c r="D257" s="38" t="n"/>
      <c r="E257" s="38" t="n"/>
      <c r="F257" s="44" t="n"/>
      <c r="G257" s="44" t="n"/>
      <c r="H257" s="44" t="n"/>
      <c r="I257" s="44" t="n"/>
      <c r="J257" s="44" t="n"/>
      <c r="K257" s="38">
        <f>IF(A257="","",IF(H257&gt;=G257,"Reçu",IF(AND(M257&lt;TODAY(),H257&lt;G257),"En retard","En cours")))</f>
        <v/>
      </c>
      <c r="L257" s="38">
        <f>IF(A257="","",IF(I257="","Non facturé",IF(J257&gt;=I257,"Payé","À payer")))</f>
        <v/>
      </c>
      <c r="M257" s="68" t="n"/>
      <c r="N257" s="68" t="n"/>
      <c r="O257" s="38" t="n"/>
      <c r="P257" s="38" t="n"/>
    </row>
    <row r="258">
      <c r="A258" s="38" t="n"/>
      <c r="B258" s="68" t="n"/>
      <c r="C258" s="38" t="n"/>
      <c r="D258" s="38" t="n"/>
      <c r="E258" s="38" t="n"/>
      <c r="F258" s="44" t="n"/>
      <c r="G258" s="44" t="n"/>
      <c r="H258" s="44" t="n"/>
      <c r="I258" s="44" t="n"/>
      <c r="J258" s="44" t="n"/>
      <c r="K258" s="38">
        <f>IF(A258="","",IF(H258&gt;=G258,"Reçu",IF(AND(M258&lt;TODAY(),H258&lt;G258),"En retard","En cours")))</f>
        <v/>
      </c>
      <c r="L258" s="38">
        <f>IF(A258="","",IF(I258="","Non facturé",IF(J258&gt;=I258,"Payé","À payer")))</f>
        <v/>
      </c>
      <c r="M258" s="68" t="n"/>
      <c r="N258" s="68" t="n"/>
      <c r="O258" s="38" t="n"/>
      <c r="P258" s="38" t="n"/>
    </row>
    <row r="259">
      <c r="A259" s="38" t="n"/>
      <c r="B259" s="68" t="n"/>
      <c r="C259" s="38" t="n"/>
      <c r="D259" s="38" t="n"/>
      <c r="E259" s="38" t="n"/>
      <c r="F259" s="44" t="n"/>
      <c r="G259" s="44" t="n"/>
      <c r="H259" s="44" t="n"/>
      <c r="I259" s="44" t="n"/>
      <c r="J259" s="44" t="n"/>
      <c r="K259" s="38">
        <f>IF(A259="","",IF(H259&gt;=G259,"Reçu",IF(AND(M259&lt;TODAY(),H259&lt;G259),"En retard","En cours")))</f>
        <v/>
      </c>
      <c r="L259" s="38">
        <f>IF(A259="","",IF(I259="","Non facturé",IF(J259&gt;=I259,"Payé","À payer")))</f>
        <v/>
      </c>
      <c r="M259" s="68" t="n"/>
      <c r="N259" s="68" t="n"/>
      <c r="O259" s="38" t="n"/>
      <c r="P259" s="38" t="n"/>
    </row>
    <row r="260">
      <c r="A260" s="38" t="n"/>
      <c r="B260" s="68" t="n"/>
      <c r="C260" s="38" t="n"/>
      <c r="D260" s="38" t="n"/>
      <c r="E260" s="38" t="n"/>
      <c r="F260" s="44" t="n"/>
      <c r="G260" s="44" t="n"/>
      <c r="H260" s="44" t="n"/>
      <c r="I260" s="44" t="n"/>
      <c r="J260" s="44" t="n"/>
      <c r="K260" s="38">
        <f>IF(A260="","",IF(H260&gt;=G260,"Reçu",IF(AND(M260&lt;TODAY(),H260&lt;G260),"En retard","En cours")))</f>
        <v/>
      </c>
      <c r="L260" s="38">
        <f>IF(A260="","",IF(I260="","Non facturé",IF(J260&gt;=I260,"Payé","À payer")))</f>
        <v/>
      </c>
      <c r="M260" s="68" t="n"/>
      <c r="N260" s="68" t="n"/>
      <c r="O260" s="38" t="n"/>
      <c r="P260" s="38" t="n"/>
    </row>
    <row r="261">
      <c r="A261" s="38" t="n"/>
      <c r="B261" s="68" t="n"/>
      <c r="C261" s="38" t="n"/>
      <c r="D261" s="38" t="n"/>
      <c r="E261" s="38" t="n"/>
      <c r="F261" s="44" t="n"/>
      <c r="G261" s="44" t="n"/>
      <c r="H261" s="44" t="n"/>
      <c r="I261" s="44" t="n"/>
      <c r="J261" s="44" t="n"/>
      <c r="K261" s="38">
        <f>IF(A261="","",IF(H261&gt;=G261,"Reçu",IF(AND(M261&lt;TODAY(),H261&lt;G261),"En retard","En cours")))</f>
        <v/>
      </c>
      <c r="L261" s="38">
        <f>IF(A261="","",IF(I261="","Non facturé",IF(J261&gt;=I261,"Payé","À payer")))</f>
        <v/>
      </c>
      <c r="M261" s="68" t="n"/>
      <c r="N261" s="68" t="n"/>
      <c r="O261" s="38" t="n"/>
      <c r="P261" s="38" t="n"/>
    </row>
    <row r="262">
      <c r="A262" s="38" t="n"/>
      <c r="B262" s="68" t="n"/>
      <c r="C262" s="38" t="n"/>
      <c r="D262" s="38" t="n"/>
      <c r="E262" s="38" t="n"/>
      <c r="F262" s="44" t="n"/>
      <c r="G262" s="44" t="n"/>
      <c r="H262" s="44" t="n"/>
      <c r="I262" s="44" t="n"/>
      <c r="J262" s="44" t="n"/>
      <c r="K262" s="38">
        <f>IF(A262="","",IF(H262&gt;=G262,"Reçu",IF(AND(M262&lt;TODAY(),H262&lt;G262),"En retard","En cours")))</f>
        <v/>
      </c>
      <c r="L262" s="38">
        <f>IF(A262="","",IF(I262="","Non facturé",IF(J262&gt;=I262,"Payé","À payer")))</f>
        <v/>
      </c>
      <c r="M262" s="68" t="n"/>
      <c r="N262" s="68" t="n"/>
      <c r="O262" s="38" t="n"/>
      <c r="P262" s="38" t="n"/>
    </row>
    <row r="263">
      <c r="A263" s="38" t="n"/>
      <c r="B263" s="68" t="n"/>
      <c r="C263" s="38" t="n"/>
      <c r="D263" s="38" t="n"/>
      <c r="E263" s="38" t="n"/>
      <c r="F263" s="44" t="n"/>
      <c r="G263" s="44" t="n"/>
      <c r="H263" s="44" t="n"/>
      <c r="I263" s="44" t="n"/>
      <c r="J263" s="44" t="n"/>
      <c r="K263" s="38">
        <f>IF(A263="","",IF(H263&gt;=G263,"Reçu",IF(AND(M263&lt;TODAY(),H263&lt;G263),"En retard","En cours")))</f>
        <v/>
      </c>
      <c r="L263" s="38">
        <f>IF(A263="","",IF(I263="","Non facturé",IF(J263&gt;=I263,"Payé","À payer")))</f>
        <v/>
      </c>
      <c r="M263" s="68" t="n"/>
      <c r="N263" s="68" t="n"/>
      <c r="O263" s="38" t="n"/>
      <c r="P263" s="38" t="n"/>
    </row>
    <row r="264">
      <c r="A264" s="38" t="n"/>
      <c r="B264" s="68" t="n"/>
      <c r="C264" s="38" t="n"/>
      <c r="D264" s="38" t="n"/>
      <c r="E264" s="38" t="n"/>
      <c r="F264" s="44" t="n"/>
      <c r="G264" s="44" t="n"/>
      <c r="H264" s="44" t="n"/>
      <c r="I264" s="44" t="n"/>
      <c r="J264" s="44" t="n"/>
      <c r="K264" s="38">
        <f>IF(A264="","",IF(H264&gt;=G264,"Reçu",IF(AND(M264&lt;TODAY(),H264&lt;G264),"En retard","En cours")))</f>
        <v/>
      </c>
      <c r="L264" s="38">
        <f>IF(A264="","",IF(I264="","Non facturé",IF(J264&gt;=I264,"Payé","À payer")))</f>
        <v/>
      </c>
      <c r="M264" s="68" t="n"/>
      <c r="N264" s="68" t="n"/>
      <c r="O264" s="38" t="n"/>
      <c r="P264" s="38" t="n"/>
    </row>
    <row r="265">
      <c r="A265" s="38" t="n"/>
      <c r="B265" s="68" t="n"/>
      <c r="C265" s="38" t="n"/>
      <c r="D265" s="38" t="n"/>
      <c r="E265" s="38" t="n"/>
      <c r="F265" s="44" t="n"/>
      <c r="G265" s="44" t="n"/>
      <c r="H265" s="44" t="n"/>
      <c r="I265" s="44" t="n"/>
      <c r="J265" s="44" t="n"/>
      <c r="K265" s="38">
        <f>IF(A265="","",IF(H265&gt;=G265,"Reçu",IF(AND(M265&lt;TODAY(),H265&lt;G265),"En retard","En cours")))</f>
        <v/>
      </c>
      <c r="L265" s="38">
        <f>IF(A265="","",IF(I265="","Non facturé",IF(J265&gt;=I265,"Payé","À payer")))</f>
        <v/>
      </c>
      <c r="M265" s="68" t="n"/>
      <c r="N265" s="68" t="n"/>
      <c r="O265" s="38" t="n"/>
      <c r="P265" s="38" t="n"/>
    </row>
    <row r="266">
      <c r="A266" s="38" t="n"/>
      <c r="B266" s="68" t="n"/>
      <c r="C266" s="38" t="n"/>
      <c r="D266" s="38" t="n"/>
      <c r="E266" s="38" t="n"/>
      <c r="F266" s="44" t="n"/>
      <c r="G266" s="44" t="n"/>
      <c r="H266" s="44" t="n"/>
      <c r="I266" s="44" t="n"/>
      <c r="J266" s="44" t="n"/>
      <c r="K266" s="38">
        <f>IF(A266="","",IF(H266&gt;=G266,"Reçu",IF(AND(M266&lt;TODAY(),H266&lt;G266),"En retard","En cours")))</f>
        <v/>
      </c>
      <c r="L266" s="38">
        <f>IF(A266="","",IF(I266="","Non facturé",IF(J266&gt;=I266,"Payé","À payer")))</f>
        <v/>
      </c>
      <c r="M266" s="68" t="n"/>
      <c r="N266" s="68" t="n"/>
      <c r="O266" s="38" t="n"/>
      <c r="P266" s="38" t="n"/>
    </row>
    <row r="267">
      <c r="A267" s="38" t="n"/>
      <c r="B267" s="68" t="n"/>
      <c r="C267" s="38" t="n"/>
      <c r="D267" s="38" t="n"/>
      <c r="E267" s="38" t="n"/>
      <c r="F267" s="44" t="n"/>
      <c r="G267" s="44" t="n"/>
      <c r="H267" s="44" t="n"/>
      <c r="I267" s="44" t="n"/>
      <c r="J267" s="44" t="n"/>
      <c r="K267" s="38">
        <f>IF(A267="","",IF(H267&gt;=G267,"Reçu",IF(AND(M267&lt;TODAY(),H267&lt;G267),"En retard","En cours")))</f>
        <v/>
      </c>
      <c r="L267" s="38">
        <f>IF(A267="","",IF(I267="","Non facturé",IF(J267&gt;=I267,"Payé","À payer")))</f>
        <v/>
      </c>
      <c r="M267" s="68" t="n"/>
      <c r="N267" s="68" t="n"/>
      <c r="O267" s="38" t="n"/>
      <c r="P267" s="38" t="n"/>
    </row>
    <row r="268">
      <c r="A268" s="38" t="n"/>
      <c r="B268" s="68" t="n"/>
      <c r="C268" s="38" t="n"/>
      <c r="D268" s="38" t="n"/>
      <c r="E268" s="38" t="n"/>
      <c r="F268" s="44" t="n"/>
      <c r="G268" s="44" t="n"/>
      <c r="H268" s="44" t="n"/>
      <c r="I268" s="44" t="n"/>
      <c r="J268" s="44" t="n"/>
      <c r="K268" s="38">
        <f>IF(A268="","",IF(H268&gt;=G268,"Reçu",IF(AND(M268&lt;TODAY(),H268&lt;G268),"En retard","En cours")))</f>
        <v/>
      </c>
      <c r="L268" s="38">
        <f>IF(A268="","",IF(I268="","Non facturé",IF(J268&gt;=I268,"Payé","À payer")))</f>
        <v/>
      </c>
      <c r="M268" s="68" t="n"/>
      <c r="N268" s="68" t="n"/>
      <c r="O268" s="38" t="n"/>
      <c r="P268" s="38" t="n"/>
    </row>
    <row r="269">
      <c r="A269" s="38" t="n"/>
      <c r="B269" s="68" t="n"/>
      <c r="C269" s="38" t="n"/>
      <c r="D269" s="38" t="n"/>
      <c r="E269" s="38" t="n"/>
      <c r="F269" s="44" t="n"/>
      <c r="G269" s="44" t="n"/>
      <c r="H269" s="44" t="n"/>
      <c r="I269" s="44" t="n"/>
      <c r="J269" s="44" t="n"/>
      <c r="K269" s="38">
        <f>IF(A269="","",IF(H269&gt;=G269,"Reçu",IF(AND(M269&lt;TODAY(),H269&lt;G269),"En retard","En cours")))</f>
        <v/>
      </c>
      <c r="L269" s="38">
        <f>IF(A269="","",IF(I269="","Non facturé",IF(J269&gt;=I269,"Payé","À payer")))</f>
        <v/>
      </c>
      <c r="M269" s="68" t="n"/>
      <c r="N269" s="68" t="n"/>
      <c r="O269" s="38" t="n"/>
      <c r="P269" s="38" t="n"/>
    </row>
    <row r="270">
      <c r="A270" s="38" t="n"/>
      <c r="B270" s="68" t="n"/>
      <c r="C270" s="38" t="n"/>
      <c r="D270" s="38" t="n"/>
      <c r="E270" s="38" t="n"/>
      <c r="F270" s="44" t="n"/>
      <c r="G270" s="44" t="n"/>
      <c r="H270" s="44" t="n"/>
      <c r="I270" s="44" t="n"/>
      <c r="J270" s="44" t="n"/>
      <c r="K270" s="38">
        <f>IF(A270="","",IF(H270&gt;=G270,"Reçu",IF(AND(M270&lt;TODAY(),H270&lt;G270),"En retard","En cours")))</f>
        <v/>
      </c>
      <c r="L270" s="38">
        <f>IF(A270="","",IF(I270="","Non facturé",IF(J270&gt;=I270,"Payé","À payer")))</f>
        <v/>
      </c>
      <c r="M270" s="68" t="n"/>
      <c r="N270" s="68" t="n"/>
      <c r="O270" s="38" t="n"/>
      <c r="P270" s="38" t="n"/>
    </row>
    <row r="271">
      <c r="A271" s="38" t="n"/>
      <c r="B271" s="68" t="n"/>
      <c r="C271" s="38" t="n"/>
      <c r="D271" s="38" t="n"/>
      <c r="E271" s="38" t="n"/>
      <c r="F271" s="44" t="n"/>
      <c r="G271" s="44" t="n"/>
      <c r="H271" s="44" t="n"/>
      <c r="I271" s="44" t="n"/>
      <c r="J271" s="44" t="n"/>
      <c r="K271" s="38">
        <f>IF(A271="","",IF(H271&gt;=G271,"Reçu",IF(AND(M271&lt;TODAY(),H271&lt;G271),"En retard","En cours")))</f>
        <v/>
      </c>
      <c r="L271" s="38">
        <f>IF(A271="","",IF(I271="","Non facturé",IF(J271&gt;=I271,"Payé","À payer")))</f>
        <v/>
      </c>
      <c r="M271" s="68" t="n"/>
      <c r="N271" s="68" t="n"/>
      <c r="O271" s="38" t="n"/>
      <c r="P271" s="38" t="n"/>
    </row>
    <row r="272">
      <c r="A272" s="38" t="n"/>
      <c r="B272" s="68" t="n"/>
      <c r="C272" s="38" t="n"/>
      <c r="D272" s="38" t="n"/>
      <c r="E272" s="38" t="n"/>
      <c r="F272" s="44" t="n"/>
      <c r="G272" s="44" t="n"/>
      <c r="H272" s="44" t="n"/>
      <c r="I272" s="44" t="n"/>
      <c r="J272" s="44" t="n"/>
      <c r="K272" s="38">
        <f>IF(A272="","",IF(H272&gt;=G272,"Reçu",IF(AND(M272&lt;TODAY(),H272&lt;G272),"En retard","En cours")))</f>
        <v/>
      </c>
      <c r="L272" s="38">
        <f>IF(A272="","",IF(I272="","Non facturé",IF(J272&gt;=I272,"Payé","À payer")))</f>
        <v/>
      </c>
      <c r="M272" s="68" t="n"/>
      <c r="N272" s="68" t="n"/>
      <c r="O272" s="38" t="n"/>
      <c r="P272" s="38" t="n"/>
    </row>
    <row r="273">
      <c r="A273" s="38" t="n"/>
      <c r="B273" s="68" t="n"/>
      <c r="C273" s="38" t="n"/>
      <c r="D273" s="38" t="n"/>
      <c r="E273" s="38" t="n"/>
      <c r="F273" s="44" t="n"/>
      <c r="G273" s="44" t="n"/>
      <c r="H273" s="44" t="n"/>
      <c r="I273" s="44" t="n"/>
      <c r="J273" s="44" t="n"/>
      <c r="K273" s="38">
        <f>IF(A273="","",IF(H273&gt;=G273,"Reçu",IF(AND(M273&lt;TODAY(),H273&lt;G273),"En retard","En cours")))</f>
        <v/>
      </c>
      <c r="L273" s="38">
        <f>IF(A273="","",IF(I273="","Non facturé",IF(J273&gt;=I273,"Payé","À payer")))</f>
        <v/>
      </c>
      <c r="M273" s="68" t="n"/>
      <c r="N273" s="68" t="n"/>
      <c r="O273" s="38" t="n"/>
      <c r="P273" s="38" t="n"/>
    </row>
    <row r="274">
      <c r="A274" s="38" t="n"/>
      <c r="B274" s="68" t="n"/>
      <c r="C274" s="38" t="n"/>
      <c r="D274" s="38" t="n"/>
      <c r="E274" s="38" t="n"/>
      <c r="F274" s="44" t="n"/>
      <c r="G274" s="44" t="n"/>
      <c r="H274" s="44" t="n"/>
      <c r="I274" s="44" t="n"/>
      <c r="J274" s="44" t="n"/>
      <c r="K274" s="38">
        <f>IF(A274="","",IF(H274&gt;=G274,"Reçu",IF(AND(M274&lt;TODAY(),H274&lt;G274),"En retard","En cours")))</f>
        <v/>
      </c>
      <c r="L274" s="38">
        <f>IF(A274="","",IF(I274="","Non facturé",IF(J274&gt;=I274,"Payé","À payer")))</f>
        <v/>
      </c>
      <c r="M274" s="68" t="n"/>
      <c r="N274" s="68" t="n"/>
      <c r="O274" s="38" t="n"/>
      <c r="P274" s="38" t="n"/>
    </row>
    <row r="275">
      <c r="A275" s="38" t="n"/>
      <c r="B275" s="68" t="n"/>
      <c r="C275" s="38" t="n"/>
      <c r="D275" s="38" t="n"/>
      <c r="E275" s="38" t="n"/>
      <c r="F275" s="44" t="n"/>
      <c r="G275" s="44" t="n"/>
      <c r="H275" s="44" t="n"/>
      <c r="I275" s="44" t="n"/>
      <c r="J275" s="44" t="n"/>
      <c r="K275" s="38">
        <f>IF(A275="","",IF(H275&gt;=G275,"Reçu",IF(AND(M275&lt;TODAY(),H275&lt;G275),"En retard","En cours")))</f>
        <v/>
      </c>
      <c r="L275" s="38">
        <f>IF(A275="","",IF(I275="","Non facturé",IF(J275&gt;=I275,"Payé","À payer")))</f>
        <v/>
      </c>
      <c r="M275" s="68" t="n"/>
      <c r="N275" s="68" t="n"/>
      <c r="O275" s="38" t="n"/>
      <c r="P275" s="38" t="n"/>
    </row>
    <row r="276">
      <c r="A276" s="38" t="n"/>
      <c r="B276" s="68" t="n"/>
      <c r="C276" s="38" t="n"/>
      <c r="D276" s="38" t="n"/>
      <c r="E276" s="38" t="n"/>
      <c r="F276" s="44" t="n"/>
      <c r="G276" s="44" t="n"/>
      <c r="H276" s="44" t="n"/>
      <c r="I276" s="44" t="n"/>
      <c r="J276" s="44" t="n"/>
      <c r="K276" s="38">
        <f>IF(A276="","",IF(H276&gt;=G276,"Reçu",IF(AND(M276&lt;TODAY(),H276&lt;G276),"En retard","En cours")))</f>
        <v/>
      </c>
      <c r="L276" s="38">
        <f>IF(A276="","",IF(I276="","Non facturé",IF(J276&gt;=I276,"Payé","À payer")))</f>
        <v/>
      </c>
      <c r="M276" s="68" t="n"/>
      <c r="N276" s="68" t="n"/>
      <c r="O276" s="38" t="n"/>
      <c r="P276" s="38" t="n"/>
    </row>
    <row r="277">
      <c r="A277" s="38" t="n"/>
      <c r="B277" s="68" t="n"/>
      <c r="C277" s="38" t="n"/>
      <c r="D277" s="38" t="n"/>
      <c r="E277" s="38" t="n"/>
      <c r="F277" s="44" t="n"/>
      <c r="G277" s="44" t="n"/>
      <c r="H277" s="44" t="n"/>
      <c r="I277" s="44" t="n"/>
      <c r="J277" s="44" t="n"/>
      <c r="K277" s="38">
        <f>IF(A277="","",IF(H277&gt;=G277,"Reçu",IF(AND(M277&lt;TODAY(),H277&lt;G277),"En retard","En cours")))</f>
        <v/>
      </c>
      <c r="L277" s="38">
        <f>IF(A277="","",IF(I277="","Non facturé",IF(J277&gt;=I277,"Payé","À payer")))</f>
        <v/>
      </c>
      <c r="M277" s="68" t="n"/>
      <c r="N277" s="68" t="n"/>
      <c r="O277" s="38" t="n"/>
      <c r="P277" s="38" t="n"/>
    </row>
    <row r="278">
      <c r="A278" s="38" t="n"/>
      <c r="B278" s="68" t="n"/>
      <c r="C278" s="38" t="n"/>
      <c r="D278" s="38" t="n"/>
      <c r="E278" s="38" t="n"/>
      <c r="F278" s="44" t="n"/>
      <c r="G278" s="44" t="n"/>
      <c r="H278" s="44" t="n"/>
      <c r="I278" s="44" t="n"/>
      <c r="J278" s="44" t="n"/>
      <c r="K278" s="38">
        <f>IF(A278="","",IF(H278&gt;=G278,"Reçu",IF(AND(M278&lt;TODAY(),H278&lt;G278),"En retard","En cours")))</f>
        <v/>
      </c>
      <c r="L278" s="38">
        <f>IF(A278="","",IF(I278="","Non facturé",IF(J278&gt;=I278,"Payé","À payer")))</f>
        <v/>
      </c>
      <c r="M278" s="68" t="n"/>
      <c r="N278" s="68" t="n"/>
      <c r="O278" s="38" t="n"/>
      <c r="P278" s="38" t="n"/>
    </row>
    <row r="279">
      <c r="A279" s="38" t="n"/>
      <c r="B279" s="68" t="n"/>
      <c r="C279" s="38" t="n"/>
      <c r="D279" s="38" t="n"/>
      <c r="E279" s="38" t="n"/>
      <c r="F279" s="44" t="n"/>
      <c r="G279" s="44" t="n"/>
      <c r="H279" s="44" t="n"/>
      <c r="I279" s="44" t="n"/>
      <c r="J279" s="44" t="n"/>
      <c r="K279" s="38">
        <f>IF(A279="","",IF(H279&gt;=G279,"Reçu",IF(AND(M279&lt;TODAY(),H279&lt;G279),"En retard","En cours")))</f>
        <v/>
      </c>
      <c r="L279" s="38">
        <f>IF(A279="","",IF(I279="","Non facturé",IF(J279&gt;=I279,"Payé","À payer")))</f>
        <v/>
      </c>
      <c r="M279" s="68" t="n"/>
      <c r="N279" s="68" t="n"/>
      <c r="O279" s="38" t="n"/>
      <c r="P279" s="38" t="n"/>
    </row>
    <row r="280">
      <c r="A280" s="38" t="n"/>
      <c r="B280" s="68" t="n"/>
      <c r="C280" s="38" t="n"/>
      <c r="D280" s="38" t="n"/>
      <c r="E280" s="38" t="n"/>
      <c r="F280" s="44" t="n"/>
      <c r="G280" s="44" t="n"/>
      <c r="H280" s="44" t="n"/>
      <c r="I280" s="44" t="n"/>
      <c r="J280" s="44" t="n"/>
      <c r="K280" s="38">
        <f>IF(A280="","",IF(H280&gt;=G280,"Reçu",IF(AND(M280&lt;TODAY(),H280&lt;G280),"En retard","En cours")))</f>
        <v/>
      </c>
      <c r="L280" s="38">
        <f>IF(A280="","",IF(I280="","Non facturé",IF(J280&gt;=I280,"Payé","À payer")))</f>
        <v/>
      </c>
      <c r="M280" s="68" t="n"/>
      <c r="N280" s="68" t="n"/>
      <c r="O280" s="38" t="n"/>
      <c r="P280" s="38" t="n"/>
    </row>
    <row r="281">
      <c r="A281" s="38" t="n"/>
      <c r="B281" s="68" t="n"/>
      <c r="C281" s="38" t="n"/>
      <c r="D281" s="38" t="n"/>
      <c r="E281" s="38" t="n"/>
      <c r="F281" s="44" t="n"/>
      <c r="G281" s="44" t="n"/>
      <c r="H281" s="44" t="n"/>
      <c r="I281" s="44" t="n"/>
      <c r="J281" s="44" t="n"/>
      <c r="K281" s="38">
        <f>IF(A281="","",IF(H281&gt;=G281,"Reçu",IF(AND(M281&lt;TODAY(),H281&lt;G281),"En retard","En cours")))</f>
        <v/>
      </c>
      <c r="L281" s="38">
        <f>IF(A281="","",IF(I281="","Non facturé",IF(J281&gt;=I281,"Payé","À payer")))</f>
        <v/>
      </c>
      <c r="M281" s="68" t="n"/>
      <c r="N281" s="68" t="n"/>
      <c r="O281" s="38" t="n"/>
      <c r="P281" s="38" t="n"/>
    </row>
    <row r="282">
      <c r="A282" s="38" t="n"/>
      <c r="B282" s="68" t="n"/>
      <c r="C282" s="38" t="n"/>
      <c r="D282" s="38" t="n"/>
      <c r="E282" s="38" t="n"/>
      <c r="F282" s="44" t="n"/>
      <c r="G282" s="44" t="n"/>
      <c r="H282" s="44" t="n"/>
      <c r="I282" s="44" t="n"/>
      <c r="J282" s="44" t="n"/>
      <c r="K282" s="38">
        <f>IF(A282="","",IF(H282&gt;=G282,"Reçu",IF(AND(M282&lt;TODAY(),H282&lt;G282),"En retard","En cours")))</f>
        <v/>
      </c>
      <c r="L282" s="38">
        <f>IF(A282="","",IF(I282="","Non facturé",IF(J282&gt;=I282,"Payé","À payer")))</f>
        <v/>
      </c>
      <c r="M282" s="68" t="n"/>
      <c r="N282" s="68" t="n"/>
      <c r="O282" s="38" t="n"/>
      <c r="P282" s="38" t="n"/>
    </row>
    <row r="283">
      <c r="A283" s="38" t="n"/>
      <c r="B283" s="68" t="n"/>
      <c r="C283" s="38" t="n"/>
      <c r="D283" s="38" t="n"/>
      <c r="E283" s="38" t="n"/>
      <c r="F283" s="44" t="n"/>
      <c r="G283" s="44" t="n"/>
      <c r="H283" s="44" t="n"/>
      <c r="I283" s="44" t="n"/>
      <c r="J283" s="44" t="n"/>
      <c r="K283" s="38">
        <f>IF(A283="","",IF(H283&gt;=G283,"Reçu",IF(AND(M283&lt;TODAY(),H283&lt;G283),"En retard","En cours")))</f>
        <v/>
      </c>
      <c r="L283" s="38">
        <f>IF(A283="","",IF(I283="","Non facturé",IF(J283&gt;=I283,"Payé","À payer")))</f>
        <v/>
      </c>
      <c r="M283" s="68" t="n"/>
      <c r="N283" s="68" t="n"/>
      <c r="O283" s="38" t="n"/>
      <c r="P283" s="38" t="n"/>
    </row>
    <row r="284">
      <c r="A284" s="38" t="n"/>
      <c r="B284" s="68" t="n"/>
      <c r="C284" s="38" t="n"/>
      <c r="D284" s="38" t="n"/>
      <c r="E284" s="38" t="n"/>
      <c r="F284" s="44" t="n"/>
      <c r="G284" s="44" t="n"/>
      <c r="H284" s="44" t="n"/>
      <c r="I284" s="44" t="n"/>
      <c r="J284" s="44" t="n"/>
      <c r="K284" s="38">
        <f>IF(A284="","",IF(H284&gt;=G284,"Reçu",IF(AND(M284&lt;TODAY(),H284&lt;G284),"En retard","En cours")))</f>
        <v/>
      </c>
      <c r="L284" s="38">
        <f>IF(A284="","",IF(I284="","Non facturé",IF(J284&gt;=I284,"Payé","À payer")))</f>
        <v/>
      </c>
      <c r="M284" s="68" t="n"/>
      <c r="N284" s="68" t="n"/>
      <c r="O284" s="38" t="n"/>
      <c r="P284" s="38" t="n"/>
    </row>
    <row r="285">
      <c r="A285" s="38" t="n"/>
      <c r="B285" s="68" t="n"/>
      <c r="C285" s="38" t="n"/>
      <c r="D285" s="38" t="n"/>
      <c r="E285" s="38" t="n"/>
      <c r="F285" s="44" t="n"/>
      <c r="G285" s="44" t="n"/>
      <c r="H285" s="44" t="n"/>
      <c r="I285" s="44" t="n"/>
      <c r="J285" s="44" t="n"/>
      <c r="K285" s="38">
        <f>IF(A285="","",IF(H285&gt;=G285,"Reçu",IF(AND(M285&lt;TODAY(),H285&lt;G285),"En retard","En cours")))</f>
        <v/>
      </c>
      <c r="L285" s="38">
        <f>IF(A285="","",IF(I285="","Non facturé",IF(J285&gt;=I285,"Payé","À payer")))</f>
        <v/>
      </c>
      <c r="M285" s="68" t="n"/>
      <c r="N285" s="68" t="n"/>
      <c r="O285" s="38" t="n"/>
      <c r="P285" s="38" t="n"/>
    </row>
    <row r="286">
      <c r="A286" s="38" t="n"/>
      <c r="B286" s="68" t="n"/>
      <c r="C286" s="38" t="n"/>
      <c r="D286" s="38" t="n"/>
      <c r="E286" s="38" t="n"/>
      <c r="F286" s="44" t="n"/>
      <c r="G286" s="44" t="n"/>
      <c r="H286" s="44" t="n"/>
      <c r="I286" s="44" t="n"/>
      <c r="J286" s="44" t="n"/>
      <c r="K286" s="38">
        <f>IF(A286="","",IF(H286&gt;=G286,"Reçu",IF(AND(M286&lt;TODAY(),H286&lt;G286),"En retard","En cours")))</f>
        <v/>
      </c>
      <c r="L286" s="38">
        <f>IF(A286="","",IF(I286="","Non facturé",IF(J286&gt;=I286,"Payé","À payer")))</f>
        <v/>
      </c>
      <c r="M286" s="68" t="n"/>
      <c r="N286" s="68" t="n"/>
      <c r="O286" s="38" t="n"/>
      <c r="P286" s="38" t="n"/>
    </row>
    <row r="287">
      <c r="A287" s="38" t="n"/>
      <c r="B287" s="68" t="n"/>
      <c r="C287" s="38" t="n"/>
      <c r="D287" s="38" t="n"/>
      <c r="E287" s="38" t="n"/>
      <c r="F287" s="44" t="n"/>
      <c r="G287" s="44" t="n"/>
      <c r="H287" s="44" t="n"/>
      <c r="I287" s="44" t="n"/>
      <c r="J287" s="44" t="n"/>
      <c r="K287" s="38">
        <f>IF(A287="","",IF(H287&gt;=G287,"Reçu",IF(AND(M287&lt;TODAY(),H287&lt;G287),"En retard","En cours")))</f>
        <v/>
      </c>
      <c r="L287" s="38">
        <f>IF(A287="","",IF(I287="","Non facturé",IF(J287&gt;=I287,"Payé","À payer")))</f>
        <v/>
      </c>
      <c r="M287" s="68" t="n"/>
      <c r="N287" s="68" t="n"/>
      <c r="O287" s="38" t="n"/>
      <c r="P287" s="38" t="n"/>
    </row>
    <row r="288">
      <c r="A288" s="38" t="n"/>
      <c r="B288" s="68" t="n"/>
      <c r="C288" s="38" t="n"/>
      <c r="D288" s="38" t="n"/>
      <c r="E288" s="38" t="n"/>
      <c r="F288" s="44" t="n"/>
      <c r="G288" s="44" t="n"/>
      <c r="H288" s="44" t="n"/>
      <c r="I288" s="44" t="n"/>
      <c r="J288" s="44" t="n"/>
      <c r="K288" s="38">
        <f>IF(A288="","",IF(H288&gt;=G288,"Reçu",IF(AND(M288&lt;TODAY(),H288&lt;G288),"En retard","En cours")))</f>
        <v/>
      </c>
      <c r="L288" s="38">
        <f>IF(A288="","",IF(I288="","Non facturé",IF(J288&gt;=I288,"Payé","À payer")))</f>
        <v/>
      </c>
      <c r="M288" s="68" t="n"/>
      <c r="N288" s="68" t="n"/>
      <c r="O288" s="38" t="n"/>
      <c r="P288" s="38" t="n"/>
    </row>
    <row r="289">
      <c r="A289" s="38" t="n"/>
      <c r="B289" s="68" t="n"/>
      <c r="C289" s="38" t="n"/>
      <c r="D289" s="38" t="n"/>
      <c r="E289" s="38" t="n"/>
      <c r="F289" s="44" t="n"/>
      <c r="G289" s="44" t="n"/>
      <c r="H289" s="44" t="n"/>
      <c r="I289" s="44" t="n"/>
      <c r="J289" s="44" t="n"/>
      <c r="K289" s="38">
        <f>IF(A289="","",IF(H289&gt;=G289,"Reçu",IF(AND(M289&lt;TODAY(),H289&lt;G289),"En retard","En cours")))</f>
        <v/>
      </c>
      <c r="L289" s="38">
        <f>IF(A289="","",IF(I289="","Non facturé",IF(J289&gt;=I289,"Payé","À payer")))</f>
        <v/>
      </c>
      <c r="M289" s="68" t="n"/>
      <c r="N289" s="68" t="n"/>
      <c r="O289" s="38" t="n"/>
      <c r="P289" s="38" t="n"/>
    </row>
    <row r="290">
      <c r="A290" s="38" t="n"/>
      <c r="B290" s="68" t="n"/>
      <c r="C290" s="38" t="n"/>
      <c r="D290" s="38" t="n"/>
      <c r="E290" s="38" t="n"/>
      <c r="F290" s="44" t="n"/>
      <c r="G290" s="44" t="n"/>
      <c r="H290" s="44" t="n"/>
      <c r="I290" s="44" t="n"/>
      <c r="J290" s="44" t="n"/>
      <c r="K290" s="38">
        <f>IF(A290="","",IF(H290&gt;=G290,"Reçu",IF(AND(M290&lt;TODAY(),H290&lt;G290),"En retard","En cours")))</f>
        <v/>
      </c>
      <c r="L290" s="38">
        <f>IF(A290="","",IF(I290="","Non facturé",IF(J290&gt;=I290,"Payé","À payer")))</f>
        <v/>
      </c>
      <c r="M290" s="68" t="n"/>
      <c r="N290" s="68" t="n"/>
      <c r="O290" s="38" t="n"/>
      <c r="P290" s="38" t="n"/>
    </row>
    <row r="291">
      <c r="A291" s="38" t="n"/>
      <c r="B291" s="68" t="n"/>
      <c r="C291" s="38" t="n"/>
      <c r="D291" s="38" t="n"/>
      <c r="E291" s="38" t="n"/>
      <c r="F291" s="44" t="n"/>
      <c r="G291" s="44" t="n"/>
      <c r="H291" s="44" t="n"/>
      <c r="I291" s="44" t="n"/>
      <c r="J291" s="44" t="n"/>
      <c r="K291" s="38">
        <f>IF(A291="","",IF(H291&gt;=G291,"Reçu",IF(AND(M291&lt;TODAY(),H291&lt;G291),"En retard","En cours")))</f>
        <v/>
      </c>
      <c r="L291" s="38">
        <f>IF(A291="","",IF(I291="","Non facturé",IF(J291&gt;=I291,"Payé","À payer")))</f>
        <v/>
      </c>
      <c r="M291" s="68" t="n"/>
      <c r="N291" s="68" t="n"/>
      <c r="O291" s="38" t="n"/>
      <c r="P291" s="38" t="n"/>
    </row>
    <row r="292">
      <c r="A292" s="38" t="n"/>
      <c r="B292" s="68" t="n"/>
      <c r="C292" s="38" t="n"/>
      <c r="D292" s="38" t="n"/>
      <c r="E292" s="38" t="n"/>
      <c r="F292" s="44" t="n"/>
      <c r="G292" s="44" t="n"/>
      <c r="H292" s="44" t="n"/>
      <c r="I292" s="44" t="n"/>
      <c r="J292" s="44" t="n"/>
      <c r="K292" s="38">
        <f>IF(A292="","",IF(H292&gt;=G292,"Reçu",IF(AND(M292&lt;TODAY(),H292&lt;G292),"En retard","En cours")))</f>
        <v/>
      </c>
      <c r="L292" s="38">
        <f>IF(A292="","",IF(I292="","Non facturé",IF(J292&gt;=I292,"Payé","À payer")))</f>
        <v/>
      </c>
      <c r="M292" s="68" t="n"/>
      <c r="N292" s="68" t="n"/>
      <c r="O292" s="38" t="n"/>
      <c r="P292" s="38" t="n"/>
    </row>
    <row r="293">
      <c r="A293" s="38" t="n"/>
      <c r="B293" s="68" t="n"/>
      <c r="C293" s="38" t="n"/>
      <c r="D293" s="38" t="n"/>
      <c r="E293" s="38" t="n"/>
      <c r="F293" s="44" t="n"/>
      <c r="G293" s="44" t="n"/>
      <c r="H293" s="44" t="n"/>
      <c r="I293" s="44" t="n"/>
      <c r="J293" s="44" t="n"/>
      <c r="K293" s="38">
        <f>IF(A293="","",IF(H293&gt;=G293,"Reçu",IF(AND(M293&lt;TODAY(),H293&lt;G293),"En retard","En cours")))</f>
        <v/>
      </c>
      <c r="L293" s="38">
        <f>IF(A293="","",IF(I293="","Non facturé",IF(J293&gt;=I293,"Payé","À payer")))</f>
        <v/>
      </c>
      <c r="M293" s="68" t="n"/>
      <c r="N293" s="68" t="n"/>
      <c r="O293" s="38" t="n"/>
      <c r="P293" s="38" t="n"/>
    </row>
    <row r="294">
      <c r="A294" s="38" t="n"/>
      <c r="B294" s="68" t="n"/>
      <c r="C294" s="38" t="n"/>
      <c r="D294" s="38" t="n"/>
      <c r="E294" s="38" t="n"/>
      <c r="F294" s="44" t="n"/>
      <c r="G294" s="44" t="n"/>
      <c r="H294" s="44" t="n"/>
      <c r="I294" s="44" t="n"/>
      <c r="J294" s="44" t="n"/>
      <c r="K294" s="38">
        <f>IF(A294="","",IF(H294&gt;=G294,"Reçu",IF(AND(M294&lt;TODAY(),H294&lt;G294),"En retard","En cours")))</f>
        <v/>
      </c>
      <c r="L294" s="38">
        <f>IF(A294="","",IF(I294="","Non facturé",IF(J294&gt;=I294,"Payé","À payer")))</f>
        <v/>
      </c>
      <c r="M294" s="68" t="n"/>
      <c r="N294" s="68" t="n"/>
      <c r="O294" s="38" t="n"/>
      <c r="P294" s="38" t="n"/>
    </row>
    <row r="295">
      <c r="A295" s="38" t="n"/>
      <c r="B295" s="68" t="n"/>
      <c r="C295" s="38" t="n"/>
      <c r="D295" s="38" t="n"/>
      <c r="E295" s="38" t="n"/>
      <c r="F295" s="44" t="n"/>
      <c r="G295" s="44" t="n"/>
      <c r="H295" s="44" t="n"/>
      <c r="I295" s="44" t="n"/>
      <c r="J295" s="44" t="n"/>
      <c r="K295" s="38">
        <f>IF(A295="","",IF(H295&gt;=G295,"Reçu",IF(AND(M295&lt;TODAY(),H295&lt;G295),"En retard","En cours")))</f>
        <v/>
      </c>
      <c r="L295" s="38">
        <f>IF(A295="","",IF(I295="","Non facturé",IF(J295&gt;=I295,"Payé","À payer")))</f>
        <v/>
      </c>
      <c r="M295" s="68" t="n"/>
      <c r="N295" s="68" t="n"/>
      <c r="O295" s="38" t="n"/>
      <c r="P295" s="38" t="n"/>
    </row>
    <row r="296">
      <c r="A296" s="38" t="n"/>
      <c r="B296" s="68" t="n"/>
      <c r="C296" s="38" t="n"/>
      <c r="D296" s="38" t="n"/>
      <c r="E296" s="38" t="n"/>
      <c r="F296" s="44" t="n"/>
      <c r="G296" s="44" t="n"/>
      <c r="H296" s="44" t="n"/>
      <c r="I296" s="44" t="n"/>
      <c r="J296" s="44" t="n"/>
      <c r="K296" s="38">
        <f>IF(A296="","",IF(H296&gt;=G296,"Reçu",IF(AND(M296&lt;TODAY(),H296&lt;G296),"En retard","En cours")))</f>
        <v/>
      </c>
      <c r="L296" s="38">
        <f>IF(A296="","",IF(I296="","Non facturé",IF(J296&gt;=I296,"Payé","À payer")))</f>
        <v/>
      </c>
      <c r="M296" s="68" t="n"/>
      <c r="N296" s="68" t="n"/>
      <c r="O296" s="38" t="n"/>
      <c r="P296" s="38" t="n"/>
    </row>
    <row r="297">
      <c r="A297" s="38" t="n"/>
      <c r="B297" s="68" t="n"/>
      <c r="C297" s="38" t="n"/>
      <c r="D297" s="38" t="n"/>
      <c r="E297" s="38" t="n"/>
      <c r="F297" s="44" t="n"/>
      <c r="G297" s="44" t="n"/>
      <c r="H297" s="44" t="n"/>
      <c r="I297" s="44" t="n"/>
      <c r="J297" s="44" t="n"/>
      <c r="K297" s="38">
        <f>IF(A297="","",IF(H297&gt;=G297,"Reçu",IF(AND(M297&lt;TODAY(),H297&lt;G297),"En retard","En cours")))</f>
        <v/>
      </c>
      <c r="L297" s="38">
        <f>IF(A297="","",IF(I297="","Non facturé",IF(J297&gt;=I297,"Payé","À payer")))</f>
        <v/>
      </c>
      <c r="M297" s="68" t="n"/>
      <c r="N297" s="68" t="n"/>
      <c r="O297" s="38" t="n"/>
      <c r="P297" s="38" t="n"/>
    </row>
    <row r="298">
      <c r="A298" s="38" t="n"/>
      <c r="B298" s="68" t="n"/>
      <c r="C298" s="38" t="n"/>
      <c r="D298" s="38" t="n"/>
      <c r="E298" s="38" t="n"/>
      <c r="F298" s="44" t="n"/>
      <c r="G298" s="44" t="n"/>
      <c r="H298" s="44" t="n"/>
      <c r="I298" s="44" t="n"/>
      <c r="J298" s="44" t="n"/>
      <c r="K298" s="38">
        <f>IF(A298="","",IF(H298&gt;=G298,"Reçu",IF(AND(M298&lt;TODAY(),H298&lt;G298),"En retard","En cours")))</f>
        <v/>
      </c>
      <c r="L298" s="38">
        <f>IF(A298="","",IF(I298="","Non facturé",IF(J298&gt;=I298,"Payé","À payer")))</f>
        <v/>
      </c>
      <c r="M298" s="68" t="n"/>
      <c r="N298" s="68" t="n"/>
      <c r="O298" s="38" t="n"/>
      <c r="P298" s="38" t="n"/>
    </row>
    <row r="299">
      <c r="A299" s="38" t="n"/>
      <c r="B299" s="68" t="n"/>
      <c r="C299" s="38" t="n"/>
      <c r="D299" s="38" t="n"/>
      <c r="E299" s="38" t="n"/>
      <c r="F299" s="44" t="n"/>
      <c r="G299" s="44" t="n"/>
      <c r="H299" s="44" t="n"/>
      <c r="I299" s="44" t="n"/>
      <c r="J299" s="44" t="n"/>
      <c r="K299" s="38">
        <f>IF(A299="","",IF(H299&gt;=G299,"Reçu",IF(AND(M299&lt;TODAY(),H299&lt;G299),"En retard","En cours")))</f>
        <v/>
      </c>
      <c r="L299" s="38">
        <f>IF(A299="","",IF(I299="","Non facturé",IF(J299&gt;=I299,"Payé","À payer")))</f>
        <v/>
      </c>
      <c r="M299" s="68" t="n"/>
      <c r="N299" s="68" t="n"/>
      <c r="O299" s="38" t="n"/>
      <c r="P299" s="38" t="n"/>
    </row>
    <row r="300">
      <c r="A300" s="38" t="n"/>
      <c r="B300" s="68" t="n"/>
      <c r="C300" s="38" t="n"/>
      <c r="D300" s="38" t="n"/>
      <c r="E300" s="38" t="n"/>
      <c r="F300" s="44" t="n"/>
      <c r="G300" s="44" t="n"/>
      <c r="H300" s="44" t="n"/>
      <c r="I300" s="44" t="n"/>
      <c r="J300" s="44" t="n"/>
      <c r="K300" s="38">
        <f>IF(A300="","",IF(H300&gt;=G300,"Reçu",IF(AND(M300&lt;TODAY(),H300&lt;G300),"En retard","En cours")))</f>
        <v/>
      </c>
      <c r="L300" s="38">
        <f>IF(A300="","",IF(I300="","Non facturé",IF(J300&gt;=I300,"Payé","À payer")))</f>
        <v/>
      </c>
      <c r="M300" s="68" t="n"/>
      <c r="N300" s="68" t="n"/>
      <c r="O300" s="38" t="n"/>
      <c r="P300" s="38" t="n"/>
    </row>
  </sheetData>
  <conditionalFormatting sqref="A2:P300">
    <cfRule type="expression" priority="1" dxfId="1">
      <formula>AND($M2&lt;&gt;"",$N2="",TODAY()&gt;$M2,$K2&lt;&gt;"Réceptionné")</formula>
    </cfRule>
  </conditionalFormatting>
  <conditionalFormatting sqref="G2:G300">
    <cfRule type="expression" priority="2" dxfId="2">
      <formula>AND($F2&lt;&gt;"",$G2&lt;&gt;"",$G2&gt;$F2)</formula>
    </cfRule>
  </conditionalFormatting>
  <dataValidations count="1">
    <dataValidation sqref="E2:E300" showDropDown="1" showInputMessage="0" showErrorMessage="0" allowBlank="1" type="list">
      <formula1>=lst_categories_cout</formula1>
    </dataValidation>
  </dataValidation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Q200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8" customWidth="1" min="3" max="3"/>
    <col width="14" customWidth="1" min="4" max="4"/>
    <col width="22" customWidth="1" min="5" max="5"/>
    <col width="12" customWidth="1" min="6" max="6"/>
    <col width="12" customWidth="1" min="7" max="7"/>
    <col width="16" customWidth="1" min="8" max="8"/>
    <col width="14" customWidth="1" min="9" max="9"/>
    <col width="16" customWidth="1" min="10" max="10"/>
    <col width="14" customWidth="1" min="11" max="11"/>
    <col width="14" customWidth="1" min="12" max="12"/>
    <col width="14" customWidth="1" min="13" max="13"/>
    <col width="12" customWidth="1" min="14" max="14"/>
    <col width="18" customWidth="1" min="15" max="15"/>
    <col width="16" customWidth="1" min="16" max="16"/>
    <col width="22" customWidth="1" min="17" max="17"/>
  </cols>
  <sheetData>
    <row r="1" ht="28" customHeight="1">
      <c r="A1" s="21" t="inlineStr">
        <is>
          <t>Entreprise</t>
        </is>
      </c>
      <c r="B1" s="21" t="inlineStr">
        <is>
          <t>Lot</t>
        </is>
      </c>
      <c r="C1" s="21" t="inlineStr">
        <is>
          <t>Contact</t>
        </is>
      </c>
      <c r="D1" s="21" t="inlineStr">
        <is>
          <t>Téléphone</t>
        </is>
      </c>
      <c r="E1" s="21" t="inlineStr">
        <is>
          <t>Email</t>
        </is>
      </c>
      <c r="F1" s="21" t="inlineStr">
        <is>
          <t>Contrat signé</t>
        </is>
      </c>
      <c r="G1" s="21" t="inlineStr">
        <is>
          <t>Date contrat</t>
        </is>
      </c>
      <c r="H1" s="21" t="inlineStr">
        <is>
          <t>Montant contrat (HT)</t>
        </is>
      </c>
      <c r="I1" s="21" t="inlineStr">
        <is>
          <t>Avenants (HT)</t>
        </is>
      </c>
      <c r="J1" s="21" t="inlineStr">
        <is>
          <t>Montant révisé (HT)</t>
        </is>
      </c>
      <c r="K1" s="21" t="inlineStr">
        <is>
          <t>Facturé (HT)</t>
        </is>
      </c>
      <c r="L1" s="21" t="inlineStr">
        <is>
          <t>Payé (HT)</t>
        </is>
      </c>
      <c r="M1" s="21" t="inlineStr">
        <is>
          <t>Reste à payer</t>
        </is>
      </c>
      <c r="N1" s="21" t="inlineStr">
        <is>
          <t>Assurance</t>
        </is>
      </c>
      <c r="O1" s="21" t="inlineStr">
        <is>
          <t>PPSPS/Plan de prévention</t>
        </is>
      </c>
      <c r="P1" s="21" t="inlineStr">
        <is>
          <t>Échéance prochaine</t>
        </is>
      </c>
      <c r="Q1" s="21" t="inlineStr">
        <is>
          <t>Notes</t>
        </is>
      </c>
    </row>
    <row r="2">
      <c r="A2" s="38" t="inlineStr">
        <is>
          <t>ElecPro</t>
        </is>
      </c>
      <c r="B2" s="38" t="inlineStr">
        <is>
          <t>Électricité</t>
        </is>
      </c>
      <c r="C2" s="38" t="inlineStr">
        <is>
          <t>Antoine Leroy</t>
        </is>
      </c>
      <c r="D2" s="38" t="inlineStr">
        <is>
          <t>06 22 11 33 44</t>
        </is>
      </c>
      <c r="E2" s="38" t="inlineStr">
        <is>
          <t>a.leroy@elecpro.fr</t>
        </is>
      </c>
      <c r="F2" s="38" t="inlineStr">
        <is>
          <t>Oui</t>
        </is>
      </c>
      <c r="G2" s="68" t="n">
        <v>45986</v>
      </c>
      <c r="H2" s="44" t="n">
        <v>14000</v>
      </c>
      <c r="I2" s="44" t="n">
        <v>500</v>
      </c>
      <c r="J2" s="45">
        <f>IF(H2="","",H2+IF(I2="",0,I2))</f>
        <v/>
      </c>
      <c r="K2" s="44" t="n">
        <v>4000</v>
      </c>
      <c r="L2" s="44" t="n">
        <v>0</v>
      </c>
      <c r="M2" s="45">
        <f>IF(J2="","",J2-IF(L2="",0,L2))</f>
        <v/>
      </c>
      <c r="N2" s="38" t="inlineStr">
        <is>
          <t>Oui</t>
        </is>
      </c>
      <c r="O2" s="38" t="inlineStr">
        <is>
          <t>Oui</t>
        </is>
      </c>
      <c r="P2" s="68" t="n">
        <v>46027</v>
      </c>
      <c r="Q2" s="38" t="inlineStr"/>
    </row>
    <row r="3">
      <c r="A3" s="38" t="inlineStr">
        <is>
          <t>HydroFix</t>
        </is>
      </c>
      <c r="B3" s="38" t="inlineStr">
        <is>
          <t>Plomberie</t>
        </is>
      </c>
      <c r="C3" s="38" t="inlineStr">
        <is>
          <t>Sarah Benali</t>
        </is>
      </c>
      <c r="D3" s="38" t="inlineStr">
        <is>
          <t>06 44 55 66 77</t>
        </is>
      </c>
      <c r="E3" s="38" t="inlineStr">
        <is>
          <t>s.benali@hydrofix.fr</t>
        </is>
      </c>
      <c r="F3" s="38" t="inlineStr">
        <is>
          <t>Oui</t>
        </is>
      </c>
      <c r="G3" s="68" t="n">
        <v>45989</v>
      </c>
      <c r="H3" s="44" t="n">
        <v>12000</v>
      </c>
      <c r="I3" s="44" t="n">
        <v>0</v>
      </c>
      <c r="J3" s="45">
        <f>IF(H3="","",H3+IF(I3="",0,I3))</f>
        <v/>
      </c>
      <c r="K3" s="44" t="n">
        <v>3000</v>
      </c>
      <c r="L3" s="44" t="n">
        <v>0</v>
      </c>
      <c r="M3" s="45">
        <f>IF(J3="","",J3-IF(L3="",0,L3))</f>
        <v/>
      </c>
      <c r="N3" s="38" t="inlineStr">
        <is>
          <t>Oui</t>
        </is>
      </c>
      <c r="O3" s="38" t="inlineStr">
        <is>
          <t>Oui</t>
        </is>
      </c>
      <c r="P3" s="68" t="n">
        <v>46032</v>
      </c>
      <c r="Q3" s="38" t="inlineStr"/>
    </row>
    <row r="4">
      <c r="A4" s="38" t="inlineStr">
        <is>
          <t>Sol &amp; Mur</t>
        </is>
      </c>
      <c r="B4" s="38" t="inlineStr">
        <is>
          <t>Carrelage</t>
        </is>
      </c>
      <c r="C4" s="38" t="inlineStr">
        <is>
          <t>Maxime Fontaine</t>
        </is>
      </c>
      <c r="D4" s="38" t="inlineStr">
        <is>
          <t>06 55 44 33 22</t>
        </is>
      </c>
      <c r="E4" s="38" t="inlineStr">
        <is>
          <t>m.fontaine@solmur.fr</t>
        </is>
      </c>
      <c r="F4" s="38" t="inlineStr">
        <is>
          <t>Oui</t>
        </is>
      </c>
      <c r="G4" s="68" t="n">
        <v>46001</v>
      </c>
      <c r="H4" s="44" t="n">
        <v>22000</v>
      </c>
      <c r="I4" s="44" t="n">
        <v>0</v>
      </c>
      <c r="J4" s="45">
        <f>IF(H4="","",H4+IF(I4="",0,I4))</f>
        <v/>
      </c>
      <c r="K4" s="44" t="n">
        <v>0</v>
      </c>
      <c r="L4" s="44" t="n">
        <v>0</v>
      </c>
      <c r="M4" s="45">
        <f>IF(J4="","",J4-IF(L4="",0,L4))</f>
        <v/>
      </c>
      <c r="N4" s="38" t="inlineStr">
        <is>
          <t>Oui</t>
        </is>
      </c>
      <c r="O4" s="38" t="inlineStr">
        <is>
          <t>Oui</t>
        </is>
      </c>
      <c r="P4" s="68" t="n">
        <v>46037</v>
      </c>
      <c r="Q4" s="38" t="inlineStr"/>
    </row>
    <row r="5">
      <c r="A5" s="38" t="inlineStr">
        <is>
          <t>BoisDesign</t>
        </is>
      </c>
      <c r="B5" s="38" t="inlineStr">
        <is>
          <t>Menuiserie</t>
        </is>
      </c>
      <c r="C5" s="38" t="inlineStr">
        <is>
          <t>Nadia El Amrani</t>
        </is>
      </c>
      <c r="D5" s="38" t="inlineStr">
        <is>
          <t>06 66 77 88 11</t>
        </is>
      </c>
      <c r="E5" s="38" t="inlineStr">
        <is>
          <t>n.elamrani@boisdesign.fr</t>
        </is>
      </c>
      <c r="F5" s="38" t="inlineStr">
        <is>
          <t>En cours</t>
        </is>
      </c>
      <c r="G5" s="68" t="n">
        <v>46011</v>
      </c>
      <c r="H5" s="44" t="n">
        <v>9000</v>
      </c>
      <c r="I5" s="44" t="n">
        <v>0</v>
      </c>
      <c r="J5" s="45">
        <f>IF(H5="","",H5+IF(I5="",0,I5))</f>
        <v/>
      </c>
      <c r="K5" s="44" t="n">
        <v>0</v>
      </c>
      <c r="L5" s="44" t="n">
        <v>0</v>
      </c>
      <c r="M5" s="45">
        <f>IF(J5="","",J5-IF(L5="",0,L5))</f>
        <v/>
      </c>
      <c r="N5" s="38" t="inlineStr">
        <is>
          <t>À fournir</t>
        </is>
      </c>
      <c r="O5" s="38" t="inlineStr">
        <is>
          <t>À fournir</t>
        </is>
      </c>
      <c r="P5" s="68" t="n">
        <v>46042</v>
      </c>
      <c r="Q5" s="38" t="inlineStr"/>
    </row>
    <row r="6">
      <c r="A6" s="38" t="inlineStr">
        <is>
          <t>Coloris</t>
        </is>
      </c>
      <c r="B6" s="38" t="inlineStr">
        <is>
          <t>Peinture</t>
        </is>
      </c>
      <c r="C6" s="38" t="inlineStr">
        <is>
          <t>Emma Girard</t>
        </is>
      </c>
      <c r="D6" s="38" t="inlineStr">
        <is>
          <t>06 33 22 11 00</t>
        </is>
      </c>
      <c r="E6" s="38" t="inlineStr">
        <is>
          <t>emma.girard@coloris.fr</t>
        </is>
      </c>
      <c r="F6" s="38" t="inlineStr">
        <is>
          <t>Prévu</t>
        </is>
      </c>
      <c r="G6" s="68" t="n">
        <v>46027</v>
      </c>
      <c r="H6" s="44" t="n">
        <v>13500</v>
      </c>
      <c r="I6" s="44" t="n">
        <v>0</v>
      </c>
      <c r="J6" s="45">
        <f>IF(H6="","",H6+IF(I6="",0,I6))</f>
        <v/>
      </c>
      <c r="K6" s="44" t="n">
        <v>0</v>
      </c>
      <c r="L6" s="44" t="n">
        <v>0</v>
      </c>
      <c r="M6" s="45">
        <f>IF(J6="","",J6-IF(L6="",0,L6))</f>
        <v/>
      </c>
      <c r="N6" s="38" t="inlineStr">
        <is>
          <t>À fournir</t>
        </is>
      </c>
      <c r="O6" s="38" t="inlineStr">
        <is>
          <t>À fournir</t>
        </is>
      </c>
      <c r="P6" s="68" t="n">
        <v>46047</v>
      </c>
      <c r="Q6" s="38" t="inlineStr"/>
    </row>
    <row r="7">
      <c r="A7" s="38" t="n"/>
      <c r="B7" s="38" t="n"/>
      <c r="C7" s="38" t="n"/>
      <c r="D7" s="38" t="n"/>
      <c r="E7" s="38" t="n"/>
      <c r="F7" s="38" t="n"/>
      <c r="G7" s="68" t="n"/>
      <c r="H7" s="44" t="n"/>
      <c r="I7" s="44" t="n"/>
      <c r="J7" s="45">
        <f>IF(H7="","",H7+IF(I7="",0,I7))</f>
        <v/>
      </c>
      <c r="K7" s="44" t="n"/>
      <c r="L7" s="44" t="n"/>
      <c r="M7" s="45">
        <f>IF(J7="","",J7-IF(L7="",0,L7))</f>
        <v/>
      </c>
      <c r="N7" s="38" t="n"/>
      <c r="O7" s="38" t="n"/>
      <c r="P7" s="68" t="n"/>
      <c r="Q7" s="38" t="n"/>
    </row>
    <row r="8">
      <c r="A8" s="38" t="n"/>
      <c r="B8" s="38" t="n"/>
      <c r="C8" s="38" t="n"/>
      <c r="D8" s="38" t="n"/>
      <c r="E8" s="38" t="n"/>
      <c r="F8" s="38" t="n"/>
      <c r="G8" s="68" t="n"/>
      <c r="H8" s="44" t="n"/>
      <c r="I8" s="44" t="n"/>
      <c r="J8" s="45">
        <f>IF(H8="","",H8+IF(I8="",0,I8))</f>
        <v/>
      </c>
      <c r="K8" s="44" t="n"/>
      <c r="L8" s="44" t="n"/>
      <c r="M8" s="45">
        <f>IF(J8="","",J8-IF(L8="",0,L8))</f>
        <v/>
      </c>
      <c r="N8" s="38" t="n"/>
      <c r="O8" s="38" t="n"/>
      <c r="P8" s="68" t="n"/>
      <c r="Q8" s="38" t="n"/>
    </row>
    <row r="9">
      <c r="A9" s="38" t="n"/>
      <c r="B9" s="38" t="n"/>
      <c r="C9" s="38" t="n"/>
      <c r="D9" s="38" t="n"/>
      <c r="E9" s="38" t="n"/>
      <c r="F9" s="38" t="n"/>
      <c r="G9" s="68" t="n"/>
      <c r="H9" s="44" t="n"/>
      <c r="I9" s="44" t="n"/>
      <c r="J9" s="45">
        <f>IF(H9="","",H9+IF(I9="",0,I9))</f>
        <v/>
      </c>
      <c r="K9" s="44" t="n"/>
      <c r="L9" s="44" t="n"/>
      <c r="M9" s="45">
        <f>IF(J9="","",J9-IF(L9="",0,L9))</f>
        <v/>
      </c>
      <c r="N9" s="38" t="n"/>
      <c r="O9" s="38" t="n"/>
      <c r="P9" s="68" t="n"/>
      <c r="Q9" s="38" t="n"/>
    </row>
    <row r="10">
      <c r="A10" s="38" t="n"/>
      <c r="B10" s="38" t="n"/>
      <c r="C10" s="38" t="n"/>
      <c r="D10" s="38" t="n"/>
      <c r="E10" s="38" t="n"/>
      <c r="F10" s="38" t="n"/>
      <c r="G10" s="68" t="n"/>
      <c r="H10" s="44" t="n"/>
      <c r="I10" s="44" t="n"/>
      <c r="J10" s="45">
        <f>IF(H10="","",H10+IF(I10="",0,I10))</f>
        <v/>
      </c>
      <c r="K10" s="44" t="n"/>
      <c r="L10" s="44" t="n"/>
      <c r="M10" s="45">
        <f>IF(J10="","",J10-IF(L10="",0,L10))</f>
        <v/>
      </c>
      <c r="N10" s="38" t="n"/>
      <c r="O10" s="38" t="n"/>
      <c r="P10" s="68" t="n"/>
      <c r="Q10" s="38" t="n"/>
    </row>
    <row r="11">
      <c r="A11" s="38" t="n"/>
      <c r="B11" s="38" t="n"/>
      <c r="C11" s="38" t="n"/>
      <c r="D11" s="38" t="n"/>
      <c r="E11" s="38" t="n"/>
      <c r="F11" s="38" t="n"/>
      <c r="G11" s="68" t="n"/>
      <c r="H11" s="44" t="n"/>
      <c r="I11" s="44" t="n"/>
      <c r="J11" s="45">
        <f>IF(H11="","",H11+IF(I11="",0,I11))</f>
        <v/>
      </c>
      <c r="K11" s="44" t="n"/>
      <c r="L11" s="44" t="n"/>
      <c r="M11" s="45">
        <f>IF(J11="","",J11-IF(L11="",0,L11))</f>
        <v/>
      </c>
      <c r="N11" s="38" t="n"/>
      <c r="O11" s="38" t="n"/>
      <c r="P11" s="68" t="n"/>
      <c r="Q11" s="38" t="n"/>
    </row>
    <row r="12">
      <c r="A12" s="38" t="n"/>
      <c r="B12" s="38" t="n"/>
      <c r="C12" s="38" t="n"/>
      <c r="D12" s="38" t="n"/>
      <c r="E12" s="38" t="n"/>
      <c r="F12" s="38" t="n"/>
      <c r="G12" s="68" t="n"/>
      <c r="H12" s="44" t="n"/>
      <c r="I12" s="44" t="n"/>
      <c r="J12" s="45">
        <f>IF(H12="","",H12+IF(I12="",0,I12))</f>
        <v/>
      </c>
      <c r="K12" s="44" t="n"/>
      <c r="L12" s="44" t="n"/>
      <c r="M12" s="45">
        <f>IF(J12="","",J12-IF(L12="",0,L12))</f>
        <v/>
      </c>
      <c r="N12" s="38" t="n"/>
      <c r="O12" s="38" t="n"/>
      <c r="P12" s="68" t="n"/>
      <c r="Q12" s="38" t="n"/>
    </row>
    <row r="13">
      <c r="A13" s="38" t="n"/>
      <c r="B13" s="38" t="n"/>
      <c r="C13" s="38" t="n"/>
      <c r="D13" s="38" t="n"/>
      <c r="E13" s="38" t="n"/>
      <c r="F13" s="38" t="n"/>
      <c r="G13" s="68" t="n"/>
      <c r="H13" s="44" t="n"/>
      <c r="I13" s="44" t="n"/>
      <c r="J13" s="45">
        <f>IF(H13="","",H13+IF(I13="",0,I13))</f>
        <v/>
      </c>
      <c r="K13" s="44" t="n"/>
      <c r="L13" s="44" t="n"/>
      <c r="M13" s="45">
        <f>IF(J13="","",J13-IF(L13="",0,L13))</f>
        <v/>
      </c>
      <c r="N13" s="38" t="n"/>
      <c r="O13" s="38" t="n"/>
      <c r="P13" s="68" t="n"/>
      <c r="Q13" s="38" t="n"/>
    </row>
    <row r="14">
      <c r="A14" s="38" t="n"/>
      <c r="B14" s="38" t="n"/>
      <c r="C14" s="38" t="n"/>
      <c r="D14" s="38" t="n"/>
      <c r="E14" s="38" t="n"/>
      <c r="F14" s="38" t="n"/>
      <c r="G14" s="68" t="n"/>
      <c r="H14" s="44" t="n"/>
      <c r="I14" s="44" t="n"/>
      <c r="J14" s="45">
        <f>IF(H14="","",H14+IF(I14="",0,I14))</f>
        <v/>
      </c>
      <c r="K14" s="44" t="n"/>
      <c r="L14" s="44" t="n"/>
      <c r="M14" s="45">
        <f>IF(J14="","",J14-IF(L14="",0,L14))</f>
        <v/>
      </c>
      <c r="N14" s="38" t="n"/>
      <c r="O14" s="38" t="n"/>
      <c r="P14" s="68" t="n"/>
      <c r="Q14" s="38" t="n"/>
    </row>
    <row r="15">
      <c r="A15" s="38" t="n"/>
      <c r="B15" s="38" t="n"/>
      <c r="C15" s="38" t="n"/>
      <c r="D15" s="38" t="n"/>
      <c r="E15" s="38" t="n"/>
      <c r="F15" s="38" t="n"/>
      <c r="G15" s="68" t="n"/>
      <c r="H15" s="44" t="n"/>
      <c r="I15" s="44" t="n"/>
      <c r="J15" s="45">
        <f>IF(H15="","",H15+IF(I15="",0,I15))</f>
        <v/>
      </c>
      <c r="K15" s="44" t="n"/>
      <c r="L15" s="44" t="n"/>
      <c r="M15" s="45">
        <f>IF(J15="","",J15-IF(L15="",0,L15))</f>
        <v/>
      </c>
      <c r="N15" s="38" t="n"/>
      <c r="O15" s="38" t="n"/>
      <c r="P15" s="68" t="n"/>
      <c r="Q15" s="38" t="n"/>
    </row>
    <row r="16">
      <c r="A16" s="38" t="n"/>
      <c r="B16" s="38" t="n"/>
      <c r="C16" s="38" t="n"/>
      <c r="D16" s="38" t="n"/>
      <c r="E16" s="38" t="n"/>
      <c r="F16" s="38" t="n"/>
      <c r="G16" s="68" t="n"/>
      <c r="H16" s="44" t="n"/>
      <c r="I16" s="44" t="n"/>
      <c r="J16" s="45">
        <f>IF(H16="","",H16+IF(I16="",0,I16))</f>
        <v/>
      </c>
      <c r="K16" s="44" t="n"/>
      <c r="L16" s="44" t="n"/>
      <c r="M16" s="45">
        <f>IF(J16="","",J16-IF(L16="",0,L16))</f>
        <v/>
      </c>
      <c r="N16" s="38" t="n"/>
      <c r="O16" s="38" t="n"/>
      <c r="P16" s="68" t="n"/>
      <c r="Q16" s="38" t="n"/>
    </row>
    <row r="17">
      <c r="A17" s="38" t="n"/>
      <c r="B17" s="38" t="n"/>
      <c r="C17" s="38" t="n"/>
      <c r="D17" s="38" t="n"/>
      <c r="E17" s="38" t="n"/>
      <c r="F17" s="38" t="n"/>
      <c r="G17" s="68" t="n"/>
      <c r="H17" s="44" t="n"/>
      <c r="I17" s="44" t="n"/>
      <c r="J17" s="45">
        <f>IF(H17="","",H17+IF(I17="",0,I17))</f>
        <v/>
      </c>
      <c r="K17" s="44" t="n"/>
      <c r="L17" s="44" t="n"/>
      <c r="M17" s="45">
        <f>IF(J17="","",J17-IF(L17="",0,L17))</f>
        <v/>
      </c>
      <c r="N17" s="38" t="n"/>
      <c r="O17" s="38" t="n"/>
      <c r="P17" s="68" t="n"/>
      <c r="Q17" s="38" t="n"/>
    </row>
    <row r="18">
      <c r="A18" s="38" t="n"/>
      <c r="B18" s="38" t="n"/>
      <c r="C18" s="38" t="n"/>
      <c r="D18" s="38" t="n"/>
      <c r="E18" s="38" t="n"/>
      <c r="F18" s="38" t="n"/>
      <c r="G18" s="68" t="n"/>
      <c r="H18" s="44" t="n"/>
      <c r="I18" s="44" t="n"/>
      <c r="J18" s="45">
        <f>IF(H18="","",H18+IF(I18="",0,I18))</f>
        <v/>
      </c>
      <c r="K18" s="44" t="n"/>
      <c r="L18" s="44" t="n"/>
      <c r="M18" s="45">
        <f>IF(J18="","",J18-IF(L18="",0,L18))</f>
        <v/>
      </c>
      <c r="N18" s="38" t="n"/>
      <c r="O18" s="38" t="n"/>
      <c r="P18" s="68" t="n"/>
      <c r="Q18" s="38" t="n"/>
    </row>
    <row r="19">
      <c r="A19" s="38" t="n"/>
      <c r="B19" s="38" t="n"/>
      <c r="C19" s="38" t="n"/>
      <c r="D19" s="38" t="n"/>
      <c r="E19" s="38" t="n"/>
      <c r="F19" s="38" t="n"/>
      <c r="G19" s="68" t="n"/>
      <c r="H19" s="44" t="n"/>
      <c r="I19" s="44" t="n"/>
      <c r="J19" s="45">
        <f>IF(H19="","",H19+IF(I19="",0,I19))</f>
        <v/>
      </c>
      <c r="K19" s="44" t="n"/>
      <c r="L19" s="44" t="n"/>
      <c r="M19" s="45">
        <f>IF(J19="","",J19-IF(L19="",0,L19))</f>
        <v/>
      </c>
      <c r="N19" s="38" t="n"/>
      <c r="O19" s="38" t="n"/>
      <c r="P19" s="68" t="n"/>
      <c r="Q19" s="38" t="n"/>
    </row>
    <row r="20">
      <c r="A20" s="38" t="n"/>
      <c r="B20" s="38" t="n"/>
      <c r="C20" s="38" t="n"/>
      <c r="D20" s="38" t="n"/>
      <c r="E20" s="38" t="n"/>
      <c r="F20" s="38" t="n"/>
      <c r="G20" s="68" t="n"/>
      <c r="H20" s="44" t="n"/>
      <c r="I20" s="44" t="n"/>
      <c r="J20" s="45">
        <f>IF(H20="","",H20+IF(I20="",0,I20))</f>
        <v/>
      </c>
      <c r="K20" s="44" t="n"/>
      <c r="L20" s="44" t="n"/>
      <c r="M20" s="45">
        <f>IF(J20="","",J20-IF(L20="",0,L20))</f>
        <v/>
      </c>
      <c r="N20" s="38" t="n"/>
      <c r="O20" s="38" t="n"/>
      <c r="P20" s="68" t="n"/>
      <c r="Q20" s="38" t="n"/>
    </row>
    <row r="21">
      <c r="A21" s="38" t="n"/>
      <c r="B21" s="38" t="n"/>
      <c r="C21" s="38" t="n"/>
      <c r="D21" s="38" t="n"/>
      <c r="E21" s="38" t="n"/>
      <c r="F21" s="38" t="n"/>
      <c r="G21" s="68" t="n"/>
      <c r="H21" s="44" t="n"/>
      <c r="I21" s="44" t="n"/>
      <c r="J21" s="45">
        <f>IF(H21="","",H21+IF(I21="",0,I21))</f>
        <v/>
      </c>
      <c r="K21" s="44" t="n"/>
      <c r="L21" s="44" t="n"/>
      <c r="M21" s="45">
        <f>IF(J21="","",J21-IF(L21="",0,L21))</f>
        <v/>
      </c>
      <c r="N21" s="38" t="n"/>
      <c r="O21" s="38" t="n"/>
      <c r="P21" s="68" t="n"/>
      <c r="Q21" s="38" t="n"/>
    </row>
    <row r="22">
      <c r="A22" s="38" t="n"/>
      <c r="B22" s="38" t="n"/>
      <c r="C22" s="38" t="n"/>
      <c r="D22" s="38" t="n"/>
      <c r="E22" s="38" t="n"/>
      <c r="F22" s="38" t="n"/>
      <c r="G22" s="68" t="n"/>
      <c r="H22" s="44" t="n"/>
      <c r="I22" s="44" t="n"/>
      <c r="J22" s="45">
        <f>IF(H22="","",H22+IF(I22="",0,I22))</f>
        <v/>
      </c>
      <c r="K22" s="44" t="n"/>
      <c r="L22" s="44" t="n"/>
      <c r="M22" s="45">
        <f>IF(J22="","",J22-IF(L22="",0,L22))</f>
        <v/>
      </c>
      <c r="N22" s="38" t="n"/>
      <c r="O22" s="38" t="n"/>
      <c r="P22" s="68" t="n"/>
      <c r="Q22" s="38" t="n"/>
    </row>
    <row r="23">
      <c r="A23" s="38" t="n"/>
      <c r="B23" s="38" t="n"/>
      <c r="C23" s="38" t="n"/>
      <c r="D23" s="38" t="n"/>
      <c r="E23" s="38" t="n"/>
      <c r="F23" s="38" t="n"/>
      <c r="G23" s="68" t="n"/>
      <c r="H23" s="44" t="n"/>
      <c r="I23" s="44" t="n"/>
      <c r="J23" s="45">
        <f>IF(H23="","",H23+IF(I23="",0,I23))</f>
        <v/>
      </c>
      <c r="K23" s="44" t="n"/>
      <c r="L23" s="44" t="n"/>
      <c r="M23" s="45">
        <f>IF(J23="","",J23-IF(L23="",0,L23))</f>
        <v/>
      </c>
      <c r="N23" s="38" t="n"/>
      <c r="O23" s="38" t="n"/>
      <c r="P23" s="68" t="n"/>
      <c r="Q23" s="38" t="n"/>
    </row>
    <row r="24">
      <c r="A24" s="38" t="n"/>
      <c r="B24" s="38" t="n"/>
      <c r="C24" s="38" t="n"/>
      <c r="D24" s="38" t="n"/>
      <c r="E24" s="38" t="n"/>
      <c r="F24" s="38" t="n"/>
      <c r="G24" s="68" t="n"/>
      <c r="H24" s="44" t="n"/>
      <c r="I24" s="44" t="n"/>
      <c r="J24" s="45">
        <f>IF(H24="","",H24+IF(I24="",0,I24))</f>
        <v/>
      </c>
      <c r="K24" s="44" t="n"/>
      <c r="L24" s="44" t="n"/>
      <c r="M24" s="45">
        <f>IF(J24="","",J24-IF(L24="",0,L24))</f>
        <v/>
      </c>
      <c r="N24" s="38" t="n"/>
      <c r="O24" s="38" t="n"/>
      <c r="P24" s="68" t="n"/>
      <c r="Q24" s="38" t="n"/>
    </row>
    <row r="25">
      <c r="A25" s="38" t="n"/>
      <c r="B25" s="38" t="n"/>
      <c r="C25" s="38" t="n"/>
      <c r="D25" s="38" t="n"/>
      <c r="E25" s="38" t="n"/>
      <c r="F25" s="38" t="n"/>
      <c r="G25" s="68" t="n"/>
      <c r="H25" s="44" t="n"/>
      <c r="I25" s="44" t="n"/>
      <c r="J25" s="45">
        <f>IF(H25="","",H25+IF(I25="",0,I25))</f>
        <v/>
      </c>
      <c r="K25" s="44" t="n"/>
      <c r="L25" s="44" t="n"/>
      <c r="M25" s="45">
        <f>IF(J25="","",J25-IF(L25="",0,L25))</f>
        <v/>
      </c>
      <c r="N25" s="38" t="n"/>
      <c r="O25" s="38" t="n"/>
      <c r="P25" s="68" t="n"/>
      <c r="Q25" s="38" t="n"/>
    </row>
    <row r="26">
      <c r="A26" s="38" t="n"/>
      <c r="B26" s="38" t="n"/>
      <c r="C26" s="38" t="n"/>
      <c r="D26" s="38" t="n"/>
      <c r="E26" s="38" t="n"/>
      <c r="F26" s="38" t="n"/>
      <c r="G26" s="68" t="n"/>
      <c r="H26" s="44" t="n"/>
      <c r="I26" s="44" t="n"/>
      <c r="J26" s="45">
        <f>IF(H26="","",H26+IF(I26="",0,I26))</f>
        <v/>
      </c>
      <c r="K26" s="44" t="n"/>
      <c r="L26" s="44" t="n"/>
      <c r="M26" s="45">
        <f>IF(J26="","",J26-IF(L26="",0,L26))</f>
        <v/>
      </c>
      <c r="N26" s="38" t="n"/>
      <c r="O26" s="38" t="n"/>
      <c r="P26" s="68" t="n"/>
      <c r="Q26" s="38" t="n"/>
    </row>
    <row r="27">
      <c r="A27" s="38" t="n"/>
      <c r="B27" s="38" t="n"/>
      <c r="C27" s="38" t="n"/>
      <c r="D27" s="38" t="n"/>
      <c r="E27" s="38" t="n"/>
      <c r="F27" s="38" t="n"/>
      <c r="G27" s="68" t="n"/>
      <c r="H27" s="44" t="n"/>
      <c r="I27" s="44" t="n"/>
      <c r="J27" s="45">
        <f>IF(H27="","",H27+IF(I27="",0,I27))</f>
        <v/>
      </c>
      <c r="K27" s="44" t="n"/>
      <c r="L27" s="44" t="n"/>
      <c r="M27" s="45">
        <f>IF(J27="","",J27-IF(L27="",0,L27))</f>
        <v/>
      </c>
      <c r="N27" s="38" t="n"/>
      <c r="O27" s="38" t="n"/>
      <c r="P27" s="68" t="n"/>
      <c r="Q27" s="38" t="n"/>
    </row>
    <row r="28">
      <c r="A28" s="38" t="n"/>
      <c r="B28" s="38" t="n"/>
      <c r="C28" s="38" t="n"/>
      <c r="D28" s="38" t="n"/>
      <c r="E28" s="38" t="n"/>
      <c r="F28" s="38" t="n"/>
      <c r="G28" s="68" t="n"/>
      <c r="H28" s="44" t="n"/>
      <c r="I28" s="44" t="n"/>
      <c r="J28" s="45">
        <f>IF(H28="","",H28+IF(I28="",0,I28))</f>
        <v/>
      </c>
      <c r="K28" s="44" t="n"/>
      <c r="L28" s="44" t="n"/>
      <c r="M28" s="45">
        <f>IF(J28="","",J28-IF(L28="",0,L28))</f>
        <v/>
      </c>
      <c r="N28" s="38" t="n"/>
      <c r="O28" s="38" t="n"/>
      <c r="P28" s="68" t="n"/>
      <c r="Q28" s="38" t="n"/>
    </row>
    <row r="29">
      <c r="A29" s="38" t="n"/>
      <c r="B29" s="38" t="n"/>
      <c r="C29" s="38" t="n"/>
      <c r="D29" s="38" t="n"/>
      <c r="E29" s="38" t="n"/>
      <c r="F29" s="38" t="n"/>
      <c r="G29" s="68" t="n"/>
      <c r="H29" s="44" t="n"/>
      <c r="I29" s="44" t="n"/>
      <c r="J29" s="45">
        <f>IF(H29="","",H29+IF(I29="",0,I29))</f>
        <v/>
      </c>
      <c r="K29" s="44" t="n"/>
      <c r="L29" s="44" t="n"/>
      <c r="M29" s="45">
        <f>IF(J29="","",J29-IF(L29="",0,L29))</f>
        <v/>
      </c>
      <c r="N29" s="38" t="n"/>
      <c r="O29" s="38" t="n"/>
      <c r="P29" s="68" t="n"/>
      <c r="Q29" s="38" t="n"/>
    </row>
    <row r="30">
      <c r="A30" s="38" t="n"/>
      <c r="B30" s="38" t="n"/>
      <c r="C30" s="38" t="n"/>
      <c r="D30" s="38" t="n"/>
      <c r="E30" s="38" t="n"/>
      <c r="F30" s="38" t="n"/>
      <c r="G30" s="68" t="n"/>
      <c r="H30" s="44" t="n"/>
      <c r="I30" s="44" t="n"/>
      <c r="J30" s="45">
        <f>IF(H30="","",H30+IF(I30="",0,I30))</f>
        <v/>
      </c>
      <c r="K30" s="44" t="n"/>
      <c r="L30" s="44" t="n"/>
      <c r="M30" s="45">
        <f>IF(J30="","",J30-IF(L30="",0,L30))</f>
        <v/>
      </c>
      <c r="N30" s="38" t="n"/>
      <c r="O30" s="38" t="n"/>
      <c r="P30" s="68" t="n"/>
      <c r="Q30" s="38" t="n"/>
    </row>
    <row r="31">
      <c r="A31" s="38" t="n"/>
      <c r="B31" s="38" t="n"/>
      <c r="C31" s="38" t="n"/>
      <c r="D31" s="38" t="n"/>
      <c r="E31" s="38" t="n"/>
      <c r="F31" s="38" t="n"/>
      <c r="G31" s="68" t="n"/>
      <c r="H31" s="44" t="n"/>
      <c r="I31" s="44" t="n"/>
      <c r="J31" s="45">
        <f>IF(H31="","",H31+IF(I31="",0,I31))</f>
        <v/>
      </c>
      <c r="K31" s="44" t="n"/>
      <c r="L31" s="44" t="n"/>
      <c r="M31" s="45">
        <f>IF(J31="","",J31-IF(L31="",0,L31))</f>
        <v/>
      </c>
      <c r="N31" s="38" t="n"/>
      <c r="O31" s="38" t="n"/>
      <c r="P31" s="68" t="n"/>
      <c r="Q31" s="38" t="n"/>
    </row>
    <row r="32">
      <c r="A32" s="38" t="n"/>
      <c r="B32" s="38" t="n"/>
      <c r="C32" s="38" t="n"/>
      <c r="D32" s="38" t="n"/>
      <c r="E32" s="38" t="n"/>
      <c r="F32" s="38" t="n"/>
      <c r="G32" s="68" t="n"/>
      <c r="H32" s="44" t="n"/>
      <c r="I32" s="44" t="n"/>
      <c r="J32" s="45">
        <f>IF(H32="","",H32+IF(I32="",0,I32))</f>
        <v/>
      </c>
      <c r="K32" s="44" t="n"/>
      <c r="L32" s="44" t="n"/>
      <c r="M32" s="45">
        <f>IF(J32="","",J32-IF(L32="",0,L32))</f>
        <v/>
      </c>
      <c r="N32" s="38" t="n"/>
      <c r="O32" s="38" t="n"/>
      <c r="P32" s="68" t="n"/>
      <c r="Q32" s="38" t="n"/>
    </row>
    <row r="33">
      <c r="A33" s="38" t="n"/>
      <c r="B33" s="38" t="n"/>
      <c r="C33" s="38" t="n"/>
      <c r="D33" s="38" t="n"/>
      <c r="E33" s="38" t="n"/>
      <c r="F33" s="38" t="n"/>
      <c r="G33" s="68" t="n"/>
      <c r="H33" s="44" t="n"/>
      <c r="I33" s="44" t="n"/>
      <c r="J33" s="45">
        <f>IF(H33="","",H33+IF(I33="",0,I33))</f>
        <v/>
      </c>
      <c r="K33" s="44" t="n"/>
      <c r="L33" s="44" t="n"/>
      <c r="M33" s="45">
        <f>IF(J33="","",J33-IF(L33="",0,L33))</f>
        <v/>
      </c>
      <c r="N33" s="38" t="n"/>
      <c r="O33" s="38" t="n"/>
      <c r="P33" s="68" t="n"/>
      <c r="Q33" s="38" t="n"/>
    </row>
    <row r="34">
      <c r="A34" s="38" t="n"/>
      <c r="B34" s="38" t="n"/>
      <c r="C34" s="38" t="n"/>
      <c r="D34" s="38" t="n"/>
      <c r="E34" s="38" t="n"/>
      <c r="F34" s="38" t="n"/>
      <c r="G34" s="68" t="n"/>
      <c r="H34" s="44" t="n"/>
      <c r="I34" s="44" t="n"/>
      <c r="J34" s="45">
        <f>IF(H34="","",H34+IF(I34="",0,I34))</f>
        <v/>
      </c>
      <c r="K34" s="44" t="n"/>
      <c r="L34" s="44" t="n"/>
      <c r="M34" s="45">
        <f>IF(J34="","",J34-IF(L34="",0,L34))</f>
        <v/>
      </c>
      <c r="N34" s="38" t="n"/>
      <c r="O34" s="38" t="n"/>
      <c r="P34" s="68" t="n"/>
      <c r="Q34" s="38" t="n"/>
    </row>
    <row r="35">
      <c r="A35" s="38" t="n"/>
      <c r="B35" s="38" t="n"/>
      <c r="C35" s="38" t="n"/>
      <c r="D35" s="38" t="n"/>
      <c r="E35" s="38" t="n"/>
      <c r="F35" s="38" t="n"/>
      <c r="G35" s="68" t="n"/>
      <c r="H35" s="44" t="n"/>
      <c r="I35" s="44" t="n"/>
      <c r="J35" s="45">
        <f>IF(H35="","",H35+IF(I35="",0,I35))</f>
        <v/>
      </c>
      <c r="K35" s="44" t="n"/>
      <c r="L35" s="44" t="n"/>
      <c r="M35" s="45">
        <f>IF(J35="","",J35-IF(L35="",0,L35))</f>
        <v/>
      </c>
      <c r="N35" s="38" t="n"/>
      <c r="O35" s="38" t="n"/>
      <c r="P35" s="68" t="n"/>
      <c r="Q35" s="38" t="n"/>
    </row>
    <row r="36">
      <c r="A36" s="38" t="n"/>
      <c r="B36" s="38" t="n"/>
      <c r="C36" s="38" t="n"/>
      <c r="D36" s="38" t="n"/>
      <c r="E36" s="38" t="n"/>
      <c r="F36" s="38" t="n"/>
      <c r="G36" s="68" t="n"/>
      <c r="H36" s="44" t="n"/>
      <c r="I36" s="44" t="n"/>
      <c r="J36" s="45">
        <f>IF(H36="","",H36+IF(I36="",0,I36))</f>
        <v/>
      </c>
      <c r="K36" s="44" t="n"/>
      <c r="L36" s="44" t="n"/>
      <c r="M36" s="45">
        <f>IF(J36="","",J36-IF(L36="",0,L36))</f>
        <v/>
      </c>
      <c r="N36" s="38" t="n"/>
      <c r="O36" s="38" t="n"/>
      <c r="P36" s="68" t="n"/>
      <c r="Q36" s="38" t="n"/>
    </row>
    <row r="37">
      <c r="A37" s="38" t="n"/>
      <c r="B37" s="38" t="n"/>
      <c r="C37" s="38" t="n"/>
      <c r="D37" s="38" t="n"/>
      <c r="E37" s="38" t="n"/>
      <c r="F37" s="38" t="n"/>
      <c r="G37" s="68" t="n"/>
      <c r="H37" s="44" t="n"/>
      <c r="I37" s="44" t="n"/>
      <c r="J37" s="45">
        <f>IF(H37="","",H37+IF(I37="",0,I37))</f>
        <v/>
      </c>
      <c r="K37" s="44" t="n"/>
      <c r="L37" s="44" t="n"/>
      <c r="M37" s="45">
        <f>IF(J37="","",J37-IF(L37="",0,L37))</f>
        <v/>
      </c>
      <c r="N37" s="38" t="n"/>
      <c r="O37" s="38" t="n"/>
      <c r="P37" s="68" t="n"/>
      <c r="Q37" s="38" t="n"/>
    </row>
    <row r="38">
      <c r="A38" s="38" t="n"/>
      <c r="B38" s="38" t="n"/>
      <c r="C38" s="38" t="n"/>
      <c r="D38" s="38" t="n"/>
      <c r="E38" s="38" t="n"/>
      <c r="F38" s="38" t="n"/>
      <c r="G38" s="68" t="n"/>
      <c r="H38" s="44" t="n"/>
      <c r="I38" s="44" t="n"/>
      <c r="J38" s="45">
        <f>IF(H38="","",H38+IF(I38="",0,I38))</f>
        <v/>
      </c>
      <c r="K38" s="44" t="n"/>
      <c r="L38" s="44" t="n"/>
      <c r="M38" s="45">
        <f>IF(J38="","",J38-IF(L38="",0,L38))</f>
        <v/>
      </c>
      <c r="N38" s="38" t="n"/>
      <c r="O38" s="38" t="n"/>
      <c r="P38" s="68" t="n"/>
      <c r="Q38" s="38" t="n"/>
    </row>
    <row r="39">
      <c r="A39" s="38" t="n"/>
      <c r="B39" s="38" t="n"/>
      <c r="C39" s="38" t="n"/>
      <c r="D39" s="38" t="n"/>
      <c r="E39" s="38" t="n"/>
      <c r="F39" s="38" t="n"/>
      <c r="G39" s="68" t="n"/>
      <c r="H39" s="44" t="n"/>
      <c r="I39" s="44" t="n"/>
      <c r="J39" s="45">
        <f>IF(H39="","",H39+IF(I39="",0,I39))</f>
        <v/>
      </c>
      <c r="K39" s="44" t="n"/>
      <c r="L39" s="44" t="n"/>
      <c r="M39" s="45">
        <f>IF(J39="","",J39-IF(L39="",0,L39))</f>
        <v/>
      </c>
      <c r="N39" s="38" t="n"/>
      <c r="O39" s="38" t="n"/>
      <c r="P39" s="68" t="n"/>
      <c r="Q39" s="38" t="n"/>
    </row>
    <row r="40">
      <c r="A40" s="38" t="n"/>
      <c r="B40" s="38" t="n"/>
      <c r="C40" s="38" t="n"/>
      <c r="D40" s="38" t="n"/>
      <c r="E40" s="38" t="n"/>
      <c r="F40" s="38" t="n"/>
      <c r="G40" s="68" t="n"/>
      <c r="H40" s="44" t="n"/>
      <c r="I40" s="44" t="n"/>
      <c r="J40" s="45">
        <f>IF(H40="","",H40+IF(I40="",0,I40))</f>
        <v/>
      </c>
      <c r="K40" s="44" t="n"/>
      <c r="L40" s="44" t="n"/>
      <c r="M40" s="45">
        <f>IF(J40="","",J40-IF(L40="",0,L40))</f>
        <v/>
      </c>
      <c r="N40" s="38" t="n"/>
      <c r="O40" s="38" t="n"/>
      <c r="P40" s="68" t="n"/>
      <c r="Q40" s="38" t="n"/>
    </row>
    <row r="41">
      <c r="A41" s="38" t="n"/>
      <c r="B41" s="38" t="n"/>
      <c r="C41" s="38" t="n"/>
      <c r="D41" s="38" t="n"/>
      <c r="E41" s="38" t="n"/>
      <c r="F41" s="38" t="n"/>
      <c r="G41" s="68" t="n"/>
      <c r="H41" s="44" t="n"/>
      <c r="I41" s="44" t="n"/>
      <c r="J41" s="45">
        <f>IF(H41="","",H41+IF(I41="",0,I41))</f>
        <v/>
      </c>
      <c r="K41" s="44" t="n"/>
      <c r="L41" s="44" t="n"/>
      <c r="M41" s="45">
        <f>IF(J41="","",J41-IF(L41="",0,L41))</f>
        <v/>
      </c>
      <c r="N41" s="38" t="n"/>
      <c r="O41" s="38" t="n"/>
      <c r="P41" s="68" t="n"/>
      <c r="Q41" s="38" t="n"/>
    </row>
    <row r="42">
      <c r="A42" s="38" t="n"/>
      <c r="B42" s="38" t="n"/>
      <c r="C42" s="38" t="n"/>
      <c r="D42" s="38" t="n"/>
      <c r="E42" s="38" t="n"/>
      <c r="F42" s="38" t="n"/>
      <c r="G42" s="68" t="n"/>
      <c r="H42" s="44" t="n"/>
      <c r="I42" s="44" t="n"/>
      <c r="J42" s="45">
        <f>IF(H42="","",H42+IF(I42="",0,I42))</f>
        <v/>
      </c>
      <c r="K42" s="44" t="n"/>
      <c r="L42" s="44" t="n"/>
      <c r="M42" s="45">
        <f>IF(J42="","",J42-IF(L42="",0,L42))</f>
        <v/>
      </c>
      <c r="N42" s="38" t="n"/>
      <c r="O42" s="38" t="n"/>
      <c r="P42" s="68" t="n"/>
      <c r="Q42" s="38" t="n"/>
    </row>
    <row r="43">
      <c r="A43" s="38" t="n"/>
      <c r="B43" s="38" t="n"/>
      <c r="C43" s="38" t="n"/>
      <c r="D43" s="38" t="n"/>
      <c r="E43" s="38" t="n"/>
      <c r="F43" s="38" t="n"/>
      <c r="G43" s="68" t="n"/>
      <c r="H43" s="44" t="n"/>
      <c r="I43" s="44" t="n"/>
      <c r="J43" s="45">
        <f>IF(H43="","",H43+IF(I43="",0,I43))</f>
        <v/>
      </c>
      <c r="K43" s="44" t="n"/>
      <c r="L43" s="44" t="n"/>
      <c r="M43" s="45">
        <f>IF(J43="","",J43-IF(L43="",0,L43))</f>
        <v/>
      </c>
      <c r="N43" s="38" t="n"/>
      <c r="O43" s="38" t="n"/>
      <c r="P43" s="68" t="n"/>
      <c r="Q43" s="38" t="n"/>
    </row>
    <row r="44">
      <c r="A44" s="38" t="n"/>
      <c r="B44" s="38" t="n"/>
      <c r="C44" s="38" t="n"/>
      <c r="D44" s="38" t="n"/>
      <c r="E44" s="38" t="n"/>
      <c r="F44" s="38" t="n"/>
      <c r="G44" s="68" t="n"/>
      <c r="H44" s="44" t="n"/>
      <c r="I44" s="44" t="n"/>
      <c r="J44" s="45">
        <f>IF(H44="","",H44+IF(I44="",0,I44))</f>
        <v/>
      </c>
      <c r="K44" s="44" t="n"/>
      <c r="L44" s="44" t="n"/>
      <c r="M44" s="45">
        <f>IF(J44="","",J44-IF(L44="",0,L44))</f>
        <v/>
      </c>
      <c r="N44" s="38" t="n"/>
      <c r="O44" s="38" t="n"/>
      <c r="P44" s="68" t="n"/>
      <c r="Q44" s="38" t="n"/>
    </row>
    <row r="45">
      <c r="A45" s="38" t="n"/>
      <c r="B45" s="38" t="n"/>
      <c r="C45" s="38" t="n"/>
      <c r="D45" s="38" t="n"/>
      <c r="E45" s="38" t="n"/>
      <c r="F45" s="38" t="n"/>
      <c r="G45" s="68" t="n"/>
      <c r="H45" s="44" t="n"/>
      <c r="I45" s="44" t="n"/>
      <c r="J45" s="45">
        <f>IF(H45="","",H45+IF(I45="",0,I45))</f>
        <v/>
      </c>
      <c r="K45" s="44" t="n"/>
      <c r="L45" s="44" t="n"/>
      <c r="M45" s="45">
        <f>IF(J45="","",J45-IF(L45="",0,L45))</f>
        <v/>
      </c>
      <c r="N45" s="38" t="n"/>
      <c r="O45" s="38" t="n"/>
      <c r="P45" s="68" t="n"/>
      <c r="Q45" s="38" t="n"/>
    </row>
    <row r="46">
      <c r="A46" s="38" t="n"/>
      <c r="B46" s="38" t="n"/>
      <c r="C46" s="38" t="n"/>
      <c r="D46" s="38" t="n"/>
      <c r="E46" s="38" t="n"/>
      <c r="F46" s="38" t="n"/>
      <c r="G46" s="68" t="n"/>
      <c r="H46" s="44" t="n"/>
      <c r="I46" s="44" t="n"/>
      <c r="J46" s="45">
        <f>IF(H46="","",H46+IF(I46="",0,I46))</f>
        <v/>
      </c>
      <c r="K46" s="44" t="n"/>
      <c r="L46" s="44" t="n"/>
      <c r="M46" s="45">
        <f>IF(J46="","",J46-IF(L46="",0,L46))</f>
        <v/>
      </c>
      <c r="N46" s="38" t="n"/>
      <c r="O46" s="38" t="n"/>
      <c r="P46" s="68" t="n"/>
      <c r="Q46" s="38" t="n"/>
    </row>
    <row r="47">
      <c r="A47" s="38" t="n"/>
      <c r="B47" s="38" t="n"/>
      <c r="C47" s="38" t="n"/>
      <c r="D47" s="38" t="n"/>
      <c r="E47" s="38" t="n"/>
      <c r="F47" s="38" t="n"/>
      <c r="G47" s="68" t="n"/>
      <c r="H47" s="44" t="n"/>
      <c r="I47" s="44" t="n"/>
      <c r="J47" s="45">
        <f>IF(H47="","",H47+IF(I47="",0,I47))</f>
        <v/>
      </c>
      <c r="K47" s="44" t="n"/>
      <c r="L47" s="44" t="n"/>
      <c r="M47" s="45">
        <f>IF(J47="","",J47-IF(L47="",0,L47))</f>
        <v/>
      </c>
      <c r="N47" s="38" t="n"/>
      <c r="O47" s="38" t="n"/>
      <c r="P47" s="68" t="n"/>
      <c r="Q47" s="38" t="n"/>
    </row>
    <row r="48">
      <c r="A48" s="38" t="n"/>
      <c r="B48" s="38" t="n"/>
      <c r="C48" s="38" t="n"/>
      <c r="D48" s="38" t="n"/>
      <c r="E48" s="38" t="n"/>
      <c r="F48" s="38" t="n"/>
      <c r="G48" s="68" t="n"/>
      <c r="H48" s="44" t="n"/>
      <c r="I48" s="44" t="n"/>
      <c r="J48" s="45">
        <f>IF(H48="","",H48+IF(I48="",0,I48))</f>
        <v/>
      </c>
      <c r="K48" s="44" t="n"/>
      <c r="L48" s="44" t="n"/>
      <c r="M48" s="45">
        <f>IF(J48="","",J48-IF(L48="",0,L48))</f>
        <v/>
      </c>
      <c r="N48" s="38" t="n"/>
      <c r="O48" s="38" t="n"/>
      <c r="P48" s="68" t="n"/>
      <c r="Q48" s="38" t="n"/>
    </row>
    <row r="49">
      <c r="A49" s="38" t="n"/>
      <c r="B49" s="38" t="n"/>
      <c r="C49" s="38" t="n"/>
      <c r="D49" s="38" t="n"/>
      <c r="E49" s="38" t="n"/>
      <c r="F49" s="38" t="n"/>
      <c r="G49" s="68" t="n"/>
      <c r="H49" s="44" t="n"/>
      <c r="I49" s="44" t="n"/>
      <c r="J49" s="45">
        <f>IF(H49="","",H49+IF(I49="",0,I49))</f>
        <v/>
      </c>
      <c r="K49" s="44" t="n"/>
      <c r="L49" s="44" t="n"/>
      <c r="M49" s="45">
        <f>IF(J49="","",J49-IF(L49="",0,L49))</f>
        <v/>
      </c>
      <c r="N49" s="38" t="n"/>
      <c r="O49" s="38" t="n"/>
      <c r="P49" s="68" t="n"/>
      <c r="Q49" s="38" t="n"/>
    </row>
    <row r="50">
      <c r="A50" s="38" t="n"/>
      <c r="B50" s="38" t="n"/>
      <c r="C50" s="38" t="n"/>
      <c r="D50" s="38" t="n"/>
      <c r="E50" s="38" t="n"/>
      <c r="F50" s="38" t="n"/>
      <c r="G50" s="68" t="n"/>
      <c r="H50" s="44" t="n"/>
      <c r="I50" s="44" t="n"/>
      <c r="J50" s="45">
        <f>IF(H50="","",H50+IF(I50="",0,I50))</f>
        <v/>
      </c>
      <c r="K50" s="44" t="n"/>
      <c r="L50" s="44" t="n"/>
      <c r="M50" s="45">
        <f>IF(J50="","",J50-IF(L50="",0,L50))</f>
        <v/>
      </c>
      <c r="N50" s="38" t="n"/>
      <c r="O50" s="38" t="n"/>
      <c r="P50" s="68" t="n"/>
      <c r="Q50" s="38" t="n"/>
    </row>
    <row r="51">
      <c r="A51" s="38" t="n"/>
      <c r="B51" s="38" t="n"/>
      <c r="C51" s="38" t="n"/>
      <c r="D51" s="38" t="n"/>
      <c r="E51" s="38" t="n"/>
      <c r="F51" s="38" t="n"/>
      <c r="G51" s="68" t="n"/>
      <c r="H51" s="44" t="n"/>
      <c r="I51" s="44" t="n"/>
      <c r="J51" s="45">
        <f>IF(H51="","",H51+IF(I51="",0,I51))</f>
        <v/>
      </c>
      <c r="K51" s="44" t="n"/>
      <c r="L51" s="44" t="n"/>
      <c r="M51" s="45">
        <f>IF(J51="","",J51-IF(L51="",0,L51))</f>
        <v/>
      </c>
      <c r="N51" s="38" t="n"/>
      <c r="O51" s="38" t="n"/>
      <c r="P51" s="68" t="n"/>
      <c r="Q51" s="38" t="n"/>
    </row>
    <row r="52">
      <c r="A52" s="38" t="n"/>
      <c r="B52" s="38" t="n"/>
      <c r="C52" s="38" t="n"/>
      <c r="D52" s="38" t="n"/>
      <c r="E52" s="38" t="n"/>
      <c r="F52" s="38" t="n"/>
      <c r="G52" s="68" t="n"/>
      <c r="H52" s="44" t="n"/>
      <c r="I52" s="44" t="n"/>
      <c r="J52" s="45">
        <f>IF(H52="","",H52+IF(I52="",0,I52))</f>
        <v/>
      </c>
      <c r="K52" s="44" t="n"/>
      <c r="L52" s="44" t="n"/>
      <c r="M52" s="45">
        <f>IF(J52="","",J52-IF(L52="",0,L52))</f>
        <v/>
      </c>
      <c r="N52" s="38" t="n"/>
      <c r="O52" s="38" t="n"/>
      <c r="P52" s="68" t="n"/>
      <c r="Q52" s="38" t="n"/>
    </row>
    <row r="53">
      <c r="A53" s="38" t="n"/>
      <c r="B53" s="38" t="n"/>
      <c r="C53" s="38" t="n"/>
      <c r="D53" s="38" t="n"/>
      <c r="E53" s="38" t="n"/>
      <c r="F53" s="38" t="n"/>
      <c r="G53" s="68" t="n"/>
      <c r="H53" s="44" t="n"/>
      <c r="I53" s="44" t="n"/>
      <c r="J53" s="45">
        <f>IF(H53="","",H53+IF(I53="",0,I53))</f>
        <v/>
      </c>
      <c r="K53" s="44" t="n"/>
      <c r="L53" s="44" t="n"/>
      <c r="M53" s="45">
        <f>IF(J53="","",J53-IF(L53="",0,L53))</f>
        <v/>
      </c>
      <c r="N53" s="38" t="n"/>
      <c r="O53" s="38" t="n"/>
      <c r="P53" s="68" t="n"/>
      <c r="Q53" s="38" t="n"/>
    </row>
    <row r="54">
      <c r="A54" s="38" t="n"/>
      <c r="B54" s="38" t="n"/>
      <c r="C54" s="38" t="n"/>
      <c r="D54" s="38" t="n"/>
      <c r="E54" s="38" t="n"/>
      <c r="F54" s="38" t="n"/>
      <c r="G54" s="68" t="n"/>
      <c r="H54" s="44" t="n"/>
      <c r="I54" s="44" t="n"/>
      <c r="J54" s="45">
        <f>IF(H54="","",H54+IF(I54="",0,I54))</f>
        <v/>
      </c>
      <c r="K54" s="44" t="n"/>
      <c r="L54" s="44" t="n"/>
      <c r="M54" s="45">
        <f>IF(J54="","",J54-IF(L54="",0,L54))</f>
        <v/>
      </c>
      <c r="N54" s="38" t="n"/>
      <c r="O54" s="38" t="n"/>
      <c r="P54" s="68" t="n"/>
      <c r="Q54" s="38" t="n"/>
    </row>
    <row r="55">
      <c r="A55" s="38" t="n"/>
      <c r="B55" s="38" t="n"/>
      <c r="C55" s="38" t="n"/>
      <c r="D55" s="38" t="n"/>
      <c r="E55" s="38" t="n"/>
      <c r="F55" s="38" t="n"/>
      <c r="G55" s="68" t="n"/>
      <c r="H55" s="44" t="n"/>
      <c r="I55" s="44" t="n"/>
      <c r="J55" s="45">
        <f>IF(H55="","",H55+IF(I55="",0,I55))</f>
        <v/>
      </c>
      <c r="K55" s="44" t="n"/>
      <c r="L55" s="44" t="n"/>
      <c r="M55" s="45">
        <f>IF(J55="","",J55-IF(L55="",0,L55))</f>
        <v/>
      </c>
      <c r="N55" s="38" t="n"/>
      <c r="O55" s="38" t="n"/>
      <c r="P55" s="68" t="n"/>
      <c r="Q55" s="38" t="n"/>
    </row>
    <row r="56">
      <c r="A56" s="38" t="n"/>
      <c r="B56" s="38" t="n"/>
      <c r="C56" s="38" t="n"/>
      <c r="D56" s="38" t="n"/>
      <c r="E56" s="38" t="n"/>
      <c r="F56" s="38" t="n"/>
      <c r="G56" s="68" t="n"/>
      <c r="H56" s="44" t="n"/>
      <c r="I56" s="44" t="n"/>
      <c r="J56" s="45">
        <f>IF(H56="","",H56+IF(I56="",0,I56))</f>
        <v/>
      </c>
      <c r="K56" s="44" t="n"/>
      <c r="L56" s="44" t="n"/>
      <c r="M56" s="45">
        <f>IF(J56="","",J56-IF(L56="",0,L56))</f>
        <v/>
      </c>
      <c r="N56" s="38" t="n"/>
      <c r="O56" s="38" t="n"/>
      <c r="P56" s="68" t="n"/>
      <c r="Q56" s="38" t="n"/>
    </row>
    <row r="57">
      <c r="A57" s="38" t="n"/>
      <c r="B57" s="38" t="n"/>
      <c r="C57" s="38" t="n"/>
      <c r="D57" s="38" t="n"/>
      <c r="E57" s="38" t="n"/>
      <c r="F57" s="38" t="n"/>
      <c r="G57" s="68" t="n"/>
      <c r="H57" s="44" t="n"/>
      <c r="I57" s="44" t="n"/>
      <c r="J57" s="45">
        <f>IF(H57="","",H57+IF(I57="",0,I57))</f>
        <v/>
      </c>
      <c r="K57" s="44" t="n"/>
      <c r="L57" s="44" t="n"/>
      <c r="M57" s="45">
        <f>IF(J57="","",J57-IF(L57="",0,L57))</f>
        <v/>
      </c>
      <c r="N57" s="38" t="n"/>
      <c r="O57" s="38" t="n"/>
      <c r="P57" s="68" t="n"/>
      <c r="Q57" s="38" t="n"/>
    </row>
    <row r="58">
      <c r="A58" s="38" t="n"/>
      <c r="B58" s="38" t="n"/>
      <c r="C58" s="38" t="n"/>
      <c r="D58" s="38" t="n"/>
      <c r="E58" s="38" t="n"/>
      <c r="F58" s="38" t="n"/>
      <c r="G58" s="68" t="n"/>
      <c r="H58" s="44" t="n"/>
      <c r="I58" s="44" t="n"/>
      <c r="J58" s="45">
        <f>IF(H58="","",H58+IF(I58="",0,I58))</f>
        <v/>
      </c>
      <c r="K58" s="44" t="n"/>
      <c r="L58" s="44" t="n"/>
      <c r="M58" s="45">
        <f>IF(J58="","",J58-IF(L58="",0,L58))</f>
        <v/>
      </c>
      <c r="N58" s="38" t="n"/>
      <c r="O58" s="38" t="n"/>
      <c r="P58" s="68" t="n"/>
      <c r="Q58" s="38" t="n"/>
    </row>
    <row r="59">
      <c r="A59" s="38" t="n"/>
      <c r="B59" s="38" t="n"/>
      <c r="C59" s="38" t="n"/>
      <c r="D59" s="38" t="n"/>
      <c r="E59" s="38" t="n"/>
      <c r="F59" s="38" t="n"/>
      <c r="G59" s="68" t="n"/>
      <c r="H59" s="44" t="n"/>
      <c r="I59" s="44" t="n"/>
      <c r="J59" s="45">
        <f>IF(H59="","",H59+IF(I59="",0,I59))</f>
        <v/>
      </c>
      <c r="K59" s="44" t="n"/>
      <c r="L59" s="44" t="n"/>
      <c r="M59" s="45">
        <f>IF(J59="","",J59-IF(L59="",0,L59))</f>
        <v/>
      </c>
      <c r="N59" s="38" t="n"/>
      <c r="O59" s="38" t="n"/>
      <c r="P59" s="68" t="n"/>
      <c r="Q59" s="38" t="n"/>
    </row>
    <row r="60">
      <c r="A60" s="38" t="n"/>
      <c r="B60" s="38" t="n"/>
      <c r="C60" s="38" t="n"/>
      <c r="D60" s="38" t="n"/>
      <c r="E60" s="38" t="n"/>
      <c r="F60" s="38" t="n"/>
      <c r="G60" s="68" t="n"/>
      <c r="H60" s="44" t="n"/>
      <c r="I60" s="44" t="n"/>
      <c r="J60" s="45">
        <f>IF(H60="","",H60+IF(I60="",0,I60))</f>
        <v/>
      </c>
      <c r="K60" s="44" t="n"/>
      <c r="L60" s="44" t="n"/>
      <c r="M60" s="45">
        <f>IF(J60="","",J60-IF(L60="",0,L60))</f>
        <v/>
      </c>
      <c r="N60" s="38" t="n"/>
      <c r="O60" s="38" t="n"/>
      <c r="P60" s="68" t="n"/>
      <c r="Q60" s="38" t="n"/>
    </row>
    <row r="61">
      <c r="A61" s="38" t="n"/>
      <c r="B61" s="38" t="n"/>
      <c r="C61" s="38" t="n"/>
      <c r="D61" s="38" t="n"/>
      <c r="E61" s="38" t="n"/>
      <c r="F61" s="38" t="n"/>
      <c r="G61" s="68" t="n"/>
      <c r="H61" s="44" t="n"/>
      <c r="I61" s="44" t="n"/>
      <c r="J61" s="45">
        <f>IF(H61="","",H61+IF(I61="",0,I61))</f>
        <v/>
      </c>
      <c r="K61" s="44" t="n"/>
      <c r="L61" s="44" t="n"/>
      <c r="M61" s="45">
        <f>IF(J61="","",J61-IF(L61="",0,L61))</f>
        <v/>
      </c>
      <c r="N61" s="38" t="n"/>
      <c r="O61" s="38" t="n"/>
      <c r="P61" s="68" t="n"/>
      <c r="Q61" s="38" t="n"/>
    </row>
    <row r="62">
      <c r="A62" s="38" t="n"/>
      <c r="B62" s="38" t="n"/>
      <c r="C62" s="38" t="n"/>
      <c r="D62" s="38" t="n"/>
      <c r="E62" s="38" t="n"/>
      <c r="F62" s="38" t="n"/>
      <c r="G62" s="68" t="n"/>
      <c r="H62" s="44" t="n"/>
      <c r="I62" s="44" t="n"/>
      <c r="J62" s="45">
        <f>IF(H62="","",H62+IF(I62="",0,I62))</f>
        <v/>
      </c>
      <c r="K62" s="44" t="n"/>
      <c r="L62" s="44" t="n"/>
      <c r="M62" s="45">
        <f>IF(J62="","",J62-IF(L62="",0,L62))</f>
        <v/>
      </c>
      <c r="N62" s="38" t="n"/>
      <c r="O62" s="38" t="n"/>
      <c r="P62" s="68" t="n"/>
      <c r="Q62" s="38" t="n"/>
    </row>
    <row r="63">
      <c r="A63" s="38" t="n"/>
      <c r="B63" s="38" t="n"/>
      <c r="C63" s="38" t="n"/>
      <c r="D63" s="38" t="n"/>
      <c r="E63" s="38" t="n"/>
      <c r="F63" s="38" t="n"/>
      <c r="G63" s="68" t="n"/>
      <c r="H63" s="44" t="n"/>
      <c r="I63" s="44" t="n"/>
      <c r="J63" s="45">
        <f>IF(H63="","",H63+IF(I63="",0,I63))</f>
        <v/>
      </c>
      <c r="K63" s="44" t="n"/>
      <c r="L63" s="44" t="n"/>
      <c r="M63" s="45">
        <f>IF(J63="","",J63-IF(L63="",0,L63))</f>
        <v/>
      </c>
      <c r="N63" s="38" t="n"/>
      <c r="O63" s="38" t="n"/>
      <c r="P63" s="68" t="n"/>
      <c r="Q63" s="38" t="n"/>
    </row>
    <row r="64">
      <c r="A64" s="38" t="n"/>
      <c r="B64" s="38" t="n"/>
      <c r="C64" s="38" t="n"/>
      <c r="D64" s="38" t="n"/>
      <c r="E64" s="38" t="n"/>
      <c r="F64" s="38" t="n"/>
      <c r="G64" s="68" t="n"/>
      <c r="H64" s="44" t="n"/>
      <c r="I64" s="44" t="n"/>
      <c r="J64" s="45">
        <f>IF(H64="","",H64+IF(I64="",0,I64))</f>
        <v/>
      </c>
      <c r="K64" s="44" t="n"/>
      <c r="L64" s="44" t="n"/>
      <c r="M64" s="45">
        <f>IF(J64="","",J64-IF(L64="",0,L64))</f>
        <v/>
      </c>
      <c r="N64" s="38" t="n"/>
      <c r="O64" s="38" t="n"/>
      <c r="P64" s="68" t="n"/>
      <c r="Q64" s="38" t="n"/>
    </row>
    <row r="65">
      <c r="A65" s="38" t="n"/>
      <c r="B65" s="38" t="n"/>
      <c r="C65" s="38" t="n"/>
      <c r="D65" s="38" t="n"/>
      <c r="E65" s="38" t="n"/>
      <c r="F65" s="38" t="n"/>
      <c r="G65" s="68" t="n"/>
      <c r="H65" s="44" t="n"/>
      <c r="I65" s="44" t="n"/>
      <c r="J65" s="45">
        <f>IF(H65="","",H65+IF(I65="",0,I65))</f>
        <v/>
      </c>
      <c r="K65" s="44" t="n"/>
      <c r="L65" s="44" t="n"/>
      <c r="M65" s="45">
        <f>IF(J65="","",J65-IF(L65="",0,L65))</f>
        <v/>
      </c>
      <c r="N65" s="38" t="n"/>
      <c r="O65" s="38" t="n"/>
      <c r="P65" s="68" t="n"/>
      <c r="Q65" s="38" t="n"/>
    </row>
    <row r="66">
      <c r="A66" s="38" t="n"/>
      <c r="B66" s="38" t="n"/>
      <c r="C66" s="38" t="n"/>
      <c r="D66" s="38" t="n"/>
      <c r="E66" s="38" t="n"/>
      <c r="F66" s="38" t="n"/>
      <c r="G66" s="68" t="n"/>
      <c r="H66" s="44" t="n"/>
      <c r="I66" s="44" t="n"/>
      <c r="J66" s="45">
        <f>IF(H66="","",H66+IF(I66="",0,I66))</f>
        <v/>
      </c>
      <c r="K66" s="44" t="n"/>
      <c r="L66" s="44" t="n"/>
      <c r="M66" s="45">
        <f>IF(J66="","",J66-IF(L66="",0,L66))</f>
        <v/>
      </c>
      <c r="N66" s="38" t="n"/>
      <c r="O66" s="38" t="n"/>
      <c r="P66" s="68" t="n"/>
      <c r="Q66" s="38" t="n"/>
    </row>
    <row r="67">
      <c r="A67" s="38" t="n"/>
      <c r="B67" s="38" t="n"/>
      <c r="C67" s="38" t="n"/>
      <c r="D67" s="38" t="n"/>
      <c r="E67" s="38" t="n"/>
      <c r="F67" s="38" t="n"/>
      <c r="G67" s="68" t="n"/>
      <c r="H67" s="44" t="n"/>
      <c r="I67" s="44" t="n"/>
      <c r="J67" s="45">
        <f>IF(H67="","",H67+IF(I67="",0,I67))</f>
        <v/>
      </c>
      <c r="K67" s="44" t="n"/>
      <c r="L67" s="44" t="n"/>
      <c r="M67" s="45">
        <f>IF(J67="","",J67-IF(L67="",0,L67))</f>
        <v/>
      </c>
      <c r="N67" s="38" t="n"/>
      <c r="O67" s="38" t="n"/>
      <c r="P67" s="68" t="n"/>
      <c r="Q67" s="38" t="n"/>
    </row>
    <row r="68">
      <c r="A68" s="38" t="n"/>
      <c r="B68" s="38" t="n"/>
      <c r="C68" s="38" t="n"/>
      <c r="D68" s="38" t="n"/>
      <c r="E68" s="38" t="n"/>
      <c r="F68" s="38" t="n"/>
      <c r="G68" s="68" t="n"/>
      <c r="H68" s="44" t="n"/>
      <c r="I68" s="44" t="n"/>
      <c r="J68" s="45">
        <f>IF(H68="","",H68+IF(I68="",0,I68))</f>
        <v/>
      </c>
      <c r="K68" s="44" t="n"/>
      <c r="L68" s="44" t="n"/>
      <c r="M68" s="45">
        <f>IF(J68="","",J68-IF(L68="",0,L68))</f>
        <v/>
      </c>
      <c r="N68" s="38" t="n"/>
      <c r="O68" s="38" t="n"/>
      <c r="P68" s="68" t="n"/>
      <c r="Q68" s="38" t="n"/>
    </row>
    <row r="69">
      <c r="A69" s="38" t="n"/>
      <c r="B69" s="38" t="n"/>
      <c r="C69" s="38" t="n"/>
      <c r="D69" s="38" t="n"/>
      <c r="E69" s="38" t="n"/>
      <c r="F69" s="38" t="n"/>
      <c r="G69" s="68" t="n"/>
      <c r="H69" s="44" t="n"/>
      <c r="I69" s="44" t="n"/>
      <c r="J69" s="45">
        <f>IF(H69="","",H69+IF(I69="",0,I69))</f>
        <v/>
      </c>
      <c r="K69" s="44" t="n"/>
      <c r="L69" s="44" t="n"/>
      <c r="M69" s="45">
        <f>IF(J69="","",J69-IF(L69="",0,L69))</f>
        <v/>
      </c>
      <c r="N69" s="38" t="n"/>
      <c r="O69" s="38" t="n"/>
      <c r="P69" s="68" t="n"/>
      <c r="Q69" s="38" t="n"/>
    </row>
    <row r="70">
      <c r="A70" s="38" t="n"/>
      <c r="B70" s="38" t="n"/>
      <c r="C70" s="38" t="n"/>
      <c r="D70" s="38" t="n"/>
      <c r="E70" s="38" t="n"/>
      <c r="F70" s="38" t="n"/>
      <c r="G70" s="68" t="n"/>
      <c r="H70" s="44" t="n"/>
      <c r="I70" s="44" t="n"/>
      <c r="J70" s="45">
        <f>IF(H70="","",H70+IF(I70="",0,I70))</f>
        <v/>
      </c>
      <c r="K70" s="44" t="n"/>
      <c r="L70" s="44" t="n"/>
      <c r="M70" s="45">
        <f>IF(J70="","",J70-IF(L70="",0,L70))</f>
        <v/>
      </c>
      <c r="N70" s="38" t="n"/>
      <c r="O70" s="38" t="n"/>
      <c r="P70" s="68" t="n"/>
      <c r="Q70" s="38" t="n"/>
    </row>
    <row r="71">
      <c r="A71" s="38" t="n"/>
      <c r="B71" s="38" t="n"/>
      <c r="C71" s="38" t="n"/>
      <c r="D71" s="38" t="n"/>
      <c r="E71" s="38" t="n"/>
      <c r="F71" s="38" t="n"/>
      <c r="G71" s="68" t="n"/>
      <c r="H71" s="44" t="n"/>
      <c r="I71" s="44" t="n"/>
      <c r="J71" s="45">
        <f>IF(H71="","",H71+IF(I71="",0,I71))</f>
        <v/>
      </c>
      <c r="K71" s="44" t="n"/>
      <c r="L71" s="44" t="n"/>
      <c r="M71" s="45">
        <f>IF(J71="","",J71-IF(L71="",0,L71))</f>
        <v/>
      </c>
      <c r="N71" s="38" t="n"/>
      <c r="O71" s="38" t="n"/>
      <c r="P71" s="68" t="n"/>
      <c r="Q71" s="38" t="n"/>
    </row>
    <row r="72">
      <c r="A72" s="38" t="n"/>
      <c r="B72" s="38" t="n"/>
      <c r="C72" s="38" t="n"/>
      <c r="D72" s="38" t="n"/>
      <c r="E72" s="38" t="n"/>
      <c r="F72" s="38" t="n"/>
      <c r="G72" s="68" t="n"/>
      <c r="H72" s="44" t="n"/>
      <c r="I72" s="44" t="n"/>
      <c r="J72" s="45">
        <f>IF(H72="","",H72+IF(I72="",0,I72))</f>
        <v/>
      </c>
      <c r="K72" s="44" t="n"/>
      <c r="L72" s="44" t="n"/>
      <c r="M72" s="45">
        <f>IF(J72="","",J72-IF(L72="",0,L72))</f>
        <v/>
      </c>
      <c r="N72" s="38" t="n"/>
      <c r="O72" s="38" t="n"/>
      <c r="P72" s="68" t="n"/>
      <c r="Q72" s="38" t="n"/>
    </row>
    <row r="73">
      <c r="A73" s="38" t="n"/>
      <c r="B73" s="38" t="n"/>
      <c r="C73" s="38" t="n"/>
      <c r="D73" s="38" t="n"/>
      <c r="E73" s="38" t="n"/>
      <c r="F73" s="38" t="n"/>
      <c r="G73" s="68" t="n"/>
      <c r="H73" s="44" t="n"/>
      <c r="I73" s="44" t="n"/>
      <c r="J73" s="45">
        <f>IF(H73="","",H73+IF(I73="",0,I73))</f>
        <v/>
      </c>
      <c r="K73" s="44" t="n"/>
      <c r="L73" s="44" t="n"/>
      <c r="M73" s="45">
        <f>IF(J73="","",J73-IF(L73="",0,L73))</f>
        <v/>
      </c>
      <c r="N73" s="38" t="n"/>
      <c r="O73" s="38" t="n"/>
      <c r="P73" s="68" t="n"/>
      <c r="Q73" s="38" t="n"/>
    </row>
    <row r="74">
      <c r="A74" s="38" t="n"/>
      <c r="B74" s="38" t="n"/>
      <c r="C74" s="38" t="n"/>
      <c r="D74" s="38" t="n"/>
      <c r="E74" s="38" t="n"/>
      <c r="F74" s="38" t="n"/>
      <c r="G74" s="68" t="n"/>
      <c r="H74" s="44" t="n"/>
      <c r="I74" s="44" t="n"/>
      <c r="J74" s="45">
        <f>IF(H74="","",H74+IF(I74="",0,I74))</f>
        <v/>
      </c>
      <c r="K74" s="44" t="n"/>
      <c r="L74" s="44" t="n"/>
      <c r="M74" s="45">
        <f>IF(J74="","",J74-IF(L74="",0,L74))</f>
        <v/>
      </c>
      <c r="N74" s="38" t="n"/>
      <c r="O74" s="38" t="n"/>
      <c r="P74" s="68" t="n"/>
      <c r="Q74" s="38" t="n"/>
    </row>
    <row r="75">
      <c r="A75" s="38" t="n"/>
      <c r="B75" s="38" t="n"/>
      <c r="C75" s="38" t="n"/>
      <c r="D75" s="38" t="n"/>
      <c r="E75" s="38" t="n"/>
      <c r="F75" s="38" t="n"/>
      <c r="G75" s="68" t="n"/>
      <c r="H75" s="44" t="n"/>
      <c r="I75" s="44" t="n"/>
      <c r="J75" s="45">
        <f>IF(H75="","",H75+IF(I75="",0,I75))</f>
        <v/>
      </c>
      <c r="K75" s="44" t="n"/>
      <c r="L75" s="44" t="n"/>
      <c r="M75" s="45">
        <f>IF(J75="","",J75-IF(L75="",0,L75))</f>
        <v/>
      </c>
      <c r="N75" s="38" t="n"/>
      <c r="O75" s="38" t="n"/>
      <c r="P75" s="68" t="n"/>
      <c r="Q75" s="38" t="n"/>
    </row>
    <row r="76">
      <c r="A76" s="38" t="n"/>
      <c r="B76" s="38" t="n"/>
      <c r="C76" s="38" t="n"/>
      <c r="D76" s="38" t="n"/>
      <c r="E76" s="38" t="n"/>
      <c r="F76" s="38" t="n"/>
      <c r="G76" s="68" t="n"/>
      <c r="H76" s="44" t="n"/>
      <c r="I76" s="44" t="n"/>
      <c r="J76" s="45">
        <f>IF(H76="","",H76+IF(I76="",0,I76))</f>
        <v/>
      </c>
      <c r="K76" s="44" t="n"/>
      <c r="L76" s="44" t="n"/>
      <c r="M76" s="45">
        <f>IF(J76="","",J76-IF(L76="",0,L76))</f>
        <v/>
      </c>
      <c r="N76" s="38" t="n"/>
      <c r="O76" s="38" t="n"/>
      <c r="P76" s="68" t="n"/>
      <c r="Q76" s="38" t="n"/>
    </row>
    <row r="77">
      <c r="A77" s="38" t="n"/>
      <c r="B77" s="38" t="n"/>
      <c r="C77" s="38" t="n"/>
      <c r="D77" s="38" t="n"/>
      <c r="E77" s="38" t="n"/>
      <c r="F77" s="38" t="n"/>
      <c r="G77" s="68" t="n"/>
      <c r="H77" s="44" t="n"/>
      <c r="I77" s="44" t="n"/>
      <c r="J77" s="45">
        <f>IF(H77="","",H77+IF(I77="",0,I77))</f>
        <v/>
      </c>
      <c r="K77" s="44" t="n"/>
      <c r="L77" s="44" t="n"/>
      <c r="M77" s="45">
        <f>IF(J77="","",J77-IF(L77="",0,L77))</f>
        <v/>
      </c>
      <c r="N77" s="38" t="n"/>
      <c r="O77" s="38" t="n"/>
      <c r="P77" s="68" t="n"/>
      <c r="Q77" s="38" t="n"/>
    </row>
    <row r="78">
      <c r="A78" s="38" t="n"/>
      <c r="B78" s="38" t="n"/>
      <c r="C78" s="38" t="n"/>
      <c r="D78" s="38" t="n"/>
      <c r="E78" s="38" t="n"/>
      <c r="F78" s="38" t="n"/>
      <c r="G78" s="68" t="n"/>
      <c r="H78" s="44" t="n"/>
      <c r="I78" s="44" t="n"/>
      <c r="J78" s="45">
        <f>IF(H78="","",H78+IF(I78="",0,I78))</f>
        <v/>
      </c>
      <c r="K78" s="44" t="n"/>
      <c r="L78" s="44" t="n"/>
      <c r="M78" s="45">
        <f>IF(J78="","",J78-IF(L78="",0,L78))</f>
        <v/>
      </c>
      <c r="N78" s="38" t="n"/>
      <c r="O78" s="38" t="n"/>
      <c r="P78" s="68" t="n"/>
      <c r="Q78" s="38" t="n"/>
    </row>
    <row r="79">
      <c r="A79" s="38" t="n"/>
      <c r="B79" s="38" t="n"/>
      <c r="C79" s="38" t="n"/>
      <c r="D79" s="38" t="n"/>
      <c r="E79" s="38" t="n"/>
      <c r="F79" s="38" t="n"/>
      <c r="G79" s="68" t="n"/>
      <c r="H79" s="44" t="n"/>
      <c r="I79" s="44" t="n"/>
      <c r="J79" s="45">
        <f>IF(H79="","",H79+IF(I79="",0,I79))</f>
        <v/>
      </c>
      <c r="K79" s="44" t="n"/>
      <c r="L79" s="44" t="n"/>
      <c r="M79" s="45">
        <f>IF(J79="","",J79-IF(L79="",0,L79))</f>
        <v/>
      </c>
      <c r="N79" s="38" t="n"/>
      <c r="O79" s="38" t="n"/>
      <c r="P79" s="68" t="n"/>
      <c r="Q79" s="38" t="n"/>
    </row>
    <row r="80">
      <c r="A80" s="38" t="n"/>
      <c r="B80" s="38" t="n"/>
      <c r="C80" s="38" t="n"/>
      <c r="D80" s="38" t="n"/>
      <c r="E80" s="38" t="n"/>
      <c r="F80" s="38" t="n"/>
      <c r="G80" s="68" t="n"/>
      <c r="H80" s="44" t="n"/>
      <c r="I80" s="44" t="n"/>
      <c r="J80" s="45">
        <f>IF(H80="","",H80+IF(I80="",0,I80))</f>
        <v/>
      </c>
      <c r="K80" s="44" t="n"/>
      <c r="L80" s="44" t="n"/>
      <c r="M80" s="45">
        <f>IF(J80="","",J80-IF(L80="",0,L80))</f>
        <v/>
      </c>
      <c r="N80" s="38" t="n"/>
      <c r="O80" s="38" t="n"/>
      <c r="P80" s="68" t="n"/>
      <c r="Q80" s="38" t="n"/>
    </row>
    <row r="81">
      <c r="A81" s="38" t="n"/>
      <c r="B81" s="38" t="n"/>
      <c r="C81" s="38" t="n"/>
      <c r="D81" s="38" t="n"/>
      <c r="E81" s="38" t="n"/>
      <c r="F81" s="38" t="n"/>
      <c r="G81" s="68" t="n"/>
      <c r="H81" s="44" t="n"/>
      <c r="I81" s="44" t="n"/>
      <c r="J81" s="45">
        <f>IF(H81="","",H81+IF(I81="",0,I81))</f>
        <v/>
      </c>
      <c r="K81" s="44" t="n"/>
      <c r="L81" s="44" t="n"/>
      <c r="M81" s="45">
        <f>IF(J81="","",J81-IF(L81="",0,L81))</f>
        <v/>
      </c>
      <c r="N81" s="38" t="n"/>
      <c r="O81" s="38" t="n"/>
      <c r="P81" s="68" t="n"/>
      <c r="Q81" s="38" t="n"/>
    </row>
    <row r="82">
      <c r="A82" s="38" t="n"/>
      <c r="B82" s="38" t="n"/>
      <c r="C82" s="38" t="n"/>
      <c r="D82" s="38" t="n"/>
      <c r="E82" s="38" t="n"/>
      <c r="F82" s="38" t="n"/>
      <c r="G82" s="68" t="n"/>
      <c r="H82" s="44" t="n"/>
      <c r="I82" s="44" t="n"/>
      <c r="J82" s="45">
        <f>IF(H82="","",H82+IF(I82="",0,I82))</f>
        <v/>
      </c>
      <c r="K82" s="44" t="n"/>
      <c r="L82" s="44" t="n"/>
      <c r="M82" s="45">
        <f>IF(J82="","",J82-IF(L82="",0,L82))</f>
        <v/>
      </c>
      <c r="N82" s="38" t="n"/>
      <c r="O82" s="38" t="n"/>
      <c r="P82" s="68" t="n"/>
      <c r="Q82" s="38" t="n"/>
    </row>
    <row r="83">
      <c r="A83" s="38" t="n"/>
      <c r="B83" s="38" t="n"/>
      <c r="C83" s="38" t="n"/>
      <c r="D83" s="38" t="n"/>
      <c r="E83" s="38" t="n"/>
      <c r="F83" s="38" t="n"/>
      <c r="G83" s="68" t="n"/>
      <c r="H83" s="44" t="n"/>
      <c r="I83" s="44" t="n"/>
      <c r="J83" s="45">
        <f>IF(H83="","",H83+IF(I83="",0,I83))</f>
        <v/>
      </c>
      <c r="K83" s="44" t="n"/>
      <c r="L83" s="44" t="n"/>
      <c r="M83" s="45">
        <f>IF(J83="","",J83-IF(L83="",0,L83))</f>
        <v/>
      </c>
      <c r="N83" s="38" t="n"/>
      <c r="O83" s="38" t="n"/>
      <c r="P83" s="68" t="n"/>
      <c r="Q83" s="38" t="n"/>
    </row>
    <row r="84">
      <c r="A84" s="38" t="n"/>
      <c r="B84" s="38" t="n"/>
      <c r="C84" s="38" t="n"/>
      <c r="D84" s="38" t="n"/>
      <c r="E84" s="38" t="n"/>
      <c r="F84" s="38" t="n"/>
      <c r="G84" s="68" t="n"/>
      <c r="H84" s="44" t="n"/>
      <c r="I84" s="44" t="n"/>
      <c r="J84" s="45">
        <f>IF(H84="","",H84+IF(I84="",0,I84))</f>
        <v/>
      </c>
      <c r="K84" s="44" t="n"/>
      <c r="L84" s="44" t="n"/>
      <c r="M84" s="45">
        <f>IF(J84="","",J84-IF(L84="",0,L84))</f>
        <v/>
      </c>
      <c r="N84" s="38" t="n"/>
      <c r="O84" s="38" t="n"/>
      <c r="P84" s="68" t="n"/>
      <c r="Q84" s="38" t="n"/>
    </row>
    <row r="85">
      <c r="A85" s="38" t="n"/>
      <c r="B85" s="38" t="n"/>
      <c r="C85" s="38" t="n"/>
      <c r="D85" s="38" t="n"/>
      <c r="E85" s="38" t="n"/>
      <c r="F85" s="38" t="n"/>
      <c r="G85" s="68" t="n"/>
      <c r="H85" s="44" t="n"/>
      <c r="I85" s="44" t="n"/>
      <c r="J85" s="45">
        <f>IF(H85="","",H85+IF(I85="",0,I85))</f>
        <v/>
      </c>
      <c r="K85" s="44" t="n"/>
      <c r="L85" s="44" t="n"/>
      <c r="M85" s="45">
        <f>IF(J85="","",J85-IF(L85="",0,L85))</f>
        <v/>
      </c>
      <c r="N85" s="38" t="n"/>
      <c r="O85" s="38" t="n"/>
      <c r="P85" s="68" t="n"/>
      <c r="Q85" s="38" t="n"/>
    </row>
    <row r="86">
      <c r="A86" s="38" t="n"/>
      <c r="B86" s="38" t="n"/>
      <c r="C86" s="38" t="n"/>
      <c r="D86" s="38" t="n"/>
      <c r="E86" s="38" t="n"/>
      <c r="F86" s="38" t="n"/>
      <c r="G86" s="68" t="n"/>
      <c r="H86" s="44" t="n"/>
      <c r="I86" s="44" t="n"/>
      <c r="J86" s="45">
        <f>IF(H86="","",H86+IF(I86="",0,I86))</f>
        <v/>
      </c>
      <c r="K86" s="44" t="n"/>
      <c r="L86" s="44" t="n"/>
      <c r="M86" s="45">
        <f>IF(J86="","",J86-IF(L86="",0,L86))</f>
        <v/>
      </c>
      <c r="N86" s="38" t="n"/>
      <c r="O86" s="38" t="n"/>
      <c r="P86" s="68" t="n"/>
      <c r="Q86" s="38" t="n"/>
    </row>
    <row r="87">
      <c r="A87" s="38" t="n"/>
      <c r="B87" s="38" t="n"/>
      <c r="C87" s="38" t="n"/>
      <c r="D87" s="38" t="n"/>
      <c r="E87" s="38" t="n"/>
      <c r="F87" s="38" t="n"/>
      <c r="G87" s="68" t="n"/>
      <c r="H87" s="44" t="n"/>
      <c r="I87" s="44" t="n"/>
      <c r="J87" s="45">
        <f>IF(H87="","",H87+IF(I87="",0,I87))</f>
        <v/>
      </c>
      <c r="K87" s="44" t="n"/>
      <c r="L87" s="44" t="n"/>
      <c r="M87" s="45">
        <f>IF(J87="","",J87-IF(L87="",0,L87))</f>
        <v/>
      </c>
      <c r="N87" s="38" t="n"/>
      <c r="O87" s="38" t="n"/>
      <c r="P87" s="68" t="n"/>
      <c r="Q87" s="38" t="n"/>
    </row>
    <row r="88">
      <c r="A88" s="38" t="n"/>
      <c r="B88" s="38" t="n"/>
      <c r="C88" s="38" t="n"/>
      <c r="D88" s="38" t="n"/>
      <c r="E88" s="38" t="n"/>
      <c r="F88" s="38" t="n"/>
      <c r="G88" s="68" t="n"/>
      <c r="H88" s="44" t="n"/>
      <c r="I88" s="44" t="n"/>
      <c r="J88" s="45">
        <f>IF(H88="","",H88+IF(I88="",0,I88))</f>
        <v/>
      </c>
      <c r="K88" s="44" t="n"/>
      <c r="L88" s="44" t="n"/>
      <c r="M88" s="45">
        <f>IF(J88="","",J88-IF(L88="",0,L88))</f>
        <v/>
      </c>
      <c r="N88" s="38" t="n"/>
      <c r="O88" s="38" t="n"/>
      <c r="P88" s="68" t="n"/>
      <c r="Q88" s="38" t="n"/>
    </row>
    <row r="89">
      <c r="A89" s="38" t="n"/>
      <c r="B89" s="38" t="n"/>
      <c r="C89" s="38" t="n"/>
      <c r="D89" s="38" t="n"/>
      <c r="E89" s="38" t="n"/>
      <c r="F89" s="38" t="n"/>
      <c r="G89" s="68" t="n"/>
      <c r="H89" s="44" t="n"/>
      <c r="I89" s="44" t="n"/>
      <c r="J89" s="45">
        <f>IF(H89="","",H89+IF(I89="",0,I89))</f>
        <v/>
      </c>
      <c r="K89" s="44" t="n"/>
      <c r="L89" s="44" t="n"/>
      <c r="M89" s="45">
        <f>IF(J89="","",J89-IF(L89="",0,L89))</f>
        <v/>
      </c>
      <c r="N89" s="38" t="n"/>
      <c r="O89" s="38" t="n"/>
      <c r="P89" s="68" t="n"/>
      <c r="Q89" s="38" t="n"/>
    </row>
    <row r="90">
      <c r="A90" s="38" t="n"/>
      <c r="B90" s="38" t="n"/>
      <c r="C90" s="38" t="n"/>
      <c r="D90" s="38" t="n"/>
      <c r="E90" s="38" t="n"/>
      <c r="F90" s="38" t="n"/>
      <c r="G90" s="68" t="n"/>
      <c r="H90" s="44" t="n"/>
      <c r="I90" s="44" t="n"/>
      <c r="J90" s="45">
        <f>IF(H90="","",H90+IF(I90="",0,I90))</f>
        <v/>
      </c>
      <c r="K90" s="44" t="n"/>
      <c r="L90" s="44" t="n"/>
      <c r="M90" s="45">
        <f>IF(J90="","",J90-IF(L90="",0,L90))</f>
        <v/>
      </c>
      <c r="N90" s="38" t="n"/>
      <c r="O90" s="38" t="n"/>
      <c r="P90" s="68" t="n"/>
      <c r="Q90" s="38" t="n"/>
    </row>
    <row r="91">
      <c r="A91" s="38" t="n"/>
      <c r="B91" s="38" t="n"/>
      <c r="C91" s="38" t="n"/>
      <c r="D91" s="38" t="n"/>
      <c r="E91" s="38" t="n"/>
      <c r="F91" s="38" t="n"/>
      <c r="G91" s="68" t="n"/>
      <c r="H91" s="44" t="n"/>
      <c r="I91" s="44" t="n"/>
      <c r="J91" s="45">
        <f>IF(H91="","",H91+IF(I91="",0,I91))</f>
        <v/>
      </c>
      <c r="K91" s="44" t="n"/>
      <c r="L91" s="44" t="n"/>
      <c r="M91" s="45">
        <f>IF(J91="","",J91-IF(L91="",0,L91))</f>
        <v/>
      </c>
      <c r="N91" s="38" t="n"/>
      <c r="O91" s="38" t="n"/>
      <c r="P91" s="68" t="n"/>
      <c r="Q91" s="38" t="n"/>
    </row>
    <row r="92">
      <c r="A92" s="38" t="n"/>
      <c r="B92" s="38" t="n"/>
      <c r="C92" s="38" t="n"/>
      <c r="D92" s="38" t="n"/>
      <c r="E92" s="38" t="n"/>
      <c r="F92" s="38" t="n"/>
      <c r="G92" s="68" t="n"/>
      <c r="H92" s="44" t="n"/>
      <c r="I92" s="44" t="n"/>
      <c r="J92" s="45">
        <f>IF(H92="","",H92+IF(I92="",0,I92))</f>
        <v/>
      </c>
      <c r="K92" s="44" t="n"/>
      <c r="L92" s="44" t="n"/>
      <c r="M92" s="45">
        <f>IF(J92="","",J92-IF(L92="",0,L92))</f>
        <v/>
      </c>
      <c r="N92" s="38" t="n"/>
      <c r="O92" s="38" t="n"/>
      <c r="P92" s="68" t="n"/>
      <c r="Q92" s="38" t="n"/>
    </row>
    <row r="93">
      <c r="A93" s="38" t="n"/>
      <c r="B93" s="38" t="n"/>
      <c r="C93" s="38" t="n"/>
      <c r="D93" s="38" t="n"/>
      <c r="E93" s="38" t="n"/>
      <c r="F93" s="38" t="n"/>
      <c r="G93" s="68" t="n"/>
      <c r="H93" s="44" t="n"/>
      <c r="I93" s="44" t="n"/>
      <c r="J93" s="45">
        <f>IF(H93="","",H93+IF(I93="",0,I93))</f>
        <v/>
      </c>
      <c r="K93" s="44" t="n"/>
      <c r="L93" s="44" t="n"/>
      <c r="M93" s="45">
        <f>IF(J93="","",J93-IF(L93="",0,L93))</f>
        <v/>
      </c>
      <c r="N93" s="38" t="n"/>
      <c r="O93" s="38" t="n"/>
      <c r="P93" s="68" t="n"/>
      <c r="Q93" s="38" t="n"/>
    </row>
    <row r="94">
      <c r="A94" s="38" t="n"/>
      <c r="B94" s="38" t="n"/>
      <c r="C94" s="38" t="n"/>
      <c r="D94" s="38" t="n"/>
      <c r="E94" s="38" t="n"/>
      <c r="F94" s="38" t="n"/>
      <c r="G94" s="68" t="n"/>
      <c r="H94" s="44" t="n"/>
      <c r="I94" s="44" t="n"/>
      <c r="J94" s="45">
        <f>IF(H94="","",H94+IF(I94="",0,I94))</f>
        <v/>
      </c>
      <c r="K94" s="44" t="n"/>
      <c r="L94" s="44" t="n"/>
      <c r="M94" s="45">
        <f>IF(J94="","",J94-IF(L94="",0,L94))</f>
        <v/>
      </c>
      <c r="N94" s="38" t="n"/>
      <c r="O94" s="38" t="n"/>
      <c r="P94" s="68" t="n"/>
      <c r="Q94" s="38" t="n"/>
    </row>
    <row r="95">
      <c r="A95" s="38" t="n"/>
      <c r="B95" s="38" t="n"/>
      <c r="C95" s="38" t="n"/>
      <c r="D95" s="38" t="n"/>
      <c r="E95" s="38" t="n"/>
      <c r="F95" s="38" t="n"/>
      <c r="G95" s="68" t="n"/>
      <c r="H95" s="44" t="n"/>
      <c r="I95" s="44" t="n"/>
      <c r="J95" s="45">
        <f>IF(H95="","",H95+IF(I95="",0,I95))</f>
        <v/>
      </c>
      <c r="K95" s="44" t="n"/>
      <c r="L95" s="44" t="n"/>
      <c r="M95" s="45">
        <f>IF(J95="","",J95-IF(L95="",0,L95))</f>
        <v/>
      </c>
      <c r="N95" s="38" t="n"/>
      <c r="O95" s="38" t="n"/>
      <c r="P95" s="68" t="n"/>
      <c r="Q95" s="38" t="n"/>
    </row>
    <row r="96">
      <c r="A96" s="38" t="n"/>
      <c r="B96" s="38" t="n"/>
      <c r="C96" s="38" t="n"/>
      <c r="D96" s="38" t="n"/>
      <c r="E96" s="38" t="n"/>
      <c r="F96" s="38" t="n"/>
      <c r="G96" s="68" t="n"/>
      <c r="H96" s="44" t="n"/>
      <c r="I96" s="44" t="n"/>
      <c r="J96" s="45">
        <f>IF(H96="","",H96+IF(I96="",0,I96))</f>
        <v/>
      </c>
      <c r="K96" s="44" t="n"/>
      <c r="L96" s="44" t="n"/>
      <c r="M96" s="45">
        <f>IF(J96="","",J96-IF(L96="",0,L96))</f>
        <v/>
      </c>
      <c r="N96" s="38" t="n"/>
      <c r="O96" s="38" t="n"/>
      <c r="P96" s="68" t="n"/>
      <c r="Q96" s="38" t="n"/>
    </row>
    <row r="97">
      <c r="A97" s="38" t="n"/>
      <c r="B97" s="38" t="n"/>
      <c r="C97" s="38" t="n"/>
      <c r="D97" s="38" t="n"/>
      <c r="E97" s="38" t="n"/>
      <c r="F97" s="38" t="n"/>
      <c r="G97" s="68" t="n"/>
      <c r="H97" s="44" t="n"/>
      <c r="I97" s="44" t="n"/>
      <c r="J97" s="45">
        <f>IF(H97="","",H97+IF(I97="",0,I97))</f>
        <v/>
      </c>
      <c r="K97" s="44" t="n"/>
      <c r="L97" s="44" t="n"/>
      <c r="M97" s="45">
        <f>IF(J97="","",J97-IF(L97="",0,L97))</f>
        <v/>
      </c>
      <c r="N97" s="38" t="n"/>
      <c r="O97" s="38" t="n"/>
      <c r="P97" s="68" t="n"/>
      <c r="Q97" s="38" t="n"/>
    </row>
    <row r="98">
      <c r="A98" s="38" t="n"/>
      <c r="B98" s="38" t="n"/>
      <c r="C98" s="38" t="n"/>
      <c r="D98" s="38" t="n"/>
      <c r="E98" s="38" t="n"/>
      <c r="F98" s="38" t="n"/>
      <c r="G98" s="68" t="n"/>
      <c r="H98" s="44" t="n"/>
      <c r="I98" s="44" t="n"/>
      <c r="J98" s="45">
        <f>IF(H98="","",H98+IF(I98="",0,I98))</f>
        <v/>
      </c>
      <c r="K98" s="44" t="n"/>
      <c r="L98" s="44" t="n"/>
      <c r="M98" s="45">
        <f>IF(J98="","",J98-IF(L98="",0,L98))</f>
        <v/>
      </c>
      <c r="N98" s="38" t="n"/>
      <c r="O98" s="38" t="n"/>
      <c r="P98" s="68" t="n"/>
      <c r="Q98" s="38" t="n"/>
    </row>
    <row r="99">
      <c r="A99" s="38" t="n"/>
      <c r="B99" s="38" t="n"/>
      <c r="C99" s="38" t="n"/>
      <c r="D99" s="38" t="n"/>
      <c r="E99" s="38" t="n"/>
      <c r="F99" s="38" t="n"/>
      <c r="G99" s="68" t="n"/>
      <c r="H99" s="44" t="n"/>
      <c r="I99" s="44" t="n"/>
      <c r="J99" s="45">
        <f>IF(H99="","",H99+IF(I99="",0,I99))</f>
        <v/>
      </c>
      <c r="K99" s="44" t="n"/>
      <c r="L99" s="44" t="n"/>
      <c r="M99" s="45">
        <f>IF(J99="","",J99-IF(L99="",0,L99))</f>
        <v/>
      </c>
      <c r="N99" s="38" t="n"/>
      <c r="O99" s="38" t="n"/>
      <c r="P99" s="68" t="n"/>
      <c r="Q99" s="38" t="n"/>
    </row>
    <row r="100">
      <c r="A100" s="38" t="n"/>
      <c r="B100" s="38" t="n"/>
      <c r="C100" s="38" t="n"/>
      <c r="D100" s="38" t="n"/>
      <c r="E100" s="38" t="n"/>
      <c r="F100" s="38" t="n"/>
      <c r="G100" s="68" t="n"/>
      <c r="H100" s="44" t="n"/>
      <c r="I100" s="44" t="n"/>
      <c r="J100" s="45">
        <f>IF(H100="","",H100+IF(I100="",0,I100))</f>
        <v/>
      </c>
      <c r="K100" s="44" t="n"/>
      <c r="L100" s="44" t="n"/>
      <c r="M100" s="45">
        <f>IF(J100="","",J100-IF(L100="",0,L100))</f>
        <v/>
      </c>
      <c r="N100" s="38" t="n"/>
      <c r="O100" s="38" t="n"/>
      <c r="P100" s="68" t="n"/>
      <c r="Q100" s="38" t="n"/>
    </row>
    <row r="101">
      <c r="A101" s="38" t="n"/>
      <c r="B101" s="38" t="n"/>
      <c r="C101" s="38" t="n"/>
      <c r="D101" s="38" t="n"/>
      <c r="E101" s="38" t="n"/>
      <c r="F101" s="38" t="n"/>
      <c r="G101" s="68" t="n"/>
      <c r="H101" s="44" t="n"/>
      <c r="I101" s="44" t="n"/>
      <c r="J101" s="45">
        <f>IF(H101="","",H101+IF(I101="",0,I101))</f>
        <v/>
      </c>
      <c r="K101" s="44" t="n"/>
      <c r="L101" s="44" t="n"/>
      <c r="M101" s="45">
        <f>IF(J101="","",J101-IF(L101="",0,L101))</f>
        <v/>
      </c>
      <c r="N101" s="38" t="n"/>
      <c r="O101" s="38" t="n"/>
      <c r="P101" s="68" t="n"/>
      <c r="Q101" s="38" t="n"/>
    </row>
    <row r="102">
      <c r="A102" s="38" t="n"/>
      <c r="B102" s="38" t="n"/>
      <c r="C102" s="38" t="n"/>
      <c r="D102" s="38" t="n"/>
      <c r="E102" s="38" t="n"/>
      <c r="F102" s="38" t="n"/>
      <c r="G102" s="68" t="n"/>
      <c r="H102" s="44" t="n"/>
      <c r="I102" s="44" t="n"/>
      <c r="J102" s="45">
        <f>IF(H102="","",H102+IF(I102="",0,I102))</f>
        <v/>
      </c>
      <c r="K102" s="44" t="n"/>
      <c r="L102" s="44" t="n"/>
      <c r="M102" s="45">
        <f>IF(J102="","",J102-IF(L102="",0,L102))</f>
        <v/>
      </c>
      <c r="N102" s="38" t="n"/>
      <c r="O102" s="38" t="n"/>
      <c r="P102" s="68" t="n"/>
      <c r="Q102" s="38" t="n"/>
    </row>
    <row r="103">
      <c r="A103" s="38" t="n"/>
      <c r="B103" s="38" t="n"/>
      <c r="C103" s="38" t="n"/>
      <c r="D103" s="38" t="n"/>
      <c r="E103" s="38" t="n"/>
      <c r="F103" s="38" t="n"/>
      <c r="G103" s="68" t="n"/>
      <c r="H103" s="44" t="n"/>
      <c r="I103" s="44" t="n"/>
      <c r="J103" s="45">
        <f>IF(H103="","",H103+IF(I103="",0,I103))</f>
        <v/>
      </c>
      <c r="K103" s="44" t="n"/>
      <c r="L103" s="44" t="n"/>
      <c r="M103" s="45">
        <f>IF(J103="","",J103-IF(L103="",0,L103))</f>
        <v/>
      </c>
      <c r="N103" s="38" t="n"/>
      <c r="O103" s="38" t="n"/>
      <c r="P103" s="68" t="n"/>
      <c r="Q103" s="38" t="n"/>
    </row>
    <row r="104">
      <c r="A104" s="38" t="n"/>
      <c r="B104" s="38" t="n"/>
      <c r="C104" s="38" t="n"/>
      <c r="D104" s="38" t="n"/>
      <c r="E104" s="38" t="n"/>
      <c r="F104" s="38" t="n"/>
      <c r="G104" s="68" t="n"/>
      <c r="H104" s="44" t="n"/>
      <c r="I104" s="44" t="n"/>
      <c r="J104" s="45">
        <f>IF(H104="","",H104+IF(I104="",0,I104))</f>
        <v/>
      </c>
      <c r="K104" s="44" t="n"/>
      <c r="L104" s="44" t="n"/>
      <c r="M104" s="45">
        <f>IF(J104="","",J104-IF(L104="",0,L104))</f>
        <v/>
      </c>
      <c r="N104" s="38" t="n"/>
      <c r="O104" s="38" t="n"/>
      <c r="P104" s="68" t="n"/>
      <c r="Q104" s="38" t="n"/>
    </row>
    <row r="105">
      <c r="A105" s="38" t="n"/>
      <c r="B105" s="38" t="n"/>
      <c r="C105" s="38" t="n"/>
      <c r="D105" s="38" t="n"/>
      <c r="E105" s="38" t="n"/>
      <c r="F105" s="38" t="n"/>
      <c r="G105" s="68" t="n"/>
      <c r="H105" s="44" t="n"/>
      <c r="I105" s="44" t="n"/>
      <c r="J105" s="45">
        <f>IF(H105="","",H105+IF(I105="",0,I105))</f>
        <v/>
      </c>
      <c r="K105" s="44" t="n"/>
      <c r="L105" s="44" t="n"/>
      <c r="M105" s="45">
        <f>IF(J105="","",J105-IF(L105="",0,L105))</f>
        <v/>
      </c>
      <c r="N105" s="38" t="n"/>
      <c r="O105" s="38" t="n"/>
      <c r="P105" s="68" t="n"/>
      <c r="Q105" s="38" t="n"/>
    </row>
    <row r="106">
      <c r="A106" s="38" t="n"/>
      <c r="B106" s="38" t="n"/>
      <c r="C106" s="38" t="n"/>
      <c r="D106" s="38" t="n"/>
      <c r="E106" s="38" t="n"/>
      <c r="F106" s="38" t="n"/>
      <c r="G106" s="68" t="n"/>
      <c r="H106" s="44" t="n"/>
      <c r="I106" s="44" t="n"/>
      <c r="J106" s="45">
        <f>IF(H106="","",H106+IF(I106="",0,I106))</f>
        <v/>
      </c>
      <c r="K106" s="44" t="n"/>
      <c r="L106" s="44" t="n"/>
      <c r="M106" s="45">
        <f>IF(J106="","",J106-IF(L106="",0,L106))</f>
        <v/>
      </c>
      <c r="N106" s="38" t="n"/>
      <c r="O106" s="38" t="n"/>
      <c r="P106" s="68" t="n"/>
      <c r="Q106" s="38" t="n"/>
    </row>
    <row r="107">
      <c r="A107" s="38" t="n"/>
      <c r="B107" s="38" t="n"/>
      <c r="C107" s="38" t="n"/>
      <c r="D107" s="38" t="n"/>
      <c r="E107" s="38" t="n"/>
      <c r="F107" s="38" t="n"/>
      <c r="G107" s="68" t="n"/>
      <c r="H107" s="44" t="n"/>
      <c r="I107" s="44" t="n"/>
      <c r="J107" s="45">
        <f>IF(H107="","",H107+IF(I107="",0,I107))</f>
        <v/>
      </c>
      <c r="K107" s="44" t="n"/>
      <c r="L107" s="44" t="n"/>
      <c r="M107" s="45">
        <f>IF(J107="","",J107-IF(L107="",0,L107))</f>
        <v/>
      </c>
      <c r="N107" s="38" t="n"/>
      <c r="O107" s="38" t="n"/>
      <c r="P107" s="68" t="n"/>
      <c r="Q107" s="38" t="n"/>
    </row>
    <row r="108">
      <c r="A108" s="38" t="n"/>
      <c r="B108" s="38" t="n"/>
      <c r="C108" s="38" t="n"/>
      <c r="D108" s="38" t="n"/>
      <c r="E108" s="38" t="n"/>
      <c r="F108" s="38" t="n"/>
      <c r="G108" s="68" t="n"/>
      <c r="H108" s="44" t="n"/>
      <c r="I108" s="44" t="n"/>
      <c r="J108" s="45">
        <f>IF(H108="","",H108+IF(I108="",0,I108))</f>
        <v/>
      </c>
      <c r="K108" s="44" t="n"/>
      <c r="L108" s="44" t="n"/>
      <c r="M108" s="45">
        <f>IF(J108="","",J108-IF(L108="",0,L108))</f>
        <v/>
      </c>
      <c r="N108" s="38" t="n"/>
      <c r="O108" s="38" t="n"/>
      <c r="P108" s="68" t="n"/>
      <c r="Q108" s="38" t="n"/>
    </row>
    <row r="109">
      <c r="A109" s="38" t="n"/>
      <c r="B109" s="38" t="n"/>
      <c r="C109" s="38" t="n"/>
      <c r="D109" s="38" t="n"/>
      <c r="E109" s="38" t="n"/>
      <c r="F109" s="38" t="n"/>
      <c r="G109" s="68" t="n"/>
      <c r="H109" s="44" t="n"/>
      <c r="I109" s="44" t="n"/>
      <c r="J109" s="45">
        <f>IF(H109="","",H109+IF(I109="",0,I109))</f>
        <v/>
      </c>
      <c r="K109" s="44" t="n"/>
      <c r="L109" s="44" t="n"/>
      <c r="M109" s="45">
        <f>IF(J109="","",J109-IF(L109="",0,L109))</f>
        <v/>
      </c>
      <c r="N109" s="38" t="n"/>
      <c r="O109" s="38" t="n"/>
      <c r="P109" s="68" t="n"/>
      <c r="Q109" s="38" t="n"/>
    </row>
    <row r="110">
      <c r="A110" s="38" t="n"/>
      <c r="B110" s="38" t="n"/>
      <c r="C110" s="38" t="n"/>
      <c r="D110" s="38" t="n"/>
      <c r="E110" s="38" t="n"/>
      <c r="F110" s="38" t="n"/>
      <c r="G110" s="68" t="n"/>
      <c r="H110" s="44" t="n"/>
      <c r="I110" s="44" t="n"/>
      <c r="J110" s="45">
        <f>IF(H110="","",H110+IF(I110="",0,I110))</f>
        <v/>
      </c>
      <c r="K110" s="44" t="n"/>
      <c r="L110" s="44" t="n"/>
      <c r="M110" s="45">
        <f>IF(J110="","",J110-IF(L110="",0,L110))</f>
        <v/>
      </c>
      <c r="N110" s="38" t="n"/>
      <c r="O110" s="38" t="n"/>
      <c r="P110" s="68" t="n"/>
      <c r="Q110" s="38" t="n"/>
    </row>
    <row r="111">
      <c r="A111" s="38" t="n"/>
      <c r="B111" s="38" t="n"/>
      <c r="C111" s="38" t="n"/>
      <c r="D111" s="38" t="n"/>
      <c r="E111" s="38" t="n"/>
      <c r="F111" s="38" t="n"/>
      <c r="G111" s="68" t="n"/>
      <c r="H111" s="44" t="n"/>
      <c r="I111" s="44" t="n"/>
      <c r="J111" s="45">
        <f>IF(H111="","",H111+IF(I111="",0,I111))</f>
        <v/>
      </c>
      <c r="K111" s="44" t="n"/>
      <c r="L111" s="44" t="n"/>
      <c r="M111" s="45">
        <f>IF(J111="","",J111-IF(L111="",0,L111))</f>
        <v/>
      </c>
      <c r="N111" s="38" t="n"/>
      <c r="O111" s="38" t="n"/>
      <c r="P111" s="68" t="n"/>
      <c r="Q111" s="38" t="n"/>
    </row>
    <row r="112">
      <c r="A112" s="38" t="n"/>
      <c r="B112" s="38" t="n"/>
      <c r="C112" s="38" t="n"/>
      <c r="D112" s="38" t="n"/>
      <c r="E112" s="38" t="n"/>
      <c r="F112" s="38" t="n"/>
      <c r="G112" s="68" t="n"/>
      <c r="H112" s="44" t="n"/>
      <c r="I112" s="44" t="n"/>
      <c r="J112" s="45">
        <f>IF(H112="","",H112+IF(I112="",0,I112))</f>
        <v/>
      </c>
      <c r="K112" s="44" t="n"/>
      <c r="L112" s="44" t="n"/>
      <c r="M112" s="45">
        <f>IF(J112="","",J112-IF(L112="",0,L112))</f>
        <v/>
      </c>
      <c r="N112" s="38" t="n"/>
      <c r="O112" s="38" t="n"/>
      <c r="P112" s="68" t="n"/>
      <c r="Q112" s="38" t="n"/>
    </row>
    <row r="113">
      <c r="A113" s="38" t="n"/>
      <c r="B113" s="38" t="n"/>
      <c r="C113" s="38" t="n"/>
      <c r="D113" s="38" t="n"/>
      <c r="E113" s="38" t="n"/>
      <c r="F113" s="38" t="n"/>
      <c r="G113" s="68" t="n"/>
      <c r="H113" s="44" t="n"/>
      <c r="I113" s="44" t="n"/>
      <c r="J113" s="45">
        <f>IF(H113="","",H113+IF(I113="",0,I113))</f>
        <v/>
      </c>
      <c r="K113" s="44" t="n"/>
      <c r="L113" s="44" t="n"/>
      <c r="M113" s="45">
        <f>IF(J113="","",J113-IF(L113="",0,L113))</f>
        <v/>
      </c>
      <c r="N113" s="38" t="n"/>
      <c r="O113" s="38" t="n"/>
      <c r="P113" s="68" t="n"/>
      <c r="Q113" s="38" t="n"/>
    </row>
    <row r="114">
      <c r="A114" s="38" t="n"/>
      <c r="B114" s="38" t="n"/>
      <c r="C114" s="38" t="n"/>
      <c r="D114" s="38" t="n"/>
      <c r="E114" s="38" t="n"/>
      <c r="F114" s="38" t="n"/>
      <c r="G114" s="68" t="n"/>
      <c r="H114" s="44" t="n"/>
      <c r="I114" s="44" t="n"/>
      <c r="J114" s="45">
        <f>IF(H114="","",H114+IF(I114="",0,I114))</f>
        <v/>
      </c>
      <c r="K114" s="44" t="n"/>
      <c r="L114" s="44" t="n"/>
      <c r="M114" s="45">
        <f>IF(J114="","",J114-IF(L114="",0,L114))</f>
        <v/>
      </c>
      <c r="N114" s="38" t="n"/>
      <c r="O114" s="38" t="n"/>
      <c r="P114" s="68" t="n"/>
      <c r="Q114" s="38" t="n"/>
    </row>
    <row r="115">
      <c r="A115" s="38" t="n"/>
      <c r="B115" s="38" t="n"/>
      <c r="C115" s="38" t="n"/>
      <c r="D115" s="38" t="n"/>
      <c r="E115" s="38" t="n"/>
      <c r="F115" s="38" t="n"/>
      <c r="G115" s="68" t="n"/>
      <c r="H115" s="44" t="n"/>
      <c r="I115" s="44" t="n"/>
      <c r="J115" s="45">
        <f>IF(H115="","",H115+IF(I115="",0,I115))</f>
        <v/>
      </c>
      <c r="K115" s="44" t="n"/>
      <c r="L115" s="44" t="n"/>
      <c r="M115" s="45">
        <f>IF(J115="","",J115-IF(L115="",0,L115))</f>
        <v/>
      </c>
      <c r="N115" s="38" t="n"/>
      <c r="O115" s="38" t="n"/>
      <c r="P115" s="68" t="n"/>
      <c r="Q115" s="38" t="n"/>
    </row>
    <row r="116">
      <c r="A116" s="38" t="n"/>
      <c r="B116" s="38" t="n"/>
      <c r="C116" s="38" t="n"/>
      <c r="D116" s="38" t="n"/>
      <c r="E116" s="38" t="n"/>
      <c r="F116" s="38" t="n"/>
      <c r="G116" s="68" t="n"/>
      <c r="H116" s="44" t="n"/>
      <c r="I116" s="44" t="n"/>
      <c r="J116" s="45">
        <f>IF(H116="","",H116+IF(I116="",0,I116))</f>
        <v/>
      </c>
      <c r="K116" s="44" t="n"/>
      <c r="L116" s="44" t="n"/>
      <c r="M116" s="45">
        <f>IF(J116="","",J116-IF(L116="",0,L116))</f>
        <v/>
      </c>
      <c r="N116" s="38" t="n"/>
      <c r="O116" s="38" t="n"/>
      <c r="P116" s="68" t="n"/>
      <c r="Q116" s="38" t="n"/>
    </row>
    <row r="117">
      <c r="A117" s="38" t="n"/>
      <c r="B117" s="38" t="n"/>
      <c r="C117" s="38" t="n"/>
      <c r="D117" s="38" t="n"/>
      <c r="E117" s="38" t="n"/>
      <c r="F117" s="38" t="n"/>
      <c r="G117" s="68" t="n"/>
      <c r="H117" s="44" t="n"/>
      <c r="I117" s="44" t="n"/>
      <c r="J117" s="45">
        <f>IF(H117="","",H117+IF(I117="",0,I117))</f>
        <v/>
      </c>
      <c r="K117" s="44" t="n"/>
      <c r="L117" s="44" t="n"/>
      <c r="M117" s="45">
        <f>IF(J117="","",J117-IF(L117="",0,L117))</f>
        <v/>
      </c>
      <c r="N117" s="38" t="n"/>
      <c r="O117" s="38" t="n"/>
      <c r="P117" s="68" t="n"/>
      <c r="Q117" s="38" t="n"/>
    </row>
    <row r="118">
      <c r="A118" s="38" t="n"/>
      <c r="B118" s="38" t="n"/>
      <c r="C118" s="38" t="n"/>
      <c r="D118" s="38" t="n"/>
      <c r="E118" s="38" t="n"/>
      <c r="F118" s="38" t="n"/>
      <c r="G118" s="68" t="n"/>
      <c r="H118" s="44" t="n"/>
      <c r="I118" s="44" t="n"/>
      <c r="J118" s="45">
        <f>IF(H118="","",H118+IF(I118="",0,I118))</f>
        <v/>
      </c>
      <c r="K118" s="44" t="n"/>
      <c r="L118" s="44" t="n"/>
      <c r="M118" s="45">
        <f>IF(J118="","",J118-IF(L118="",0,L118))</f>
        <v/>
      </c>
      <c r="N118" s="38" t="n"/>
      <c r="O118" s="38" t="n"/>
      <c r="P118" s="68" t="n"/>
      <c r="Q118" s="38" t="n"/>
    </row>
    <row r="119">
      <c r="A119" s="38" t="n"/>
      <c r="B119" s="38" t="n"/>
      <c r="C119" s="38" t="n"/>
      <c r="D119" s="38" t="n"/>
      <c r="E119" s="38" t="n"/>
      <c r="F119" s="38" t="n"/>
      <c r="G119" s="68" t="n"/>
      <c r="H119" s="44" t="n"/>
      <c r="I119" s="44" t="n"/>
      <c r="J119" s="45">
        <f>IF(H119="","",H119+IF(I119="",0,I119))</f>
        <v/>
      </c>
      <c r="K119" s="44" t="n"/>
      <c r="L119" s="44" t="n"/>
      <c r="M119" s="45">
        <f>IF(J119="","",J119-IF(L119="",0,L119))</f>
        <v/>
      </c>
      <c r="N119" s="38" t="n"/>
      <c r="O119" s="38" t="n"/>
      <c r="P119" s="68" t="n"/>
      <c r="Q119" s="38" t="n"/>
    </row>
    <row r="120">
      <c r="A120" s="38" t="n"/>
      <c r="B120" s="38" t="n"/>
      <c r="C120" s="38" t="n"/>
      <c r="D120" s="38" t="n"/>
      <c r="E120" s="38" t="n"/>
      <c r="F120" s="38" t="n"/>
      <c r="G120" s="68" t="n"/>
      <c r="H120" s="44" t="n"/>
      <c r="I120" s="44" t="n"/>
      <c r="J120" s="45">
        <f>IF(H120="","",H120+IF(I120="",0,I120))</f>
        <v/>
      </c>
      <c r="K120" s="44" t="n"/>
      <c r="L120" s="44" t="n"/>
      <c r="M120" s="45">
        <f>IF(J120="","",J120-IF(L120="",0,L120))</f>
        <v/>
      </c>
      <c r="N120" s="38" t="n"/>
      <c r="O120" s="38" t="n"/>
      <c r="P120" s="68" t="n"/>
      <c r="Q120" s="38" t="n"/>
    </row>
    <row r="121">
      <c r="A121" s="38" t="n"/>
      <c r="B121" s="38" t="n"/>
      <c r="C121" s="38" t="n"/>
      <c r="D121" s="38" t="n"/>
      <c r="E121" s="38" t="n"/>
      <c r="F121" s="38" t="n"/>
      <c r="G121" s="68" t="n"/>
      <c r="H121" s="44" t="n"/>
      <c r="I121" s="44" t="n"/>
      <c r="J121" s="45">
        <f>IF(H121="","",H121+IF(I121="",0,I121))</f>
        <v/>
      </c>
      <c r="K121" s="44" t="n"/>
      <c r="L121" s="44" t="n"/>
      <c r="M121" s="45">
        <f>IF(J121="","",J121-IF(L121="",0,L121))</f>
        <v/>
      </c>
      <c r="N121" s="38" t="n"/>
      <c r="O121" s="38" t="n"/>
      <c r="P121" s="68" t="n"/>
      <c r="Q121" s="38" t="n"/>
    </row>
    <row r="122">
      <c r="A122" s="38" t="n"/>
      <c r="B122" s="38" t="n"/>
      <c r="C122" s="38" t="n"/>
      <c r="D122" s="38" t="n"/>
      <c r="E122" s="38" t="n"/>
      <c r="F122" s="38" t="n"/>
      <c r="G122" s="68" t="n"/>
      <c r="H122" s="44" t="n"/>
      <c r="I122" s="44" t="n"/>
      <c r="J122" s="45">
        <f>IF(H122="","",H122+IF(I122="",0,I122))</f>
        <v/>
      </c>
      <c r="K122" s="44" t="n"/>
      <c r="L122" s="44" t="n"/>
      <c r="M122" s="45">
        <f>IF(J122="","",J122-IF(L122="",0,L122))</f>
        <v/>
      </c>
      <c r="N122" s="38" t="n"/>
      <c r="O122" s="38" t="n"/>
      <c r="P122" s="68" t="n"/>
      <c r="Q122" s="38" t="n"/>
    </row>
    <row r="123">
      <c r="A123" s="38" t="n"/>
      <c r="B123" s="38" t="n"/>
      <c r="C123" s="38" t="n"/>
      <c r="D123" s="38" t="n"/>
      <c r="E123" s="38" t="n"/>
      <c r="F123" s="38" t="n"/>
      <c r="G123" s="68" t="n"/>
      <c r="H123" s="44" t="n"/>
      <c r="I123" s="44" t="n"/>
      <c r="J123" s="45">
        <f>IF(H123="","",H123+IF(I123="",0,I123))</f>
        <v/>
      </c>
      <c r="K123" s="44" t="n"/>
      <c r="L123" s="44" t="n"/>
      <c r="M123" s="45">
        <f>IF(J123="","",J123-IF(L123="",0,L123))</f>
        <v/>
      </c>
      <c r="N123" s="38" t="n"/>
      <c r="O123" s="38" t="n"/>
      <c r="P123" s="68" t="n"/>
      <c r="Q123" s="38" t="n"/>
    </row>
    <row r="124">
      <c r="A124" s="38" t="n"/>
      <c r="B124" s="38" t="n"/>
      <c r="C124" s="38" t="n"/>
      <c r="D124" s="38" t="n"/>
      <c r="E124" s="38" t="n"/>
      <c r="F124" s="38" t="n"/>
      <c r="G124" s="68" t="n"/>
      <c r="H124" s="44" t="n"/>
      <c r="I124" s="44" t="n"/>
      <c r="J124" s="45">
        <f>IF(H124="","",H124+IF(I124="",0,I124))</f>
        <v/>
      </c>
      <c r="K124" s="44" t="n"/>
      <c r="L124" s="44" t="n"/>
      <c r="M124" s="45">
        <f>IF(J124="","",J124-IF(L124="",0,L124))</f>
        <v/>
      </c>
      <c r="N124" s="38" t="n"/>
      <c r="O124" s="38" t="n"/>
      <c r="P124" s="68" t="n"/>
      <c r="Q124" s="38" t="n"/>
    </row>
    <row r="125">
      <c r="A125" s="38" t="n"/>
      <c r="B125" s="38" t="n"/>
      <c r="C125" s="38" t="n"/>
      <c r="D125" s="38" t="n"/>
      <c r="E125" s="38" t="n"/>
      <c r="F125" s="38" t="n"/>
      <c r="G125" s="68" t="n"/>
      <c r="H125" s="44" t="n"/>
      <c r="I125" s="44" t="n"/>
      <c r="J125" s="45">
        <f>IF(H125="","",H125+IF(I125="",0,I125))</f>
        <v/>
      </c>
      <c r="K125" s="44" t="n"/>
      <c r="L125" s="44" t="n"/>
      <c r="M125" s="45">
        <f>IF(J125="","",J125-IF(L125="",0,L125))</f>
        <v/>
      </c>
      <c r="N125" s="38" t="n"/>
      <c r="O125" s="38" t="n"/>
      <c r="P125" s="68" t="n"/>
      <c r="Q125" s="38" t="n"/>
    </row>
    <row r="126">
      <c r="A126" s="38" t="n"/>
      <c r="B126" s="38" t="n"/>
      <c r="C126" s="38" t="n"/>
      <c r="D126" s="38" t="n"/>
      <c r="E126" s="38" t="n"/>
      <c r="F126" s="38" t="n"/>
      <c r="G126" s="68" t="n"/>
      <c r="H126" s="44" t="n"/>
      <c r="I126" s="44" t="n"/>
      <c r="J126" s="45">
        <f>IF(H126="","",H126+IF(I126="",0,I126))</f>
        <v/>
      </c>
      <c r="K126" s="44" t="n"/>
      <c r="L126" s="44" t="n"/>
      <c r="M126" s="45">
        <f>IF(J126="","",J126-IF(L126="",0,L126))</f>
        <v/>
      </c>
      <c r="N126" s="38" t="n"/>
      <c r="O126" s="38" t="n"/>
      <c r="P126" s="68" t="n"/>
      <c r="Q126" s="38" t="n"/>
    </row>
    <row r="127">
      <c r="A127" s="38" t="n"/>
      <c r="B127" s="38" t="n"/>
      <c r="C127" s="38" t="n"/>
      <c r="D127" s="38" t="n"/>
      <c r="E127" s="38" t="n"/>
      <c r="F127" s="38" t="n"/>
      <c r="G127" s="68" t="n"/>
      <c r="H127" s="44" t="n"/>
      <c r="I127" s="44" t="n"/>
      <c r="J127" s="45">
        <f>IF(H127="","",H127+IF(I127="",0,I127))</f>
        <v/>
      </c>
      <c r="K127" s="44" t="n"/>
      <c r="L127" s="44" t="n"/>
      <c r="M127" s="45">
        <f>IF(J127="","",J127-IF(L127="",0,L127))</f>
        <v/>
      </c>
      <c r="N127" s="38" t="n"/>
      <c r="O127" s="38" t="n"/>
      <c r="P127" s="68" t="n"/>
      <c r="Q127" s="38" t="n"/>
    </row>
    <row r="128">
      <c r="A128" s="38" t="n"/>
      <c r="B128" s="38" t="n"/>
      <c r="C128" s="38" t="n"/>
      <c r="D128" s="38" t="n"/>
      <c r="E128" s="38" t="n"/>
      <c r="F128" s="38" t="n"/>
      <c r="G128" s="68" t="n"/>
      <c r="H128" s="44" t="n"/>
      <c r="I128" s="44" t="n"/>
      <c r="J128" s="45">
        <f>IF(H128="","",H128+IF(I128="",0,I128))</f>
        <v/>
      </c>
      <c r="K128" s="44" t="n"/>
      <c r="L128" s="44" t="n"/>
      <c r="M128" s="45">
        <f>IF(J128="","",J128-IF(L128="",0,L128))</f>
        <v/>
      </c>
      <c r="N128" s="38" t="n"/>
      <c r="O128" s="38" t="n"/>
      <c r="P128" s="68" t="n"/>
      <c r="Q128" s="38" t="n"/>
    </row>
    <row r="129">
      <c r="A129" s="38" t="n"/>
      <c r="B129" s="38" t="n"/>
      <c r="C129" s="38" t="n"/>
      <c r="D129" s="38" t="n"/>
      <c r="E129" s="38" t="n"/>
      <c r="F129" s="38" t="n"/>
      <c r="G129" s="68" t="n"/>
      <c r="H129" s="44" t="n"/>
      <c r="I129" s="44" t="n"/>
      <c r="J129" s="45">
        <f>IF(H129="","",H129+IF(I129="",0,I129))</f>
        <v/>
      </c>
      <c r="K129" s="44" t="n"/>
      <c r="L129" s="44" t="n"/>
      <c r="M129" s="45">
        <f>IF(J129="","",J129-IF(L129="",0,L129))</f>
        <v/>
      </c>
      <c r="N129" s="38" t="n"/>
      <c r="O129" s="38" t="n"/>
      <c r="P129" s="68" t="n"/>
      <c r="Q129" s="38" t="n"/>
    </row>
    <row r="130">
      <c r="A130" s="38" t="n"/>
      <c r="B130" s="38" t="n"/>
      <c r="C130" s="38" t="n"/>
      <c r="D130" s="38" t="n"/>
      <c r="E130" s="38" t="n"/>
      <c r="F130" s="38" t="n"/>
      <c r="G130" s="68" t="n"/>
      <c r="H130" s="44" t="n"/>
      <c r="I130" s="44" t="n"/>
      <c r="J130" s="45">
        <f>IF(H130="","",H130+IF(I130="",0,I130))</f>
        <v/>
      </c>
      <c r="K130" s="44" t="n"/>
      <c r="L130" s="44" t="n"/>
      <c r="M130" s="45">
        <f>IF(J130="","",J130-IF(L130="",0,L130))</f>
        <v/>
      </c>
      <c r="N130" s="38" t="n"/>
      <c r="O130" s="38" t="n"/>
      <c r="P130" s="68" t="n"/>
      <c r="Q130" s="38" t="n"/>
    </row>
    <row r="131">
      <c r="A131" s="38" t="n"/>
      <c r="B131" s="38" t="n"/>
      <c r="C131" s="38" t="n"/>
      <c r="D131" s="38" t="n"/>
      <c r="E131" s="38" t="n"/>
      <c r="F131" s="38" t="n"/>
      <c r="G131" s="68" t="n"/>
      <c r="H131" s="44" t="n"/>
      <c r="I131" s="44" t="n"/>
      <c r="J131" s="45">
        <f>IF(H131="","",H131+IF(I131="",0,I131))</f>
        <v/>
      </c>
      <c r="K131" s="44" t="n"/>
      <c r="L131" s="44" t="n"/>
      <c r="M131" s="45">
        <f>IF(J131="","",J131-IF(L131="",0,L131))</f>
        <v/>
      </c>
      <c r="N131" s="38" t="n"/>
      <c r="O131" s="38" t="n"/>
      <c r="P131" s="68" t="n"/>
      <c r="Q131" s="38" t="n"/>
    </row>
    <row r="132">
      <c r="A132" s="38" t="n"/>
      <c r="B132" s="38" t="n"/>
      <c r="C132" s="38" t="n"/>
      <c r="D132" s="38" t="n"/>
      <c r="E132" s="38" t="n"/>
      <c r="F132" s="38" t="n"/>
      <c r="G132" s="68" t="n"/>
      <c r="H132" s="44" t="n"/>
      <c r="I132" s="44" t="n"/>
      <c r="J132" s="45">
        <f>IF(H132="","",H132+IF(I132="",0,I132))</f>
        <v/>
      </c>
      <c r="K132" s="44" t="n"/>
      <c r="L132" s="44" t="n"/>
      <c r="M132" s="45">
        <f>IF(J132="","",J132-IF(L132="",0,L132))</f>
        <v/>
      </c>
      <c r="N132" s="38" t="n"/>
      <c r="O132" s="38" t="n"/>
      <c r="P132" s="68" t="n"/>
      <c r="Q132" s="38" t="n"/>
    </row>
    <row r="133">
      <c r="A133" s="38" t="n"/>
      <c r="B133" s="38" t="n"/>
      <c r="C133" s="38" t="n"/>
      <c r="D133" s="38" t="n"/>
      <c r="E133" s="38" t="n"/>
      <c r="F133" s="38" t="n"/>
      <c r="G133" s="68" t="n"/>
      <c r="H133" s="44" t="n"/>
      <c r="I133" s="44" t="n"/>
      <c r="J133" s="45">
        <f>IF(H133="","",H133+IF(I133="",0,I133))</f>
        <v/>
      </c>
      <c r="K133" s="44" t="n"/>
      <c r="L133" s="44" t="n"/>
      <c r="M133" s="45">
        <f>IF(J133="","",J133-IF(L133="",0,L133))</f>
        <v/>
      </c>
      <c r="N133" s="38" t="n"/>
      <c r="O133" s="38" t="n"/>
      <c r="P133" s="68" t="n"/>
      <c r="Q133" s="38" t="n"/>
    </row>
    <row r="134">
      <c r="A134" s="38" t="n"/>
      <c r="B134" s="38" t="n"/>
      <c r="C134" s="38" t="n"/>
      <c r="D134" s="38" t="n"/>
      <c r="E134" s="38" t="n"/>
      <c r="F134" s="38" t="n"/>
      <c r="G134" s="68" t="n"/>
      <c r="H134" s="44" t="n"/>
      <c r="I134" s="44" t="n"/>
      <c r="J134" s="45">
        <f>IF(H134="","",H134+IF(I134="",0,I134))</f>
        <v/>
      </c>
      <c r="K134" s="44" t="n"/>
      <c r="L134" s="44" t="n"/>
      <c r="M134" s="45">
        <f>IF(J134="","",J134-IF(L134="",0,L134))</f>
        <v/>
      </c>
      <c r="N134" s="38" t="n"/>
      <c r="O134" s="38" t="n"/>
      <c r="P134" s="68" t="n"/>
      <c r="Q134" s="38" t="n"/>
    </row>
    <row r="135">
      <c r="A135" s="38" t="n"/>
      <c r="B135" s="38" t="n"/>
      <c r="C135" s="38" t="n"/>
      <c r="D135" s="38" t="n"/>
      <c r="E135" s="38" t="n"/>
      <c r="F135" s="38" t="n"/>
      <c r="G135" s="68" t="n"/>
      <c r="H135" s="44" t="n"/>
      <c r="I135" s="44" t="n"/>
      <c r="J135" s="45">
        <f>IF(H135="","",H135+IF(I135="",0,I135))</f>
        <v/>
      </c>
      <c r="K135" s="44" t="n"/>
      <c r="L135" s="44" t="n"/>
      <c r="M135" s="45">
        <f>IF(J135="","",J135-IF(L135="",0,L135))</f>
        <v/>
      </c>
      <c r="N135" s="38" t="n"/>
      <c r="O135" s="38" t="n"/>
      <c r="P135" s="68" t="n"/>
      <c r="Q135" s="38" t="n"/>
    </row>
    <row r="136">
      <c r="A136" s="38" t="n"/>
      <c r="B136" s="38" t="n"/>
      <c r="C136" s="38" t="n"/>
      <c r="D136" s="38" t="n"/>
      <c r="E136" s="38" t="n"/>
      <c r="F136" s="38" t="n"/>
      <c r="G136" s="68" t="n"/>
      <c r="H136" s="44" t="n"/>
      <c r="I136" s="44" t="n"/>
      <c r="J136" s="45">
        <f>IF(H136="","",H136+IF(I136="",0,I136))</f>
        <v/>
      </c>
      <c r="K136" s="44" t="n"/>
      <c r="L136" s="44" t="n"/>
      <c r="M136" s="45">
        <f>IF(J136="","",J136-IF(L136="",0,L136))</f>
        <v/>
      </c>
      <c r="N136" s="38" t="n"/>
      <c r="O136" s="38" t="n"/>
      <c r="P136" s="68" t="n"/>
      <c r="Q136" s="38" t="n"/>
    </row>
    <row r="137">
      <c r="A137" s="38" t="n"/>
      <c r="B137" s="38" t="n"/>
      <c r="C137" s="38" t="n"/>
      <c r="D137" s="38" t="n"/>
      <c r="E137" s="38" t="n"/>
      <c r="F137" s="38" t="n"/>
      <c r="G137" s="68" t="n"/>
      <c r="H137" s="44" t="n"/>
      <c r="I137" s="44" t="n"/>
      <c r="J137" s="45">
        <f>IF(H137="","",H137+IF(I137="",0,I137))</f>
        <v/>
      </c>
      <c r="K137" s="44" t="n"/>
      <c r="L137" s="44" t="n"/>
      <c r="M137" s="45">
        <f>IF(J137="","",J137-IF(L137="",0,L137))</f>
        <v/>
      </c>
      <c r="N137" s="38" t="n"/>
      <c r="O137" s="38" t="n"/>
      <c r="P137" s="68" t="n"/>
      <c r="Q137" s="38" t="n"/>
    </row>
    <row r="138">
      <c r="A138" s="38" t="n"/>
      <c r="B138" s="38" t="n"/>
      <c r="C138" s="38" t="n"/>
      <c r="D138" s="38" t="n"/>
      <c r="E138" s="38" t="n"/>
      <c r="F138" s="38" t="n"/>
      <c r="G138" s="68" t="n"/>
      <c r="H138" s="44" t="n"/>
      <c r="I138" s="44" t="n"/>
      <c r="J138" s="45">
        <f>IF(H138="","",H138+IF(I138="",0,I138))</f>
        <v/>
      </c>
      <c r="K138" s="44" t="n"/>
      <c r="L138" s="44" t="n"/>
      <c r="M138" s="45">
        <f>IF(J138="","",J138-IF(L138="",0,L138))</f>
        <v/>
      </c>
      <c r="N138" s="38" t="n"/>
      <c r="O138" s="38" t="n"/>
      <c r="P138" s="68" t="n"/>
      <c r="Q138" s="38" t="n"/>
    </row>
    <row r="139">
      <c r="A139" s="38" t="n"/>
      <c r="B139" s="38" t="n"/>
      <c r="C139" s="38" t="n"/>
      <c r="D139" s="38" t="n"/>
      <c r="E139" s="38" t="n"/>
      <c r="F139" s="38" t="n"/>
      <c r="G139" s="68" t="n"/>
      <c r="H139" s="44" t="n"/>
      <c r="I139" s="44" t="n"/>
      <c r="J139" s="45">
        <f>IF(H139="","",H139+IF(I139="",0,I139))</f>
        <v/>
      </c>
      <c r="K139" s="44" t="n"/>
      <c r="L139" s="44" t="n"/>
      <c r="M139" s="45">
        <f>IF(J139="","",J139-IF(L139="",0,L139))</f>
        <v/>
      </c>
      <c r="N139" s="38" t="n"/>
      <c r="O139" s="38" t="n"/>
      <c r="P139" s="68" t="n"/>
      <c r="Q139" s="38" t="n"/>
    </row>
    <row r="140">
      <c r="A140" s="38" t="n"/>
      <c r="B140" s="38" t="n"/>
      <c r="C140" s="38" t="n"/>
      <c r="D140" s="38" t="n"/>
      <c r="E140" s="38" t="n"/>
      <c r="F140" s="38" t="n"/>
      <c r="G140" s="68" t="n"/>
      <c r="H140" s="44" t="n"/>
      <c r="I140" s="44" t="n"/>
      <c r="J140" s="45">
        <f>IF(H140="","",H140+IF(I140="",0,I140))</f>
        <v/>
      </c>
      <c r="K140" s="44" t="n"/>
      <c r="L140" s="44" t="n"/>
      <c r="M140" s="45">
        <f>IF(J140="","",J140-IF(L140="",0,L140))</f>
        <v/>
      </c>
      <c r="N140" s="38" t="n"/>
      <c r="O140" s="38" t="n"/>
      <c r="P140" s="68" t="n"/>
      <c r="Q140" s="38" t="n"/>
    </row>
    <row r="141">
      <c r="A141" s="38" t="n"/>
      <c r="B141" s="38" t="n"/>
      <c r="C141" s="38" t="n"/>
      <c r="D141" s="38" t="n"/>
      <c r="E141" s="38" t="n"/>
      <c r="F141" s="38" t="n"/>
      <c r="G141" s="68" t="n"/>
      <c r="H141" s="44" t="n"/>
      <c r="I141" s="44" t="n"/>
      <c r="J141" s="45">
        <f>IF(H141="","",H141+IF(I141="",0,I141))</f>
        <v/>
      </c>
      <c r="K141" s="44" t="n"/>
      <c r="L141" s="44" t="n"/>
      <c r="M141" s="45">
        <f>IF(J141="","",J141-IF(L141="",0,L141))</f>
        <v/>
      </c>
      <c r="N141" s="38" t="n"/>
      <c r="O141" s="38" t="n"/>
      <c r="P141" s="68" t="n"/>
      <c r="Q141" s="38" t="n"/>
    </row>
    <row r="142">
      <c r="A142" s="38" t="n"/>
      <c r="B142" s="38" t="n"/>
      <c r="C142" s="38" t="n"/>
      <c r="D142" s="38" t="n"/>
      <c r="E142" s="38" t="n"/>
      <c r="F142" s="38" t="n"/>
      <c r="G142" s="68" t="n"/>
      <c r="H142" s="44" t="n"/>
      <c r="I142" s="44" t="n"/>
      <c r="J142" s="45">
        <f>IF(H142="","",H142+IF(I142="",0,I142))</f>
        <v/>
      </c>
      <c r="K142" s="44" t="n"/>
      <c r="L142" s="44" t="n"/>
      <c r="M142" s="45">
        <f>IF(J142="","",J142-IF(L142="",0,L142))</f>
        <v/>
      </c>
      <c r="N142" s="38" t="n"/>
      <c r="O142" s="38" t="n"/>
      <c r="P142" s="68" t="n"/>
      <c r="Q142" s="38" t="n"/>
    </row>
    <row r="143">
      <c r="A143" s="38" t="n"/>
      <c r="B143" s="38" t="n"/>
      <c r="C143" s="38" t="n"/>
      <c r="D143" s="38" t="n"/>
      <c r="E143" s="38" t="n"/>
      <c r="F143" s="38" t="n"/>
      <c r="G143" s="68" t="n"/>
      <c r="H143" s="44" t="n"/>
      <c r="I143" s="44" t="n"/>
      <c r="J143" s="45">
        <f>IF(H143="","",H143+IF(I143="",0,I143))</f>
        <v/>
      </c>
      <c r="K143" s="44" t="n"/>
      <c r="L143" s="44" t="n"/>
      <c r="M143" s="45">
        <f>IF(J143="","",J143-IF(L143="",0,L143))</f>
        <v/>
      </c>
      <c r="N143" s="38" t="n"/>
      <c r="O143" s="38" t="n"/>
      <c r="P143" s="68" t="n"/>
      <c r="Q143" s="38" t="n"/>
    </row>
    <row r="144">
      <c r="A144" s="38" t="n"/>
      <c r="B144" s="38" t="n"/>
      <c r="C144" s="38" t="n"/>
      <c r="D144" s="38" t="n"/>
      <c r="E144" s="38" t="n"/>
      <c r="F144" s="38" t="n"/>
      <c r="G144" s="68" t="n"/>
      <c r="H144" s="44" t="n"/>
      <c r="I144" s="44" t="n"/>
      <c r="J144" s="45">
        <f>IF(H144="","",H144+IF(I144="",0,I144))</f>
        <v/>
      </c>
      <c r="K144" s="44" t="n"/>
      <c r="L144" s="44" t="n"/>
      <c r="M144" s="45">
        <f>IF(J144="","",J144-IF(L144="",0,L144))</f>
        <v/>
      </c>
      <c r="N144" s="38" t="n"/>
      <c r="O144" s="38" t="n"/>
      <c r="P144" s="68" t="n"/>
      <c r="Q144" s="38" t="n"/>
    </row>
    <row r="145">
      <c r="A145" s="38" t="n"/>
      <c r="B145" s="38" t="n"/>
      <c r="C145" s="38" t="n"/>
      <c r="D145" s="38" t="n"/>
      <c r="E145" s="38" t="n"/>
      <c r="F145" s="38" t="n"/>
      <c r="G145" s="68" t="n"/>
      <c r="H145" s="44" t="n"/>
      <c r="I145" s="44" t="n"/>
      <c r="J145" s="45">
        <f>IF(H145="","",H145+IF(I145="",0,I145))</f>
        <v/>
      </c>
      <c r="K145" s="44" t="n"/>
      <c r="L145" s="44" t="n"/>
      <c r="M145" s="45">
        <f>IF(J145="","",J145-IF(L145="",0,L145))</f>
        <v/>
      </c>
      <c r="N145" s="38" t="n"/>
      <c r="O145" s="38" t="n"/>
      <c r="P145" s="68" t="n"/>
      <c r="Q145" s="38" t="n"/>
    </row>
    <row r="146">
      <c r="A146" s="38" t="n"/>
      <c r="B146" s="38" t="n"/>
      <c r="C146" s="38" t="n"/>
      <c r="D146" s="38" t="n"/>
      <c r="E146" s="38" t="n"/>
      <c r="F146" s="38" t="n"/>
      <c r="G146" s="68" t="n"/>
      <c r="H146" s="44" t="n"/>
      <c r="I146" s="44" t="n"/>
      <c r="J146" s="45">
        <f>IF(H146="","",H146+IF(I146="",0,I146))</f>
        <v/>
      </c>
      <c r="K146" s="44" t="n"/>
      <c r="L146" s="44" t="n"/>
      <c r="M146" s="45">
        <f>IF(J146="","",J146-IF(L146="",0,L146))</f>
        <v/>
      </c>
      <c r="N146" s="38" t="n"/>
      <c r="O146" s="38" t="n"/>
      <c r="P146" s="68" t="n"/>
      <c r="Q146" s="38" t="n"/>
    </row>
    <row r="147">
      <c r="A147" s="38" t="n"/>
      <c r="B147" s="38" t="n"/>
      <c r="C147" s="38" t="n"/>
      <c r="D147" s="38" t="n"/>
      <c r="E147" s="38" t="n"/>
      <c r="F147" s="38" t="n"/>
      <c r="G147" s="68" t="n"/>
      <c r="H147" s="44" t="n"/>
      <c r="I147" s="44" t="n"/>
      <c r="J147" s="45">
        <f>IF(H147="","",H147+IF(I147="",0,I147))</f>
        <v/>
      </c>
      <c r="K147" s="44" t="n"/>
      <c r="L147" s="44" t="n"/>
      <c r="M147" s="45">
        <f>IF(J147="","",J147-IF(L147="",0,L147))</f>
        <v/>
      </c>
      <c r="N147" s="38" t="n"/>
      <c r="O147" s="38" t="n"/>
      <c r="P147" s="68" t="n"/>
      <c r="Q147" s="38" t="n"/>
    </row>
    <row r="148">
      <c r="A148" s="38" t="n"/>
      <c r="B148" s="38" t="n"/>
      <c r="C148" s="38" t="n"/>
      <c r="D148" s="38" t="n"/>
      <c r="E148" s="38" t="n"/>
      <c r="F148" s="38" t="n"/>
      <c r="G148" s="68" t="n"/>
      <c r="H148" s="44" t="n"/>
      <c r="I148" s="44" t="n"/>
      <c r="J148" s="45">
        <f>IF(H148="","",H148+IF(I148="",0,I148))</f>
        <v/>
      </c>
      <c r="K148" s="44" t="n"/>
      <c r="L148" s="44" t="n"/>
      <c r="M148" s="45">
        <f>IF(J148="","",J148-IF(L148="",0,L148))</f>
        <v/>
      </c>
      <c r="N148" s="38" t="n"/>
      <c r="O148" s="38" t="n"/>
      <c r="P148" s="68" t="n"/>
      <c r="Q148" s="38" t="n"/>
    </row>
    <row r="149">
      <c r="A149" s="38" t="n"/>
      <c r="B149" s="38" t="n"/>
      <c r="C149" s="38" t="n"/>
      <c r="D149" s="38" t="n"/>
      <c r="E149" s="38" t="n"/>
      <c r="F149" s="38" t="n"/>
      <c r="G149" s="68" t="n"/>
      <c r="H149" s="44" t="n"/>
      <c r="I149" s="44" t="n"/>
      <c r="J149" s="45">
        <f>IF(H149="","",H149+IF(I149="",0,I149))</f>
        <v/>
      </c>
      <c r="K149" s="44" t="n"/>
      <c r="L149" s="44" t="n"/>
      <c r="M149" s="45">
        <f>IF(J149="","",J149-IF(L149="",0,L149))</f>
        <v/>
      </c>
      <c r="N149" s="38" t="n"/>
      <c r="O149" s="38" t="n"/>
      <c r="P149" s="68" t="n"/>
      <c r="Q149" s="38" t="n"/>
    </row>
    <row r="150">
      <c r="A150" s="38" t="n"/>
      <c r="B150" s="38" t="n"/>
      <c r="C150" s="38" t="n"/>
      <c r="D150" s="38" t="n"/>
      <c r="E150" s="38" t="n"/>
      <c r="F150" s="38" t="n"/>
      <c r="G150" s="68" t="n"/>
      <c r="H150" s="44" t="n"/>
      <c r="I150" s="44" t="n"/>
      <c r="J150" s="45">
        <f>IF(H150="","",H150+IF(I150="",0,I150))</f>
        <v/>
      </c>
      <c r="K150" s="44" t="n"/>
      <c r="L150" s="44" t="n"/>
      <c r="M150" s="45">
        <f>IF(J150="","",J150-IF(L150="",0,L150))</f>
        <v/>
      </c>
      <c r="N150" s="38" t="n"/>
      <c r="O150" s="38" t="n"/>
      <c r="P150" s="68" t="n"/>
      <c r="Q150" s="38" t="n"/>
    </row>
    <row r="151">
      <c r="A151" s="38" t="n"/>
      <c r="B151" s="38" t="n"/>
      <c r="C151" s="38" t="n"/>
      <c r="D151" s="38" t="n"/>
      <c r="E151" s="38" t="n"/>
      <c r="F151" s="38" t="n"/>
      <c r="G151" s="68" t="n"/>
      <c r="H151" s="44" t="n"/>
      <c r="I151" s="44" t="n"/>
      <c r="J151" s="45">
        <f>IF(H151="","",H151+IF(I151="",0,I151))</f>
        <v/>
      </c>
      <c r="K151" s="44" t="n"/>
      <c r="L151" s="44" t="n"/>
      <c r="M151" s="45">
        <f>IF(J151="","",J151-IF(L151="",0,L151))</f>
        <v/>
      </c>
      <c r="N151" s="38" t="n"/>
      <c r="O151" s="38" t="n"/>
      <c r="P151" s="68" t="n"/>
      <c r="Q151" s="38" t="n"/>
    </row>
    <row r="152">
      <c r="A152" s="38" t="n"/>
      <c r="B152" s="38" t="n"/>
      <c r="C152" s="38" t="n"/>
      <c r="D152" s="38" t="n"/>
      <c r="E152" s="38" t="n"/>
      <c r="F152" s="38" t="n"/>
      <c r="G152" s="68" t="n"/>
      <c r="H152" s="44" t="n"/>
      <c r="I152" s="44" t="n"/>
      <c r="J152" s="45">
        <f>IF(H152="","",H152+IF(I152="",0,I152))</f>
        <v/>
      </c>
      <c r="K152" s="44" t="n"/>
      <c r="L152" s="44" t="n"/>
      <c r="M152" s="45">
        <f>IF(J152="","",J152-IF(L152="",0,L152))</f>
        <v/>
      </c>
      <c r="N152" s="38" t="n"/>
      <c r="O152" s="38" t="n"/>
      <c r="P152" s="68" t="n"/>
      <c r="Q152" s="38" t="n"/>
    </row>
    <row r="153">
      <c r="A153" s="38" t="n"/>
      <c r="B153" s="38" t="n"/>
      <c r="C153" s="38" t="n"/>
      <c r="D153" s="38" t="n"/>
      <c r="E153" s="38" t="n"/>
      <c r="F153" s="38" t="n"/>
      <c r="G153" s="68" t="n"/>
      <c r="H153" s="44" t="n"/>
      <c r="I153" s="44" t="n"/>
      <c r="J153" s="45">
        <f>IF(H153="","",H153+IF(I153="",0,I153))</f>
        <v/>
      </c>
      <c r="K153" s="44" t="n"/>
      <c r="L153" s="44" t="n"/>
      <c r="M153" s="45">
        <f>IF(J153="","",J153-IF(L153="",0,L153))</f>
        <v/>
      </c>
      <c r="N153" s="38" t="n"/>
      <c r="O153" s="38" t="n"/>
      <c r="P153" s="68" t="n"/>
      <c r="Q153" s="38" t="n"/>
    </row>
    <row r="154">
      <c r="A154" s="38" t="n"/>
      <c r="B154" s="38" t="n"/>
      <c r="C154" s="38" t="n"/>
      <c r="D154" s="38" t="n"/>
      <c r="E154" s="38" t="n"/>
      <c r="F154" s="38" t="n"/>
      <c r="G154" s="68" t="n"/>
      <c r="H154" s="44" t="n"/>
      <c r="I154" s="44" t="n"/>
      <c r="J154" s="45">
        <f>IF(H154="","",H154+IF(I154="",0,I154))</f>
        <v/>
      </c>
      <c r="K154" s="44" t="n"/>
      <c r="L154" s="44" t="n"/>
      <c r="M154" s="45">
        <f>IF(J154="","",J154-IF(L154="",0,L154))</f>
        <v/>
      </c>
      <c r="N154" s="38" t="n"/>
      <c r="O154" s="38" t="n"/>
      <c r="P154" s="68" t="n"/>
      <c r="Q154" s="38" t="n"/>
    </row>
    <row r="155">
      <c r="A155" s="38" t="n"/>
      <c r="B155" s="38" t="n"/>
      <c r="C155" s="38" t="n"/>
      <c r="D155" s="38" t="n"/>
      <c r="E155" s="38" t="n"/>
      <c r="F155" s="38" t="n"/>
      <c r="G155" s="68" t="n"/>
      <c r="H155" s="44" t="n"/>
      <c r="I155" s="44" t="n"/>
      <c r="J155" s="45">
        <f>IF(H155="","",H155+IF(I155="",0,I155))</f>
        <v/>
      </c>
      <c r="K155" s="44" t="n"/>
      <c r="L155" s="44" t="n"/>
      <c r="M155" s="45">
        <f>IF(J155="","",J155-IF(L155="",0,L155))</f>
        <v/>
      </c>
      <c r="N155" s="38" t="n"/>
      <c r="O155" s="38" t="n"/>
      <c r="P155" s="68" t="n"/>
      <c r="Q155" s="38" t="n"/>
    </row>
    <row r="156">
      <c r="A156" s="38" t="n"/>
      <c r="B156" s="38" t="n"/>
      <c r="C156" s="38" t="n"/>
      <c r="D156" s="38" t="n"/>
      <c r="E156" s="38" t="n"/>
      <c r="F156" s="38" t="n"/>
      <c r="G156" s="68" t="n"/>
      <c r="H156" s="44" t="n"/>
      <c r="I156" s="44" t="n"/>
      <c r="J156" s="45">
        <f>IF(H156="","",H156+IF(I156="",0,I156))</f>
        <v/>
      </c>
      <c r="K156" s="44" t="n"/>
      <c r="L156" s="44" t="n"/>
      <c r="M156" s="45">
        <f>IF(J156="","",J156-IF(L156="",0,L156))</f>
        <v/>
      </c>
      <c r="N156" s="38" t="n"/>
      <c r="O156" s="38" t="n"/>
      <c r="P156" s="68" t="n"/>
      <c r="Q156" s="38" t="n"/>
    </row>
    <row r="157">
      <c r="A157" s="38" t="n"/>
      <c r="B157" s="38" t="n"/>
      <c r="C157" s="38" t="n"/>
      <c r="D157" s="38" t="n"/>
      <c r="E157" s="38" t="n"/>
      <c r="F157" s="38" t="n"/>
      <c r="G157" s="68" t="n"/>
      <c r="H157" s="44" t="n"/>
      <c r="I157" s="44" t="n"/>
      <c r="J157" s="45">
        <f>IF(H157="","",H157+IF(I157="",0,I157))</f>
        <v/>
      </c>
      <c r="K157" s="44" t="n"/>
      <c r="L157" s="44" t="n"/>
      <c r="M157" s="45">
        <f>IF(J157="","",J157-IF(L157="",0,L157))</f>
        <v/>
      </c>
      <c r="N157" s="38" t="n"/>
      <c r="O157" s="38" t="n"/>
      <c r="P157" s="68" t="n"/>
      <c r="Q157" s="38" t="n"/>
    </row>
    <row r="158">
      <c r="A158" s="38" t="n"/>
      <c r="B158" s="38" t="n"/>
      <c r="C158" s="38" t="n"/>
      <c r="D158" s="38" t="n"/>
      <c r="E158" s="38" t="n"/>
      <c r="F158" s="38" t="n"/>
      <c r="G158" s="68" t="n"/>
      <c r="H158" s="44" t="n"/>
      <c r="I158" s="44" t="n"/>
      <c r="J158" s="45">
        <f>IF(H158="","",H158+IF(I158="",0,I158))</f>
        <v/>
      </c>
      <c r="K158" s="44" t="n"/>
      <c r="L158" s="44" t="n"/>
      <c r="M158" s="45">
        <f>IF(J158="","",J158-IF(L158="",0,L158))</f>
        <v/>
      </c>
      <c r="N158" s="38" t="n"/>
      <c r="O158" s="38" t="n"/>
      <c r="P158" s="68" t="n"/>
      <c r="Q158" s="38" t="n"/>
    </row>
    <row r="159">
      <c r="A159" s="38" t="n"/>
      <c r="B159" s="38" t="n"/>
      <c r="C159" s="38" t="n"/>
      <c r="D159" s="38" t="n"/>
      <c r="E159" s="38" t="n"/>
      <c r="F159" s="38" t="n"/>
      <c r="G159" s="68" t="n"/>
      <c r="H159" s="44" t="n"/>
      <c r="I159" s="44" t="n"/>
      <c r="J159" s="45">
        <f>IF(H159="","",H159+IF(I159="",0,I159))</f>
        <v/>
      </c>
      <c r="K159" s="44" t="n"/>
      <c r="L159" s="44" t="n"/>
      <c r="M159" s="45">
        <f>IF(J159="","",J159-IF(L159="",0,L159))</f>
        <v/>
      </c>
      <c r="N159" s="38" t="n"/>
      <c r="O159" s="38" t="n"/>
      <c r="P159" s="68" t="n"/>
      <c r="Q159" s="38" t="n"/>
    </row>
    <row r="160">
      <c r="A160" s="38" t="n"/>
      <c r="B160" s="38" t="n"/>
      <c r="C160" s="38" t="n"/>
      <c r="D160" s="38" t="n"/>
      <c r="E160" s="38" t="n"/>
      <c r="F160" s="38" t="n"/>
      <c r="G160" s="68" t="n"/>
      <c r="H160" s="44" t="n"/>
      <c r="I160" s="44" t="n"/>
      <c r="J160" s="45">
        <f>IF(H160="","",H160+IF(I160="",0,I160))</f>
        <v/>
      </c>
      <c r="K160" s="44" t="n"/>
      <c r="L160" s="44" t="n"/>
      <c r="M160" s="45">
        <f>IF(J160="","",J160-IF(L160="",0,L160))</f>
        <v/>
      </c>
      <c r="N160" s="38" t="n"/>
      <c r="O160" s="38" t="n"/>
      <c r="P160" s="68" t="n"/>
      <c r="Q160" s="38" t="n"/>
    </row>
    <row r="161">
      <c r="A161" s="38" t="n"/>
      <c r="B161" s="38" t="n"/>
      <c r="C161" s="38" t="n"/>
      <c r="D161" s="38" t="n"/>
      <c r="E161" s="38" t="n"/>
      <c r="F161" s="38" t="n"/>
      <c r="G161" s="68" t="n"/>
      <c r="H161" s="44" t="n"/>
      <c r="I161" s="44" t="n"/>
      <c r="J161" s="45">
        <f>IF(H161="","",H161+IF(I161="",0,I161))</f>
        <v/>
      </c>
      <c r="K161" s="44" t="n"/>
      <c r="L161" s="44" t="n"/>
      <c r="M161" s="45">
        <f>IF(J161="","",J161-IF(L161="",0,L161))</f>
        <v/>
      </c>
      <c r="N161" s="38" t="n"/>
      <c r="O161" s="38" t="n"/>
      <c r="P161" s="68" t="n"/>
      <c r="Q161" s="38" t="n"/>
    </row>
    <row r="162">
      <c r="A162" s="38" t="n"/>
      <c r="B162" s="38" t="n"/>
      <c r="C162" s="38" t="n"/>
      <c r="D162" s="38" t="n"/>
      <c r="E162" s="38" t="n"/>
      <c r="F162" s="38" t="n"/>
      <c r="G162" s="68" t="n"/>
      <c r="H162" s="44" t="n"/>
      <c r="I162" s="44" t="n"/>
      <c r="J162" s="45">
        <f>IF(H162="","",H162+IF(I162="",0,I162))</f>
        <v/>
      </c>
      <c r="K162" s="44" t="n"/>
      <c r="L162" s="44" t="n"/>
      <c r="M162" s="45">
        <f>IF(J162="","",J162-IF(L162="",0,L162))</f>
        <v/>
      </c>
      <c r="N162" s="38" t="n"/>
      <c r="O162" s="38" t="n"/>
      <c r="P162" s="68" t="n"/>
      <c r="Q162" s="38" t="n"/>
    </row>
    <row r="163">
      <c r="A163" s="38" t="n"/>
      <c r="B163" s="38" t="n"/>
      <c r="C163" s="38" t="n"/>
      <c r="D163" s="38" t="n"/>
      <c r="E163" s="38" t="n"/>
      <c r="F163" s="38" t="n"/>
      <c r="G163" s="68" t="n"/>
      <c r="H163" s="44" t="n"/>
      <c r="I163" s="44" t="n"/>
      <c r="J163" s="45">
        <f>IF(H163="","",H163+IF(I163="",0,I163))</f>
        <v/>
      </c>
      <c r="K163" s="44" t="n"/>
      <c r="L163" s="44" t="n"/>
      <c r="M163" s="45">
        <f>IF(J163="","",J163-IF(L163="",0,L163))</f>
        <v/>
      </c>
      <c r="N163" s="38" t="n"/>
      <c r="O163" s="38" t="n"/>
      <c r="P163" s="68" t="n"/>
      <c r="Q163" s="38" t="n"/>
    </row>
    <row r="164">
      <c r="A164" s="38" t="n"/>
      <c r="B164" s="38" t="n"/>
      <c r="C164" s="38" t="n"/>
      <c r="D164" s="38" t="n"/>
      <c r="E164" s="38" t="n"/>
      <c r="F164" s="38" t="n"/>
      <c r="G164" s="68" t="n"/>
      <c r="H164" s="44" t="n"/>
      <c r="I164" s="44" t="n"/>
      <c r="J164" s="45">
        <f>IF(H164="","",H164+IF(I164="",0,I164))</f>
        <v/>
      </c>
      <c r="K164" s="44" t="n"/>
      <c r="L164" s="44" t="n"/>
      <c r="M164" s="45">
        <f>IF(J164="","",J164-IF(L164="",0,L164))</f>
        <v/>
      </c>
      <c r="N164" s="38" t="n"/>
      <c r="O164" s="38" t="n"/>
      <c r="P164" s="68" t="n"/>
      <c r="Q164" s="38" t="n"/>
    </row>
    <row r="165">
      <c r="A165" s="38" t="n"/>
      <c r="B165" s="38" t="n"/>
      <c r="C165" s="38" t="n"/>
      <c r="D165" s="38" t="n"/>
      <c r="E165" s="38" t="n"/>
      <c r="F165" s="38" t="n"/>
      <c r="G165" s="68" t="n"/>
      <c r="H165" s="44" t="n"/>
      <c r="I165" s="44" t="n"/>
      <c r="J165" s="45">
        <f>IF(H165="","",H165+IF(I165="",0,I165))</f>
        <v/>
      </c>
      <c r="K165" s="44" t="n"/>
      <c r="L165" s="44" t="n"/>
      <c r="M165" s="45">
        <f>IF(J165="","",J165-IF(L165="",0,L165))</f>
        <v/>
      </c>
      <c r="N165" s="38" t="n"/>
      <c r="O165" s="38" t="n"/>
      <c r="P165" s="68" t="n"/>
      <c r="Q165" s="38" t="n"/>
    </row>
    <row r="166">
      <c r="A166" s="38" t="n"/>
      <c r="B166" s="38" t="n"/>
      <c r="C166" s="38" t="n"/>
      <c r="D166" s="38" t="n"/>
      <c r="E166" s="38" t="n"/>
      <c r="F166" s="38" t="n"/>
      <c r="G166" s="68" t="n"/>
      <c r="H166" s="44" t="n"/>
      <c r="I166" s="44" t="n"/>
      <c r="J166" s="45">
        <f>IF(H166="","",H166+IF(I166="",0,I166))</f>
        <v/>
      </c>
      <c r="K166" s="44" t="n"/>
      <c r="L166" s="44" t="n"/>
      <c r="M166" s="45">
        <f>IF(J166="","",J166-IF(L166="",0,L166))</f>
        <v/>
      </c>
      <c r="N166" s="38" t="n"/>
      <c r="O166" s="38" t="n"/>
      <c r="P166" s="68" t="n"/>
      <c r="Q166" s="38" t="n"/>
    </row>
    <row r="167">
      <c r="A167" s="38" t="n"/>
      <c r="B167" s="38" t="n"/>
      <c r="C167" s="38" t="n"/>
      <c r="D167" s="38" t="n"/>
      <c r="E167" s="38" t="n"/>
      <c r="F167" s="38" t="n"/>
      <c r="G167" s="68" t="n"/>
      <c r="H167" s="44" t="n"/>
      <c r="I167" s="44" t="n"/>
      <c r="J167" s="45">
        <f>IF(H167="","",H167+IF(I167="",0,I167))</f>
        <v/>
      </c>
      <c r="K167" s="44" t="n"/>
      <c r="L167" s="44" t="n"/>
      <c r="M167" s="45">
        <f>IF(J167="","",J167-IF(L167="",0,L167))</f>
        <v/>
      </c>
      <c r="N167" s="38" t="n"/>
      <c r="O167" s="38" t="n"/>
      <c r="P167" s="68" t="n"/>
      <c r="Q167" s="38" t="n"/>
    </row>
    <row r="168">
      <c r="A168" s="38" t="n"/>
      <c r="B168" s="38" t="n"/>
      <c r="C168" s="38" t="n"/>
      <c r="D168" s="38" t="n"/>
      <c r="E168" s="38" t="n"/>
      <c r="F168" s="38" t="n"/>
      <c r="G168" s="68" t="n"/>
      <c r="H168" s="44" t="n"/>
      <c r="I168" s="44" t="n"/>
      <c r="J168" s="45">
        <f>IF(H168="","",H168+IF(I168="",0,I168))</f>
        <v/>
      </c>
      <c r="K168" s="44" t="n"/>
      <c r="L168" s="44" t="n"/>
      <c r="M168" s="45">
        <f>IF(J168="","",J168-IF(L168="",0,L168))</f>
        <v/>
      </c>
      <c r="N168" s="38" t="n"/>
      <c r="O168" s="38" t="n"/>
      <c r="P168" s="68" t="n"/>
      <c r="Q168" s="38" t="n"/>
    </row>
    <row r="169">
      <c r="A169" s="38" t="n"/>
      <c r="B169" s="38" t="n"/>
      <c r="C169" s="38" t="n"/>
      <c r="D169" s="38" t="n"/>
      <c r="E169" s="38" t="n"/>
      <c r="F169" s="38" t="n"/>
      <c r="G169" s="68" t="n"/>
      <c r="H169" s="44" t="n"/>
      <c r="I169" s="44" t="n"/>
      <c r="J169" s="45">
        <f>IF(H169="","",H169+IF(I169="",0,I169))</f>
        <v/>
      </c>
      <c r="K169" s="44" t="n"/>
      <c r="L169" s="44" t="n"/>
      <c r="M169" s="45">
        <f>IF(J169="","",J169-IF(L169="",0,L169))</f>
        <v/>
      </c>
      <c r="N169" s="38" t="n"/>
      <c r="O169" s="38" t="n"/>
      <c r="P169" s="68" t="n"/>
      <c r="Q169" s="38" t="n"/>
    </row>
    <row r="170">
      <c r="A170" s="38" t="n"/>
      <c r="B170" s="38" t="n"/>
      <c r="C170" s="38" t="n"/>
      <c r="D170" s="38" t="n"/>
      <c r="E170" s="38" t="n"/>
      <c r="F170" s="38" t="n"/>
      <c r="G170" s="68" t="n"/>
      <c r="H170" s="44" t="n"/>
      <c r="I170" s="44" t="n"/>
      <c r="J170" s="45">
        <f>IF(H170="","",H170+IF(I170="",0,I170))</f>
        <v/>
      </c>
      <c r="K170" s="44" t="n"/>
      <c r="L170" s="44" t="n"/>
      <c r="M170" s="45">
        <f>IF(J170="","",J170-IF(L170="",0,L170))</f>
        <v/>
      </c>
      <c r="N170" s="38" t="n"/>
      <c r="O170" s="38" t="n"/>
      <c r="P170" s="68" t="n"/>
      <c r="Q170" s="38" t="n"/>
    </row>
    <row r="171">
      <c r="A171" s="38" t="n"/>
      <c r="B171" s="38" t="n"/>
      <c r="C171" s="38" t="n"/>
      <c r="D171" s="38" t="n"/>
      <c r="E171" s="38" t="n"/>
      <c r="F171" s="38" t="n"/>
      <c r="G171" s="68" t="n"/>
      <c r="H171" s="44" t="n"/>
      <c r="I171" s="44" t="n"/>
      <c r="J171" s="45">
        <f>IF(H171="","",H171+IF(I171="",0,I171))</f>
        <v/>
      </c>
      <c r="K171" s="44" t="n"/>
      <c r="L171" s="44" t="n"/>
      <c r="M171" s="45">
        <f>IF(J171="","",J171-IF(L171="",0,L171))</f>
        <v/>
      </c>
      <c r="N171" s="38" t="n"/>
      <c r="O171" s="38" t="n"/>
      <c r="P171" s="68" t="n"/>
      <c r="Q171" s="38" t="n"/>
    </row>
    <row r="172">
      <c r="A172" s="38" t="n"/>
      <c r="B172" s="38" t="n"/>
      <c r="C172" s="38" t="n"/>
      <c r="D172" s="38" t="n"/>
      <c r="E172" s="38" t="n"/>
      <c r="F172" s="38" t="n"/>
      <c r="G172" s="68" t="n"/>
      <c r="H172" s="44" t="n"/>
      <c r="I172" s="44" t="n"/>
      <c r="J172" s="45">
        <f>IF(H172="","",H172+IF(I172="",0,I172))</f>
        <v/>
      </c>
      <c r="K172" s="44" t="n"/>
      <c r="L172" s="44" t="n"/>
      <c r="M172" s="45">
        <f>IF(J172="","",J172-IF(L172="",0,L172))</f>
        <v/>
      </c>
      <c r="N172" s="38" t="n"/>
      <c r="O172" s="38" t="n"/>
      <c r="P172" s="68" t="n"/>
      <c r="Q172" s="38" t="n"/>
    </row>
    <row r="173">
      <c r="A173" s="38" t="n"/>
      <c r="B173" s="38" t="n"/>
      <c r="C173" s="38" t="n"/>
      <c r="D173" s="38" t="n"/>
      <c r="E173" s="38" t="n"/>
      <c r="F173" s="38" t="n"/>
      <c r="G173" s="68" t="n"/>
      <c r="H173" s="44" t="n"/>
      <c r="I173" s="44" t="n"/>
      <c r="J173" s="45">
        <f>IF(H173="","",H173+IF(I173="",0,I173))</f>
        <v/>
      </c>
      <c r="K173" s="44" t="n"/>
      <c r="L173" s="44" t="n"/>
      <c r="M173" s="45">
        <f>IF(J173="","",J173-IF(L173="",0,L173))</f>
        <v/>
      </c>
      <c r="N173" s="38" t="n"/>
      <c r="O173" s="38" t="n"/>
      <c r="P173" s="68" t="n"/>
      <c r="Q173" s="38" t="n"/>
    </row>
    <row r="174">
      <c r="A174" s="38" t="n"/>
      <c r="B174" s="38" t="n"/>
      <c r="C174" s="38" t="n"/>
      <c r="D174" s="38" t="n"/>
      <c r="E174" s="38" t="n"/>
      <c r="F174" s="38" t="n"/>
      <c r="G174" s="68" t="n"/>
      <c r="H174" s="44" t="n"/>
      <c r="I174" s="44" t="n"/>
      <c r="J174" s="45">
        <f>IF(H174="","",H174+IF(I174="",0,I174))</f>
        <v/>
      </c>
      <c r="K174" s="44" t="n"/>
      <c r="L174" s="44" t="n"/>
      <c r="M174" s="45">
        <f>IF(J174="","",J174-IF(L174="",0,L174))</f>
        <v/>
      </c>
      <c r="N174" s="38" t="n"/>
      <c r="O174" s="38" t="n"/>
      <c r="P174" s="68" t="n"/>
      <c r="Q174" s="38" t="n"/>
    </row>
    <row r="175">
      <c r="A175" s="38" t="n"/>
      <c r="B175" s="38" t="n"/>
      <c r="C175" s="38" t="n"/>
      <c r="D175" s="38" t="n"/>
      <c r="E175" s="38" t="n"/>
      <c r="F175" s="38" t="n"/>
      <c r="G175" s="68" t="n"/>
      <c r="H175" s="44" t="n"/>
      <c r="I175" s="44" t="n"/>
      <c r="J175" s="45">
        <f>IF(H175="","",H175+IF(I175="",0,I175))</f>
        <v/>
      </c>
      <c r="K175" s="44" t="n"/>
      <c r="L175" s="44" t="n"/>
      <c r="M175" s="45">
        <f>IF(J175="","",J175-IF(L175="",0,L175))</f>
        <v/>
      </c>
      <c r="N175" s="38" t="n"/>
      <c r="O175" s="38" t="n"/>
      <c r="P175" s="68" t="n"/>
      <c r="Q175" s="38" t="n"/>
    </row>
    <row r="176">
      <c r="A176" s="38" t="n"/>
      <c r="B176" s="38" t="n"/>
      <c r="C176" s="38" t="n"/>
      <c r="D176" s="38" t="n"/>
      <c r="E176" s="38" t="n"/>
      <c r="F176" s="38" t="n"/>
      <c r="G176" s="68" t="n"/>
      <c r="H176" s="44" t="n"/>
      <c r="I176" s="44" t="n"/>
      <c r="J176" s="45">
        <f>IF(H176="","",H176+IF(I176="",0,I176))</f>
        <v/>
      </c>
      <c r="K176" s="44" t="n"/>
      <c r="L176" s="44" t="n"/>
      <c r="M176" s="45">
        <f>IF(J176="","",J176-IF(L176="",0,L176))</f>
        <v/>
      </c>
      <c r="N176" s="38" t="n"/>
      <c r="O176" s="38" t="n"/>
      <c r="P176" s="68" t="n"/>
      <c r="Q176" s="38" t="n"/>
    </row>
    <row r="177">
      <c r="A177" s="38" t="n"/>
      <c r="B177" s="38" t="n"/>
      <c r="C177" s="38" t="n"/>
      <c r="D177" s="38" t="n"/>
      <c r="E177" s="38" t="n"/>
      <c r="F177" s="38" t="n"/>
      <c r="G177" s="68" t="n"/>
      <c r="H177" s="44" t="n"/>
      <c r="I177" s="44" t="n"/>
      <c r="J177" s="45">
        <f>IF(H177="","",H177+IF(I177="",0,I177))</f>
        <v/>
      </c>
      <c r="K177" s="44" t="n"/>
      <c r="L177" s="44" t="n"/>
      <c r="M177" s="45">
        <f>IF(J177="","",J177-IF(L177="",0,L177))</f>
        <v/>
      </c>
      <c r="N177" s="38" t="n"/>
      <c r="O177" s="38" t="n"/>
      <c r="P177" s="68" t="n"/>
      <c r="Q177" s="38" t="n"/>
    </row>
    <row r="178">
      <c r="A178" s="38" t="n"/>
      <c r="B178" s="38" t="n"/>
      <c r="C178" s="38" t="n"/>
      <c r="D178" s="38" t="n"/>
      <c r="E178" s="38" t="n"/>
      <c r="F178" s="38" t="n"/>
      <c r="G178" s="68" t="n"/>
      <c r="H178" s="44" t="n"/>
      <c r="I178" s="44" t="n"/>
      <c r="J178" s="45">
        <f>IF(H178="","",H178+IF(I178="",0,I178))</f>
        <v/>
      </c>
      <c r="K178" s="44" t="n"/>
      <c r="L178" s="44" t="n"/>
      <c r="M178" s="45">
        <f>IF(J178="","",J178-IF(L178="",0,L178))</f>
        <v/>
      </c>
      <c r="N178" s="38" t="n"/>
      <c r="O178" s="38" t="n"/>
      <c r="P178" s="68" t="n"/>
      <c r="Q178" s="38" t="n"/>
    </row>
    <row r="179">
      <c r="A179" s="38" t="n"/>
      <c r="B179" s="38" t="n"/>
      <c r="C179" s="38" t="n"/>
      <c r="D179" s="38" t="n"/>
      <c r="E179" s="38" t="n"/>
      <c r="F179" s="38" t="n"/>
      <c r="G179" s="68" t="n"/>
      <c r="H179" s="44" t="n"/>
      <c r="I179" s="44" t="n"/>
      <c r="J179" s="45">
        <f>IF(H179="","",H179+IF(I179="",0,I179))</f>
        <v/>
      </c>
      <c r="K179" s="44" t="n"/>
      <c r="L179" s="44" t="n"/>
      <c r="M179" s="45">
        <f>IF(J179="","",J179-IF(L179="",0,L179))</f>
        <v/>
      </c>
      <c r="N179" s="38" t="n"/>
      <c r="O179" s="38" t="n"/>
      <c r="P179" s="68" t="n"/>
      <c r="Q179" s="38" t="n"/>
    </row>
    <row r="180">
      <c r="A180" s="38" t="n"/>
      <c r="B180" s="38" t="n"/>
      <c r="C180" s="38" t="n"/>
      <c r="D180" s="38" t="n"/>
      <c r="E180" s="38" t="n"/>
      <c r="F180" s="38" t="n"/>
      <c r="G180" s="68" t="n"/>
      <c r="H180" s="44" t="n"/>
      <c r="I180" s="44" t="n"/>
      <c r="J180" s="45">
        <f>IF(H180="","",H180+IF(I180="",0,I180))</f>
        <v/>
      </c>
      <c r="K180" s="44" t="n"/>
      <c r="L180" s="44" t="n"/>
      <c r="M180" s="45">
        <f>IF(J180="","",J180-IF(L180="",0,L180))</f>
        <v/>
      </c>
      <c r="N180" s="38" t="n"/>
      <c r="O180" s="38" t="n"/>
      <c r="P180" s="68" t="n"/>
      <c r="Q180" s="38" t="n"/>
    </row>
    <row r="181">
      <c r="A181" s="38" t="n"/>
      <c r="B181" s="38" t="n"/>
      <c r="C181" s="38" t="n"/>
      <c r="D181" s="38" t="n"/>
      <c r="E181" s="38" t="n"/>
      <c r="F181" s="38" t="n"/>
      <c r="G181" s="68" t="n"/>
      <c r="H181" s="44" t="n"/>
      <c r="I181" s="44" t="n"/>
      <c r="J181" s="45">
        <f>IF(H181="","",H181+IF(I181="",0,I181))</f>
        <v/>
      </c>
      <c r="K181" s="44" t="n"/>
      <c r="L181" s="44" t="n"/>
      <c r="M181" s="45">
        <f>IF(J181="","",J181-IF(L181="",0,L181))</f>
        <v/>
      </c>
      <c r="N181" s="38" t="n"/>
      <c r="O181" s="38" t="n"/>
      <c r="P181" s="68" t="n"/>
      <c r="Q181" s="38" t="n"/>
    </row>
    <row r="182">
      <c r="A182" s="38" t="n"/>
      <c r="B182" s="38" t="n"/>
      <c r="C182" s="38" t="n"/>
      <c r="D182" s="38" t="n"/>
      <c r="E182" s="38" t="n"/>
      <c r="F182" s="38" t="n"/>
      <c r="G182" s="68" t="n"/>
      <c r="H182" s="44" t="n"/>
      <c r="I182" s="44" t="n"/>
      <c r="J182" s="45">
        <f>IF(H182="","",H182+IF(I182="",0,I182))</f>
        <v/>
      </c>
      <c r="K182" s="44" t="n"/>
      <c r="L182" s="44" t="n"/>
      <c r="M182" s="45">
        <f>IF(J182="","",J182-IF(L182="",0,L182))</f>
        <v/>
      </c>
      <c r="N182" s="38" t="n"/>
      <c r="O182" s="38" t="n"/>
      <c r="P182" s="68" t="n"/>
      <c r="Q182" s="38" t="n"/>
    </row>
    <row r="183">
      <c r="A183" s="38" t="n"/>
      <c r="B183" s="38" t="n"/>
      <c r="C183" s="38" t="n"/>
      <c r="D183" s="38" t="n"/>
      <c r="E183" s="38" t="n"/>
      <c r="F183" s="38" t="n"/>
      <c r="G183" s="68" t="n"/>
      <c r="H183" s="44" t="n"/>
      <c r="I183" s="44" t="n"/>
      <c r="J183" s="45">
        <f>IF(H183="","",H183+IF(I183="",0,I183))</f>
        <v/>
      </c>
      <c r="K183" s="44" t="n"/>
      <c r="L183" s="44" t="n"/>
      <c r="M183" s="45">
        <f>IF(J183="","",J183-IF(L183="",0,L183))</f>
        <v/>
      </c>
      <c r="N183" s="38" t="n"/>
      <c r="O183" s="38" t="n"/>
      <c r="P183" s="68" t="n"/>
      <c r="Q183" s="38" t="n"/>
    </row>
    <row r="184">
      <c r="A184" s="38" t="n"/>
      <c r="B184" s="38" t="n"/>
      <c r="C184" s="38" t="n"/>
      <c r="D184" s="38" t="n"/>
      <c r="E184" s="38" t="n"/>
      <c r="F184" s="38" t="n"/>
      <c r="G184" s="68" t="n"/>
      <c r="H184" s="44" t="n"/>
      <c r="I184" s="44" t="n"/>
      <c r="J184" s="45">
        <f>IF(H184="","",H184+IF(I184="",0,I184))</f>
        <v/>
      </c>
      <c r="K184" s="44" t="n"/>
      <c r="L184" s="44" t="n"/>
      <c r="M184" s="45">
        <f>IF(J184="","",J184-IF(L184="",0,L184))</f>
        <v/>
      </c>
      <c r="N184" s="38" t="n"/>
      <c r="O184" s="38" t="n"/>
      <c r="P184" s="68" t="n"/>
      <c r="Q184" s="38" t="n"/>
    </row>
    <row r="185">
      <c r="A185" s="38" t="n"/>
      <c r="B185" s="38" t="n"/>
      <c r="C185" s="38" t="n"/>
      <c r="D185" s="38" t="n"/>
      <c r="E185" s="38" t="n"/>
      <c r="F185" s="38" t="n"/>
      <c r="G185" s="68" t="n"/>
      <c r="H185" s="44" t="n"/>
      <c r="I185" s="44" t="n"/>
      <c r="J185" s="45">
        <f>IF(H185="","",H185+IF(I185="",0,I185))</f>
        <v/>
      </c>
      <c r="K185" s="44" t="n"/>
      <c r="L185" s="44" t="n"/>
      <c r="M185" s="45">
        <f>IF(J185="","",J185-IF(L185="",0,L185))</f>
        <v/>
      </c>
      <c r="N185" s="38" t="n"/>
      <c r="O185" s="38" t="n"/>
      <c r="P185" s="68" t="n"/>
      <c r="Q185" s="38" t="n"/>
    </row>
    <row r="186">
      <c r="A186" s="38" t="n"/>
      <c r="B186" s="38" t="n"/>
      <c r="C186" s="38" t="n"/>
      <c r="D186" s="38" t="n"/>
      <c r="E186" s="38" t="n"/>
      <c r="F186" s="38" t="n"/>
      <c r="G186" s="68" t="n"/>
      <c r="H186" s="44" t="n"/>
      <c r="I186" s="44" t="n"/>
      <c r="J186" s="45">
        <f>IF(H186="","",H186+IF(I186="",0,I186))</f>
        <v/>
      </c>
      <c r="K186" s="44" t="n"/>
      <c r="L186" s="44" t="n"/>
      <c r="M186" s="45">
        <f>IF(J186="","",J186-IF(L186="",0,L186))</f>
        <v/>
      </c>
      <c r="N186" s="38" t="n"/>
      <c r="O186" s="38" t="n"/>
      <c r="P186" s="68" t="n"/>
      <c r="Q186" s="38" t="n"/>
    </row>
    <row r="187">
      <c r="A187" s="38" t="n"/>
      <c r="B187" s="38" t="n"/>
      <c r="C187" s="38" t="n"/>
      <c r="D187" s="38" t="n"/>
      <c r="E187" s="38" t="n"/>
      <c r="F187" s="38" t="n"/>
      <c r="G187" s="68" t="n"/>
      <c r="H187" s="44" t="n"/>
      <c r="I187" s="44" t="n"/>
      <c r="J187" s="45">
        <f>IF(H187="","",H187+IF(I187="",0,I187))</f>
        <v/>
      </c>
      <c r="K187" s="44" t="n"/>
      <c r="L187" s="44" t="n"/>
      <c r="M187" s="45">
        <f>IF(J187="","",J187-IF(L187="",0,L187))</f>
        <v/>
      </c>
      <c r="N187" s="38" t="n"/>
      <c r="O187" s="38" t="n"/>
      <c r="P187" s="68" t="n"/>
      <c r="Q187" s="38" t="n"/>
    </row>
    <row r="188">
      <c r="A188" s="38" t="n"/>
      <c r="B188" s="38" t="n"/>
      <c r="C188" s="38" t="n"/>
      <c r="D188" s="38" t="n"/>
      <c r="E188" s="38" t="n"/>
      <c r="F188" s="38" t="n"/>
      <c r="G188" s="68" t="n"/>
      <c r="H188" s="44" t="n"/>
      <c r="I188" s="44" t="n"/>
      <c r="J188" s="45">
        <f>IF(H188="","",H188+IF(I188="",0,I188))</f>
        <v/>
      </c>
      <c r="K188" s="44" t="n"/>
      <c r="L188" s="44" t="n"/>
      <c r="M188" s="45">
        <f>IF(J188="","",J188-IF(L188="",0,L188))</f>
        <v/>
      </c>
      <c r="N188" s="38" t="n"/>
      <c r="O188" s="38" t="n"/>
      <c r="P188" s="68" t="n"/>
      <c r="Q188" s="38" t="n"/>
    </row>
    <row r="189">
      <c r="A189" s="38" t="n"/>
      <c r="B189" s="38" t="n"/>
      <c r="C189" s="38" t="n"/>
      <c r="D189" s="38" t="n"/>
      <c r="E189" s="38" t="n"/>
      <c r="F189" s="38" t="n"/>
      <c r="G189" s="68" t="n"/>
      <c r="H189" s="44" t="n"/>
      <c r="I189" s="44" t="n"/>
      <c r="J189" s="45">
        <f>IF(H189="","",H189+IF(I189="",0,I189))</f>
        <v/>
      </c>
      <c r="K189" s="44" t="n"/>
      <c r="L189" s="44" t="n"/>
      <c r="M189" s="45">
        <f>IF(J189="","",J189-IF(L189="",0,L189))</f>
        <v/>
      </c>
      <c r="N189" s="38" t="n"/>
      <c r="O189" s="38" t="n"/>
      <c r="P189" s="68" t="n"/>
      <c r="Q189" s="38" t="n"/>
    </row>
    <row r="190">
      <c r="A190" s="38" t="n"/>
      <c r="B190" s="38" t="n"/>
      <c r="C190" s="38" t="n"/>
      <c r="D190" s="38" t="n"/>
      <c r="E190" s="38" t="n"/>
      <c r="F190" s="38" t="n"/>
      <c r="G190" s="68" t="n"/>
      <c r="H190" s="44" t="n"/>
      <c r="I190" s="44" t="n"/>
      <c r="J190" s="45">
        <f>IF(H190="","",H190+IF(I190="",0,I190))</f>
        <v/>
      </c>
      <c r="K190" s="44" t="n"/>
      <c r="L190" s="44" t="n"/>
      <c r="M190" s="45">
        <f>IF(J190="","",J190-IF(L190="",0,L190))</f>
        <v/>
      </c>
      <c r="N190" s="38" t="n"/>
      <c r="O190" s="38" t="n"/>
      <c r="P190" s="68" t="n"/>
      <c r="Q190" s="38" t="n"/>
    </row>
    <row r="191">
      <c r="A191" s="38" t="n"/>
      <c r="B191" s="38" t="n"/>
      <c r="C191" s="38" t="n"/>
      <c r="D191" s="38" t="n"/>
      <c r="E191" s="38" t="n"/>
      <c r="F191" s="38" t="n"/>
      <c r="G191" s="68" t="n"/>
      <c r="H191" s="44" t="n"/>
      <c r="I191" s="44" t="n"/>
      <c r="J191" s="45">
        <f>IF(H191="","",H191+IF(I191="",0,I191))</f>
        <v/>
      </c>
      <c r="K191" s="44" t="n"/>
      <c r="L191" s="44" t="n"/>
      <c r="M191" s="45">
        <f>IF(J191="","",J191-IF(L191="",0,L191))</f>
        <v/>
      </c>
      <c r="N191" s="38" t="n"/>
      <c r="O191" s="38" t="n"/>
      <c r="P191" s="68" t="n"/>
      <c r="Q191" s="38" t="n"/>
    </row>
    <row r="192">
      <c r="A192" s="38" t="n"/>
      <c r="B192" s="38" t="n"/>
      <c r="C192" s="38" t="n"/>
      <c r="D192" s="38" t="n"/>
      <c r="E192" s="38" t="n"/>
      <c r="F192" s="38" t="n"/>
      <c r="G192" s="68" t="n"/>
      <c r="H192" s="44" t="n"/>
      <c r="I192" s="44" t="n"/>
      <c r="J192" s="45">
        <f>IF(H192="","",H192+IF(I192="",0,I192))</f>
        <v/>
      </c>
      <c r="K192" s="44" t="n"/>
      <c r="L192" s="44" t="n"/>
      <c r="M192" s="45">
        <f>IF(J192="","",J192-IF(L192="",0,L192))</f>
        <v/>
      </c>
      <c r="N192" s="38" t="n"/>
      <c r="O192" s="38" t="n"/>
      <c r="P192" s="68" t="n"/>
      <c r="Q192" s="38" t="n"/>
    </row>
    <row r="193">
      <c r="A193" s="38" t="n"/>
      <c r="B193" s="38" t="n"/>
      <c r="C193" s="38" t="n"/>
      <c r="D193" s="38" t="n"/>
      <c r="E193" s="38" t="n"/>
      <c r="F193" s="38" t="n"/>
      <c r="G193" s="68" t="n"/>
      <c r="H193" s="44" t="n"/>
      <c r="I193" s="44" t="n"/>
      <c r="J193" s="45">
        <f>IF(H193="","",H193+IF(I193="",0,I193))</f>
        <v/>
      </c>
      <c r="K193" s="44" t="n"/>
      <c r="L193" s="44" t="n"/>
      <c r="M193" s="45">
        <f>IF(J193="","",J193-IF(L193="",0,L193))</f>
        <v/>
      </c>
      <c r="N193" s="38" t="n"/>
      <c r="O193" s="38" t="n"/>
      <c r="P193" s="68" t="n"/>
      <c r="Q193" s="38" t="n"/>
    </row>
    <row r="194">
      <c r="A194" s="38" t="n"/>
      <c r="B194" s="38" t="n"/>
      <c r="C194" s="38" t="n"/>
      <c r="D194" s="38" t="n"/>
      <c r="E194" s="38" t="n"/>
      <c r="F194" s="38" t="n"/>
      <c r="G194" s="68" t="n"/>
      <c r="H194" s="44" t="n"/>
      <c r="I194" s="44" t="n"/>
      <c r="J194" s="45">
        <f>IF(H194="","",H194+IF(I194="",0,I194))</f>
        <v/>
      </c>
      <c r="K194" s="44" t="n"/>
      <c r="L194" s="44" t="n"/>
      <c r="M194" s="45">
        <f>IF(J194="","",J194-IF(L194="",0,L194))</f>
        <v/>
      </c>
      <c r="N194" s="38" t="n"/>
      <c r="O194" s="38" t="n"/>
      <c r="P194" s="68" t="n"/>
      <c r="Q194" s="38" t="n"/>
    </row>
    <row r="195">
      <c r="A195" s="38" t="n"/>
      <c r="B195" s="38" t="n"/>
      <c r="C195" s="38" t="n"/>
      <c r="D195" s="38" t="n"/>
      <c r="E195" s="38" t="n"/>
      <c r="F195" s="38" t="n"/>
      <c r="G195" s="68" t="n"/>
      <c r="H195" s="44" t="n"/>
      <c r="I195" s="44" t="n"/>
      <c r="J195" s="45">
        <f>IF(H195="","",H195+IF(I195="",0,I195))</f>
        <v/>
      </c>
      <c r="K195" s="44" t="n"/>
      <c r="L195" s="44" t="n"/>
      <c r="M195" s="45">
        <f>IF(J195="","",J195-IF(L195="",0,L195))</f>
        <v/>
      </c>
      <c r="N195" s="38" t="n"/>
      <c r="O195" s="38" t="n"/>
      <c r="P195" s="68" t="n"/>
      <c r="Q195" s="38" t="n"/>
    </row>
    <row r="196">
      <c r="A196" s="38" t="n"/>
      <c r="B196" s="38" t="n"/>
      <c r="C196" s="38" t="n"/>
      <c r="D196" s="38" t="n"/>
      <c r="E196" s="38" t="n"/>
      <c r="F196" s="38" t="n"/>
      <c r="G196" s="68" t="n"/>
      <c r="H196" s="44" t="n"/>
      <c r="I196" s="44" t="n"/>
      <c r="J196" s="45">
        <f>IF(H196="","",H196+IF(I196="",0,I196))</f>
        <v/>
      </c>
      <c r="K196" s="44" t="n"/>
      <c r="L196" s="44" t="n"/>
      <c r="M196" s="45">
        <f>IF(J196="","",J196-IF(L196="",0,L196))</f>
        <v/>
      </c>
      <c r="N196" s="38" t="n"/>
      <c r="O196" s="38" t="n"/>
      <c r="P196" s="68" t="n"/>
      <c r="Q196" s="38" t="n"/>
    </row>
    <row r="197">
      <c r="A197" s="38" t="n"/>
      <c r="B197" s="38" t="n"/>
      <c r="C197" s="38" t="n"/>
      <c r="D197" s="38" t="n"/>
      <c r="E197" s="38" t="n"/>
      <c r="F197" s="38" t="n"/>
      <c r="G197" s="68" t="n"/>
      <c r="H197" s="44" t="n"/>
      <c r="I197" s="44" t="n"/>
      <c r="J197" s="45">
        <f>IF(H197="","",H197+IF(I197="",0,I197))</f>
        <v/>
      </c>
      <c r="K197" s="44" t="n"/>
      <c r="L197" s="44" t="n"/>
      <c r="M197" s="45">
        <f>IF(J197="","",J197-IF(L197="",0,L197))</f>
        <v/>
      </c>
      <c r="N197" s="38" t="n"/>
      <c r="O197" s="38" t="n"/>
      <c r="P197" s="68" t="n"/>
      <c r="Q197" s="38" t="n"/>
    </row>
    <row r="198">
      <c r="A198" s="38" t="n"/>
      <c r="B198" s="38" t="n"/>
      <c r="C198" s="38" t="n"/>
      <c r="D198" s="38" t="n"/>
      <c r="E198" s="38" t="n"/>
      <c r="F198" s="38" t="n"/>
      <c r="G198" s="68" t="n"/>
      <c r="H198" s="44" t="n"/>
      <c r="I198" s="44" t="n"/>
      <c r="J198" s="45">
        <f>IF(H198="","",H198+IF(I198="",0,I198))</f>
        <v/>
      </c>
      <c r="K198" s="44" t="n"/>
      <c r="L198" s="44" t="n"/>
      <c r="M198" s="45">
        <f>IF(J198="","",J198-IF(L198="",0,L198))</f>
        <v/>
      </c>
      <c r="N198" s="38" t="n"/>
      <c r="O198" s="38" t="n"/>
      <c r="P198" s="68" t="n"/>
      <c r="Q198" s="38" t="n"/>
    </row>
    <row r="199">
      <c r="A199" s="38" t="n"/>
      <c r="B199" s="38" t="n"/>
      <c r="C199" s="38" t="n"/>
      <c r="D199" s="38" t="n"/>
      <c r="E199" s="38" t="n"/>
      <c r="F199" s="38" t="n"/>
      <c r="G199" s="68" t="n"/>
      <c r="H199" s="44" t="n"/>
      <c r="I199" s="44" t="n"/>
      <c r="J199" s="45">
        <f>IF(H199="","",H199+IF(I199="",0,I199))</f>
        <v/>
      </c>
      <c r="K199" s="44" t="n"/>
      <c r="L199" s="44" t="n"/>
      <c r="M199" s="45">
        <f>IF(J199="","",J199-IF(L199="",0,L199))</f>
        <v/>
      </c>
      <c r="N199" s="38" t="n"/>
      <c r="O199" s="38" t="n"/>
      <c r="P199" s="68" t="n"/>
      <c r="Q199" s="38" t="n"/>
    </row>
    <row r="200">
      <c r="A200" s="38" t="n"/>
      <c r="B200" s="38" t="n"/>
      <c r="C200" s="38" t="n"/>
      <c r="D200" s="38" t="n"/>
      <c r="E200" s="38" t="n"/>
      <c r="F200" s="38" t="n"/>
      <c r="G200" s="68" t="n"/>
      <c r="H200" s="44" t="n"/>
      <c r="I200" s="44" t="n"/>
      <c r="J200" s="45">
        <f>IF(H200="","",H200+IF(I200="",0,I200))</f>
        <v/>
      </c>
      <c r="K200" s="44" t="n"/>
      <c r="L200" s="44" t="n"/>
      <c r="M200" s="45">
        <f>IF(J200="","",J200-IF(L200="",0,L200))</f>
        <v/>
      </c>
      <c r="N200" s="38" t="n"/>
      <c r="O200" s="38" t="n"/>
      <c r="P200" s="68" t="n"/>
      <c r="Q200" s="38" t="n"/>
    </row>
  </sheetData>
  <conditionalFormatting sqref="A2:Q200">
    <cfRule type="expression" priority="1" dxfId="2">
      <formula>OR($N2="KO",$N2="À fournir",$O2="KO",$O2="À fournir")</formula>
    </cfRule>
  </conditionalFormatting>
  <conditionalFormatting sqref="M2:M200">
    <cfRule type="cellIs" priority="2" operator="greaterThan" dxfId="2">
      <formula>0</formula>
    </cfRule>
  </conditionalFormatting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P400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18" customWidth="1" min="2" max="2"/>
    <col width="20" customWidth="1" min="3" max="3"/>
    <col width="18" customWidth="1" min="4" max="4"/>
    <col width="12" customWidth="1" min="5" max="5"/>
    <col width="30" customWidth="1" min="6" max="6"/>
    <col width="12" customWidth="1" min="7" max="7"/>
    <col width="12" customWidth="1" min="8" max="8"/>
    <col width="12" customWidth="1" min="9" max="9"/>
    <col width="12" customWidth="1" min="10" max="10"/>
    <col width="16" customWidth="1" min="11" max="11"/>
  </cols>
  <sheetData>
    <row r="1" ht="24" customHeight="1">
      <c r="A1" s="3" t="inlineStr">
        <is>
          <t>Suivi des coûts + indicateurs EVM (Earned Value)</t>
        </is>
      </c>
      <c r="B1" s="50" t="n"/>
      <c r="C1" s="50" t="n"/>
      <c r="D1" s="50" t="n"/>
      <c r="E1" s="50" t="n"/>
      <c r="F1" s="50" t="n"/>
      <c r="G1" s="50" t="n"/>
      <c r="H1" s="50" t="n"/>
      <c r="I1" s="50" t="n"/>
      <c r="J1" s="50" t="n"/>
      <c r="K1" s="51" t="n"/>
    </row>
    <row r="2"/>
    <row r="3">
      <c r="A3" s="46" t="inlineStr">
        <is>
          <t>BAC (Budget total)</t>
        </is>
      </c>
      <c r="B3" s="47">
        <f>Paramètres!$B$12</f>
        <v/>
      </c>
      <c r="D3" s="48" t="inlineStr">
        <is>
          <t>Alerte</t>
        </is>
      </c>
      <c r="M3" t="inlineStr">
        <is>
          <t>Semaine (début)</t>
        </is>
      </c>
      <c r="N3" t="inlineStr">
        <is>
          <t>Payé semaine</t>
        </is>
      </c>
      <c r="O3" t="inlineStr">
        <is>
          <t>Cumul payé</t>
        </is>
      </c>
      <c r="P3" t="inlineStr">
        <is>
          <t>BAC (budget)</t>
        </is>
      </c>
    </row>
    <row r="4">
      <c r="A4" s="46" t="inlineStr">
        <is>
          <t>PV (Valeur planifiée)</t>
        </is>
      </c>
      <c r="B4" s="31">
        <f>IFERROR(SUM(WBS_Tâches!$X$2:$X$300),0)</f>
        <v/>
      </c>
      <c r="D4" s="49">
        <f>IF($B$6&gt;$B$5,"Coût &gt; valeur acquise","")</f>
        <v/>
      </c>
      <c r="E4" s="50" t="n"/>
      <c r="F4" s="50" t="n"/>
      <c r="G4" s="50" t="n"/>
      <c r="H4" s="50" t="n"/>
      <c r="I4" s="50" t="n"/>
      <c r="J4" s="50" t="n"/>
      <c r="K4" s="51" t="n"/>
      <c r="M4">
        <f>proj_start</f>
        <v/>
      </c>
      <c r="N4">
        <f>SUMIFS($J$14:$J$400,$A$14:$A$400,"&gt;="&amp;M4,$A$14:$A$400,"&lt;"&amp;M4+7)</f>
        <v/>
      </c>
      <c r="O4">
        <f>N4</f>
        <v/>
      </c>
      <c r="P4">
        <f>budget_initial</f>
        <v/>
      </c>
    </row>
    <row r="5">
      <c r="A5" s="46" t="inlineStr">
        <is>
          <t>EV (Valeur acquise)</t>
        </is>
      </c>
      <c r="B5" s="31">
        <f>IFERROR(SUM(WBS_Tâches!$Y$2:$Y$300),0)</f>
        <v/>
      </c>
      <c r="D5" s="49">
        <f>IF($B$7&lt;1,"CPI &lt; 1","")</f>
        <v/>
      </c>
      <c r="E5" s="50" t="n"/>
      <c r="F5" s="50" t="n"/>
      <c r="G5" s="50" t="n"/>
      <c r="H5" s="50" t="n"/>
      <c r="I5" s="50" t="n"/>
      <c r="J5" s="50" t="n"/>
      <c r="K5" s="51" t="n"/>
      <c r="M5">
        <f>M4+7</f>
        <v/>
      </c>
      <c r="N5">
        <f>SUMIFS($J$14:$J$400,$A$14:$A$400,"&gt;="&amp;M5,$A$14:$A$400,"&lt;"&amp;M5+7)</f>
        <v/>
      </c>
      <c r="O5">
        <f>O4+N5</f>
        <v/>
      </c>
      <c r="P5">
        <f>budget_initial</f>
        <v/>
      </c>
    </row>
    <row r="6">
      <c r="A6" s="46" t="inlineStr">
        <is>
          <t>AC (Coût réel)</t>
        </is>
      </c>
      <c r="B6" s="31">
        <f>IF(SUM($J$14:$J$400)&gt;0,SUM($J$14:$J$400),IFERROR(SUM(WBS_Tâches!$Z$2:$Z$300),0))</f>
        <v/>
      </c>
      <c r="D6" s="49">
        <f>IF($B$8&lt;1,"SPI &lt; 1","")</f>
        <v/>
      </c>
      <c r="E6" s="50" t="n"/>
      <c r="F6" s="50" t="n"/>
      <c r="G6" s="50" t="n"/>
      <c r="H6" s="50" t="n"/>
      <c r="I6" s="50" t="n"/>
      <c r="J6" s="50" t="n"/>
      <c r="K6" s="51" t="n"/>
      <c r="M6">
        <f>M5+7</f>
        <v/>
      </c>
      <c r="N6">
        <f>SUMIFS($J$14:$J$400,$A$14:$A$400,"&gt;="&amp;M6,$A$14:$A$400,"&lt;"&amp;M6+7)</f>
        <v/>
      </c>
      <c r="O6">
        <f>O5+N6</f>
        <v/>
      </c>
      <c r="P6">
        <f>budget_initial</f>
        <v/>
      </c>
    </row>
    <row r="7">
      <c r="A7" s="46" t="inlineStr">
        <is>
          <t>CPI (EV/AC)</t>
        </is>
      </c>
      <c r="B7" s="52">
        <f>IFERROR($B$5/$B$6,"")</f>
        <v/>
      </c>
      <c r="M7">
        <f>M6+7</f>
        <v/>
      </c>
      <c r="N7">
        <f>SUMIFS($J$14:$J$400,$A$14:$A$400,"&gt;="&amp;M7,$A$14:$A$400,"&lt;"&amp;M7+7)</f>
        <v/>
      </c>
      <c r="O7">
        <f>O6+N7</f>
        <v/>
      </c>
      <c r="P7">
        <f>budget_initial</f>
        <v/>
      </c>
    </row>
    <row r="8">
      <c r="A8" s="46" t="inlineStr">
        <is>
          <t>SPI (EV/PV)</t>
        </is>
      </c>
      <c r="B8" s="52">
        <f>IFERROR($B$5/$B$4,"")</f>
        <v/>
      </c>
      <c r="M8">
        <f>M7+7</f>
        <v/>
      </c>
      <c r="N8">
        <f>SUMIFS($J$14:$J$400,$A$14:$A$400,"&gt;="&amp;M8,$A$14:$A$400,"&lt;"&amp;M8+7)</f>
        <v/>
      </c>
      <c r="O8">
        <f>O7+N8</f>
        <v/>
      </c>
      <c r="P8">
        <f>budget_initial</f>
        <v/>
      </c>
    </row>
    <row r="9">
      <c r="A9" s="46" t="inlineStr">
        <is>
          <t>EAC (BAC/CPI)</t>
        </is>
      </c>
      <c r="B9" s="31">
        <f>IFERROR($B$3/$B$7,"")</f>
        <v/>
      </c>
      <c r="M9">
        <f>M8+7</f>
        <v/>
      </c>
      <c r="N9">
        <f>SUMIFS($J$14:$J$400,$A$14:$A$400,"&gt;="&amp;M9,$A$14:$A$400,"&lt;"&amp;M9+7)</f>
        <v/>
      </c>
      <c r="O9">
        <f>O8+N9</f>
        <v/>
      </c>
      <c r="P9">
        <f>budget_initial</f>
        <v/>
      </c>
    </row>
    <row r="10">
      <c r="A10" s="46" t="inlineStr">
        <is>
          <t>VAC (BAC-EAC)</t>
        </is>
      </c>
      <c r="B10" s="31">
        <f>IFERROR($B$3-$B$9,"")</f>
        <v/>
      </c>
      <c r="M10">
        <f>M9+7</f>
        <v/>
      </c>
      <c r="N10">
        <f>SUMIFS($J$14:$J$400,$A$14:$A$400,"&gt;="&amp;M10,$A$14:$A$400,"&lt;"&amp;M10+7)</f>
        <v/>
      </c>
      <c r="O10">
        <f>O9+N10</f>
        <v/>
      </c>
      <c r="P10">
        <f>budget_initial</f>
        <v/>
      </c>
    </row>
    <row r="11">
      <c r="A11" t="inlineStr">
        <is>
          <t>AC (depuis WBS)</t>
        </is>
      </c>
      <c r="B11">
        <f>IFERROR(SUM(WBS_Tâches!$Z$2:$Z$300),0)</f>
        <v/>
      </c>
      <c r="M11">
        <f>M10+7</f>
        <v/>
      </c>
      <c r="N11">
        <f>SUMIFS($J$14:$J$400,$A$14:$A$400,"&gt;="&amp;M11,$A$14:$A$400,"&lt;"&amp;M11+7)</f>
        <v/>
      </c>
      <c r="O11">
        <f>O10+N11</f>
        <v/>
      </c>
      <c r="P11">
        <f>budget_initial</f>
        <v/>
      </c>
    </row>
    <row r="12" ht="24" customHeight="1">
      <c r="A12" s="41" t="inlineStr">
        <is>
          <t>AC (paiements saisis registre)</t>
        </is>
      </c>
      <c r="B12" s="50" t="n"/>
      <c r="C12" s="50" t="n"/>
      <c r="D12" s="50" t="n"/>
      <c r="E12" s="50" t="n"/>
      <c r="F12" s="50" t="n"/>
      <c r="G12" s="50" t="n"/>
      <c r="H12" s="50" t="n"/>
      <c r="I12" s="50" t="n"/>
      <c r="J12" s="50" t="n"/>
      <c r="K12" s="51" t="n"/>
      <c r="M12">
        <f>M11+7</f>
        <v/>
      </c>
      <c r="N12">
        <f>SUMIFS($J$14:$J$400,$A$14:$A$400,"&gt;="&amp;M12,$A$14:$A$400,"&lt;"&amp;M12+7)</f>
        <v/>
      </c>
      <c r="O12">
        <f>O11+N12</f>
        <v/>
      </c>
      <c r="P12">
        <f>budget_initial</f>
        <v/>
      </c>
    </row>
    <row r="13" ht="28" customHeight="1">
      <c r="A13" s="21" t="inlineStr">
        <is>
          <t>Date</t>
        </is>
      </c>
      <c r="B13" s="21" t="inlineStr">
        <is>
          <t>Référence (PO/Facture)</t>
        </is>
      </c>
      <c r="C13" s="21" t="inlineStr">
        <is>
          <t>Fournisseur</t>
        </is>
      </c>
      <c r="D13" s="21" t="inlineStr">
        <is>
          <t>Catégorie coût</t>
        </is>
      </c>
      <c r="E13" s="21" t="inlineStr">
        <is>
          <t>Lot</t>
        </is>
      </c>
      <c r="F13" s="21" t="inlineStr">
        <is>
          <t>Description</t>
        </is>
      </c>
      <c r="G13" s="21" t="inlineStr">
        <is>
          <t>Budget (HT)</t>
        </is>
      </c>
      <c r="H13" s="21" t="inlineStr">
        <is>
          <t>Engagé</t>
        </is>
      </c>
      <c r="I13" s="21" t="inlineStr">
        <is>
          <t>Facturé</t>
        </is>
      </c>
      <c r="J13" s="21" t="inlineStr">
        <is>
          <t>Payé</t>
        </is>
      </c>
      <c r="K13" s="21" t="inlineStr">
        <is>
          <t>Statut facture</t>
        </is>
      </c>
      <c r="M13">
        <f>M12+7</f>
        <v/>
      </c>
      <c r="N13">
        <f>SUMIFS($J$14:$J$400,$A$14:$A$400,"&gt;="&amp;M13,$A$14:$A$400,"&lt;"&amp;M13+7)</f>
        <v/>
      </c>
      <c r="O13">
        <f>O12+N13</f>
        <v/>
      </c>
      <c r="P13">
        <f>budget_initial</f>
        <v/>
      </c>
    </row>
    <row r="14">
      <c r="A14" s="68" t="n">
        <v>45979</v>
      </c>
      <c r="B14" s="38" t="inlineStr">
        <is>
          <t>FAC-0001</t>
        </is>
      </c>
      <c r="C14" s="38" t="inlineStr">
        <is>
          <t>LocaMat</t>
        </is>
      </c>
      <c r="D14" s="38" t="inlineStr">
        <is>
          <t>Location</t>
        </is>
      </c>
      <c r="E14" s="38" t="inlineStr">
        <is>
          <t>Installation</t>
        </is>
      </c>
      <c r="F14" s="38" t="inlineStr">
        <is>
          <t>Location échafaudage (2 semaines)</t>
        </is>
      </c>
      <c r="G14" s="78" t="n">
        <v>900</v>
      </c>
      <c r="H14" s="78" t="n">
        <v>900</v>
      </c>
      <c r="I14" s="78" t="n">
        <v>900</v>
      </c>
      <c r="J14" s="78" t="n">
        <v>900</v>
      </c>
      <c r="K14" s="38" t="inlineStr">
        <is>
          <t>Payé</t>
        </is>
      </c>
      <c r="M14">
        <f>M13+7</f>
        <v/>
      </c>
      <c r="N14">
        <f>SUMIFS($J$14:$J$400,$A$14:$A$400,"&gt;="&amp;M14,$A$14:$A$400,"&lt;"&amp;M14+7)</f>
        <v/>
      </c>
      <c r="O14">
        <f>O13+N14</f>
        <v/>
      </c>
      <c r="P14">
        <f>budget_initial</f>
        <v/>
      </c>
    </row>
    <row r="15">
      <c r="A15" s="68" t="n">
        <v>45983</v>
      </c>
      <c r="B15" s="38" t="inlineStr">
        <is>
          <t>FAC-0002</t>
        </is>
      </c>
      <c r="C15" s="38" t="inlineStr">
        <is>
          <t>EcoDéblais</t>
        </is>
      </c>
      <c r="D15" s="38" t="inlineStr">
        <is>
          <t>Divers</t>
        </is>
      </c>
      <c r="E15" s="38" t="inlineStr">
        <is>
          <t>Dépose / Curage</t>
        </is>
      </c>
      <c r="F15" s="38" t="inlineStr">
        <is>
          <t>Bennes + évacuation gravats</t>
        </is>
      </c>
      <c r="G15" s="78" t="n">
        <v>3000</v>
      </c>
      <c r="H15" s="78" t="n">
        <v>3000</v>
      </c>
      <c r="I15" s="78" t="n">
        <v>3000</v>
      </c>
      <c r="J15" s="78" t="n">
        <v>3000</v>
      </c>
      <c r="K15" s="38" t="inlineStr">
        <is>
          <t>Payé</t>
        </is>
      </c>
      <c r="M15">
        <f>M14+7</f>
        <v/>
      </c>
      <c r="N15">
        <f>SUMIFS($J$14:$J$400,$A$14:$A$400,"&gt;="&amp;M15,$A$14:$A$400,"&lt;"&amp;M15+7)</f>
        <v/>
      </c>
      <c r="O15">
        <f>O14+N15</f>
        <v/>
      </c>
      <c r="P15">
        <f>budget_initial</f>
        <v/>
      </c>
    </row>
    <row r="16">
      <c r="A16" s="68" t="n">
        <v>45991</v>
      </c>
      <c r="B16" s="38" t="inlineStr">
        <is>
          <t>FAC-0003</t>
        </is>
      </c>
      <c r="C16" s="38" t="inlineStr">
        <is>
          <t>Atlas BTP</t>
        </is>
      </c>
      <c r="D16" s="38" t="inlineStr">
        <is>
          <t>Main d'œuvre</t>
        </is>
      </c>
      <c r="E16" s="38" t="inlineStr">
        <is>
          <t>Général</t>
        </is>
      </c>
      <c r="F16" s="38" t="inlineStr">
        <is>
          <t>Main d'œuvre S1-S2</t>
        </is>
      </c>
      <c r="G16" s="78" t="n">
        <v>7800</v>
      </c>
      <c r="H16" s="78" t="n">
        <v>7800</v>
      </c>
      <c r="I16" s="78" t="n">
        <v>7800</v>
      </c>
      <c r="J16" s="78" t="n">
        <v>7800</v>
      </c>
      <c r="K16" s="38" t="inlineStr">
        <is>
          <t>Payé</t>
        </is>
      </c>
      <c r="M16">
        <f>M15+7</f>
        <v/>
      </c>
      <c r="N16">
        <f>SUMIFS($J$14:$J$400,$A$14:$A$400,"&gt;="&amp;M16,$A$14:$A$400,"&lt;"&amp;M16+7)</f>
        <v/>
      </c>
      <c r="O16">
        <f>O15+N16</f>
        <v/>
      </c>
      <c r="P16">
        <f>budget_initial</f>
        <v/>
      </c>
    </row>
    <row r="17">
      <c r="A17" s="68" t="n">
        <v>45996</v>
      </c>
      <c r="B17" s="38" t="inlineStr">
        <is>
          <t>PO-003</t>
        </is>
      </c>
      <c r="C17" s="38" t="inlineStr">
        <is>
          <t>HydroFix</t>
        </is>
      </c>
      <c r="D17" s="38" t="inlineStr">
        <is>
          <t>Matériel</t>
        </is>
      </c>
      <c r="E17" s="38" t="inlineStr">
        <is>
          <t>Plomberie</t>
        </is>
      </c>
      <c r="F17" s="38" t="inlineStr">
        <is>
          <t>Tuyauterie + évacuations (partiel)</t>
        </is>
      </c>
      <c r="G17" s="78" t="n">
        <v>1800</v>
      </c>
      <c r="H17" s="78" t="n">
        <v>1800</v>
      </c>
      <c r="I17" s="78" t="n">
        <v>0</v>
      </c>
      <c r="J17" s="78" t="n">
        <v>0</v>
      </c>
      <c r="K17" s="38" t="inlineStr">
        <is>
          <t>Non facturé</t>
        </is>
      </c>
      <c r="M17">
        <f>M16+7</f>
        <v/>
      </c>
      <c r="N17">
        <f>SUMIFS($J$14:$J$400,$A$14:$A$400,"&gt;="&amp;M17,$A$14:$A$400,"&lt;"&amp;M17+7)</f>
        <v/>
      </c>
      <c r="O17">
        <f>O16+N17</f>
        <v/>
      </c>
      <c r="P17">
        <f>budget_initial</f>
        <v/>
      </c>
    </row>
    <row r="18">
      <c r="A18" s="68" t="n">
        <v>45997</v>
      </c>
      <c r="B18" s="38" t="inlineStr">
        <is>
          <t>FAC-0004</t>
        </is>
      </c>
      <c r="C18" s="38" t="inlineStr">
        <is>
          <t>ElecPro</t>
        </is>
      </c>
      <c r="D18" s="38" t="inlineStr">
        <is>
          <t>Matériel</t>
        </is>
      </c>
      <c r="E18" s="38" t="inlineStr">
        <is>
          <t>Électricité</t>
        </is>
      </c>
      <c r="F18" s="38" t="inlineStr">
        <is>
          <t>Gaines + boîtes (partiel)</t>
        </is>
      </c>
      <c r="G18" s="78" t="n">
        <v>2500</v>
      </c>
      <c r="H18" s="78" t="n">
        <v>2500</v>
      </c>
      <c r="I18" s="78" t="n">
        <v>2000</v>
      </c>
      <c r="J18" s="78" t="n">
        <v>0</v>
      </c>
      <c r="K18" s="38" t="inlineStr">
        <is>
          <t>À payer</t>
        </is>
      </c>
    </row>
    <row r="19">
      <c r="A19" s="68" t="n">
        <v>46003</v>
      </c>
      <c r="B19" s="38" t="inlineStr">
        <is>
          <t>FAC-0005</t>
        </is>
      </c>
      <c r="C19" s="38" t="inlineStr">
        <is>
          <t>PlacoCenter</t>
        </is>
      </c>
      <c r="D19" s="38" t="inlineStr">
        <is>
          <t>Achats</t>
        </is>
      </c>
      <c r="E19" s="38" t="inlineStr">
        <is>
          <t>Cloisons</t>
        </is>
      </c>
      <c r="F19" s="38" t="inlineStr">
        <is>
          <t>Rails + plaques + bandes</t>
        </is>
      </c>
      <c r="G19" s="78" t="n">
        <v>3200</v>
      </c>
      <c r="H19" s="78" t="n">
        <v>3200</v>
      </c>
      <c r="I19" s="78" t="n">
        <v>3200</v>
      </c>
      <c r="J19" s="78" t="n">
        <v>1600</v>
      </c>
      <c r="K19" s="38" t="inlineStr">
        <is>
          <t>À payer</t>
        </is>
      </c>
    </row>
    <row r="20">
      <c r="A20" s="68" t="n">
        <v>46003</v>
      </c>
      <c r="B20" s="38" t="inlineStr">
        <is>
          <t>FAC-0006</t>
        </is>
      </c>
      <c r="C20" s="38" t="inlineStr">
        <is>
          <t>Atlas BTP</t>
        </is>
      </c>
      <c r="D20" s="38" t="inlineStr">
        <is>
          <t>Main d'œuvre</t>
        </is>
      </c>
      <c r="E20" s="38" t="inlineStr">
        <is>
          <t>Cloisons</t>
        </is>
      </c>
      <c r="F20" s="38" t="inlineStr">
        <is>
          <t>Main d'œuvre S3-S4</t>
        </is>
      </c>
      <c r="G20" s="78" t="n">
        <v>9200</v>
      </c>
      <c r="H20" s="78" t="n">
        <v>9200</v>
      </c>
      <c r="I20" s="78" t="n">
        <v>9200</v>
      </c>
      <c r="J20" s="78" t="n">
        <v>9200</v>
      </c>
      <c r="K20" s="38" t="inlineStr">
        <is>
          <t>Payé</t>
        </is>
      </c>
    </row>
    <row r="21">
      <c r="A21" s="68" t="n">
        <v>46011</v>
      </c>
      <c r="B21" s="38" t="inlineStr">
        <is>
          <t>FAC-0007</t>
        </is>
      </c>
      <c r="C21" s="38" t="inlineStr">
        <is>
          <t>HydroFix</t>
        </is>
      </c>
      <c r="D21" s="38" t="inlineStr">
        <is>
          <t>Sous-traitance</t>
        </is>
      </c>
      <c r="E21" s="38" t="inlineStr">
        <is>
          <t>Plomberie</t>
        </is>
      </c>
      <c r="F21" s="38" t="inlineStr">
        <is>
          <t>Réseaux plomberie - avancement</t>
        </is>
      </c>
      <c r="G21" s="78" t="n">
        <v>3000</v>
      </c>
      <c r="H21" s="78" t="n">
        <v>3000</v>
      </c>
      <c r="I21" s="78" t="n">
        <v>3000</v>
      </c>
      <c r="J21" s="78" t="n">
        <v>0</v>
      </c>
      <c r="K21" s="38" t="inlineStr">
        <is>
          <t>À payer</t>
        </is>
      </c>
    </row>
    <row r="22">
      <c r="A22" s="68" t="n">
        <v>46012</v>
      </c>
      <c r="B22" s="38" t="inlineStr">
        <is>
          <t>FAC-0008</t>
        </is>
      </c>
      <c r="C22" s="38" t="inlineStr">
        <is>
          <t>Atlas BTP</t>
        </is>
      </c>
      <c r="D22" s="38" t="inlineStr">
        <is>
          <t>Transport</t>
        </is>
      </c>
      <c r="E22" s="38" t="inlineStr">
        <is>
          <t>Général</t>
        </is>
      </c>
      <c r="F22" s="38" t="inlineStr">
        <is>
          <t>Transport matériaux + déplacements</t>
        </is>
      </c>
      <c r="G22" s="78" t="n">
        <v>650</v>
      </c>
      <c r="H22" s="78" t="n">
        <v>650</v>
      </c>
      <c r="I22" s="78" t="n">
        <v>650</v>
      </c>
      <c r="J22" s="78" t="n">
        <v>650</v>
      </c>
      <c r="K22" s="38" t="inlineStr">
        <is>
          <t>Payé</t>
        </is>
      </c>
    </row>
    <row r="23">
      <c r="A23" s="68" t="n">
        <v>46015</v>
      </c>
      <c r="B23" s="38" t="inlineStr">
        <is>
          <t>FAC-0009</t>
        </is>
      </c>
      <c r="C23" s="38" t="inlineStr">
        <is>
          <t>ElecPro</t>
        </is>
      </c>
      <c r="D23" s="38" t="inlineStr">
        <is>
          <t>Sous-traitance</t>
        </is>
      </c>
      <c r="E23" s="38" t="inlineStr">
        <is>
          <t>Électricité</t>
        </is>
      </c>
      <c r="F23" s="38" t="inlineStr">
        <is>
          <t>Pose gaines / boîtes - avancement</t>
        </is>
      </c>
      <c r="G23" s="78" t="n">
        <v>4000</v>
      </c>
      <c r="H23" s="78" t="n">
        <v>4000</v>
      </c>
      <c r="I23" s="78" t="n">
        <v>4000</v>
      </c>
      <c r="J23" s="78" t="n">
        <v>0</v>
      </c>
      <c r="K23" s="38" t="inlineStr">
        <is>
          <t>À payer</t>
        </is>
      </c>
    </row>
    <row r="24">
      <c r="A24" s="68" t="n">
        <v>46015</v>
      </c>
      <c r="B24" s="38" t="inlineStr">
        <is>
          <t>FAC-0010</t>
        </is>
      </c>
      <c r="C24" s="38" t="inlineStr">
        <is>
          <t>Atlas BTP</t>
        </is>
      </c>
      <c r="D24" s="38" t="inlineStr">
        <is>
          <t>Frais généraux</t>
        </is>
      </c>
      <c r="E24" s="38" t="inlineStr">
        <is>
          <t>Général</t>
        </is>
      </c>
      <c r="F24" s="38" t="inlineStr">
        <is>
          <t>Encadrement + réunions</t>
        </is>
      </c>
      <c r="G24" s="78" t="n">
        <v>1200</v>
      </c>
      <c r="H24" s="78" t="n">
        <v>1200</v>
      </c>
      <c r="I24" s="78" t="n">
        <v>1200</v>
      </c>
      <c r="J24" s="78" t="n">
        <v>1200</v>
      </c>
      <c r="K24" s="38" t="inlineStr">
        <is>
          <t>Payé</t>
        </is>
      </c>
    </row>
    <row r="25">
      <c r="A25" s="68" t="n"/>
      <c r="B25" s="38" t="n"/>
      <c r="C25" s="38" t="n"/>
      <c r="D25" s="38" t="n"/>
      <c r="E25" s="38" t="n"/>
      <c r="F25" s="38" t="n"/>
      <c r="G25" s="44" t="n"/>
      <c r="H25" s="44" t="n"/>
      <c r="I25" s="44" t="n"/>
      <c r="J25" s="44" t="n"/>
      <c r="K25" s="38" t="n"/>
    </row>
    <row r="26">
      <c r="A26" s="68" t="n"/>
      <c r="B26" s="38" t="n"/>
      <c r="C26" s="38" t="n"/>
      <c r="D26" s="38" t="n"/>
      <c r="E26" s="38" t="n"/>
      <c r="F26" s="38" t="n"/>
      <c r="G26" s="44" t="n"/>
      <c r="H26" s="44" t="n"/>
      <c r="I26" s="44" t="n"/>
      <c r="J26" s="44" t="n"/>
      <c r="K26" s="38" t="n"/>
    </row>
    <row r="27">
      <c r="A27" s="68" t="n"/>
      <c r="B27" s="38" t="n"/>
      <c r="C27" s="38" t="n"/>
      <c r="D27" s="38" t="n"/>
      <c r="E27" s="38" t="n"/>
      <c r="F27" s="38" t="n"/>
      <c r="G27" s="44" t="n"/>
      <c r="H27" s="44" t="n"/>
      <c r="I27" s="44" t="n"/>
      <c r="J27" s="44" t="n"/>
      <c r="K27" s="38" t="n"/>
    </row>
    <row r="28">
      <c r="A28" s="68" t="n"/>
      <c r="B28" s="38" t="n"/>
      <c r="C28" s="38" t="n"/>
      <c r="D28" s="38" t="n"/>
      <c r="E28" s="38" t="n"/>
      <c r="F28" s="38" t="n"/>
      <c r="G28" s="44" t="n"/>
      <c r="H28" s="44" t="n"/>
      <c r="I28" s="44" t="n"/>
      <c r="J28" s="44" t="n"/>
      <c r="K28" s="38" t="n"/>
    </row>
    <row r="29">
      <c r="A29" s="68" t="n"/>
      <c r="B29" s="38" t="n"/>
      <c r="C29" s="38" t="n"/>
      <c r="D29" s="38" t="n"/>
      <c r="E29" s="38" t="n"/>
      <c r="F29" s="38" t="n"/>
      <c r="G29" s="44" t="n"/>
      <c r="H29" s="44" t="n"/>
      <c r="I29" s="44" t="n"/>
      <c r="J29" s="44" t="n"/>
      <c r="K29" s="38" t="n"/>
    </row>
    <row r="30">
      <c r="A30" s="68" t="n"/>
      <c r="B30" s="38" t="n"/>
      <c r="C30" s="38" t="n"/>
      <c r="D30" s="38" t="n"/>
      <c r="E30" s="38" t="n"/>
      <c r="F30" s="38" t="n"/>
      <c r="G30" s="44" t="n"/>
      <c r="H30" s="44" t="n"/>
      <c r="I30" s="44" t="n"/>
      <c r="J30" s="44" t="n"/>
      <c r="K30" s="38" t="n"/>
    </row>
    <row r="31">
      <c r="A31" s="68" t="n"/>
      <c r="B31" s="38" t="n"/>
      <c r="C31" s="38" t="n"/>
      <c r="D31" s="38" t="n"/>
      <c r="E31" s="38" t="n"/>
      <c r="F31" s="38" t="n"/>
      <c r="G31" s="44" t="n"/>
      <c r="H31" s="44" t="n"/>
      <c r="I31" s="44" t="n"/>
      <c r="J31" s="44" t="n"/>
      <c r="K31" s="38" t="n"/>
    </row>
    <row r="32">
      <c r="A32" s="68" t="n"/>
      <c r="B32" s="38" t="n"/>
      <c r="C32" s="38" t="n"/>
      <c r="D32" s="38" t="n"/>
      <c r="E32" s="38" t="n"/>
      <c r="F32" s="38" t="n"/>
      <c r="G32" s="44" t="n"/>
      <c r="H32" s="44" t="n"/>
      <c r="I32" s="44" t="n"/>
      <c r="J32" s="44" t="n"/>
      <c r="K32" s="38" t="n"/>
    </row>
    <row r="33">
      <c r="A33" s="68" t="n"/>
      <c r="B33" s="38" t="n"/>
      <c r="C33" s="38" t="n"/>
      <c r="D33" s="38" t="n"/>
      <c r="E33" s="38" t="n"/>
      <c r="F33" s="38" t="n"/>
      <c r="G33" s="44" t="n"/>
      <c r="H33" s="44" t="n"/>
      <c r="I33" s="44" t="n"/>
      <c r="J33" s="44" t="n"/>
      <c r="K33" s="38" t="n"/>
    </row>
    <row r="34">
      <c r="A34" s="68" t="n"/>
      <c r="B34" s="38" t="n"/>
      <c r="C34" s="38" t="n"/>
      <c r="D34" s="38" t="n"/>
      <c r="E34" s="38" t="n"/>
      <c r="F34" s="38" t="n"/>
      <c r="G34" s="44" t="n"/>
      <c r="H34" s="44" t="n"/>
      <c r="I34" s="44" t="n"/>
      <c r="J34" s="44" t="n"/>
      <c r="K34" s="38" t="n"/>
    </row>
    <row r="35">
      <c r="A35" s="68" t="n"/>
      <c r="B35" s="38" t="n"/>
      <c r="C35" s="38" t="n"/>
      <c r="D35" s="38" t="n"/>
      <c r="E35" s="38" t="n"/>
      <c r="F35" s="38" t="n"/>
      <c r="G35" s="44" t="n"/>
      <c r="H35" s="44" t="n"/>
      <c r="I35" s="44" t="n"/>
      <c r="J35" s="44" t="n"/>
      <c r="K35" s="38" t="n"/>
    </row>
    <row r="36">
      <c r="A36" s="68" t="n"/>
      <c r="B36" s="38" t="n"/>
      <c r="C36" s="38" t="n"/>
      <c r="D36" s="38" t="n"/>
      <c r="E36" s="38" t="n"/>
      <c r="F36" s="38" t="n"/>
      <c r="G36" s="44" t="n"/>
      <c r="H36" s="44" t="n"/>
      <c r="I36" s="44" t="n"/>
      <c r="J36" s="44" t="n"/>
      <c r="K36" s="38" t="n"/>
    </row>
    <row r="37">
      <c r="A37" s="68" t="n"/>
      <c r="B37" s="38" t="n"/>
      <c r="C37" s="38" t="n"/>
      <c r="D37" s="38" t="n"/>
      <c r="E37" s="38" t="n"/>
      <c r="F37" s="38" t="n"/>
      <c r="G37" s="44" t="n"/>
      <c r="H37" s="44" t="n"/>
      <c r="I37" s="44" t="n"/>
      <c r="J37" s="44" t="n"/>
      <c r="K37" s="38" t="n"/>
    </row>
    <row r="38">
      <c r="A38" s="68" t="n"/>
      <c r="B38" s="38" t="n"/>
      <c r="C38" s="38" t="n"/>
      <c r="D38" s="38" t="n"/>
      <c r="E38" s="38" t="n"/>
      <c r="F38" s="38" t="n"/>
      <c r="G38" s="44" t="n"/>
      <c r="H38" s="44" t="n"/>
      <c r="I38" s="44" t="n"/>
      <c r="J38" s="44" t="n"/>
      <c r="K38" s="38" t="n"/>
    </row>
    <row r="39">
      <c r="A39" s="68" t="n"/>
      <c r="B39" s="38" t="n"/>
      <c r="C39" s="38" t="n"/>
      <c r="D39" s="38" t="n"/>
      <c r="E39" s="38" t="n"/>
      <c r="F39" s="38" t="n"/>
      <c r="G39" s="44" t="n"/>
      <c r="H39" s="44" t="n"/>
      <c r="I39" s="44" t="n"/>
      <c r="J39" s="44" t="n"/>
      <c r="K39" s="38" t="n"/>
    </row>
    <row r="40">
      <c r="A40" s="68" t="n"/>
      <c r="B40" s="38" t="n"/>
      <c r="C40" s="38" t="n"/>
      <c r="D40" s="38" t="n"/>
      <c r="E40" s="38" t="n"/>
      <c r="F40" s="38" t="n"/>
      <c r="G40" s="44" t="n"/>
      <c r="H40" s="44" t="n"/>
      <c r="I40" s="44" t="n"/>
      <c r="J40" s="44" t="n"/>
      <c r="K40" s="38" t="n"/>
    </row>
    <row r="41">
      <c r="A41" s="68" t="n"/>
      <c r="B41" s="38" t="n"/>
      <c r="C41" s="38" t="n"/>
      <c r="D41" s="38" t="n"/>
      <c r="E41" s="38" t="n"/>
      <c r="F41" s="38" t="n"/>
      <c r="G41" s="44" t="n"/>
      <c r="H41" s="44" t="n"/>
      <c r="I41" s="44" t="n"/>
      <c r="J41" s="44" t="n"/>
      <c r="K41" s="38" t="n"/>
    </row>
    <row r="42">
      <c r="A42" s="68" t="n"/>
      <c r="B42" s="38" t="n"/>
      <c r="C42" s="38" t="n"/>
      <c r="D42" s="38" t="n"/>
      <c r="E42" s="38" t="n"/>
      <c r="F42" s="38" t="n"/>
      <c r="G42" s="44" t="n"/>
      <c r="H42" s="44" t="n"/>
      <c r="I42" s="44" t="n"/>
      <c r="J42" s="44" t="n"/>
      <c r="K42" s="38" t="n"/>
    </row>
    <row r="43">
      <c r="A43" s="68" t="n"/>
      <c r="B43" s="38" t="n"/>
      <c r="C43" s="38" t="n"/>
      <c r="D43" s="38" t="n"/>
      <c r="E43" s="38" t="n"/>
      <c r="F43" s="38" t="n"/>
      <c r="G43" s="44" t="n"/>
      <c r="H43" s="44" t="n"/>
      <c r="I43" s="44" t="n"/>
      <c r="J43" s="44" t="n"/>
      <c r="K43" s="38" t="n"/>
    </row>
    <row r="44">
      <c r="A44" s="68" t="n"/>
      <c r="B44" s="38" t="n"/>
      <c r="C44" s="38" t="n"/>
      <c r="D44" s="38" t="n"/>
      <c r="E44" s="38" t="n"/>
      <c r="F44" s="38" t="n"/>
      <c r="G44" s="44" t="n"/>
      <c r="H44" s="44" t="n"/>
      <c r="I44" s="44" t="n"/>
      <c r="J44" s="44" t="n"/>
      <c r="K44" s="38" t="n"/>
    </row>
    <row r="45">
      <c r="A45" s="68" t="n"/>
      <c r="B45" s="38" t="n"/>
      <c r="C45" s="38" t="n"/>
      <c r="D45" s="38" t="n"/>
      <c r="E45" s="38" t="n"/>
      <c r="F45" s="38" t="n"/>
      <c r="G45" s="44" t="n"/>
      <c r="H45" s="44" t="n"/>
      <c r="I45" s="44" t="n"/>
      <c r="J45" s="44" t="n"/>
      <c r="K45" s="38" t="n"/>
    </row>
    <row r="46">
      <c r="A46" s="68" t="n"/>
      <c r="B46" s="38" t="n"/>
      <c r="C46" s="38" t="n"/>
      <c r="D46" s="38" t="n"/>
      <c r="E46" s="38" t="n"/>
      <c r="F46" s="38" t="n"/>
      <c r="G46" s="44" t="n"/>
      <c r="H46" s="44" t="n"/>
      <c r="I46" s="44" t="n"/>
      <c r="J46" s="44" t="n"/>
      <c r="K46" s="38" t="n"/>
    </row>
    <row r="47">
      <c r="A47" s="68" t="n"/>
      <c r="B47" s="38" t="n"/>
      <c r="C47" s="38" t="n"/>
      <c r="D47" s="38" t="n"/>
      <c r="E47" s="38" t="n"/>
      <c r="F47" s="38" t="n"/>
      <c r="G47" s="44" t="n"/>
      <c r="H47" s="44" t="n"/>
      <c r="I47" s="44" t="n"/>
      <c r="J47" s="44" t="n"/>
      <c r="K47" s="38" t="n"/>
    </row>
    <row r="48">
      <c r="A48" s="68" t="n"/>
      <c r="B48" s="38" t="n"/>
      <c r="C48" s="38" t="n"/>
      <c r="D48" s="38" t="n"/>
      <c r="E48" s="38" t="n"/>
      <c r="F48" s="38" t="n"/>
      <c r="G48" s="44" t="n"/>
      <c r="H48" s="44" t="n"/>
      <c r="I48" s="44" t="n"/>
      <c r="J48" s="44" t="n"/>
      <c r="K48" s="38" t="n"/>
    </row>
    <row r="49">
      <c r="A49" s="68" t="n"/>
      <c r="B49" s="38" t="n"/>
      <c r="C49" s="38" t="n"/>
      <c r="D49" s="38" t="n"/>
      <c r="E49" s="38" t="n"/>
      <c r="F49" s="38" t="n"/>
      <c r="G49" s="44" t="n"/>
      <c r="H49" s="44" t="n"/>
      <c r="I49" s="44" t="n"/>
      <c r="J49" s="44" t="n"/>
      <c r="K49" s="38" t="n"/>
    </row>
    <row r="50">
      <c r="A50" s="68" t="n"/>
      <c r="B50" s="38" t="n"/>
      <c r="C50" s="38" t="n"/>
      <c r="D50" s="38" t="n"/>
      <c r="E50" s="38" t="n"/>
      <c r="F50" s="38" t="n"/>
      <c r="G50" s="44" t="n"/>
      <c r="H50" s="44" t="n"/>
      <c r="I50" s="44" t="n"/>
      <c r="J50" s="44" t="n"/>
      <c r="K50" s="38" t="n"/>
    </row>
    <row r="51">
      <c r="A51" s="68" t="n"/>
      <c r="B51" s="38" t="n"/>
      <c r="C51" s="38" t="n"/>
      <c r="D51" s="38" t="n"/>
      <c r="E51" s="38" t="n"/>
      <c r="F51" s="38" t="n"/>
      <c r="G51" s="44" t="n"/>
      <c r="H51" s="44" t="n"/>
      <c r="I51" s="44" t="n"/>
      <c r="J51" s="44" t="n"/>
      <c r="K51" s="38" t="n"/>
    </row>
    <row r="52">
      <c r="A52" s="68" t="n"/>
      <c r="B52" s="38" t="n"/>
      <c r="C52" s="38" t="n"/>
      <c r="D52" s="38" t="n"/>
      <c r="E52" s="38" t="n"/>
      <c r="F52" s="38" t="n"/>
      <c r="G52" s="44" t="n"/>
      <c r="H52" s="44" t="n"/>
      <c r="I52" s="44" t="n"/>
      <c r="J52" s="44" t="n"/>
      <c r="K52" s="38" t="n"/>
    </row>
    <row r="53">
      <c r="A53" s="68" t="n"/>
      <c r="B53" s="38" t="n"/>
      <c r="C53" s="38" t="n"/>
      <c r="D53" s="38" t="n"/>
      <c r="E53" s="38" t="n"/>
      <c r="F53" s="38" t="n"/>
      <c r="G53" s="44" t="n"/>
      <c r="H53" s="44" t="n"/>
      <c r="I53" s="44" t="n"/>
      <c r="J53" s="44" t="n"/>
      <c r="K53" s="38" t="n"/>
    </row>
    <row r="54">
      <c r="A54" s="68" t="n"/>
      <c r="B54" s="38" t="n"/>
      <c r="C54" s="38" t="n"/>
      <c r="D54" s="38" t="n"/>
      <c r="E54" s="38" t="n"/>
      <c r="F54" s="38" t="n"/>
      <c r="G54" s="44" t="n"/>
      <c r="H54" s="44" t="n"/>
      <c r="I54" s="44" t="n"/>
      <c r="J54" s="44" t="n"/>
      <c r="K54" s="38" t="n"/>
    </row>
    <row r="55">
      <c r="A55" s="68" t="n"/>
      <c r="B55" s="38" t="n"/>
      <c r="C55" s="38" t="n"/>
      <c r="D55" s="38" t="n"/>
      <c r="E55" s="38" t="n"/>
      <c r="F55" s="38" t="n"/>
      <c r="G55" s="44" t="n"/>
      <c r="H55" s="44" t="n"/>
      <c r="I55" s="44" t="n"/>
      <c r="J55" s="44" t="n"/>
      <c r="K55" s="38" t="n"/>
    </row>
    <row r="56">
      <c r="A56" s="68" t="n"/>
      <c r="B56" s="38" t="n"/>
      <c r="C56" s="38" t="n"/>
      <c r="D56" s="38" t="n"/>
      <c r="E56" s="38" t="n"/>
      <c r="F56" s="38" t="n"/>
      <c r="G56" s="44" t="n"/>
      <c r="H56" s="44" t="n"/>
      <c r="I56" s="44" t="n"/>
      <c r="J56" s="44" t="n"/>
      <c r="K56" s="38" t="n"/>
    </row>
    <row r="57">
      <c r="A57" s="68" t="n"/>
      <c r="B57" s="38" t="n"/>
      <c r="C57" s="38" t="n"/>
      <c r="D57" s="38" t="n"/>
      <c r="E57" s="38" t="n"/>
      <c r="F57" s="38" t="n"/>
      <c r="G57" s="44" t="n"/>
      <c r="H57" s="44" t="n"/>
      <c r="I57" s="44" t="n"/>
      <c r="J57" s="44" t="n"/>
      <c r="K57" s="38" t="n"/>
    </row>
    <row r="58">
      <c r="A58" s="68" t="n"/>
      <c r="B58" s="38" t="n"/>
      <c r="C58" s="38" t="n"/>
      <c r="D58" s="38" t="n"/>
      <c r="E58" s="38" t="n"/>
      <c r="F58" s="38" t="n"/>
      <c r="G58" s="44" t="n"/>
      <c r="H58" s="44" t="n"/>
      <c r="I58" s="44" t="n"/>
      <c r="J58" s="44" t="n"/>
      <c r="K58" s="38" t="n"/>
    </row>
    <row r="59">
      <c r="A59" s="68" t="n"/>
      <c r="B59" s="38" t="n"/>
      <c r="C59" s="38" t="n"/>
      <c r="D59" s="38" t="n"/>
      <c r="E59" s="38" t="n"/>
      <c r="F59" s="38" t="n"/>
      <c r="G59" s="44" t="n"/>
      <c r="H59" s="44" t="n"/>
      <c r="I59" s="44" t="n"/>
      <c r="J59" s="44" t="n"/>
      <c r="K59" s="38" t="n"/>
    </row>
    <row r="60">
      <c r="A60" s="68" t="n"/>
      <c r="B60" s="38" t="n"/>
      <c r="C60" s="38" t="n"/>
      <c r="D60" s="38" t="n"/>
      <c r="E60" s="38" t="n"/>
      <c r="F60" s="38" t="n"/>
      <c r="G60" s="44" t="n"/>
      <c r="H60" s="44" t="n"/>
      <c r="I60" s="44" t="n"/>
      <c r="J60" s="44" t="n"/>
      <c r="K60" s="38" t="n"/>
    </row>
    <row r="61">
      <c r="A61" s="68" t="n"/>
      <c r="B61" s="38" t="n"/>
      <c r="C61" s="38" t="n"/>
      <c r="D61" s="38" t="n"/>
      <c r="E61" s="38" t="n"/>
      <c r="F61" s="38" t="n"/>
      <c r="G61" s="44" t="n"/>
      <c r="H61" s="44" t="n"/>
      <c r="I61" s="44" t="n"/>
      <c r="J61" s="44" t="n"/>
      <c r="K61" s="38" t="n"/>
    </row>
    <row r="62">
      <c r="A62" s="68" t="n"/>
      <c r="B62" s="38" t="n"/>
      <c r="C62" s="38" t="n"/>
      <c r="D62" s="38" t="n"/>
      <c r="E62" s="38" t="n"/>
      <c r="F62" s="38" t="n"/>
      <c r="G62" s="44" t="n"/>
      <c r="H62" s="44" t="n"/>
      <c r="I62" s="44" t="n"/>
      <c r="J62" s="44" t="n"/>
      <c r="K62" s="38" t="n"/>
    </row>
    <row r="63">
      <c r="A63" s="68" t="n"/>
      <c r="B63" s="38" t="n"/>
      <c r="C63" s="38" t="n"/>
      <c r="D63" s="38" t="n"/>
      <c r="E63" s="38" t="n"/>
      <c r="F63" s="38" t="n"/>
      <c r="G63" s="44" t="n"/>
      <c r="H63" s="44" t="n"/>
      <c r="I63" s="44" t="n"/>
      <c r="J63" s="44" t="n"/>
      <c r="K63" s="38" t="n"/>
    </row>
    <row r="64">
      <c r="A64" s="68" t="n"/>
      <c r="B64" s="38" t="n"/>
      <c r="C64" s="38" t="n"/>
      <c r="D64" s="38" t="n"/>
      <c r="E64" s="38" t="n"/>
      <c r="F64" s="38" t="n"/>
      <c r="G64" s="44" t="n"/>
      <c r="H64" s="44" t="n"/>
      <c r="I64" s="44" t="n"/>
      <c r="J64" s="44" t="n"/>
      <c r="K64" s="38" t="n"/>
    </row>
    <row r="65">
      <c r="A65" s="68" t="n"/>
      <c r="B65" s="38" t="n"/>
      <c r="C65" s="38" t="n"/>
      <c r="D65" s="38" t="n"/>
      <c r="E65" s="38" t="n"/>
      <c r="F65" s="38" t="n"/>
      <c r="G65" s="44" t="n"/>
      <c r="H65" s="44" t="n"/>
      <c r="I65" s="44" t="n"/>
      <c r="J65" s="44" t="n"/>
      <c r="K65" s="38" t="n"/>
    </row>
    <row r="66">
      <c r="A66" s="68" t="n"/>
      <c r="B66" s="38" t="n"/>
      <c r="C66" s="38" t="n"/>
      <c r="D66" s="38" t="n"/>
      <c r="E66" s="38" t="n"/>
      <c r="F66" s="38" t="n"/>
      <c r="G66" s="44" t="n"/>
      <c r="H66" s="44" t="n"/>
      <c r="I66" s="44" t="n"/>
      <c r="J66" s="44" t="n"/>
      <c r="K66" s="38" t="n"/>
    </row>
    <row r="67">
      <c r="A67" s="68" t="n"/>
      <c r="B67" s="38" t="n"/>
      <c r="C67" s="38" t="n"/>
      <c r="D67" s="38" t="n"/>
      <c r="E67" s="38" t="n"/>
      <c r="F67" s="38" t="n"/>
      <c r="G67" s="44" t="n"/>
      <c r="H67" s="44" t="n"/>
      <c r="I67" s="44" t="n"/>
      <c r="J67" s="44" t="n"/>
      <c r="K67" s="38" t="n"/>
    </row>
    <row r="68">
      <c r="A68" s="68" t="n"/>
      <c r="B68" s="38" t="n"/>
      <c r="C68" s="38" t="n"/>
      <c r="D68" s="38" t="n"/>
      <c r="E68" s="38" t="n"/>
      <c r="F68" s="38" t="n"/>
      <c r="G68" s="44" t="n"/>
      <c r="H68" s="44" t="n"/>
      <c r="I68" s="44" t="n"/>
      <c r="J68" s="44" t="n"/>
      <c r="K68" s="38" t="n"/>
    </row>
    <row r="69">
      <c r="A69" s="68" t="n"/>
      <c r="B69" s="38" t="n"/>
      <c r="C69" s="38" t="n"/>
      <c r="D69" s="38" t="n"/>
      <c r="E69" s="38" t="n"/>
      <c r="F69" s="38" t="n"/>
      <c r="G69" s="44" t="n"/>
      <c r="H69" s="44" t="n"/>
      <c r="I69" s="44" t="n"/>
      <c r="J69" s="44" t="n"/>
      <c r="K69" s="38" t="n"/>
    </row>
    <row r="70">
      <c r="A70" s="68" t="n"/>
      <c r="B70" s="38" t="n"/>
      <c r="C70" s="38" t="n"/>
      <c r="D70" s="38" t="n"/>
      <c r="E70" s="38" t="n"/>
      <c r="F70" s="38" t="n"/>
      <c r="G70" s="44" t="n"/>
      <c r="H70" s="44" t="n"/>
      <c r="I70" s="44" t="n"/>
      <c r="J70" s="44" t="n"/>
      <c r="K70" s="38" t="n"/>
    </row>
    <row r="71">
      <c r="A71" s="68" t="n"/>
      <c r="B71" s="38" t="n"/>
      <c r="C71" s="38" t="n"/>
      <c r="D71" s="38" t="n"/>
      <c r="E71" s="38" t="n"/>
      <c r="F71" s="38" t="n"/>
      <c r="G71" s="44" t="n"/>
      <c r="H71" s="44" t="n"/>
      <c r="I71" s="44" t="n"/>
      <c r="J71" s="44" t="n"/>
      <c r="K71" s="38" t="n"/>
    </row>
    <row r="72">
      <c r="A72" s="68" t="n"/>
      <c r="B72" s="38" t="n"/>
      <c r="C72" s="38" t="n"/>
      <c r="D72" s="38" t="n"/>
      <c r="E72" s="38" t="n"/>
      <c r="F72" s="38" t="n"/>
      <c r="G72" s="44" t="n"/>
      <c r="H72" s="44" t="n"/>
      <c r="I72" s="44" t="n"/>
      <c r="J72" s="44" t="n"/>
      <c r="K72" s="38" t="n"/>
    </row>
    <row r="73">
      <c r="A73" s="68" t="n"/>
      <c r="B73" s="38" t="n"/>
      <c r="C73" s="38" t="n"/>
      <c r="D73" s="38" t="n"/>
      <c r="E73" s="38" t="n"/>
      <c r="F73" s="38" t="n"/>
      <c r="G73" s="44" t="n"/>
      <c r="H73" s="44" t="n"/>
      <c r="I73" s="44" t="n"/>
      <c r="J73" s="44" t="n"/>
      <c r="K73" s="38" t="n"/>
    </row>
    <row r="74">
      <c r="A74" s="68" t="n"/>
      <c r="B74" s="38" t="n"/>
      <c r="C74" s="38" t="n"/>
      <c r="D74" s="38" t="n"/>
      <c r="E74" s="38" t="n"/>
      <c r="F74" s="38" t="n"/>
      <c r="G74" s="44" t="n"/>
      <c r="H74" s="44" t="n"/>
      <c r="I74" s="44" t="n"/>
      <c r="J74" s="44" t="n"/>
      <c r="K74" s="38" t="n"/>
    </row>
    <row r="75">
      <c r="A75" s="68" t="n"/>
      <c r="B75" s="38" t="n"/>
      <c r="C75" s="38" t="n"/>
      <c r="D75" s="38" t="n"/>
      <c r="E75" s="38" t="n"/>
      <c r="F75" s="38" t="n"/>
      <c r="G75" s="44" t="n"/>
      <c r="H75" s="44" t="n"/>
      <c r="I75" s="44" t="n"/>
      <c r="J75" s="44" t="n"/>
      <c r="K75" s="38" t="n"/>
    </row>
    <row r="76">
      <c r="A76" s="68" t="n"/>
      <c r="B76" s="38" t="n"/>
      <c r="C76" s="38" t="n"/>
      <c r="D76" s="38" t="n"/>
      <c r="E76" s="38" t="n"/>
      <c r="F76" s="38" t="n"/>
      <c r="G76" s="44" t="n"/>
      <c r="H76" s="44" t="n"/>
      <c r="I76" s="44" t="n"/>
      <c r="J76" s="44" t="n"/>
      <c r="K76" s="38" t="n"/>
    </row>
    <row r="77">
      <c r="A77" s="68" t="n"/>
      <c r="B77" s="38" t="n"/>
      <c r="C77" s="38" t="n"/>
      <c r="D77" s="38" t="n"/>
      <c r="E77" s="38" t="n"/>
      <c r="F77" s="38" t="n"/>
      <c r="G77" s="44" t="n"/>
      <c r="H77" s="44" t="n"/>
      <c r="I77" s="44" t="n"/>
      <c r="J77" s="44" t="n"/>
      <c r="K77" s="38" t="n"/>
    </row>
    <row r="78">
      <c r="A78" s="68" t="n"/>
      <c r="B78" s="38" t="n"/>
      <c r="C78" s="38" t="n"/>
      <c r="D78" s="38" t="n"/>
      <c r="E78" s="38" t="n"/>
      <c r="F78" s="38" t="n"/>
      <c r="G78" s="44" t="n"/>
      <c r="H78" s="44" t="n"/>
      <c r="I78" s="44" t="n"/>
      <c r="J78" s="44" t="n"/>
      <c r="K78" s="38" t="n"/>
    </row>
    <row r="79">
      <c r="A79" s="68" t="n"/>
      <c r="B79" s="38" t="n"/>
      <c r="C79" s="38" t="n"/>
      <c r="D79" s="38" t="n"/>
      <c r="E79" s="38" t="n"/>
      <c r="F79" s="38" t="n"/>
      <c r="G79" s="44" t="n"/>
      <c r="H79" s="44" t="n"/>
      <c r="I79" s="44" t="n"/>
      <c r="J79" s="44" t="n"/>
      <c r="K79" s="38" t="n"/>
    </row>
    <row r="80">
      <c r="A80" s="68" t="n"/>
      <c r="B80" s="38" t="n"/>
      <c r="C80" s="38" t="n"/>
      <c r="D80" s="38" t="n"/>
      <c r="E80" s="38" t="n"/>
      <c r="F80" s="38" t="n"/>
      <c r="G80" s="44" t="n"/>
      <c r="H80" s="44" t="n"/>
      <c r="I80" s="44" t="n"/>
      <c r="J80" s="44" t="n"/>
      <c r="K80" s="38" t="n"/>
    </row>
    <row r="81">
      <c r="A81" s="68" t="n"/>
      <c r="B81" s="38" t="n"/>
      <c r="C81" s="38" t="n"/>
      <c r="D81" s="38" t="n"/>
      <c r="E81" s="38" t="n"/>
      <c r="F81" s="38" t="n"/>
      <c r="G81" s="44" t="n"/>
      <c r="H81" s="44" t="n"/>
      <c r="I81" s="44" t="n"/>
      <c r="J81" s="44" t="n"/>
      <c r="K81" s="38" t="n"/>
    </row>
    <row r="82">
      <c r="A82" s="68" t="n"/>
      <c r="B82" s="38" t="n"/>
      <c r="C82" s="38" t="n"/>
      <c r="D82" s="38" t="n"/>
      <c r="E82" s="38" t="n"/>
      <c r="F82" s="38" t="n"/>
      <c r="G82" s="44" t="n"/>
      <c r="H82" s="44" t="n"/>
      <c r="I82" s="44" t="n"/>
      <c r="J82" s="44" t="n"/>
      <c r="K82" s="38" t="n"/>
    </row>
    <row r="83">
      <c r="A83" s="68" t="n"/>
      <c r="B83" s="38" t="n"/>
      <c r="C83" s="38" t="n"/>
      <c r="D83" s="38" t="n"/>
      <c r="E83" s="38" t="n"/>
      <c r="F83" s="38" t="n"/>
      <c r="G83" s="44" t="n"/>
      <c r="H83" s="44" t="n"/>
      <c r="I83" s="44" t="n"/>
      <c r="J83" s="44" t="n"/>
      <c r="K83" s="38" t="n"/>
    </row>
    <row r="84">
      <c r="A84" s="68" t="n"/>
      <c r="B84" s="38" t="n"/>
      <c r="C84" s="38" t="n"/>
      <c r="D84" s="38" t="n"/>
      <c r="E84" s="38" t="n"/>
      <c r="F84" s="38" t="n"/>
      <c r="G84" s="44" t="n"/>
      <c r="H84" s="44" t="n"/>
      <c r="I84" s="44" t="n"/>
      <c r="J84" s="44" t="n"/>
      <c r="K84" s="38" t="n"/>
    </row>
    <row r="85">
      <c r="A85" s="68" t="n"/>
      <c r="B85" s="38" t="n"/>
      <c r="C85" s="38" t="n"/>
      <c r="D85" s="38" t="n"/>
      <c r="E85" s="38" t="n"/>
      <c r="F85" s="38" t="n"/>
      <c r="G85" s="44" t="n"/>
      <c r="H85" s="44" t="n"/>
      <c r="I85" s="44" t="n"/>
      <c r="J85" s="44" t="n"/>
      <c r="K85" s="38" t="n"/>
    </row>
    <row r="86">
      <c r="A86" s="68" t="n"/>
      <c r="B86" s="38" t="n"/>
      <c r="C86" s="38" t="n"/>
      <c r="D86" s="38" t="n"/>
      <c r="E86" s="38" t="n"/>
      <c r="F86" s="38" t="n"/>
      <c r="G86" s="44" t="n"/>
      <c r="H86" s="44" t="n"/>
      <c r="I86" s="44" t="n"/>
      <c r="J86" s="44" t="n"/>
      <c r="K86" s="38" t="n"/>
    </row>
    <row r="87">
      <c r="A87" s="68" t="n"/>
      <c r="B87" s="38" t="n"/>
      <c r="C87" s="38" t="n"/>
      <c r="D87" s="38" t="n"/>
      <c r="E87" s="38" t="n"/>
      <c r="F87" s="38" t="n"/>
      <c r="G87" s="44" t="n"/>
      <c r="H87" s="44" t="n"/>
      <c r="I87" s="44" t="n"/>
      <c r="J87" s="44" t="n"/>
      <c r="K87" s="38" t="n"/>
    </row>
    <row r="88">
      <c r="A88" s="68" t="n"/>
      <c r="B88" s="38" t="n"/>
      <c r="C88" s="38" t="n"/>
      <c r="D88" s="38" t="n"/>
      <c r="E88" s="38" t="n"/>
      <c r="F88" s="38" t="n"/>
      <c r="G88" s="44" t="n"/>
      <c r="H88" s="44" t="n"/>
      <c r="I88" s="44" t="n"/>
      <c r="J88" s="44" t="n"/>
      <c r="K88" s="38" t="n"/>
    </row>
    <row r="89">
      <c r="A89" s="68" t="n"/>
      <c r="B89" s="38" t="n"/>
      <c r="C89" s="38" t="n"/>
      <c r="D89" s="38" t="n"/>
      <c r="E89" s="38" t="n"/>
      <c r="F89" s="38" t="n"/>
      <c r="G89" s="44" t="n"/>
      <c r="H89" s="44" t="n"/>
      <c r="I89" s="44" t="n"/>
      <c r="J89" s="44" t="n"/>
      <c r="K89" s="38" t="n"/>
    </row>
    <row r="90">
      <c r="A90" s="68" t="n"/>
      <c r="B90" s="38" t="n"/>
      <c r="C90" s="38" t="n"/>
      <c r="D90" s="38" t="n"/>
      <c r="E90" s="38" t="n"/>
      <c r="F90" s="38" t="n"/>
      <c r="G90" s="44" t="n"/>
      <c r="H90" s="44" t="n"/>
      <c r="I90" s="44" t="n"/>
      <c r="J90" s="44" t="n"/>
      <c r="K90" s="38" t="n"/>
    </row>
    <row r="91">
      <c r="A91" s="68" t="n"/>
      <c r="B91" s="38" t="n"/>
      <c r="C91" s="38" t="n"/>
      <c r="D91" s="38" t="n"/>
      <c r="E91" s="38" t="n"/>
      <c r="F91" s="38" t="n"/>
      <c r="G91" s="44" t="n"/>
      <c r="H91" s="44" t="n"/>
      <c r="I91" s="44" t="n"/>
      <c r="J91" s="44" t="n"/>
      <c r="K91" s="38" t="n"/>
    </row>
    <row r="92">
      <c r="A92" s="68" t="n"/>
      <c r="B92" s="38" t="n"/>
      <c r="C92" s="38" t="n"/>
      <c r="D92" s="38" t="n"/>
      <c r="E92" s="38" t="n"/>
      <c r="F92" s="38" t="n"/>
      <c r="G92" s="44" t="n"/>
      <c r="H92" s="44" t="n"/>
      <c r="I92" s="44" t="n"/>
      <c r="J92" s="44" t="n"/>
      <c r="K92" s="38" t="n"/>
    </row>
    <row r="93">
      <c r="A93" s="68" t="n"/>
      <c r="B93" s="38" t="n"/>
      <c r="C93" s="38" t="n"/>
      <c r="D93" s="38" t="n"/>
      <c r="E93" s="38" t="n"/>
      <c r="F93" s="38" t="n"/>
      <c r="G93" s="44" t="n"/>
      <c r="H93" s="44" t="n"/>
      <c r="I93" s="44" t="n"/>
      <c r="J93" s="44" t="n"/>
      <c r="K93" s="38" t="n"/>
    </row>
    <row r="94">
      <c r="A94" s="68" t="n"/>
      <c r="B94" s="38" t="n"/>
      <c r="C94" s="38" t="n"/>
      <c r="D94" s="38" t="n"/>
      <c r="E94" s="38" t="n"/>
      <c r="F94" s="38" t="n"/>
      <c r="G94" s="44" t="n"/>
      <c r="H94" s="44" t="n"/>
      <c r="I94" s="44" t="n"/>
      <c r="J94" s="44" t="n"/>
      <c r="K94" s="38" t="n"/>
    </row>
    <row r="95">
      <c r="A95" s="68" t="n"/>
      <c r="B95" s="38" t="n"/>
      <c r="C95" s="38" t="n"/>
      <c r="D95" s="38" t="n"/>
      <c r="E95" s="38" t="n"/>
      <c r="F95" s="38" t="n"/>
      <c r="G95" s="44" t="n"/>
      <c r="H95" s="44" t="n"/>
      <c r="I95" s="44" t="n"/>
      <c r="J95" s="44" t="n"/>
      <c r="K95" s="38" t="n"/>
    </row>
    <row r="96">
      <c r="A96" s="68" t="n"/>
      <c r="B96" s="38" t="n"/>
      <c r="C96" s="38" t="n"/>
      <c r="D96" s="38" t="n"/>
      <c r="E96" s="38" t="n"/>
      <c r="F96" s="38" t="n"/>
      <c r="G96" s="44" t="n"/>
      <c r="H96" s="44" t="n"/>
      <c r="I96" s="44" t="n"/>
      <c r="J96" s="44" t="n"/>
      <c r="K96" s="38" t="n"/>
    </row>
    <row r="97">
      <c r="A97" s="68" t="n"/>
      <c r="B97" s="38" t="n"/>
      <c r="C97" s="38" t="n"/>
      <c r="D97" s="38" t="n"/>
      <c r="E97" s="38" t="n"/>
      <c r="F97" s="38" t="n"/>
      <c r="G97" s="44" t="n"/>
      <c r="H97" s="44" t="n"/>
      <c r="I97" s="44" t="n"/>
      <c r="J97" s="44" t="n"/>
      <c r="K97" s="38" t="n"/>
    </row>
    <row r="98">
      <c r="A98" s="68" t="n"/>
      <c r="B98" s="38" t="n"/>
      <c r="C98" s="38" t="n"/>
      <c r="D98" s="38" t="n"/>
      <c r="E98" s="38" t="n"/>
      <c r="F98" s="38" t="n"/>
      <c r="G98" s="44" t="n"/>
      <c r="H98" s="44" t="n"/>
      <c r="I98" s="44" t="n"/>
      <c r="J98" s="44" t="n"/>
      <c r="K98" s="38" t="n"/>
    </row>
    <row r="99">
      <c r="A99" s="68" t="n"/>
      <c r="B99" s="38" t="n"/>
      <c r="C99" s="38" t="n"/>
      <c r="D99" s="38" t="n"/>
      <c r="E99" s="38" t="n"/>
      <c r="F99" s="38" t="n"/>
      <c r="G99" s="44" t="n"/>
      <c r="H99" s="44" t="n"/>
      <c r="I99" s="44" t="n"/>
      <c r="J99" s="44" t="n"/>
      <c r="K99" s="38" t="n"/>
    </row>
    <row r="100">
      <c r="A100" s="68" t="n"/>
      <c r="B100" s="38" t="n"/>
      <c r="C100" s="38" t="n"/>
      <c r="D100" s="38" t="n"/>
      <c r="E100" s="38" t="n"/>
      <c r="F100" s="38" t="n"/>
      <c r="G100" s="44" t="n"/>
      <c r="H100" s="44" t="n"/>
      <c r="I100" s="44" t="n"/>
      <c r="J100" s="44" t="n"/>
      <c r="K100" s="38" t="n"/>
    </row>
    <row r="101">
      <c r="A101" s="68" t="n"/>
      <c r="B101" s="38" t="n"/>
      <c r="C101" s="38" t="n"/>
      <c r="D101" s="38" t="n"/>
      <c r="E101" s="38" t="n"/>
      <c r="F101" s="38" t="n"/>
      <c r="G101" s="44" t="n"/>
      <c r="H101" s="44" t="n"/>
      <c r="I101" s="44" t="n"/>
      <c r="J101" s="44" t="n"/>
      <c r="K101" s="38" t="n"/>
    </row>
    <row r="102">
      <c r="A102" s="68" t="n"/>
      <c r="B102" s="38" t="n"/>
      <c r="C102" s="38" t="n"/>
      <c r="D102" s="38" t="n"/>
      <c r="E102" s="38" t="n"/>
      <c r="F102" s="38" t="n"/>
      <c r="G102" s="44" t="n"/>
      <c r="H102" s="44" t="n"/>
      <c r="I102" s="44" t="n"/>
      <c r="J102" s="44" t="n"/>
      <c r="K102" s="38" t="n"/>
    </row>
    <row r="103">
      <c r="A103" s="68" t="n"/>
      <c r="B103" s="38" t="n"/>
      <c r="C103" s="38" t="n"/>
      <c r="D103" s="38" t="n"/>
      <c r="E103" s="38" t="n"/>
      <c r="F103" s="38" t="n"/>
      <c r="G103" s="44" t="n"/>
      <c r="H103" s="44" t="n"/>
      <c r="I103" s="44" t="n"/>
      <c r="J103" s="44" t="n"/>
      <c r="K103" s="38" t="n"/>
    </row>
    <row r="104">
      <c r="A104" s="68" t="n"/>
      <c r="B104" s="38" t="n"/>
      <c r="C104" s="38" t="n"/>
      <c r="D104" s="38" t="n"/>
      <c r="E104" s="38" t="n"/>
      <c r="F104" s="38" t="n"/>
      <c r="G104" s="44" t="n"/>
      <c r="H104" s="44" t="n"/>
      <c r="I104" s="44" t="n"/>
      <c r="J104" s="44" t="n"/>
      <c r="K104" s="38" t="n"/>
    </row>
    <row r="105">
      <c r="A105" s="68" t="n"/>
      <c r="B105" s="38" t="n"/>
      <c r="C105" s="38" t="n"/>
      <c r="D105" s="38" t="n"/>
      <c r="E105" s="38" t="n"/>
      <c r="F105" s="38" t="n"/>
      <c r="G105" s="44" t="n"/>
      <c r="H105" s="44" t="n"/>
      <c r="I105" s="44" t="n"/>
      <c r="J105" s="44" t="n"/>
      <c r="K105" s="38" t="n"/>
    </row>
    <row r="106">
      <c r="A106" s="68" t="n"/>
      <c r="B106" s="38" t="n"/>
      <c r="C106" s="38" t="n"/>
      <c r="D106" s="38" t="n"/>
      <c r="E106" s="38" t="n"/>
      <c r="F106" s="38" t="n"/>
      <c r="G106" s="44" t="n"/>
      <c r="H106" s="44" t="n"/>
      <c r="I106" s="44" t="n"/>
      <c r="J106" s="44" t="n"/>
      <c r="K106" s="38" t="n"/>
    </row>
    <row r="107">
      <c r="A107" s="68" t="n"/>
      <c r="B107" s="38" t="n"/>
      <c r="C107" s="38" t="n"/>
      <c r="D107" s="38" t="n"/>
      <c r="E107" s="38" t="n"/>
      <c r="F107" s="38" t="n"/>
      <c r="G107" s="44" t="n"/>
      <c r="H107" s="44" t="n"/>
      <c r="I107" s="44" t="n"/>
      <c r="J107" s="44" t="n"/>
      <c r="K107" s="38" t="n"/>
    </row>
    <row r="108">
      <c r="A108" s="68" t="n"/>
      <c r="B108" s="38" t="n"/>
      <c r="C108" s="38" t="n"/>
      <c r="D108" s="38" t="n"/>
      <c r="E108" s="38" t="n"/>
      <c r="F108" s="38" t="n"/>
      <c r="G108" s="44" t="n"/>
      <c r="H108" s="44" t="n"/>
      <c r="I108" s="44" t="n"/>
      <c r="J108" s="44" t="n"/>
      <c r="K108" s="38" t="n"/>
    </row>
    <row r="109">
      <c r="A109" s="68" t="n"/>
      <c r="B109" s="38" t="n"/>
      <c r="C109" s="38" t="n"/>
      <c r="D109" s="38" t="n"/>
      <c r="E109" s="38" t="n"/>
      <c r="F109" s="38" t="n"/>
      <c r="G109" s="44" t="n"/>
      <c r="H109" s="44" t="n"/>
      <c r="I109" s="44" t="n"/>
      <c r="J109" s="44" t="n"/>
      <c r="K109" s="38" t="n"/>
    </row>
    <row r="110">
      <c r="A110" s="68" t="n"/>
      <c r="B110" s="38" t="n"/>
      <c r="C110" s="38" t="n"/>
      <c r="D110" s="38" t="n"/>
      <c r="E110" s="38" t="n"/>
      <c r="F110" s="38" t="n"/>
      <c r="G110" s="44" t="n"/>
      <c r="H110" s="44" t="n"/>
      <c r="I110" s="44" t="n"/>
      <c r="J110" s="44" t="n"/>
      <c r="K110" s="38" t="n"/>
    </row>
    <row r="111">
      <c r="A111" s="68" t="n"/>
      <c r="B111" s="38" t="n"/>
      <c r="C111" s="38" t="n"/>
      <c r="D111" s="38" t="n"/>
      <c r="E111" s="38" t="n"/>
      <c r="F111" s="38" t="n"/>
      <c r="G111" s="44" t="n"/>
      <c r="H111" s="44" t="n"/>
      <c r="I111" s="44" t="n"/>
      <c r="J111" s="44" t="n"/>
      <c r="K111" s="38" t="n"/>
    </row>
    <row r="112">
      <c r="A112" s="68" t="n"/>
      <c r="B112" s="38" t="n"/>
      <c r="C112" s="38" t="n"/>
      <c r="D112" s="38" t="n"/>
      <c r="E112" s="38" t="n"/>
      <c r="F112" s="38" t="n"/>
      <c r="G112" s="44" t="n"/>
      <c r="H112" s="44" t="n"/>
      <c r="I112" s="44" t="n"/>
      <c r="J112" s="44" t="n"/>
      <c r="K112" s="38" t="n"/>
    </row>
    <row r="113">
      <c r="A113" s="68" t="n"/>
      <c r="B113" s="38" t="n"/>
      <c r="C113" s="38" t="n"/>
      <c r="D113" s="38" t="n"/>
      <c r="E113" s="38" t="n"/>
      <c r="F113" s="38" t="n"/>
      <c r="G113" s="44" t="n"/>
      <c r="H113" s="44" t="n"/>
      <c r="I113" s="44" t="n"/>
      <c r="J113" s="44" t="n"/>
      <c r="K113" s="38" t="n"/>
    </row>
    <row r="114">
      <c r="A114" s="68" t="n"/>
      <c r="B114" s="38" t="n"/>
      <c r="C114" s="38" t="n"/>
      <c r="D114" s="38" t="n"/>
      <c r="E114" s="38" t="n"/>
      <c r="F114" s="38" t="n"/>
      <c r="G114" s="44" t="n"/>
      <c r="H114" s="44" t="n"/>
      <c r="I114" s="44" t="n"/>
      <c r="J114" s="44" t="n"/>
      <c r="K114" s="38" t="n"/>
    </row>
    <row r="115">
      <c r="A115" s="68" t="n"/>
      <c r="B115" s="38" t="n"/>
      <c r="C115" s="38" t="n"/>
      <c r="D115" s="38" t="n"/>
      <c r="E115" s="38" t="n"/>
      <c r="F115" s="38" t="n"/>
      <c r="G115" s="44" t="n"/>
      <c r="H115" s="44" t="n"/>
      <c r="I115" s="44" t="n"/>
      <c r="J115" s="44" t="n"/>
      <c r="K115" s="38" t="n"/>
    </row>
    <row r="116">
      <c r="A116" s="68" t="n"/>
      <c r="B116" s="38" t="n"/>
      <c r="C116" s="38" t="n"/>
      <c r="D116" s="38" t="n"/>
      <c r="E116" s="38" t="n"/>
      <c r="F116" s="38" t="n"/>
      <c r="G116" s="44" t="n"/>
      <c r="H116" s="44" t="n"/>
      <c r="I116" s="44" t="n"/>
      <c r="J116" s="44" t="n"/>
      <c r="K116" s="38" t="n"/>
    </row>
    <row r="117">
      <c r="A117" s="68" t="n"/>
      <c r="B117" s="38" t="n"/>
      <c r="C117" s="38" t="n"/>
      <c r="D117" s="38" t="n"/>
      <c r="E117" s="38" t="n"/>
      <c r="F117" s="38" t="n"/>
      <c r="G117" s="44" t="n"/>
      <c r="H117" s="44" t="n"/>
      <c r="I117" s="44" t="n"/>
      <c r="J117" s="44" t="n"/>
      <c r="K117" s="38" t="n"/>
    </row>
    <row r="118">
      <c r="A118" s="68" t="n"/>
      <c r="B118" s="38" t="n"/>
      <c r="C118" s="38" t="n"/>
      <c r="D118" s="38" t="n"/>
      <c r="E118" s="38" t="n"/>
      <c r="F118" s="38" t="n"/>
      <c r="G118" s="44" t="n"/>
      <c r="H118" s="44" t="n"/>
      <c r="I118" s="44" t="n"/>
      <c r="J118" s="44" t="n"/>
      <c r="K118" s="38" t="n"/>
    </row>
    <row r="119">
      <c r="A119" s="68" t="n"/>
      <c r="B119" s="38" t="n"/>
      <c r="C119" s="38" t="n"/>
      <c r="D119" s="38" t="n"/>
      <c r="E119" s="38" t="n"/>
      <c r="F119" s="38" t="n"/>
      <c r="G119" s="44" t="n"/>
      <c r="H119" s="44" t="n"/>
      <c r="I119" s="44" t="n"/>
      <c r="J119" s="44" t="n"/>
      <c r="K119" s="38" t="n"/>
    </row>
    <row r="120">
      <c r="A120" s="68" t="n"/>
      <c r="B120" s="38" t="n"/>
      <c r="C120" s="38" t="n"/>
      <c r="D120" s="38" t="n"/>
      <c r="E120" s="38" t="n"/>
      <c r="F120" s="38" t="n"/>
      <c r="G120" s="44" t="n"/>
      <c r="H120" s="44" t="n"/>
      <c r="I120" s="44" t="n"/>
      <c r="J120" s="44" t="n"/>
      <c r="K120" s="38" t="n"/>
    </row>
    <row r="121">
      <c r="A121" s="68" t="n"/>
      <c r="B121" s="38" t="n"/>
      <c r="C121" s="38" t="n"/>
      <c r="D121" s="38" t="n"/>
      <c r="E121" s="38" t="n"/>
      <c r="F121" s="38" t="n"/>
      <c r="G121" s="44" t="n"/>
      <c r="H121" s="44" t="n"/>
      <c r="I121" s="44" t="n"/>
      <c r="J121" s="44" t="n"/>
      <c r="K121" s="38" t="n"/>
    </row>
    <row r="122">
      <c r="A122" s="68" t="n"/>
      <c r="B122" s="38" t="n"/>
      <c r="C122" s="38" t="n"/>
      <c r="D122" s="38" t="n"/>
      <c r="E122" s="38" t="n"/>
      <c r="F122" s="38" t="n"/>
      <c r="G122" s="44" t="n"/>
      <c r="H122" s="44" t="n"/>
      <c r="I122" s="44" t="n"/>
      <c r="J122" s="44" t="n"/>
      <c r="K122" s="38" t="n"/>
    </row>
    <row r="123">
      <c r="A123" s="68" t="n"/>
      <c r="B123" s="38" t="n"/>
      <c r="C123" s="38" t="n"/>
      <c r="D123" s="38" t="n"/>
      <c r="E123" s="38" t="n"/>
      <c r="F123" s="38" t="n"/>
      <c r="G123" s="44" t="n"/>
      <c r="H123" s="44" t="n"/>
      <c r="I123" s="44" t="n"/>
      <c r="J123" s="44" t="n"/>
      <c r="K123" s="38" t="n"/>
    </row>
    <row r="124">
      <c r="A124" s="68" t="n"/>
      <c r="B124" s="38" t="n"/>
      <c r="C124" s="38" t="n"/>
      <c r="D124" s="38" t="n"/>
      <c r="E124" s="38" t="n"/>
      <c r="F124" s="38" t="n"/>
      <c r="G124" s="44" t="n"/>
      <c r="H124" s="44" t="n"/>
      <c r="I124" s="44" t="n"/>
      <c r="J124" s="44" t="n"/>
      <c r="K124" s="38" t="n"/>
    </row>
    <row r="125">
      <c r="A125" s="68" t="n"/>
      <c r="B125" s="38" t="n"/>
      <c r="C125" s="38" t="n"/>
      <c r="D125" s="38" t="n"/>
      <c r="E125" s="38" t="n"/>
      <c r="F125" s="38" t="n"/>
      <c r="G125" s="44" t="n"/>
      <c r="H125" s="44" t="n"/>
      <c r="I125" s="44" t="n"/>
      <c r="J125" s="44" t="n"/>
      <c r="K125" s="38" t="n"/>
    </row>
    <row r="126">
      <c r="A126" s="68" t="n"/>
      <c r="B126" s="38" t="n"/>
      <c r="C126" s="38" t="n"/>
      <c r="D126" s="38" t="n"/>
      <c r="E126" s="38" t="n"/>
      <c r="F126" s="38" t="n"/>
      <c r="G126" s="44" t="n"/>
      <c r="H126" s="44" t="n"/>
      <c r="I126" s="44" t="n"/>
      <c r="J126" s="44" t="n"/>
      <c r="K126" s="38" t="n"/>
    </row>
    <row r="127">
      <c r="A127" s="68" t="n"/>
      <c r="B127" s="38" t="n"/>
      <c r="C127" s="38" t="n"/>
      <c r="D127" s="38" t="n"/>
      <c r="E127" s="38" t="n"/>
      <c r="F127" s="38" t="n"/>
      <c r="G127" s="44" t="n"/>
      <c r="H127" s="44" t="n"/>
      <c r="I127" s="44" t="n"/>
      <c r="J127" s="44" t="n"/>
      <c r="K127" s="38" t="n"/>
    </row>
    <row r="128">
      <c r="A128" s="68" t="n"/>
      <c r="B128" s="38" t="n"/>
      <c r="C128" s="38" t="n"/>
      <c r="D128" s="38" t="n"/>
      <c r="E128" s="38" t="n"/>
      <c r="F128" s="38" t="n"/>
      <c r="G128" s="44" t="n"/>
      <c r="H128" s="44" t="n"/>
      <c r="I128" s="44" t="n"/>
      <c r="J128" s="44" t="n"/>
      <c r="K128" s="38" t="n"/>
    </row>
    <row r="129">
      <c r="A129" s="68" t="n"/>
      <c r="B129" s="38" t="n"/>
      <c r="C129" s="38" t="n"/>
      <c r="D129" s="38" t="n"/>
      <c r="E129" s="38" t="n"/>
      <c r="F129" s="38" t="n"/>
      <c r="G129" s="44" t="n"/>
      <c r="H129" s="44" t="n"/>
      <c r="I129" s="44" t="n"/>
      <c r="J129" s="44" t="n"/>
      <c r="K129" s="38" t="n"/>
    </row>
    <row r="130">
      <c r="A130" s="68" t="n"/>
      <c r="B130" s="38" t="n"/>
      <c r="C130" s="38" t="n"/>
      <c r="D130" s="38" t="n"/>
      <c r="E130" s="38" t="n"/>
      <c r="F130" s="38" t="n"/>
      <c r="G130" s="44" t="n"/>
      <c r="H130" s="44" t="n"/>
      <c r="I130" s="44" t="n"/>
      <c r="J130" s="44" t="n"/>
      <c r="K130" s="38" t="n"/>
    </row>
    <row r="131">
      <c r="A131" s="68" t="n"/>
      <c r="B131" s="38" t="n"/>
      <c r="C131" s="38" t="n"/>
      <c r="D131" s="38" t="n"/>
      <c r="E131" s="38" t="n"/>
      <c r="F131" s="38" t="n"/>
      <c r="G131" s="44" t="n"/>
      <c r="H131" s="44" t="n"/>
      <c r="I131" s="44" t="n"/>
      <c r="J131" s="44" t="n"/>
      <c r="K131" s="38" t="n"/>
    </row>
    <row r="132">
      <c r="A132" s="68" t="n"/>
      <c r="B132" s="38" t="n"/>
      <c r="C132" s="38" t="n"/>
      <c r="D132" s="38" t="n"/>
      <c r="E132" s="38" t="n"/>
      <c r="F132" s="38" t="n"/>
      <c r="G132" s="44" t="n"/>
      <c r="H132" s="44" t="n"/>
      <c r="I132" s="44" t="n"/>
      <c r="J132" s="44" t="n"/>
      <c r="K132" s="38" t="n"/>
    </row>
    <row r="133">
      <c r="A133" s="68" t="n"/>
      <c r="B133" s="38" t="n"/>
      <c r="C133" s="38" t="n"/>
      <c r="D133" s="38" t="n"/>
      <c r="E133" s="38" t="n"/>
      <c r="F133" s="38" t="n"/>
      <c r="G133" s="44" t="n"/>
      <c r="H133" s="44" t="n"/>
      <c r="I133" s="44" t="n"/>
      <c r="J133" s="44" t="n"/>
      <c r="K133" s="38" t="n"/>
    </row>
    <row r="134">
      <c r="A134" s="68" t="n"/>
      <c r="B134" s="38" t="n"/>
      <c r="C134" s="38" t="n"/>
      <c r="D134" s="38" t="n"/>
      <c r="E134" s="38" t="n"/>
      <c r="F134" s="38" t="n"/>
      <c r="G134" s="44" t="n"/>
      <c r="H134" s="44" t="n"/>
      <c r="I134" s="44" t="n"/>
      <c r="J134" s="44" t="n"/>
      <c r="K134" s="38" t="n"/>
    </row>
    <row r="135">
      <c r="A135" s="68" t="n"/>
      <c r="B135" s="38" t="n"/>
      <c r="C135" s="38" t="n"/>
      <c r="D135" s="38" t="n"/>
      <c r="E135" s="38" t="n"/>
      <c r="F135" s="38" t="n"/>
      <c r="G135" s="44" t="n"/>
      <c r="H135" s="44" t="n"/>
      <c r="I135" s="44" t="n"/>
      <c r="J135" s="44" t="n"/>
      <c r="K135" s="38" t="n"/>
    </row>
    <row r="136">
      <c r="A136" s="68" t="n"/>
      <c r="B136" s="38" t="n"/>
      <c r="C136" s="38" t="n"/>
      <c r="D136" s="38" t="n"/>
      <c r="E136" s="38" t="n"/>
      <c r="F136" s="38" t="n"/>
      <c r="G136" s="44" t="n"/>
      <c r="H136" s="44" t="n"/>
      <c r="I136" s="44" t="n"/>
      <c r="J136" s="44" t="n"/>
      <c r="K136" s="38" t="n"/>
    </row>
    <row r="137">
      <c r="A137" s="68" t="n"/>
      <c r="B137" s="38" t="n"/>
      <c r="C137" s="38" t="n"/>
      <c r="D137" s="38" t="n"/>
      <c r="E137" s="38" t="n"/>
      <c r="F137" s="38" t="n"/>
      <c r="G137" s="44" t="n"/>
      <c r="H137" s="44" t="n"/>
      <c r="I137" s="44" t="n"/>
      <c r="J137" s="44" t="n"/>
      <c r="K137" s="38" t="n"/>
    </row>
    <row r="138">
      <c r="A138" s="68" t="n"/>
      <c r="B138" s="38" t="n"/>
      <c r="C138" s="38" t="n"/>
      <c r="D138" s="38" t="n"/>
      <c r="E138" s="38" t="n"/>
      <c r="F138" s="38" t="n"/>
      <c r="G138" s="44" t="n"/>
      <c r="H138" s="44" t="n"/>
      <c r="I138" s="44" t="n"/>
      <c r="J138" s="44" t="n"/>
      <c r="K138" s="38" t="n"/>
    </row>
    <row r="139">
      <c r="A139" s="68" t="n"/>
      <c r="B139" s="38" t="n"/>
      <c r="C139" s="38" t="n"/>
      <c r="D139" s="38" t="n"/>
      <c r="E139" s="38" t="n"/>
      <c r="F139" s="38" t="n"/>
      <c r="G139" s="44" t="n"/>
      <c r="H139" s="44" t="n"/>
      <c r="I139" s="44" t="n"/>
      <c r="J139" s="44" t="n"/>
      <c r="K139" s="38" t="n"/>
    </row>
    <row r="140">
      <c r="A140" s="68" t="n"/>
      <c r="B140" s="38" t="n"/>
      <c r="C140" s="38" t="n"/>
      <c r="D140" s="38" t="n"/>
      <c r="E140" s="38" t="n"/>
      <c r="F140" s="38" t="n"/>
      <c r="G140" s="44" t="n"/>
      <c r="H140" s="44" t="n"/>
      <c r="I140" s="44" t="n"/>
      <c r="J140" s="44" t="n"/>
      <c r="K140" s="38" t="n"/>
    </row>
    <row r="141">
      <c r="A141" s="68" t="n"/>
      <c r="B141" s="38" t="n"/>
      <c r="C141" s="38" t="n"/>
      <c r="D141" s="38" t="n"/>
      <c r="E141" s="38" t="n"/>
      <c r="F141" s="38" t="n"/>
      <c r="G141" s="44" t="n"/>
      <c r="H141" s="44" t="n"/>
      <c r="I141" s="44" t="n"/>
      <c r="J141" s="44" t="n"/>
      <c r="K141" s="38" t="n"/>
    </row>
    <row r="142">
      <c r="A142" s="68" t="n"/>
      <c r="B142" s="38" t="n"/>
      <c r="C142" s="38" t="n"/>
      <c r="D142" s="38" t="n"/>
      <c r="E142" s="38" t="n"/>
      <c r="F142" s="38" t="n"/>
      <c r="G142" s="44" t="n"/>
      <c r="H142" s="44" t="n"/>
      <c r="I142" s="44" t="n"/>
      <c r="J142" s="44" t="n"/>
      <c r="K142" s="38" t="n"/>
    </row>
    <row r="143">
      <c r="A143" s="68" t="n"/>
      <c r="B143" s="38" t="n"/>
      <c r="C143" s="38" t="n"/>
      <c r="D143" s="38" t="n"/>
      <c r="E143" s="38" t="n"/>
      <c r="F143" s="38" t="n"/>
      <c r="G143" s="44" t="n"/>
      <c r="H143" s="44" t="n"/>
      <c r="I143" s="44" t="n"/>
      <c r="J143" s="44" t="n"/>
      <c r="K143" s="38" t="n"/>
    </row>
    <row r="144">
      <c r="A144" s="68" t="n"/>
      <c r="B144" s="38" t="n"/>
      <c r="C144" s="38" t="n"/>
      <c r="D144" s="38" t="n"/>
      <c r="E144" s="38" t="n"/>
      <c r="F144" s="38" t="n"/>
      <c r="G144" s="44" t="n"/>
      <c r="H144" s="44" t="n"/>
      <c r="I144" s="44" t="n"/>
      <c r="J144" s="44" t="n"/>
      <c r="K144" s="38" t="n"/>
    </row>
    <row r="145">
      <c r="A145" s="68" t="n"/>
      <c r="B145" s="38" t="n"/>
      <c r="C145" s="38" t="n"/>
      <c r="D145" s="38" t="n"/>
      <c r="E145" s="38" t="n"/>
      <c r="F145" s="38" t="n"/>
      <c r="G145" s="44" t="n"/>
      <c r="H145" s="44" t="n"/>
      <c r="I145" s="44" t="n"/>
      <c r="J145" s="44" t="n"/>
      <c r="K145" s="38" t="n"/>
    </row>
    <row r="146">
      <c r="A146" s="68" t="n"/>
      <c r="B146" s="38" t="n"/>
      <c r="C146" s="38" t="n"/>
      <c r="D146" s="38" t="n"/>
      <c r="E146" s="38" t="n"/>
      <c r="F146" s="38" t="n"/>
      <c r="G146" s="44" t="n"/>
      <c r="H146" s="44" t="n"/>
      <c r="I146" s="44" t="n"/>
      <c r="J146" s="44" t="n"/>
      <c r="K146" s="38" t="n"/>
    </row>
    <row r="147">
      <c r="A147" s="68" t="n"/>
      <c r="B147" s="38" t="n"/>
      <c r="C147" s="38" t="n"/>
      <c r="D147" s="38" t="n"/>
      <c r="E147" s="38" t="n"/>
      <c r="F147" s="38" t="n"/>
      <c r="G147" s="44" t="n"/>
      <c r="H147" s="44" t="n"/>
      <c r="I147" s="44" t="n"/>
      <c r="J147" s="44" t="n"/>
      <c r="K147" s="38" t="n"/>
    </row>
    <row r="148">
      <c r="A148" s="68" t="n"/>
      <c r="B148" s="38" t="n"/>
      <c r="C148" s="38" t="n"/>
      <c r="D148" s="38" t="n"/>
      <c r="E148" s="38" t="n"/>
      <c r="F148" s="38" t="n"/>
      <c r="G148" s="44" t="n"/>
      <c r="H148" s="44" t="n"/>
      <c r="I148" s="44" t="n"/>
      <c r="J148" s="44" t="n"/>
      <c r="K148" s="38" t="n"/>
    </row>
    <row r="149">
      <c r="A149" s="68" t="n"/>
      <c r="B149" s="38" t="n"/>
      <c r="C149" s="38" t="n"/>
      <c r="D149" s="38" t="n"/>
      <c r="E149" s="38" t="n"/>
      <c r="F149" s="38" t="n"/>
      <c r="G149" s="44" t="n"/>
      <c r="H149" s="44" t="n"/>
      <c r="I149" s="44" t="n"/>
      <c r="J149" s="44" t="n"/>
      <c r="K149" s="38" t="n"/>
    </row>
    <row r="150">
      <c r="A150" s="68" t="n"/>
      <c r="B150" s="38" t="n"/>
      <c r="C150" s="38" t="n"/>
      <c r="D150" s="38" t="n"/>
      <c r="E150" s="38" t="n"/>
      <c r="F150" s="38" t="n"/>
      <c r="G150" s="44" t="n"/>
      <c r="H150" s="44" t="n"/>
      <c r="I150" s="44" t="n"/>
      <c r="J150" s="44" t="n"/>
      <c r="K150" s="38" t="n"/>
    </row>
    <row r="151">
      <c r="A151" s="68" t="n"/>
      <c r="B151" s="38" t="n"/>
      <c r="C151" s="38" t="n"/>
      <c r="D151" s="38" t="n"/>
      <c r="E151" s="38" t="n"/>
      <c r="F151" s="38" t="n"/>
      <c r="G151" s="44" t="n"/>
      <c r="H151" s="44" t="n"/>
      <c r="I151" s="44" t="n"/>
      <c r="J151" s="44" t="n"/>
      <c r="K151" s="38" t="n"/>
    </row>
    <row r="152">
      <c r="A152" s="68" t="n"/>
      <c r="B152" s="38" t="n"/>
      <c r="C152" s="38" t="n"/>
      <c r="D152" s="38" t="n"/>
      <c r="E152" s="38" t="n"/>
      <c r="F152" s="38" t="n"/>
      <c r="G152" s="44" t="n"/>
      <c r="H152" s="44" t="n"/>
      <c r="I152" s="44" t="n"/>
      <c r="J152" s="44" t="n"/>
      <c r="K152" s="38" t="n"/>
    </row>
    <row r="153">
      <c r="A153" s="68" t="n"/>
      <c r="B153" s="38" t="n"/>
      <c r="C153" s="38" t="n"/>
      <c r="D153" s="38" t="n"/>
      <c r="E153" s="38" t="n"/>
      <c r="F153" s="38" t="n"/>
      <c r="G153" s="44" t="n"/>
      <c r="H153" s="44" t="n"/>
      <c r="I153" s="44" t="n"/>
      <c r="J153" s="44" t="n"/>
      <c r="K153" s="38" t="n"/>
    </row>
    <row r="154">
      <c r="A154" s="68" t="n"/>
      <c r="B154" s="38" t="n"/>
      <c r="C154" s="38" t="n"/>
      <c r="D154" s="38" t="n"/>
      <c r="E154" s="38" t="n"/>
      <c r="F154" s="38" t="n"/>
      <c r="G154" s="44" t="n"/>
      <c r="H154" s="44" t="n"/>
      <c r="I154" s="44" t="n"/>
      <c r="J154" s="44" t="n"/>
      <c r="K154" s="38" t="n"/>
    </row>
    <row r="155">
      <c r="A155" s="68" t="n"/>
      <c r="B155" s="38" t="n"/>
      <c r="C155" s="38" t="n"/>
      <c r="D155" s="38" t="n"/>
      <c r="E155" s="38" t="n"/>
      <c r="F155" s="38" t="n"/>
      <c r="G155" s="44" t="n"/>
      <c r="H155" s="44" t="n"/>
      <c r="I155" s="44" t="n"/>
      <c r="J155" s="44" t="n"/>
      <c r="K155" s="38" t="n"/>
    </row>
    <row r="156">
      <c r="A156" s="68" t="n"/>
      <c r="B156" s="38" t="n"/>
      <c r="C156" s="38" t="n"/>
      <c r="D156" s="38" t="n"/>
      <c r="E156" s="38" t="n"/>
      <c r="F156" s="38" t="n"/>
      <c r="G156" s="44" t="n"/>
      <c r="H156" s="44" t="n"/>
      <c r="I156" s="44" t="n"/>
      <c r="J156" s="44" t="n"/>
      <c r="K156" s="38" t="n"/>
    </row>
    <row r="157">
      <c r="A157" s="68" t="n"/>
      <c r="B157" s="38" t="n"/>
      <c r="C157" s="38" t="n"/>
      <c r="D157" s="38" t="n"/>
      <c r="E157" s="38" t="n"/>
      <c r="F157" s="38" t="n"/>
      <c r="G157" s="44" t="n"/>
      <c r="H157" s="44" t="n"/>
      <c r="I157" s="44" t="n"/>
      <c r="J157" s="44" t="n"/>
      <c r="K157" s="38" t="n"/>
    </row>
    <row r="158">
      <c r="A158" s="68" t="n"/>
      <c r="B158" s="38" t="n"/>
      <c r="C158" s="38" t="n"/>
      <c r="D158" s="38" t="n"/>
      <c r="E158" s="38" t="n"/>
      <c r="F158" s="38" t="n"/>
      <c r="G158" s="44" t="n"/>
      <c r="H158" s="44" t="n"/>
      <c r="I158" s="44" t="n"/>
      <c r="J158" s="44" t="n"/>
      <c r="K158" s="38" t="n"/>
    </row>
    <row r="159">
      <c r="A159" s="68" t="n"/>
      <c r="B159" s="38" t="n"/>
      <c r="C159" s="38" t="n"/>
      <c r="D159" s="38" t="n"/>
      <c r="E159" s="38" t="n"/>
      <c r="F159" s="38" t="n"/>
      <c r="G159" s="44" t="n"/>
      <c r="H159" s="44" t="n"/>
      <c r="I159" s="44" t="n"/>
      <c r="J159" s="44" t="n"/>
      <c r="K159" s="38" t="n"/>
    </row>
    <row r="160">
      <c r="A160" s="68" t="n"/>
      <c r="B160" s="38" t="n"/>
      <c r="C160" s="38" t="n"/>
      <c r="D160" s="38" t="n"/>
      <c r="E160" s="38" t="n"/>
      <c r="F160" s="38" t="n"/>
      <c r="G160" s="44" t="n"/>
      <c r="H160" s="44" t="n"/>
      <c r="I160" s="44" t="n"/>
      <c r="J160" s="44" t="n"/>
      <c r="K160" s="38" t="n"/>
    </row>
    <row r="161">
      <c r="A161" s="68" t="n"/>
      <c r="B161" s="38" t="n"/>
      <c r="C161" s="38" t="n"/>
      <c r="D161" s="38" t="n"/>
      <c r="E161" s="38" t="n"/>
      <c r="F161" s="38" t="n"/>
      <c r="G161" s="44" t="n"/>
      <c r="H161" s="44" t="n"/>
      <c r="I161" s="44" t="n"/>
      <c r="J161" s="44" t="n"/>
      <c r="K161" s="38" t="n"/>
    </row>
    <row r="162">
      <c r="A162" s="68" t="n"/>
      <c r="B162" s="38" t="n"/>
      <c r="C162" s="38" t="n"/>
      <c r="D162" s="38" t="n"/>
      <c r="E162" s="38" t="n"/>
      <c r="F162" s="38" t="n"/>
      <c r="G162" s="44" t="n"/>
      <c r="H162" s="44" t="n"/>
      <c r="I162" s="44" t="n"/>
      <c r="J162" s="44" t="n"/>
      <c r="K162" s="38" t="n"/>
    </row>
    <row r="163">
      <c r="A163" s="68" t="n"/>
      <c r="B163" s="38" t="n"/>
      <c r="C163" s="38" t="n"/>
      <c r="D163" s="38" t="n"/>
      <c r="E163" s="38" t="n"/>
      <c r="F163" s="38" t="n"/>
      <c r="G163" s="44" t="n"/>
      <c r="H163" s="44" t="n"/>
      <c r="I163" s="44" t="n"/>
      <c r="J163" s="44" t="n"/>
      <c r="K163" s="38" t="n"/>
    </row>
    <row r="164">
      <c r="A164" s="68" t="n"/>
      <c r="B164" s="38" t="n"/>
      <c r="C164" s="38" t="n"/>
      <c r="D164" s="38" t="n"/>
      <c r="E164" s="38" t="n"/>
      <c r="F164" s="38" t="n"/>
      <c r="G164" s="44" t="n"/>
      <c r="H164" s="44" t="n"/>
      <c r="I164" s="44" t="n"/>
      <c r="J164" s="44" t="n"/>
      <c r="K164" s="38" t="n"/>
    </row>
    <row r="165">
      <c r="A165" s="68" t="n"/>
      <c r="B165" s="38" t="n"/>
      <c r="C165" s="38" t="n"/>
      <c r="D165" s="38" t="n"/>
      <c r="E165" s="38" t="n"/>
      <c r="F165" s="38" t="n"/>
      <c r="G165" s="44" t="n"/>
      <c r="H165" s="44" t="n"/>
      <c r="I165" s="44" t="n"/>
      <c r="J165" s="44" t="n"/>
      <c r="K165" s="38" t="n"/>
    </row>
    <row r="166">
      <c r="A166" s="68" t="n"/>
      <c r="B166" s="38" t="n"/>
      <c r="C166" s="38" t="n"/>
      <c r="D166" s="38" t="n"/>
      <c r="E166" s="38" t="n"/>
      <c r="F166" s="38" t="n"/>
      <c r="G166" s="44" t="n"/>
      <c r="H166" s="44" t="n"/>
      <c r="I166" s="44" t="n"/>
      <c r="J166" s="44" t="n"/>
      <c r="K166" s="38" t="n"/>
    </row>
    <row r="167">
      <c r="A167" s="68" t="n"/>
      <c r="B167" s="38" t="n"/>
      <c r="C167" s="38" t="n"/>
      <c r="D167" s="38" t="n"/>
      <c r="E167" s="38" t="n"/>
      <c r="F167" s="38" t="n"/>
      <c r="G167" s="44" t="n"/>
      <c r="H167" s="44" t="n"/>
      <c r="I167" s="44" t="n"/>
      <c r="J167" s="44" t="n"/>
      <c r="K167" s="38" t="n"/>
    </row>
    <row r="168">
      <c r="A168" s="68" t="n"/>
      <c r="B168" s="38" t="n"/>
      <c r="C168" s="38" t="n"/>
      <c r="D168" s="38" t="n"/>
      <c r="E168" s="38" t="n"/>
      <c r="F168" s="38" t="n"/>
      <c r="G168" s="44" t="n"/>
      <c r="H168" s="44" t="n"/>
      <c r="I168" s="44" t="n"/>
      <c r="J168" s="44" t="n"/>
      <c r="K168" s="38" t="n"/>
    </row>
    <row r="169">
      <c r="A169" s="68" t="n"/>
      <c r="B169" s="38" t="n"/>
      <c r="C169" s="38" t="n"/>
      <c r="D169" s="38" t="n"/>
      <c r="E169" s="38" t="n"/>
      <c r="F169" s="38" t="n"/>
      <c r="G169" s="44" t="n"/>
      <c r="H169" s="44" t="n"/>
      <c r="I169" s="44" t="n"/>
      <c r="J169" s="44" t="n"/>
      <c r="K169" s="38" t="n"/>
    </row>
    <row r="170">
      <c r="A170" s="68" t="n"/>
      <c r="B170" s="38" t="n"/>
      <c r="C170" s="38" t="n"/>
      <c r="D170" s="38" t="n"/>
      <c r="E170" s="38" t="n"/>
      <c r="F170" s="38" t="n"/>
      <c r="G170" s="44" t="n"/>
      <c r="H170" s="44" t="n"/>
      <c r="I170" s="44" t="n"/>
      <c r="J170" s="44" t="n"/>
      <c r="K170" s="38" t="n"/>
    </row>
    <row r="171">
      <c r="A171" s="68" t="n"/>
      <c r="B171" s="38" t="n"/>
      <c r="C171" s="38" t="n"/>
      <c r="D171" s="38" t="n"/>
      <c r="E171" s="38" t="n"/>
      <c r="F171" s="38" t="n"/>
      <c r="G171" s="44" t="n"/>
      <c r="H171" s="44" t="n"/>
      <c r="I171" s="44" t="n"/>
      <c r="J171" s="44" t="n"/>
      <c r="K171" s="38" t="n"/>
    </row>
    <row r="172">
      <c r="A172" s="68" t="n"/>
      <c r="B172" s="38" t="n"/>
      <c r="C172" s="38" t="n"/>
      <c r="D172" s="38" t="n"/>
      <c r="E172" s="38" t="n"/>
      <c r="F172" s="38" t="n"/>
      <c r="G172" s="44" t="n"/>
      <c r="H172" s="44" t="n"/>
      <c r="I172" s="44" t="n"/>
      <c r="J172" s="44" t="n"/>
      <c r="K172" s="38" t="n"/>
    </row>
    <row r="173">
      <c r="A173" s="68" t="n"/>
      <c r="B173" s="38" t="n"/>
      <c r="C173" s="38" t="n"/>
      <c r="D173" s="38" t="n"/>
      <c r="E173" s="38" t="n"/>
      <c r="F173" s="38" t="n"/>
      <c r="G173" s="44" t="n"/>
      <c r="H173" s="44" t="n"/>
      <c r="I173" s="44" t="n"/>
      <c r="J173" s="44" t="n"/>
      <c r="K173" s="38" t="n"/>
    </row>
    <row r="174">
      <c r="A174" s="68" t="n"/>
      <c r="B174" s="38" t="n"/>
      <c r="C174" s="38" t="n"/>
      <c r="D174" s="38" t="n"/>
      <c r="E174" s="38" t="n"/>
      <c r="F174" s="38" t="n"/>
      <c r="G174" s="44" t="n"/>
      <c r="H174" s="44" t="n"/>
      <c r="I174" s="44" t="n"/>
      <c r="J174" s="44" t="n"/>
      <c r="K174" s="38" t="n"/>
    </row>
    <row r="175">
      <c r="A175" s="68" t="n"/>
      <c r="B175" s="38" t="n"/>
      <c r="C175" s="38" t="n"/>
      <c r="D175" s="38" t="n"/>
      <c r="E175" s="38" t="n"/>
      <c r="F175" s="38" t="n"/>
      <c r="G175" s="44" t="n"/>
      <c r="H175" s="44" t="n"/>
      <c r="I175" s="44" t="n"/>
      <c r="J175" s="44" t="n"/>
      <c r="K175" s="38" t="n"/>
    </row>
    <row r="176">
      <c r="A176" s="68" t="n"/>
      <c r="B176" s="38" t="n"/>
      <c r="C176" s="38" t="n"/>
      <c r="D176" s="38" t="n"/>
      <c r="E176" s="38" t="n"/>
      <c r="F176" s="38" t="n"/>
      <c r="G176" s="44" t="n"/>
      <c r="H176" s="44" t="n"/>
      <c r="I176" s="44" t="n"/>
      <c r="J176" s="44" t="n"/>
      <c r="K176" s="38" t="n"/>
    </row>
    <row r="177">
      <c r="A177" s="68" t="n"/>
      <c r="B177" s="38" t="n"/>
      <c r="C177" s="38" t="n"/>
      <c r="D177" s="38" t="n"/>
      <c r="E177" s="38" t="n"/>
      <c r="F177" s="38" t="n"/>
      <c r="G177" s="44" t="n"/>
      <c r="H177" s="44" t="n"/>
      <c r="I177" s="44" t="n"/>
      <c r="J177" s="44" t="n"/>
      <c r="K177" s="38" t="n"/>
    </row>
    <row r="178">
      <c r="A178" s="68" t="n"/>
      <c r="B178" s="38" t="n"/>
      <c r="C178" s="38" t="n"/>
      <c r="D178" s="38" t="n"/>
      <c r="E178" s="38" t="n"/>
      <c r="F178" s="38" t="n"/>
      <c r="G178" s="44" t="n"/>
      <c r="H178" s="44" t="n"/>
      <c r="I178" s="44" t="n"/>
      <c r="J178" s="44" t="n"/>
      <c r="K178" s="38" t="n"/>
    </row>
    <row r="179">
      <c r="A179" s="68" t="n"/>
      <c r="B179" s="38" t="n"/>
      <c r="C179" s="38" t="n"/>
      <c r="D179" s="38" t="n"/>
      <c r="E179" s="38" t="n"/>
      <c r="F179" s="38" t="n"/>
      <c r="G179" s="44" t="n"/>
      <c r="H179" s="44" t="n"/>
      <c r="I179" s="44" t="n"/>
      <c r="J179" s="44" t="n"/>
      <c r="K179" s="38" t="n"/>
    </row>
    <row r="180">
      <c r="A180" s="68" t="n"/>
      <c r="B180" s="38" t="n"/>
      <c r="C180" s="38" t="n"/>
      <c r="D180" s="38" t="n"/>
      <c r="E180" s="38" t="n"/>
      <c r="F180" s="38" t="n"/>
      <c r="G180" s="44" t="n"/>
      <c r="H180" s="44" t="n"/>
      <c r="I180" s="44" t="n"/>
      <c r="J180" s="44" t="n"/>
      <c r="K180" s="38" t="n"/>
    </row>
    <row r="181">
      <c r="A181" s="68" t="n"/>
      <c r="B181" s="38" t="n"/>
      <c r="C181" s="38" t="n"/>
      <c r="D181" s="38" t="n"/>
      <c r="E181" s="38" t="n"/>
      <c r="F181" s="38" t="n"/>
      <c r="G181" s="44" t="n"/>
      <c r="H181" s="44" t="n"/>
      <c r="I181" s="44" t="n"/>
      <c r="J181" s="44" t="n"/>
      <c r="K181" s="38" t="n"/>
    </row>
    <row r="182">
      <c r="A182" s="68" t="n"/>
      <c r="B182" s="38" t="n"/>
      <c r="C182" s="38" t="n"/>
      <c r="D182" s="38" t="n"/>
      <c r="E182" s="38" t="n"/>
      <c r="F182" s="38" t="n"/>
      <c r="G182" s="44" t="n"/>
      <c r="H182" s="44" t="n"/>
      <c r="I182" s="44" t="n"/>
      <c r="J182" s="44" t="n"/>
      <c r="K182" s="38" t="n"/>
    </row>
    <row r="183">
      <c r="A183" s="68" t="n"/>
      <c r="B183" s="38" t="n"/>
      <c r="C183" s="38" t="n"/>
      <c r="D183" s="38" t="n"/>
      <c r="E183" s="38" t="n"/>
      <c r="F183" s="38" t="n"/>
      <c r="G183" s="44" t="n"/>
      <c r="H183" s="44" t="n"/>
      <c r="I183" s="44" t="n"/>
      <c r="J183" s="44" t="n"/>
      <c r="K183" s="38" t="n"/>
    </row>
    <row r="184">
      <c r="A184" s="68" t="n"/>
      <c r="B184" s="38" t="n"/>
      <c r="C184" s="38" t="n"/>
      <c r="D184" s="38" t="n"/>
      <c r="E184" s="38" t="n"/>
      <c r="F184" s="38" t="n"/>
      <c r="G184" s="44" t="n"/>
      <c r="H184" s="44" t="n"/>
      <c r="I184" s="44" t="n"/>
      <c r="J184" s="44" t="n"/>
      <c r="K184" s="38" t="n"/>
    </row>
    <row r="185">
      <c r="A185" s="68" t="n"/>
      <c r="B185" s="38" t="n"/>
      <c r="C185" s="38" t="n"/>
      <c r="D185" s="38" t="n"/>
      <c r="E185" s="38" t="n"/>
      <c r="F185" s="38" t="n"/>
      <c r="G185" s="44" t="n"/>
      <c r="H185" s="44" t="n"/>
      <c r="I185" s="44" t="n"/>
      <c r="J185" s="44" t="n"/>
      <c r="K185" s="38" t="n"/>
    </row>
    <row r="186">
      <c r="A186" s="68" t="n"/>
      <c r="B186" s="38" t="n"/>
      <c r="C186" s="38" t="n"/>
      <c r="D186" s="38" t="n"/>
      <c r="E186" s="38" t="n"/>
      <c r="F186" s="38" t="n"/>
      <c r="G186" s="44" t="n"/>
      <c r="H186" s="44" t="n"/>
      <c r="I186" s="44" t="n"/>
      <c r="J186" s="44" t="n"/>
      <c r="K186" s="38" t="n"/>
    </row>
    <row r="187">
      <c r="A187" s="68" t="n"/>
      <c r="B187" s="38" t="n"/>
      <c r="C187" s="38" t="n"/>
      <c r="D187" s="38" t="n"/>
      <c r="E187" s="38" t="n"/>
      <c r="F187" s="38" t="n"/>
      <c r="G187" s="44" t="n"/>
      <c r="H187" s="44" t="n"/>
      <c r="I187" s="44" t="n"/>
      <c r="J187" s="44" t="n"/>
      <c r="K187" s="38" t="n"/>
    </row>
    <row r="188">
      <c r="A188" s="68" t="n"/>
      <c r="B188" s="38" t="n"/>
      <c r="C188" s="38" t="n"/>
      <c r="D188" s="38" t="n"/>
      <c r="E188" s="38" t="n"/>
      <c r="F188" s="38" t="n"/>
      <c r="G188" s="44" t="n"/>
      <c r="H188" s="44" t="n"/>
      <c r="I188" s="44" t="n"/>
      <c r="J188" s="44" t="n"/>
      <c r="K188" s="38" t="n"/>
    </row>
    <row r="189">
      <c r="A189" s="68" t="n"/>
      <c r="B189" s="38" t="n"/>
      <c r="C189" s="38" t="n"/>
      <c r="D189" s="38" t="n"/>
      <c r="E189" s="38" t="n"/>
      <c r="F189" s="38" t="n"/>
      <c r="G189" s="44" t="n"/>
      <c r="H189" s="44" t="n"/>
      <c r="I189" s="44" t="n"/>
      <c r="J189" s="44" t="n"/>
      <c r="K189" s="38" t="n"/>
    </row>
    <row r="190">
      <c r="A190" s="68" t="n"/>
      <c r="B190" s="38" t="n"/>
      <c r="C190" s="38" t="n"/>
      <c r="D190" s="38" t="n"/>
      <c r="E190" s="38" t="n"/>
      <c r="F190" s="38" t="n"/>
      <c r="G190" s="44" t="n"/>
      <c r="H190" s="44" t="n"/>
      <c r="I190" s="44" t="n"/>
      <c r="J190" s="44" t="n"/>
      <c r="K190" s="38" t="n"/>
    </row>
    <row r="191">
      <c r="A191" s="68" t="n"/>
      <c r="B191" s="38" t="n"/>
      <c r="C191" s="38" t="n"/>
      <c r="D191" s="38" t="n"/>
      <c r="E191" s="38" t="n"/>
      <c r="F191" s="38" t="n"/>
      <c r="G191" s="44" t="n"/>
      <c r="H191" s="44" t="n"/>
      <c r="I191" s="44" t="n"/>
      <c r="J191" s="44" t="n"/>
      <c r="K191" s="38" t="n"/>
    </row>
    <row r="192">
      <c r="A192" s="68" t="n"/>
      <c r="B192" s="38" t="n"/>
      <c r="C192" s="38" t="n"/>
      <c r="D192" s="38" t="n"/>
      <c r="E192" s="38" t="n"/>
      <c r="F192" s="38" t="n"/>
      <c r="G192" s="44" t="n"/>
      <c r="H192" s="44" t="n"/>
      <c r="I192" s="44" t="n"/>
      <c r="J192" s="44" t="n"/>
      <c r="K192" s="38" t="n"/>
    </row>
    <row r="193">
      <c r="A193" s="68" t="n"/>
      <c r="B193" s="38" t="n"/>
      <c r="C193" s="38" t="n"/>
      <c r="D193" s="38" t="n"/>
      <c r="E193" s="38" t="n"/>
      <c r="F193" s="38" t="n"/>
      <c r="G193" s="44" t="n"/>
      <c r="H193" s="44" t="n"/>
      <c r="I193" s="44" t="n"/>
      <c r="J193" s="44" t="n"/>
      <c r="K193" s="38" t="n"/>
    </row>
    <row r="194">
      <c r="A194" s="68" t="n"/>
      <c r="B194" s="38" t="n"/>
      <c r="C194" s="38" t="n"/>
      <c r="D194" s="38" t="n"/>
      <c r="E194" s="38" t="n"/>
      <c r="F194" s="38" t="n"/>
      <c r="G194" s="44" t="n"/>
      <c r="H194" s="44" t="n"/>
      <c r="I194" s="44" t="n"/>
      <c r="J194" s="44" t="n"/>
      <c r="K194" s="38" t="n"/>
    </row>
    <row r="195">
      <c r="A195" s="68" t="n"/>
      <c r="B195" s="38" t="n"/>
      <c r="C195" s="38" t="n"/>
      <c r="D195" s="38" t="n"/>
      <c r="E195" s="38" t="n"/>
      <c r="F195" s="38" t="n"/>
      <c r="G195" s="44" t="n"/>
      <c r="H195" s="44" t="n"/>
      <c r="I195" s="44" t="n"/>
      <c r="J195" s="44" t="n"/>
      <c r="K195" s="38" t="n"/>
    </row>
    <row r="196">
      <c r="A196" s="68" t="n"/>
      <c r="B196" s="38" t="n"/>
      <c r="C196" s="38" t="n"/>
      <c r="D196" s="38" t="n"/>
      <c r="E196" s="38" t="n"/>
      <c r="F196" s="38" t="n"/>
      <c r="G196" s="44" t="n"/>
      <c r="H196" s="44" t="n"/>
      <c r="I196" s="44" t="n"/>
      <c r="J196" s="44" t="n"/>
      <c r="K196" s="38" t="n"/>
    </row>
    <row r="197">
      <c r="A197" s="68" t="n"/>
      <c r="B197" s="38" t="n"/>
      <c r="C197" s="38" t="n"/>
      <c r="D197" s="38" t="n"/>
      <c r="E197" s="38" t="n"/>
      <c r="F197" s="38" t="n"/>
      <c r="G197" s="44" t="n"/>
      <c r="H197" s="44" t="n"/>
      <c r="I197" s="44" t="n"/>
      <c r="J197" s="44" t="n"/>
      <c r="K197" s="38" t="n"/>
    </row>
    <row r="198">
      <c r="A198" s="68" t="n"/>
      <c r="B198" s="38" t="n"/>
      <c r="C198" s="38" t="n"/>
      <c r="D198" s="38" t="n"/>
      <c r="E198" s="38" t="n"/>
      <c r="F198" s="38" t="n"/>
      <c r="G198" s="44" t="n"/>
      <c r="H198" s="44" t="n"/>
      <c r="I198" s="44" t="n"/>
      <c r="J198" s="44" t="n"/>
      <c r="K198" s="38" t="n"/>
    </row>
    <row r="199">
      <c r="A199" s="68" t="n"/>
      <c r="B199" s="38" t="n"/>
      <c r="C199" s="38" t="n"/>
      <c r="D199" s="38" t="n"/>
      <c r="E199" s="38" t="n"/>
      <c r="F199" s="38" t="n"/>
      <c r="G199" s="44" t="n"/>
      <c r="H199" s="44" t="n"/>
      <c r="I199" s="44" t="n"/>
      <c r="J199" s="44" t="n"/>
      <c r="K199" s="38" t="n"/>
    </row>
    <row r="200">
      <c r="A200" s="68" t="n"/>
      <c r="B200" s="38" t="n"/>
      <c r="C200" s="38" t="n"/>
      <c r="D200" s="38" t="n"/>
      <c r="E200" s="38" t="n"/>
      <c r="F200" s="38" t="n"/>
      <c r="G200" s="44" t="n"/>
      <c r="H200" s="44" t="n"/>
      <c r="I200" s="44" t="n"/>
      <c r="J200" s="44" t="n"/>
      <c r="K200" s="38" t="n"/>
    </row>
    <row r="201">
      <c r="A201" s="68" t="n"/>
      <c r="B201" s="38" t="n"/>
      <c r="C201" s="38" t="n"/>
      <c r="D201" s="38" t="n"/>
      <c r="E201" s="38" t="n"/>
      <c r="F201" s="38" t="n"/>
      <c r="G201" s="44" t="n"/>
      <c r="H201" s="44" t="n"/>
      <c r="I201" s="44" t="n"/>
      <c r="J201" s="44" t="n"/>
      <c r="K201" s="38" t="n"/>
    </row>
    <row r="202">
      <c r="A202" s="68" t="n"/>
      <c r="B202" s="38" t="n"/>
      <c r="C202" s="38" t="n"/>
      <c r="D202" s="38" t="n"/>
      <c r="E202" s="38" t="n"/>
      <c r="F202" s="38" t="n"/>
      <c r="G202" s="44" t="n"/>
      <c r="H202" s="44" t="n"/>
      <c r="I202" s="44" t="n"/>
      <c r="J202" s="44" t="n"/>
      <c r="K202" s="38" t="n"/>
    </row>
    <row r="203">
      <c r="A203" s="68" t="n"/>
      <c r="B203" s="38" t="n"/>
      <c r="C203" s="38" t="n"/>
      <c r="D203" s="38" t="n"/>
      <c r="E203" s="38" t="n"/>
      <c r="F203" s="38" t="n"/>
      <c r="G203" s="44" t="n"/>
      <c r="H203" s="44" t="n"/>
      <c r="I203" s="44" t="n"/>
      <c r="J203" s="44" t="n"/>
      <c r="K203" s="38" t="n"/>
    </row>
    <row r="204">
      <c r="A204" s="68" t="n"/>
      <c r="B204" s="38" t="n"/>
      <c r="C204" s="38" t="n"/>
      <c r="D204" s="38" t="n"/>
      <c r="E204" s="38" t="n"/>
      <c r="F204" s="38" t="n"/>
      <c r="G204" s="44" t="n"/>
      <c r="H204" s="44" t="n"/>
      <c r="I204" s="44" t="n"/>
      <c r="J204" s="44" t="n"/>
      <c r="K204" s="38" t="n"/>
    </row>
    <row r="205">
      <c r="A205" s="68" t="n"/>
      <c r="B205" s="38" t="n"/>
      <c r="C205" s="38" t="n"/>
      <c r="D205" s="38" t="n"/>
      <c r="E205" s="38" t="n"/>
      <c r="F205" s="38" t="n"/>
      <c r="G205" s="44" t="n"/>
      <c r="H205" s="44" t="n"/>
      <c r="I205" s="44" t="n"/>
      <c r="J205" s="44" t="n"/>
      <c r="K205" s="38" t="n"/>
    </row>
    <row r="206">
      <c r="A206" s="68" t="n"/>
      <c r="B206" s="38" t="n"/>
      <c r="C206" s="38" t="n"/>
      <c r="D206" s="38" t="n"/>
      <c r="E206" s="38" t="n"/>
      <c r="F206" s="38" t="n"/>
      <c r="G206" s="44" t="n"/>
      <c r="H206" s="44" t="n"/>
      <c r="I206" s="44" t="n"/>
      <c r="J206" s="44" t="n"/>
      <c r="K206" s="38" t="n"/>
    </row>
    <row r="207">
      <c r="A207" s="68" t="n"/>
      <c r="B207" s="38" t="n"/>
      <c r="C207" s="38" t="n"/>
      <c r="D207" s="38" t="n"/>
      <c r="E207" s="38" t="n"/>
      <c r="F207" s="38" t="n"/>
      <c r="G207" s="44" t="n"/>
      <c r="H207" s="44" t="n"/>
      <c r="I207" s="44" t="n"/>
      <c r="J207" s="44" t="n"/>
      <c r="K207" s="38" t="n"/>
    </row>
    <row r="208">
      <c r="A208" s="68" t="n"/>
      <c r="B208" s="38" t="n"/>
      <c r="C208" s="38" t="n"/>
      <c r="D208" s="38" t="n"/>
      <c r="E208" s="38" t="n"/>
      <c r="F208" s="38" t="n"/>
      <c r="G208" s="44" t="n"/>
      <c r="H208" s="44" t="n"/>
      <c r="I208" s="44" t="n"/>
      <c r="J208" s="44" t="n"/>
      <c r="K208" s="38" t="n"/>
    </row>
    <row r="209">
      <c r="A209" s="68" t="n"/>
      <c r="B209" s="38" t="n"/>
      <c r="C209" s="38" t="n"/>
      <c r="D209" s="38" t="n"/>
      <c r="E209" s="38" t="n"/>
      <c r="F209" s="38" t="n"/>
      <c r="G209" s="44" t="n"/>
      <c r="H209" s="44" t="n"/>
      <c r="I209" s="44" t="n"/>
      <c r="J209" s="44" t="n"/>
      <c r="K209" s="38" t="n"/>
    </row>
    <row r="210">
      <c r="A210" s="68" t="n"/>
      <c r="B210" s="38" t="n"/>
      <c r="C210" s="38" t="n"/>
      <c r="D210" s="38" t="n"/>
      <c r="E210" s="38" t="n"/>
      <c r="F210" s="38" t="n"/>
      <c r="G210" s="44" t="n"/>
      <c r="H210" s="44" t="n"/>
      <c r="I210" s="44" t="n"/>
      <c r="J210" s="44" t="n"/>
      <c r="K210" s="38" t="n"/>
    </row>
    <row r="211">
      <c r="A211" s="68" t="n"/>
      <c r="B211" s="38" t="n"/>
      <c r="C211" s="38" t="n"/>
      <c r="D211" s="38" t="n"/>
      <c r="E211" s="38" t="n"/>
      <c r="F211" s="38" t="n"/>
      <c r="G211" s="44" t="n"/>
      <c r="H211" s="44" t="n"/>
      <c r="I211" s="44" t="n"/>
      <c r="J211" s="44" t="n"/>
      <c r="K211" s="38" t="n"/>
    </row>
    <row r="212">
      <c r="A212" s="68" t="n"/>
      <c r="B212" s="38" t="n"/>
      <c r="C212" s="38" t="n"/>
      <c r="D212" s="38" t="n"/>
      <c r="E212" s="38" t="n"/>
      <c r="F212" s="38" t="n"/>
      <c r="G212" s="44" t="n"/>
      <c r="H212" s="44" t="n"/>
      <c r="I212" s="44" t="n"/>
      <c r="J212" s="44" t="n"/>
      <c r="K212" s="38" t="n"/>
    </row>
    <row r="213">
      <c r="A213" s="68" t="n"/>
      <c r="B213" s="38" t="n"/>
      <c r="C213" s="38" t="n"/>
      <c r="D213" s="38" t="n"/>
      <c r="E213" s="38" t="n"/>
      <c r="F213" s="38" t="n"/>
      <c r="G213" s="44" t="n"/>
      <c r="H213" s="44" t="n"/>
      <c r="I213" s="44" t="n"/>
      <c r="J213" s="44" t="n"/>
      <c r="K213" s="38" t="n"/>
    </row>
    <row r="214">
      <c r="A214" s="68" t="n"/>
      <c r="B214" s="38" t="n"/>
      <c r="C214" s="38" t="n"/>
      <c r="D214" s="38" t="n"/>
      <c r="E214" s="38" t="n"/>
      <c r="F214" s="38" t="n"/>
      <c r="G214" s="44" t="n"/>
      <c r="H214" s="44" t="n"/>
      <c r="I214" s="44" t="n"/>
      <c r="J214" s="44" t="n"/>
      <c r="K214" s="38" t="n"/>
    </row>
    <row r="215">
      <c r="A215" s="68" t="n"/>
      <c r="B215" s="38" t="n"/>
      <c r="C215" s="38" t="n"/>
      <c r="D215" s="38" t="n"/>
      <c r="E215" s="38" t="n"/>
      <c r="F215" s="38" t="n"/>
      <c r="G215" s="44" t="n"/>
      <c r="H215" s="44" t="n"/>
      <c r="I215" s="44" t="n"/>
      <c r="J215" s="44" t="n"/>
      <c r="K215" s="38" t="n"/>
    </row>
    <row r="216">
      <c r="A216" s="68" t="n"/>
      <c r="B216" s="38" t="n"/>
      <c r="C216" s="38" t="n"/>
      <c r="D216" s="38" t="n"/>
      <c r="E216" s="38" t="n"/>
      <c r="F216" s="38" t="n"/>
      <c r="G216" s="44" t="n"/>
      <c r="H216" s="44" t="n"/>
      <c r="I216" s="44" t="n"/>
      <c r="J216" s="44" t="n"/>
      <c r="K216" s="38" t="n"/>
    </row>
    <row r="217">
      <c r="A217" s="68" t="n"/>
      <c r="B217" s="38" t="n"/>
      <c r="C217" s="38" t="n"/>
      <c r="D217" s="38" t="n"/>
      <c r="E217" s="38" t="n"/>
      <c r="F217" s="38" t="n"/>
      <c r="G217" s="44" t="n"/>
      <c r="H217" s="44" t="n"/>
      <c r="I217" s="44" t="n"/>
      <c r="J217" s="44" t="n"/>
      <c r="K217" s="38" t="n"/>
    </row>
    <row r="218">
      <c r="A218" s="68" t="n"/>
      <c r="B218" s="38" t="n"/>
      <c r="C218" s="38" t="n"/>
      <c r="D218" s="38" t="n"/>
      <c r="E218" s="38" t="n"/>
      <c r="F218" s="38" t="n"/>
      <c r="G218" s="44" t="n"/>
      <c r="H218" s="44" t="n"/>
      <c r="I218" s="44" t="n"/>
      <c r="J218" s="44" t="n"/>
      <c r="K218" s="38" t="n"/>
    </row>
    <row r="219">
      <c r="A219" s="68" t="n"/>
      <c r="B219" s="38" t="n"/>
      <c r="C219" s="38" t="n"/>
      <c r="D219" s="38" t="n"/>
      <c r="E219" s="38" t="n"/>
      <c r="F219" s="38" t="n"/>
      <c r="G219" s="44" t="n"/>
      <c r="H219" s="44" t="n"/>
      <c r="I219" s="44" t="n"/>
      <c r="J219" s="44" t="n"/>
      <c r="K219" s="38" t="n"/>
    </row>
    <row r="220">
      <c r="A220" s="68" t="n"/>
      <c r="B220" s="38" t="n"/>
      <c r="C220" s="38" t="n"/>
      <c r="D220" s="38" t="n"/>
      <c r="E220" s="38" t="n"/>
      <c r="F220" s="38" t="n"/>
      <c r="G220" s="44" t="n"/>
      <c r="H220" s="44" t="n"/>
      <c r="I220" s="44" t="n"/>
      <c r="J220" s="44" t="n"/>
      <c r="K220" s="38" t="n"/>
    </row>
    <row r="221">
      <c r="A221" s="68" t="n"/>
      <c r="B221" s="38" t="n"/>
      <c r="C221" s="38" t="n"/>
      <c r="D221" s="38" t="n"/>
      <c r="E221" s="38" t="n"/>
      <c r="F221" s="38" t="n"/>
      <c r="G221" s="44" t="n"/>
      <c r="H221" s="44" t="n"/>
      <c r="I221" s="44" t="n"/>
      <c r="J221" s="44" t="n"/>
      <c r="K221" s="38" t="n"/>
    </row>
    <row r="222">
      <c r="A222" s="68" t="n"/>
      <c r="B222" s="38" t="n"/>
      <c r="C222" s="38" t="n"/>
      <c r="D222" s="38" t="n"/>
      <c r="E222" s="38" t="n"/>
      <c r="F222" s="38" t="n"/>
      <c r="G222" s="44" t="n"/>
      <c r="H222" s="44" t="n"/>
      <c r="I222" s="44" t="n"/>
      <c r="J222" s="44" t="n"/>
      <c r="K222" s="38" t="n"/>
    </row>
    <row r="223">
      <c r="A223" s="68" t="n"/>
      <c r="B223" s="38" t="n"/>
      <c r="C223" s="38" t="n"/>
      <c r="D223" s="38" t="n"/>
      <c r="E223" s="38" t="n"/>
      <c r="F223" s="38" t="n"/>
      <c r="G223" s="44" t="n"/>
      <c r="H223" s="44" t="n"/>
      <c r="I223" s="44" t="n"/>
      <c r="J223" s="44" t="n"/>
      <c r="K223" s="38" t="n"/>
    </row>
    <row r="224">
      <c r="A224" s="68" t="n"/>
      <c r="B224" s="38" t="n"/>
      <c r="C224" s="38" t="n"/>
      <c r="D224" s="38" t="n"/>
      <c r="E224" s="38" t="n"/>
      <c r="F224" s="38" t="n"/>
      <c r="G224" s="44" t="n"/>
      <c r="H224" s="44" t="n"/>
      <c r="I224" s="44" t="n"/>
      <c r="J224" s="44" t="n"/>
      <c r="K224" s="38" t="n"/>
    </row>
    <row r="225">
      <c r="A225" s="68" t="n"/>
      <c r="B225" s="38" t="n"/>
      <c r="C225" s="38" t="n"/>
      <c r="D225" s="38" t="n"/>
      <c r="E225" s="38" t="n"/>
      <c r="F225" s="38" t="n"/>
      <c r="G225" s="44" t="n"/>
      <c r="H225" s="44" t="n"/>
      <c r="I225" s="44" t="n"/>
      <c r="J225" s="44" t="n"/>
      <c r="K225" s="38" t="n"/>
    </row>
    <row r="226">
      <c r="A226" s="68" t="n"/>
      <c r="B226" s="38" t="n"/>
      <c r="C226" s="38" t="n"/>
      <c r="D226" s="38" t="n"/>
      <c r="E226" s="38" t="n"/>
      <c r="F226" s="38" t="n"/>
      <c r="G226" s="44" t="n"/>
      <c r="H226" s="44" t="n"/>
      <c r="I226" s="44" t="n"/>
      <c r="J226" s="44" t="n"/>
      <c r="K226" s="38" t="n"/>
    </row>
    <row r="227">
      <c r="A227" s="68" t="n"/>
      <c r="B227" s="38" t="n"/>
      <c r="C227" s="38" t="n"/>
      <c r="D227" s="38" t="n"/>
      <c r="E227" s="38" t="n"/>
      <c r="F227" s="38" t="n"/>
      <c r="G227" s="44" t="n"/>
      <c r="H227" s="44" t="n"/>
      <c r="I227" s="44" t="n"/>
      <c r="J227" s="44" t="n"/>
      <c r="K227" s="38" t="n"/>
    </row>
    <row r="228">
      <c r="A228" s="68" t="n"/>
      <c r="B228" s="38" t="n"/>
      <c r="C228" s="38" t="n"/>
      <c r="D228" s="38" t="n"/>
      <c r="E228" s="38" t="n"/>
      <c r="F228" s="38" t="n"/>
      <c r="G228" s="44" t="n"/>
      <c r="H228" s="44" t="n"/>
      <c r="I228" s="44" t="n"/>
      <c r="J228" s="44" t="n"/>
      <c r="K228" s="38" t="n"/>
    </row>
    <row r="229">
      <c r="A229" s="68" t="n"/>
      <c r="B229" s="38" t="n"/>
      <c r="C229" s="38" t="n"/>
      <c r="D229" s="38" t="n"/>
      <c r="E229" s="38" t="n"/>
      <c r="F229" s="38" t="n"/>
      <c r="G229" s="44" t="n"/>
      <c r="H229" s="44" t="n"/>
      <c r="I229" s="44" t="n"/>
      <c r="J229" s="44" t="n"/>
      <c r="K229" s="38" t="n"/>
    </row>
    <row r="230">
      <c r="A230" s="68" t="n"/>
      <c r="B230" s="38" t="n"/>
      <c r="C230" s="38" t="n"/>
      <c r="D230" s="38" t="n"/>
      <c r="E230" s="38" t="n"/>
      <c r="F230" s="38" t="n"/>
      <c r="G230" s="44" t="n"/>
      <c r="H230" s="44" t="n"/>
      <c r="I230" s="44" t="n"/>
      <c r="J230" s="44" t="n"/>
      <c r="K230" s="38" t="n"/>
    </row>
    <row r="231">
      <c r="A231" s="68" t="n"/>
      <c r="B231" s="38" t="n"/>
      <c r="C231" s="38" t="n"/>
      <c r="D231" s="38" t="n"/>
      <c r="E231" s="38" t="n"/>
      <c r="F231" s="38" t="n"/>
      <c r="G231" s="44" t="n"/>
      <c r="H231" s="44" t="n"/>
      <c r="I231" s="44" t="n"/>
      <c r="J231" s="44" t="n"/>
      <c r="K231" s="38" t="n"/>
    </row>
    <row r="232">
      <c r="A232" s="68" t="n"/>
      <c r="B232" s="38" t="n"/>
      <c r="C232" s="38" t="n"/>
      <c r="D232" s="38" t="n"/>
      <c r="E232" s="38" t="n"/>
      <c r="F232" s="38" t="n"/>
      <c r="G232" s="44" t="n"/>
      <c r="H232" s="44" t="n"/>
      <c r="I232" s="44" t="n"/>
      <c r="J232" s="44" t="n"/>
      <c r="K232" s="38" t="n"/>
    </row>
    <row r="233">
      <c r="A233" s="68" t="n"/>
      <c r="B233" s="38" t="n"/>
      <c r="C233" s="38" t="n"/>
      <c r="D233" s="38" t="n"/>
      <c r="E233" s="38" t="n"/>
      <c r="F233" s="38" t="n"/>
      <c r="G233" s="44" t="n"/>
      <c r="H233" s="44" t="n"/>
      <c r="I233" s="44" t="n"/>
      <c r="J233" s="44" t="n"/>
      <c r="K233" s="38" t="n"/>
    </row>
    <row r="234">
      <c r="A234" s="68" t="n"/>
      <c r="B234" s="38" t="n"/>
      <c r="C234" s="38" t="n"/>
      <c r="D234" s="38" t="n"/>
      <c r="E234" s="38" t="n"/>
      <c r="F234" s="38" t="n"/>
      <c r="G234" s="44" t="n"/>
      <c r="H234" s="44" t="n"/>
      <c r="I234" s="44" t="n"/>
      <c r="J234" s="44" t="n"/>
      <c r="K234" s="38" t="n"/>
    </row>
    <row r="235">
      <c r="A235" s="68" t="n"/>
      <c r="B235" s="38" t="n"/>
      <c r="C235" s="38" t="n"/>
      <c r="D235" s="38" t="n"/>
      <c r="E235" s="38" t="n"/>
      <c r="F235" s="38" t="n"/>
      <c r="G235" s="44" t="n"/>
      <c r="H235" s="44" t="n"/>
      <c r="I235" s="44" t="n"/>
      <c r="J235" s="44" t="n"/>
      <c r="K235" s="38" t="n"/>
    </row>
    <row r="236">
      <c r="A236" s="68" t="n"/>
      <c r="B236" s="38" t="n"/>
      <c r="C236" s="38" t="n"/>
      <c r="D236" s="38" t="n"/>
      <c r="E236" s="38" t="n"/>
      <c r="F236" s="38" t="n"/>
      <c r="G236" s="44" t="n"/>
      <c r="H236" s="44" t="n"/>
      <c r="I236" s="44" t="n"/>
      <c r="J236" s="44" t="n"/>
      <c r="K236" s="38" t="n"/>
    </row>
    <row r="237">
      <c r="A237" s="68" t="n"/>
      <c r="B237" s="38" t="n"/>
      <c r="C237" s="38" t="n"/>
      <c r="D237" s="38" t="n"/>
      <c r="E237" s="38" t="n"/>
      <c r="F237" s="38" t="n"/>
      <c r="G237" s="44" t="n"/>
      <c r="H237" s="44" t="n"/>
      <c r="I237" s="44" t="n"/>
      <c r="J237" s="44" t="n"/>
      <c r="K237" s="38" t="n"/>
    </row>
    <row r="238">
      <c r="A238" s="68" t="n"/>
      <c r="B238" s="38" t="n"/>
      <c r="C238" s="38" t="n"/>
      <c r="D238" s="38" t="n"/>
      <c r="E238" s="38" t="n"/>
      <c r="F238" s="38" t="n"/>
      <c r="G238" s="44" t="n"/>
      <c r="H238" s="44" t="n"/>
      <c r="I238" s="44" t="n"/>
      <c r="J238" s="44" t="n"/>
      <c r="K238" s="38" t="n"/>
    </row>
    <row r="239">
      <c r="A239" s="68" t="n"/>
      <c r="B239" s="38" t="n"/>
      <c r="C239" s="38" t="n"/>
      <c r="D239" s="38" t="n"/>
      <c r="E239" s="38" t="n"/>
      <c r="F239" s="38" t="n"/>
      <c r="G239" s="44" t="n"/>
      <c r="H239" s="44" t="n"/>
      <c r="I239" s="44" t="n"/>
      <c r="J239" s="44" t="n"/>
      <c r="K239" s="38" t="n"/>
    </row>
    <row r="240">
      <c r="A240" s="68" t="n"/>
      <c r="B240" s="38" t="n"/>
      <c r="C240" s="38" t="n"/>
      <c r="D240" s="38" t="n"/>
      <c r="E240" s="38" t="n"/>
      <c r="F240" s="38" t="n"/>
      <c r="G240" s="44" t="n"/>
      <c r="H240" s="44" t="n"/>
      <c r="I240" s="44" t="n"/>
      <c r="J240" s="44" t="n"/>
      <c r="K240" s="38" t="n"/>
    </row>
    <row r="241">
      <c r="A241" s="68" t="n"/>
      <c r="B241" s="38" t="n"/>
      <c r="C241" s="38" t="n"/>
      <c r="D241" s="38" t="n"/>
      <c r="E241" s="38" t="n"/>
      <c r="F241" s="38" t="n"/>
      <c r="G241" s="44" t="n"/>
      <c r="H241" s="44" t="n"/>
      <c r="I241" s="44" t="n"/>
      <c r="J241" s="44" t="n"/>
      <c r="K241" s="38" t="n"/>
    </row>
    <row r="242">
      <c r="A242" s="68" t="n"/>
      <c r="B242" s="38" t="n"/>
      <c r="C242" s="38" t="n"/>
      <c r="D242" s="38" t="n"/>
      <c r="E242" s="38" t="n"/>
      <c r="F242" s="38" t="n"/>
      <c r="G242" s="44" t="n"/>
      <c r="H242" s="44" t="n"/>
      <c r="I242" s="44" t="n"/>
      <c r="J242" s="44" t="n"/>
      <c r="K242" s="38" t="n"/>
    </row>
    <row r="243">
      <c r="A243" s="68" t="n"/>
      <c r="B243" s="38" t="n"/>
      <c r="C243" s="38" t="n"/>
      <c r="D243" s="38" t="n"/>
      <c r="E243" s="38" t="n"/>
      <c r="F243" s="38" t="n"/>
      <c r="G243" s="44" t="n"/>
      <c r="H243" s="44" t="n"/>
      <c r="I243" s="44" t="n"/>
      <c r="J243" s="44" t="n"/>
      <c r="K243" s="38" t="n"/>
    </row>
    <row r="244">
      <c r="A244" s="68" t="n"/>
      <c r="B244" s="38" t="n"/>
      <c r="C244" s="38" t="n"/>
      <c r="D244" s="38" t="n"/>
      <c r="E244" s="38" t="n"/>
      <c r="F244" s="38" t="n"/>
      <c r="G244" s="44" t="n"/>
      <c r="H244" s="44" t="n"/>
      <c r="I244" s="44" t="n"/>
      <c r="J244" s="44" t="n"/>
      <c r="K244" s="38" t="n"/>
    </row>
    <row r="245">
      <c r="A245" s="68" t="n"/>
      <c r="B245" s="38" t="n"/>
      <c r="C245" s="38" t="n"/>
      <c r="D245" s="38" t="n"/>
      <c r="E245" s="38" t="n"/>
      <c r="F245" s="38" t="n"/>
      <c r="G245" s="44" t="n"/>
      <c r="H245" s="44" t="n"/>
      <c r="I245" s="44" t="n"/>
      <c r="J245" s="44" t="n"/>
      <c r="K245" s="38" t="n"/>
    </row>
    <row r="246">
      <c r="A246" s="68" t="n"/>
      <c r="B246" s="38" t="n"/>
      <c r="C246" s="38" t="n"/>
      <c r="D246" s="38" t="n"/>
      <c r="E246" s="38" t="n"/>
      <c r="F246" s="38" t="n"/>
      <c r="G246" s="44" t="n"/>
      <c r="H246" s="44" t="n"/>
      <c r="I246" s="44" t="n"/>
      <c r="J246" s="44" t="n"/>
      <c r="K246" s="38" t="n"/>
    </row>
    <row r="247">
      <c r="A247" s="68" t="n"/>
      <c r="B247" s="38" t="n"/>
      <c r="C247" s="38" t="n"/>
      <c r="D247" s="38" t="n"/>
      <c r="E247" s="38" t="n"/>
      <c r="F247" s="38" t="n"/>
      <c r="G247" s="44" t="n"/>
      <c r="H247" s="44" t="n"/>
      <c r="I247" s="44" t="n"/>
      <c r="J247" s="44" t="n"/>
      <c r="K247" s="38" t="n"/>
    </row>
    <row r="248">
      <c r="A248" s="68" t="n"/>
      <c r="B248" s="38" t="n"/>
      <c r="C248" s="38" t="n"/>
      <c r="D248" s="38" t="n"/>
      <c r="E248" s="38" t="n"/>
      <c r="F248" s="38" t="n"/>
      <c r="G248" s="44" t="n"/>
      <c r="H248" s="44" t="n"/>
      <c r="I248" s="44" t="n"/>
      <c r="J248" s="44" t="n"/>
      <c r="K248" s="38" t="n"/>
    </row>
    <row r="249">
      <c r="A249" s="68" t="n"/>
      <c r="B249" s="38" t="n"/>
      <c r="C249" s="38" t="n"/>
      <c r="D249" s="38" t="n"/>
      <c r="E249" s="38" t="n"/>
      <c r="F249" s="38" t="n"/>
      <c r="G249" s="44" t="n"/>
      <c r="H249" s="44" t="n"/>
      <c r="I249" s="44" t="n"/>
      <c r="J249" s="44" t="n"/>
      <c r="K249" s="38" t="n"/>
    </row>
    <row r="250">
      <c r="A250" s="68" t="n"/>
      <c r="B250" s="38" t="n"/>
      <c r="C250" s="38" t="n"/>
      <c r="D250" s="38" t="n"/>
      <c r="E250" s="38" t="n"/>
      <c r="F250" s="38" t="n"/>
      <c r="G250" s="44" t="n"/>
      <c r="H250" s="44" t="n"/>
      <c r="I250" s="44" t="n"/>
      <c r="J250" s="44" t="n"/>
      <c r="K250" s="38" t="n"/>
    </row>
    <row r="251">
      <c r="A251" s="68" t="n"/>
      <c r="B251" s="38" t="n"/>
      <c r="C251" s="38" t="n"/>
      <c r="D251" s="38" t="n"/>
      <c r="E251" s="38" t="n"/>
      <c r="F251" s="38" t="n"/>
      <c r="G251" s="44" t="n"/>
      <c r="H251" s="44" t="n"/>
      <c r="I251" s="44" t="n"/>
      <c r="J251" s="44" t="n"/>
      <c r="K251" s="38" t="n"/>
    </row>
    <row r="252">
      <c r="A252" s="68" t="n"/>
      <c r="B252" s="38" t="n"/>
      <c r="C252" s="38" t="n"/>
      <c r="D252" s="38" t="n"/>
      <c r="E252" s="38" t="n"/>
      <c r="F252" s="38" t="n"/>
      <c r="G252" s="44" t="n"/>
      <c r="H252" s="44" t="n"/>
      <c r="I252" s="44" t="n"/>
      <c r="J252" s="44" t="n"/>
      <c r="K252" s="38" t="n"/>
    </row>
    <row r="253">
      <c r="A253" s="68" t="n"/>
      <c r="B253" s="38" t="n"/>
      <c r="C253" s="38" t="n"/>
      <c r="D253" s="38" t="n"/>
      <c r="E253" s="38" t="n"/>
      <c r="F253" s="38" t="n"/>
      <c r="G253" s="44" t="n"/>
      <c r="H253" s="44" t="n"/>
      <c r="I253" s="44" t="n"/>
      <c r="J253" s="44" t="n"/>
      <c r="K253" s="38" t="n"/>
    </row>
    <row r="254">
      <c r="A254" s="68" t="n"/>
      <c r="B254" s="38" t="n"/>
      <c r="C254" s="38" t="n"/>
      <c r="D254" s="38" t="n"/>
      <c r="E254" s="38" t="n"/>
      <c r="F254" s="38" t="n"/>
      <c r="G254" s="44" t="n"/>
      <c r="H254" s="44" t="n"/>
      <c r="I254" s="44" t="n"/>
      <c r="J254" s="44" t="n"/>
      <c r="K254" s="38" t="n"/>
    </row>
    <row r="255">
      <c r="A255" s="68" t="n"/>
      <c r="B255" s="38" t="n"/>
      <c r="C255" s="38" t="n"/>
      <c r="D255" s="38" t="n"/>
      <c r="E255" s="38" t="n"/>
      <c r="F255" s="38" t="n"/>
      <c r="G255" s="44" t="n"/>
      <c r="H255" s="44" t="n"/>
      <c r="I255" s="44" t="n"/>
      <c r="J255" s="44" t="n"/>
      <c r="K255" s="38" t="n"/>
    </row>
    <row r="256">
      <c r="A256" s="68" t="n"/>
      <c r="B256" s="38" t="n"/>
      <c r="C256" s="38" t="n"/>
      <c r="D256" s="38" t="n"/>
      <c r="E256" s="38" t="n"/>
      <c r="F256" s="38" t="n"/>
      <c r="G256" s="44" t="n"/>
      <c r="H256" s="44" t="n"/>
      <c r="I256" s="44" t="n"/>
      <c r="J256" s="44" t="n"/>
      <c r="K256" s="38" t="n"/>
    </row>
    <row r="257">
      <c r="A257" s="68" t="n"/>
      <c r="B257" s="38" t="n"/>
      <c r="C257" s="38" t="n"/>
      <c r="D257" s="38" t="n"/>
      <c r="E257" s="38" t="n"/>
      <c r="F257" s="38" t="n"/>
      <c r="G257" s="44" t="n"/>
      <c r="H257" s="44" t="n"/>
      <c r="I257" s="44" t="n"/>
      <c r="J257" s="44" t="n"/>
      <c r="K257" s="38" t="n"/>
    </row>
    <row r="258">
      <c r="A258" s="68" t="n"/>
      <c r="B258" s="38" t="n"/>
      <c r="C258" s="38" t="n"/>
      <c r="D258" s="38" t="n"/>
      <c r="E258" s="38" t="n"/>
      <c r="F258" s="38" t="n"/>
      <c r="G258" s="44" t="n"/>
      <c r="H258" s="44" t="n"/>
      <c r="I258" s="44" t="n"/>
      <c r="J258" s="44" t="n"/>
      <c r="K258" s="38" t="n"/>
    </row>
    <row r="259">
      <c r="A259" s="68" t="n"/>
      <c r="B259" s="38" t="n"/>
      <c r="C259" s="38" t="n"/>
      <c r="D259" s="38" t="n"/>
      <c r="E259" s="38" t="n"/>
      <c r="F259" s="38" t="n"/>
      <c r="G259" s="44" t="n"/>
      <c r="H259" s="44" t="n"/>
      <c r="I259" s="44" t="n"/>
      <c r="J259" s="44" t="n"/>
      <c r="K259" s="38" t="n"/>
    </row>
    <row r="260">
      <c r="A260" s="68" t="n"/>
      <c r="B260" s="38" t="n"/>
      <c r="C260" s="38" t="n"/>
      <c r="D260" s="38" t="n"/>
      <c r="E260" s="38" t="n"/>
      <c r="F260" s="38" t="n"/>
      <c r="G260" s="44" t="n"/>
      <c r="H260" s="44" t="n"/>
      <c r="I260" s="44" t="n"/>
      <c r="J260" s="44" t="n"/>
      <c r="K260" s="38" t="n"/>
    </row>
    <row r="261">
      <c r="A261" s="68" t="n"/>
      <c r="B261" s="38" t="n"/>
      <c r="C261" s="38" t="n"/>
      <c r="D261" s="38" t="n"/>
      <c r="E261" s="38" t="n"/>
      <c r="F261" s="38" t="n"/>
      <c r="G261" s="44" t="n"/>
      <c r="H261" s="44" t="n"/>
      <c r="I261" s="44" t="n"/>
      <c r="J261" s="44" t="n"/>
      <c r="K261" s="38" t="n"/>
    </row>
    <row r="262">
      <c r="A262" s="68" t="n"/>
      <c r="B262" s="38" t="n"/>
      <c r="C262" s="38" t="n"/>
      <c r="D262" s="38" t="n"/>
      <c r="E262" s="38" t="n"/>
      <c r="F262" s="38" t="n"/>
      <c r="G262" s="44" t="n"/>
      <c r="H262" s="44" t="n"/>
      <c r="I262" s="44" t="n"/>
      <c r="J262" s="44" t="n"/>
      <c r="K262" s="38" t="n"/>
    </row>
    <row r="263">
      <c r="A263" s="68" t="n"/>
      <c r="B263" s="38" t="n"/>
      <c r="C263" s="38" t="n"/>
      <c r="D263" s="38" t="n"/>
      <c r="E263" s="38" t="n"/>
      <c r="F263" s="38" t="n"/>
      <c r="G263" s="44" t="n"/>
      <c r="H263" s="44" t="n"/>
      <c r="I263" s="44" t="n"/>
      <c r="J263" s="44" t="n"/>
      <c r="K263" s="38" t="n"/>
    </row>
    <row r="264">
      <c r="A264" s="68" t="n"/>
      <c r="B264" s="38" t="n"/>
      <c r="C264" s="38" t="n"/>
      <c r="D264" s="38" t="n"/>
      <c r="E264" s="38" t="n"/>
      <c r="F264" s="38" t="n"/>
      <c r="G264" s="44" t="n"/>
      <c r="H264" s="44" t="n"/>
      <c r="I264" s="44" t="n"/>
      <c r="J264" s="44" t="n"/>
      <c r="K264" s="38" t="n"/>
    </row>
    <row r="265">
      <c r="A265" s="68" t="n"/>
      <c r="B265" s="38" t="n"/>
      <c r="C265" s="38" t="n"/>
      <c r="D265" s="38" t="n"/>
      <c r="E265" s="38" t="n"/>
      <c r="F265" s="38" t="n"/>
      <c r="G265" s="44" t="n"/>
      <c r="H265" s="44" t="n"/>
      <c r="I265" s="44" t="n"/>
      <c r="J265" s="44" t="n"/>
      <c r="K265" s="38" t="n"/>
    </row>
    <row r="266">
      <c r="A266" s="68" t="n"/>
      <c r="B266" s="38" t="n"/>
      <c r="C266" s="38" t="n"/>
      <c r="D266" s="38" t="n"/>
      <c r="E266" s="38" t="n"/>
      <c r="F266" s="38" t="n"/>
      <c r="G266" s="44" t="n"/>
      <c r="H266" s="44" t="n"/>
      <c r="I266" s="44" t="n"/>
      <c r="J266" s="44" t="n"/>
      <c r="K266" s="38" t="n"/>
    </row>
    <row r="267">
      <c r="A267" s="68" t="n"/>
      <c r="B267" s="38" t="n"/>
      <c r="C267" s="38" t="n"/>
      <c r="D267" s="38" t="n"/>
      <c r="E267" s="38" t="n"/>
      <c r="F267" s="38" t="n"/>
      <c r="G267" s="44" t="n"/>
      <c r="H267" s="44" t="n"/>
      <c r="I267" s="44" t="n"/>
      <c r="J267" s="44" t="n"/>
      <c r="K267" s="38" t="n"/>
    </row>
    <row r="268">
      <c r="A268" s="68" t="n"/>
      <c r="B268" s="38" t="n"/>
      <c r="C268" s="38" t="n"/>
      <c r="D268" s="38" t="n"/>
      <c r="E268" s="38" t="n"/>
      <c r="F268" s="38" t="n"/>
      <c r="G268" s="44" t="n"/>
      <c r="H268" s="44" t="n"/>
      <c r="I268" s="44" t="n"/>
      <c r="J268" s="44" t="n"/>
      <c r="K268" s="38" t="n"/>
    </row>
    <row r="269">
      <c r="A269" s="68" t="n"/>
      <c r="B269" s="38" t="n"/>
      <c r="C269" s="38" t="n"/>
      <c r="D269" s="38" t="n"/>
      <c r="E269" s="38" t="n"/>
      <c r="F269" s="38" t="n"/>
      <c r="G269" s="44" t="n"/>
      <c r="H269" s="44" t="n"/>
      <c r="I269" s="44" t="n"/>
      <c r="J269" s="44" t="n"/>
      <c r="K269" s="38" t="n"/>
    </row>
    <row r="270">
      <c r="A270" s="68" t="n"/>
      <c r="B270" s="38" t="n"/>
      <c r="C270" s="38" t="n"/>
      <c r="D270" s="38" t="n"/>
      <c r="E270" s="38" t="n"/>
      <c r="F270" s="38" t="n"/>
      <c r="G270" s="44" t="n"/>
      <c r="H270" s="44" t="n"/>
      <c r="I270" s="44" t="n"/>
      <c r="J270" s="44" t="n"/>
      <c r="K270" s="38" t="n"/>
    </row>
    <row r="271">
      <c r="A271" s="68" t="n"/>
      <c r="B271" s="38" t="n"/>
      <c r="C271" s="38" t="n"/>
      <c r="D271" s="38" t="n"/>
      <c r="E271" s="38" t="n"/>
      <c r="F271" s="38" t="n"/>
      <c r="G271" s="44" t="n"/>
      <c r="H271" s="44" t="n"/>
      <c r="I271" s="44" t="n"/>
      <c r="J271" s="44" t="n"/>
      <c r="K271" s="38" t="n"/>
    </row>
    <row r="272">
      <c r="A272" s="68" t="n"/>
      <c r="B272" s="38" t="n"/>
      <c r="C272" s="38" t="n"/>
      <c r="D272" s="38" t="n"/>
      <c r="E272" s="38" t="n"/>
      <c r="F272" s="38" t="n"/>
      <c r="G272" s="44" t="n"/>
      <c r="H272" s="44" t="n"/>
      <c r="I272" s="44" t="n"/>
      <c r="J272" s="44" t="n"/>
      <c r="K272" s="38" t="n"/>
    </row>
    <row r="273">
      <c r="A273" s="68" t="n"/>
      <c r="B273" s="38" t="n"/>
      <c r="C273" s="38" t="n"/>
      <c r="D273" s="38" t="n"/>
      <c r="E273" s="38" t="n"/>
      <c r="F273" s="38" t="n"/>
      <c r="G273" s="44" t="n"/>
      <c r="H273" s="44" t="n"/>
      <c r="I273" s="44" t="n"/>
      <c r="J273" s="44" t="n"/>
      <c r="K273" s="38" t="n"/>
    </row>
    <row r="274">
      <c r="A274" s="68" t="n"/>
      <c r="B274" s="38" t="n"/>
      <c r="C274" s="38" t="n"/>
      <c r="D274" s="38" t="n"/>
      <c r="E274" s="38" t="n"/>
      <c r="F274" s="38" t="n"/>
      <c r="G274" s="44" t="n"/>
      <c r="H274" s="44" t="n"/>
      <c r="I274" s="44" t="n"/>
      <c r="J274" s="44" t="n"/>
      <c r="K274" s="38" t="n"/>
    </row>
    <row r="275">
      <c r="A275" s="68" t="n"/>
      <c r="B275" s="38" t="n"/>
      <c r="C275" s="38" t="n"/>
      <c r="D275" s="38" t="n"/>
      <c r="E275" s="38" t="n"/>
      <c r="F275" s="38" t="n"/>
      <c r="G275" s="44" t="n"/>
      <c r="H275" s="44" t="n"/>
      <c r="I275" s="44" t="n"/>
      <c r="J275" s="44" t="n"/>
      <c r="K275" s="38" t="n"/>
    </row>
    <row r="276">
      <c r="A276" s="68" t="n"/>
      <c r="B276" s="38" t="n"/>
      <c r="C276" s="38" t="n"/>
      <c r="D276" s="38" t="n"/>
      <c r="E276" s="38" t="n"/>
      <c r="F276" s="38" t="n"/>
      <c r="G276" s="44" t="n"/>
      <c r="H276" s="44" t="n"/>
      <c r="I276" s="44" t="n"/>
      <c r="J276" s="44" t="n"/>
      <c r="K276" s="38" t="n"/>
    </row>
    <row r="277">
      <c r="A277" s="68" t="n"/>
      <c r="B277" s="38" t="n"/>
      <c r="C277" s="38" t="n"/>
      <c r="D277" s="38" t="n"/>
      <c r="E277" s="38" t="n"/>
      <c r="F277" s="38" t="n"/>
      <c r="G277" s="44" t="n"/>
      <c r="H277" s="44" t="n"/>
      <c r="I277" s="44" t="n"/>
      <c r="J277" s="44" t="n"/>
      <c r="K277" s="38" t="n"/>
    </row>
    <row r="278">
      <c r="A278" s="68" t="n"/>
      <c r="B278" s="38" t="n"/>
      <c r="C278" s="38" t="n"/>
      <c r="D278" s="38" t="n"/>
      <c r="E278" s="38" t="n"/>
      <c r="F278" s="38" t="n"/>
      <c r="G278" s="44" t="n"/>
      <c r="H278" s="44" t="n"/>
      <c r="I278" s="44" t="n"/>
      <c r="J278" s="44" t="n"/>
      <c r="K278" s="38" t="n"/>
    </row>
    <row r="279">
      <c r="A279" s="68" t="n"/>
      <c r="B279" s="38" t="n"/>
      <c r="C279" s="38" t="n"/>
      <c r="D279" s="38" t="n"/>
      <c r="E279" s="38" t="n"/>
      <c r="F279" s="38" t="n"/>
      <c r="G279" s="44" t="n"/>
      <c r="H279" s="44" t="n"/>
      <c r="I279" s="44" t="n"/>
      <c r="J279" s="44" t="n"/>
      <c r="K279" s="38" t="n"/>
    </row>
    <row r="280">
      <c r="A280" s="68" t="n"/>
      <c r="B280" s="38" t="n"/>
      <c r="C280" s="38" t="n"/>
      <c r="D280" s="38" t="n"/>
      <c r="E280" s="38" t="n"/>
      <c r="F280" s="38" t="n"/>
      <c r="G280" s="44" t="n"/>
      <c r="H280" s="44" t="n"/>
      <c r="I280" s="44" t="n"/>
      <c r="J280" s="44" t="n"/>
      <c r="K280" s="38" t="n"/>
    </row>
    <row r="281">
      <c r="A281" s="68" t="n"/>
      <c r="B281" s="38" t="n"/>
      <c r="C281" s="38" t="n"/>
      <c r="D281" s="38" t="n"/>
      <c r="E281" s="38" t="n"/>
      <c r="F281" s="38" t="n"/>
      <c r="G281" s="44" t="n"/>
      <c r="H281" s="44" t="n"/>
      <c r="I281" s="44" t="n"/>
      <c r="J281" s="44" t="n"/>
      <c r="K281" s="38" t="n"/>
    </row>
    <row r="282">
      <c r="A282" s="68" t="n"/>
      <c r="B282" s="38" t="n"/>
      <c r="C282" s="38" t="n"/>
      <c r="D282" s="38" t="n"/>
      <c r="E282" s="38" t="n"/>
      <c r="F282" s="38" t="n"/>
      <c r="G282" s="44" t="n"/>
      <c r="H282" s="44" t="n"/>
      <c r="I282" s="44" t="n"/>
      <c r="J282" s="44" t="n"/>
      <c r="K282" s="38" t="n"/>
    </row>
    <row r="283">
      <c r="A283" s="68" t="n"/>
      <c r="B283" s="38" t="n"/>
      <c r="C283" s="38" t="n"/>
      <c r="D283" s="38" t="n"/>
      <c r="E283" s="38" t="n"/>
      <c r="F283" s="38" t="n"/>
      <c r="G283" s="44" t="n"/>
      <c r="H283" s="44" t="n"/>
      <c r="I283" s="44" t="n"/>
      <c r="J283" s="44" t="n"/>
      <c r="K283" s="38" t="n"/>
    </row>
    <row r="284">
      <c r="A284" s="68" t="n"/>
      <c r="B284" s="38" t="n"/>
      <c r="C284" s="38" t="n"/>
      <c r="D284" s="38" t="n"/>
      <c r="E284" s="38" t="n"/>
      <c r="F284" s="38" t="n"/>
      <c r="G284" s="44" t="n"/>
      <c r="H284" s="44" t="n"/>
      <c r="I284" s="44" t="n"/>
      <c r="J284" s="44" t="n"/>
      <c r="K284" s="38" t="n"/>
    </row>
    <row r="285">
      <c r="A285" s="68" t="n"/>
      <c r="B285" s="38" t="n"/>
      <c r="C285" s="38" t="n"/>
      <c r="D285" s="38" t="n"/>
      <c r="E285" s="38" t="n"/>
      <c r="F285" s="38" t="n"/>
      <c r="G285" s="44" t="n"/>
      <c r="H285" s="44" t="n"/>
      <c r="I285" s="44" t="n"/>
      <c r="J285" s="44" t="n"/>
      <c r="K285" s="38" t="n"/>
    </row>
    <row r="286">
      <c r="A286" s="68" t="n"/>
      <c r="B286" s="38" t="n"/>
      <c r="C286" s="38" t="n"/>
      <c r="D286" s="38" t="n"/>
      <c r="E286" s="38" t="n"/>
      <c r="F286" s="38" t="n"/>
      <c r="G286" s="44" t="n"/>
      <c r="H286" s="44" t="n"/>
      <c r="I286" s="44" t="n"/>
      <c r="J286" s="44" t="n"/>
      <c r="K286" s="38" t="n"/>
    </row>
    <row r="287">
      <c r="A287" s="68" t="n"/>
      <c r="B287" s="38" t="n"/>
      <c r="C287" s="38" t="n"/>
      <c r="D287" s="38" t="n"/>
      <c r="E287" s="38" t="n"/>
      <c r="F287" s="38" t="n"/>
      <c r="G287" s="44" t="n"/>
      <c r="H287" s="44" t="n"/>
      <c r="I287" s="44" t="n"/>
      <c r="J287" s="44" t="n"/>
      <c r="K287" s="38" t="n"/>
    </row>
    <row r="288">
      <c r="A288" s="68" t="n"/>
      <c r="B288" s="38" t="n"/>
      <c r="C288" s="38" t="n"/>
      <c r="D288" s="38" t="n"/>
      <c r="E288" s="38" t="n"/>
      <c r="F288" s="38" t="n"/>
      <c r="G288" s="44" t="n"/>
      <c r="H288" s="44" t="n"/>
      <c r="I288" s="44" t="n"/>
      <c r="J288" s="44" t="n"/>
      <c r="K288" s="38" t="n"/>
    </row>
    <row r="289">
      <c r="A289" s="68" t="n"/>
      <c r="B289" s="38" t="n"/>
      <c r="C289" s="38" t="n"/>
      <c r="D289" s="38" t="n"/>
      <c r="E289" s="38" t="n"/>
      <c r="F289" s="38" t="n"/>
      <c r="G289" s="44" t="n"/>
      <c r="H289" s="44" t="n"/>
      <c r="I289" s="44" t="n"/>
      <c r="J289" s="44" t="n"/>
      <c r="K289" s="38" t="n"/>
    </row>
    <row r="290">
      <c r="A290" s="68" t="n"/>
      <c r="B290" s="38" t="n"/>
      <c r="C290" s="38" t="n"/>
      <c r="D290" s="38" t="n"/>
      <c r="E290" s="38" t="n"/>
      <c r="F290" s="38" t="n"/>
      <c r="G290" s="44" t="n"/>
      <c r="H290" s="44" t="n"/>
      <c r="I290" s="44" t="n"/>
      <c r="J290" s="44" t="n"/>
      <c r="K290" s="38" t="n"/>
    </row>
    <row r="291">
      <c r="A291" s="68" t="n"/>
      <c r="B291" s="38" t="n"/>
      <c r="C291" s="38" t="n"/>
      <c r="D291" s="38" t="n"/>
      <c r="E291" s="38" t="n"/>
      <c r="F291" s="38" t="n"/>
      <c r="G291" s="44" t="n"/>
      <c r="H291" s="44" t="n"/>
      <c r="I291" s="44" t="n"/>
      <c r="J291" s="44" t="n"/>
      <c r="K291" s="38" t="n"/>
    </row>
    <row r="292">
      <c r="A292" s="68" t="n"/>
      <c r="B292" s="38" t="n"/>
      <c r="C292" s="38" t="n"/>
      <c r="D292" s="38" t="n"/>
      <c r="E292" s="38" t="n"/>
      <c r="F292" s="38" t="n"/>
      <c r="G292" s="44" t="n"/>
      <c r="H292" s="44" t="n"/>
      <c r="I292" s="44" t="n"/>
      <c r="J292" s="44" t="n"/>
      <c r="K292" s="38" t="n"/>
    </row>
    <row r="293">
      <c r="A293" s="68" t="n"/>
      <c r="B293" s="38" t="n"/>
      <c r="C293" s="38" t="n"/>
      <c r="D293" s="38" t="n"/>
      <c r="E293" s="38" t="n"/>
      <c r="F293" s="38" t="n"/>
      <c r="G293" s="44" t="n"/>
      <c r="H293" s="44" t="n"/>
      <c r="I293" s="44" t="n"/>
      <c r="J293" s="44" t="n"/>
      <c r="K293" s="38" t="n"/>
    </row>
    <row r="294">
      <c r="A294" s="68" t="n"/>
      <c r="B294" s="38" t="n"/>
      <c r="C294" s="38" t="n"/>
      <c r="D294" s="38" t="n"/>
      <c r="E294" s="38" t="n"/>
      <c r="F294" s="38" t="n"/>
      <c r="G294" s="44" t="n"/>
      <c r="H294" s="44" t="n"/>
      <c r="I294" s="44" t="n"/>
      <c r="J294" s="44" t="n"/>
      <c r="K294" s="38" t="n"/>
    </row>
    <row r="295">
      <c r="A295" s="68" t="n"/>
      <c r="B295" s="38" t="n"/>
      <c r="C295" s="38" t="n"/>
      <c r="D295" s="38" t="n"/>
      <c r="E295" s="38" t="n"/>
      <c r="F295" s="38" t="n"/>
      <c r="G295" s="44" t="n"/>
      <c r="H295" s="44" t="n"/>
      <c r="I295" s="44" t="n"/>
      <c r="J295" s="44" t="n"/>
      <c r="K295" s="38" t="n"/>
    </row>
    <row r="296">
      <c r="A296" s="68" t="n"/>
      <c r="B296" s="38" t="n"/>
      <c r="C296" s="38" t="n"/>
      <c r="D296" s="38" t="n"/>
      <c r="E296" s="38" t="n"/>
      <c r="F296" s="38" t="n"/>
      <c r="G296" s="44" t="n"/>
      <c r="H296" s="44" t="n"/>
      <c r="I296" s="44" t="n"/>
      <c r="J296" s="44" t="n"/>
      <c r="K296" s="38" t="n"/>
    </row>
    <row r="297">
      <c r="A297" s="68" t="n"/>
      <c r="B297" s="38" t="n"/>
      <c r="C297" s="38" t="n"/>
      <c r="D297" s="38" t="n"/>
      <c r="E297" s="38" t="n"/>
      <c r="F297" s="38" t="n"/>
      <c r="G297" s="44" t="n"/>
      <c r="H297" s="44" t="n"/>
      <c r="I297" s="44" t="n"/>
      <c r="J297" s="44" t="n"/>
      <c r="K297" s="38" t="n"/>
    </row>
    <row r="298">
      <c r="A298" s="68" t="n"/>
      <c r="B298" s="38" t="n"/>
      <c r="C298" s="38" t="n"/>
      <c r="D298" s="38" t="n"/>
      <c r="E298" s="38" t="n"/>
      <c r="F298" s="38" t="n"/>
      <c r="G298" s="44" t="n"/>
      <c r="H298" s="44" t="n"/>
      <c r="I298" s="44" t="n"/>
      <c r="J298" s="44" t="n"/>
      <c r="K298" s="38" t="n"/>
    </row>
    <row r="299">
      <c r="A299" s="68" t="n"/>
      <c r="B299" s="38" t="n"/>
      <c r="C299" s="38" t="n"/>
      <c r="D299" s="38" t="n"/>
      <c r="E299" s="38" t="n"/>
      <c r="F299" s="38" t="n"/>
      <c r="G299" s="44" t="n"/>
      <c r="H299" s="44" t="n"/>
      <c r="I299" s="44" t="n"/>
      <c r="J299" s="44" t="n"/>
      <c r="K299" s="38" t="n"/>
    </row>
    <row r="300">
      <c r="A300" s="68" t="n"/>
      <c r="B300" s="38" t="n"/>
      <c r="C300" s="38" t="n"/>
      <c r="D300" s="38" t="n"/>
      <c r="E300" s="38" t="n"/>
      <c r="F300" s="38" t="n"/>
      <c r="G300" s="44" t="n"/>
      <c r="H300" s="44" t="n"/>
      <c r="I300" s="44" t="n"/>
      <c r="J300" s="44" t="n"/>
      <c r="K300" s="38" t="n"/>
    </row>
    <row r="301">
      <c r="A301" s="68" t="n"/>
      <c r="B301" s="38" t="n"/>
      <c r="C301" s="38" t="n"/>
      <c r="D301" s="38" t="n"/>
      <c r="E301" s="38" t="n"/>
      <c r="F301" s="38" t="n"/>
      <c r="G301" s="44" t="n"/>
      <c r="H301" s="44" t="n"/>
      <c r="I301" s="44" t="n"/>
      <c r="J301" s="44" t="n"/>
      <c r="K301" s="38" t="n"/>
    </row>
    <row r="302">
      <c r="A302" s="68" t="n"/>
      <c r="B302" s="38" t="n"/>
      <c r="C302" s="38" t="n"/>
      <c r="D302" s="38" t="n"/>
      <c r="E302" s="38" t="n"/>
      <c r="F302" s="38" t="n"/>
      <c r="G302" s="44" t="n"/>
      <c r="H302" s="44" t="n"/>
      <c r="I302" s="44" t="n"/>
      <c r="J302" s="44" t="n"/>
      <c r="K302" s="38" t="n"/>
    </row>
    <row r="303">
      <c r="A303" s="68" t="n"/>
      <c r="B303" s="38" t="n"/>
      <c r="C303" s="38" t="n"/>
      <c r="D303" s="38" t="n"/>
      <c r="E303" s="38" t="n"/>
      <c r="F303" s="38" t="n"/>
      <c r="G303" s="44" t="n"/>
      <c r="H303" s="44" t="n"/>
      <c r="I303" s="44" t="n"/>
      <c r="J303" s="44" t="n"/>
      <c r="K303" s="38" t="n"/>
    </row>
    <row r="304">
      <c r="A304" s="68" t="n"/>
      <c r="B304" s="38" t="n"/>
      <c r="C304" s="38" t="n"/>
      <c r="D304" s="38" t="n"/>
      <c r="E304" s="38" t="n"/>
      <c r="F304" s="38" t="n"/>
      <c r="G304" s="44" t="n"/>
      <c r="H304" s="44" t="n"/>
      <c r="I304" s="44" t="n"/>
      <c r="J304" s="44" t="n"/>
      <c r="K304" s="38" t="n"/>
    </row>
    <row r="305">
      <c r="A305" s="68" t="n"/>
      <c r="B305" s="38" t="n"/>
      <c r="C305" s="38" t="n"/>
      <c r="D305" s="38" t="n"/>
      <c r="E305" s="38" t="n"/>
      <c r="F305" s="38" t="n"/>
      <c r="G305" s="44" t="n"/>
      <c r="H305" s="44" t="n"/>
      <c r="I305" s="44" t="n"/>
      <c r="J305" s="44" t="n"/>
      <c r="K305" s="38" t="n"/>
    </row>
    <row r="306">
      <c r="A306" s="68" t="n"/>
      <c r="B306" s="38" t="n"/>
      <c r="C306" s="38" t="n"/>
      <c r="D306" s="38" t="n"/>
      <c r="E306" s="38" t="n"/>
      <c r="F306" s="38" t="n"/>
      <c r="G306" s="44" t="n"/>
      <c r="H306" s="44" t="n"/>
      <c r="I306" s="44" t="n"/>
      <c r="J306" s="44" t="n"/>
      <c r="K306" s="38" t="n"/>
    </row>
    <row r="307">
      <c r="A307" s="68" t="n"/>
      <c r="B307" s="38" t="n"/>
      <c r="C307" s="38" t="n"/>
      <c r="D307" s="38" t="n"/>
      <c r="E307" s="38" t="n"/>
      <c r="F307" s="38" t="n"/>
      <c r="G307" s="44" t="n"/>
      <c r="H307" s="44" t="n"/>
      <c r="I307" s="44" t="n"/>
      <c r="J307" s="44" t="n"/>
      <c r="K307" s="38" t="n"/>
    </row>
    <row r="308">
      <c r="A308" s="68" t="n"/>
      <c r="B308" s="38" t="n"/>
      <c r="C308" s="38" t="n"/>
      <c r="D308" s="38" t="n"/>
      <c r="E308" s="38" t="n"/>
      <c r="F308" s="38" t="n"/>
      <c r="G308" s="44" t="n"/>
      <c r="H308" s="44" t="n"/>
      <c r="I308" s="44" t="n"/>
      <c r="J308" s="44" t="n"/>
      <c r="K308" s="38" t="n"/>
    </row>
    <row r="309">
      <c r="A309" s="68" t="n"/>
      <c r="B309" s="38" t="n"/>
      <c r="C309" s="38" t="n"/>
      <c r="D309" s="38" t="n"/>
      <c r="E309" s="38" t="n"/>
      <c r="F309" s="38" t="n"/>
      <c r="G309" s="44" t="n"/>
      <c r="H309" s="44" t="n"/>
      <c r="I309" s="44" t="n"/>
      <c r="J309" s="44" t="n"/>
      <c r="K309" s="38" t="n"/>
    </row>
    <row r="310">
      <c r="A310" s="68" t="n"/>
      <c r="B310" s="38" t="n"/>
      <c r="C310" s="38" t="n"/>
      <c r="D310" s="38" t="n"/>
      <c r="E310" s="38" t="n"/>
      <c r="F310" s="38" t="n"/>
      <c r="G310" s="44" t="n"/>
      <c r="H310" s="44" t="n"/>
      <c r="I310" s="44" t="n"/>
      <c r="J310" s="44" t="n"/>
      <c r="K310" s="38" t="n"/>
    </row>
    <row r="311">
      <c r="A311" s="68" t="n"/>
      <c r="B311" s="38" t="n"/>
      <c r="C311" s="38" t="n"/>
      <c r="D311" s="38" t="n"/>
      <c r="E311" s="38" t="n"/>
      <c r="F311" s="38" t="n"/>
      <c r="G311" s="44" t="n"/>
      <c r="H311" s="44" t="n"/>
      <c r="I311" s="44" t="n"/>
      <c r="J311" s="44" t="n"/>
      <c r="K311" s="38" t="n"/>
    </row>
    <row r="312">
      <c r="A312" s="68" t="n"/>
      <c r="B312" s="38" t="n"/>
      <c r="C312" s="38" t="n"/>
      <c r="D312" s="38" t="n"/>
      <c r="E312" s="38" t="n"/>
      <c r="F312" s="38" t="n"/>
      <c r="G312" s="44" t="n"/>
      <c r="H312" s="44" t="n"/>
      <c r="I312" s="44" t="n"/>
      <c r="J312" s="44" t="n"/>
      <c r="K312" s="38" t="n"/>
    </row>
    <row r="313">
      <c r="A313" s="68" t="n"/>
      <c r="B313" s="38" t="n"/>
      <c r="C313" s="38" t="n"/>
      <c r="D313" s="38" t="n"/>
      <c r="E313" s="38" t="n"/>
      <c r="F313" s="38" t="n"/>
      <c r="G313" s="44" t="n"/>
      <c r="H313" s="44" t="n"/>
      <c r="I313" s="44" t="n"/>
      <c r="J313" s="44" t="n"/>
      <c r="K313" s="38" t="n"/>
    </row>
    <row r="314">
      <c r="A314" s="68" t="n"/>
      <c r="B314" s="38" t="n"/>
      <c r="C314" s="38" t="n"/>
      <c r="D314" s="38" t="n"/>
      <c r="E314" s="38" t="n"/>
      <c r="F314" s="38" t="n"/>
      <c r="G314" s="44" t="n"/>
      <c r="H314" s="44" t="n"/>
      <c r="I314" s="44" t="n"/>
      <c r="J314" s="44" t="n"/>
      <c r="K314" s="38" t="n"/>
    </row>
    <row r="315">
      <c r="A315" s="68" t="n"/>
      <c r="B315" s="38" t="n"/>
      <c r="C315" s="38" t="n"/>
      <c r="D315" s="38" t="n"/>
      <c r="E315" s="38" t="n"/>
      <c r="F315" s="38" t="n"/>
      <c r="G315" s="44" t="n"/>
      <c r="H315" s="44" t="n"/>
      <c r="I315" s="44" t="n"/>
      <c r="J315" s="44" t="n"/>
      <c r="K315" s="38" t="n"/>
    </row>
    <row r="316">
      <c r="A316" s="68" t="n"/>
      <c r="B316" s="38" t="n"/>
      <c r="C316" s="38" t="n"/>
      <c r="D316" s="38" t="n"/>
      <c r="E316" s="38" t="n"/>
      <c r="F316" s="38" t="n"/>
      <c r="G316" s="44" t="n"/>
      <c r="H316" s="44" t="n"/>
      <c r="I316" s="44" t="n"/>
      <c r="J316" s="44" t="n"/>
      <c r="K316" s="38" t="n"/>
    </row>
    <row r="317">
      <c r="A317" s="68" t="n"/>
      <c r="B317" s="38" t="n"/>
      <c r="C317" s="38" t="n"/>
      <c r="D317" s="38" t="n"/>
      <c r="E317" s="38" t="n"/>
      <c r="F317" s="38" t="n"/>
      <c r="G317" s="44" t="n"/>
      <c r="H317" s="44" t="n"/>
      <c r="I317" s="44" t="n"/>
      <c r="J317" s="44" t="n"/>
      <c r="K317" s="38" t="n"/>
    </row>
    <row r="318">
      <c r="A318" s="68" t="n"/>
      <c r="B318" s="38" t="n"/>
      <c r="C318" s="38" t="n"/>
      <c r="D318" s="38" t="n"/>
      <c r="E318" s="38" t="n"/>
      <c r="F318" s="38" t="n"/>
      <c r="G318" s="44" t="n"/>
      <c r="H318" s="44" t="n"/>
      <c r="I318" s="44" t="n"/>
      <c r="J318" s="44" t="n"/>
      <c r="K318" s="38" t="n"/>
    </row>
    <row r="319">
      <c r="A319" s="68" t="n"/>
      <c r="B319" s="38" t="n"/>
      <c r="C319" s="38" t="n"/>
      <c r="D319" s="38" t="n"/>
      <c r="E319" s="38" t="n"/>
      <c r="F319" s="38" t="n"/>
      <c r="G319" s="44" t="n"/>
      <c r="H319" s="44" t="n"/>
      <c r="I319" s="44" t="n"/>
      <c r="J319" s="44" t="n"/>
      <c r="K319" s="38" t="n"/>
    </row>
    <row r="320">
      <c r="A320" s="68" t="n"/>
      <c r="B320" s="38" t="n"/>
      <c r="C320" s="38" t="n"/>
      <c r="D320" s="38" t="n"/>
      <c r="E320" s="38" t="n"/>
      <c r="F320" s="38" t="n"/>
      <c r="G320" s="44" t="n"/>
      <c r="H320" s="44" t="n"/>
      <c r="I320" s="44" t="n"/>
      <c r="J320" s="44" t="n"/>
      <c r="K320" s="38" t="n"/>
    </row>
    <row r="321">
      <c r="A321" s="68" t="n"/>
      <c r="B321" s="38" t="n"/>
      <c r="C321" s="38" t="n"/>
      <c r="D321" s="38" t="n"/>
      <c r="E321" s="38" t="n"/>
      <c r="F321" s="38" t="n"/>
      <c r="G321" s="44" t="n"/>
      <c r="H321" s="44" t="n"/>
      <c r="I321" s="44" t="n"/>
      <c r="J321" s="44" t="n"/>
      <c r="K321" s="38" t="n"/>
    </row>
    <row r="322">
      <c r="A322" s="68" t="n"/>
      <c r="B322" s="38" t="n"/>
      <c r="C322" s="38" t="n"/>
      <c r="D322" s="38" t="n"/>
      <c r="E322" s="38" t="n"/>
      <c r="F322" s="38" t="n"/>
      <c r="G322" s="44" t="n"/>
      <c r="H322" s="44" t="n"/>
      <c r="I322" s="44" t="n"/>
      <c r="J322" s="44" t="n"/>
      <c r="K322" s="38" t="n"/>
    </row>
    <row r="323">
      <c r="A323" s="68" t="n"/>
      <c r="B323" s="38" t="n"/>
      <c r="C323" s="38" t="n"/>
      <c r="D323" s="38" t="n"/>
      <c r="E323" s="38" t="n"/>
      <c r="F323" s="38" t="n"/>
      <c r="G323" s="44" t="n"/>
      <c r="H323" s="44" t="n"/>
      <c r="I323" s="44" t="n"/>
      <c r="J323" s="44" t="n"/>
      <c r="K323" s="38" t="n"/>
    </row>
    <row r="324">
      <c r="A324" s="68" t="n"/>
      <c r="B324" s="38" t="n"/>
      <c r="C324" s="38" t="n"/>
      <c r="D324" s="38" t="n"/>
      <c r="E324" s="38" t="n"/>
      <c r="F324" s="38" t="n"/>
      <c r="G324" s="44" t="n"/>
      <c r="H324" s="44" t="n"/>
      <c r="I324" s="44" t="n"/>
      <c r="J324" s="44" t="n"/>
      <c r="K324" s="38" t="n"/>
    </row>
    <row r="325">
      <c r="A325" s="68" t="n"/>
      <c r="B325" s="38" t="n"/>
      <c r="C325" s="38" t="n"/>
      <c r="D325" s="38" t="n"/>
      <c r="E325" s="38" t="n"/>
      <c r="F325" s="38" t="n"/>
      <c r="G325" s="44" t="n"/>
      <c r="H325" s="44" t="n"/>
      <c r="I325" s="44" t="n"/>
      <c r="J325" s="44" t="n"/>
      <c r="K325" s="38" t="n"/>
    </row>
    <row r="326">
      <c r="A326" s="68" t="n"/>
      <c r="B326" s="38" t="n"/>
      <c r="C326" s="38" t="n"/>
      <c r="D326" s="38" t="n"/>
      <c r="E326" s="38" t="n"/>
      <c r="F326" s="38" t="n"/>
      <c r="G326" s="44" t="n"/>
      <c r="H326" s="44" t="n"/>
      <c r="I326" s="44" t="n"/>
      <c r="J326" s="44" t="n"/>
      <c r="K326" s="38" t="n"/>
    </row>
    <row r="327">
      <c r="A327" s="68" t="n"/>
      <c r="B327" s="38" t="n"/>
      <c r="C327" s="38" t="n"/>
      <c r="D327" s="38" t="n"/>
      <c r="E327" s="38" t="n"/>
      <c r="F327" s="38" t="n"/>
      <c r="G327" s="44" t="n"/>
      <c r="H327" s="44" t="n"/>
      <c r="I327" s="44" t="n"/>
      <c r="J327" s="44" t="n"/>
      <c r="K327" s="38" t="n"/>
    </row>
    <row r="328">
      <c r="A328" s="68" t="n"/>
      <c r="B328" s="38" t="n"/>
      <c r="C328" s="38" t="n"/>
      <c r="D328" s="38" t="n"/>
      <c r="E328" s="38" t="n"/>
      <c r="F328" s="38" t="n"/>
      <c r="G328" s="44" t="n"/>
      <c r="H328" s="44" t="n"/>
      <c r="I328" s="44" t="n"/>
      <c r="J328" s="44" t="n"/>
      <c r="K328" s="38" t="n"/>
    </row>
    <row r="329">
      <c r="A329" s="68" t="n"/>
      <c r="B329" s="38" t="n"/>
      <c r="C329" s="38" t="n"/>
      <c r="D329" s="38" t="n"/>
      <c r="E329" s="38" t="n"/>
      <c r="F329" s="38" t="n"/>
      <c r="G329" s="44" t="n"/>
      <c r="H329" s="44" t="n"/>
      <c r="I329" s="44" t="n"/>
      <c r="J329" s="44" t="n"/>
      <c r="K329" s="38" t="n"/>
    </row>
    <row r="330">
      <c r="A330" s="68" t="n"/>
      <c r="B330" s="38" t="n"/>
      <c r="C330" s="38" t="n"/>
      <c r="D330" s="38" t="n"/>
      <c r="E330" s="38" t="n"/>
      <c r="F330" s="38" t="n"/>
      <c r="G330" s="44" t="n"/>
      <c r="H330" s="44" t="n"/>
      <c r="I330" s="44" t="n"/>
      <c r="J330" s="44" t="n"/>
      <c r="K330" s="38" t="n"/>
    </row>
    <row r="331">
      <c r="A331" s="68" t="n"/>
      <c r="B331" s="38" t="n"/>
      <c r="C331" s="38" t="n"/>
      <c r="D331" s="38" t="n"/>
      <c r="E331" s="38" t="n"/>
      <c r="F331" s="38" t="n"/>
      <c r="G331" s="44" t="n"/>
      <c r="H331" s="44" t="n"/>
      <c r="I331" s="44" t="n"/>
      <c r="J331" s="44" t="n"/>
      <c r="K331" s="38" t="n"/>
    </row>
    <row r="332">
      <c r="A332" s="68" t="n"/>
      <c r="B332" s="38" t="n"/>
      <c r="C332" s="38" t="n"/>
      <c r="D332" s="38" t="n"/>
      <c r="E332" s="38" t="n"/>
      <c r="F332" s="38" t="n"/>
      <c r="G332" s="44" t="n"/>
      <c r="H332" s="44" t="n"/>
      <c r="I332" s="44" t="n"/>
      <c r="J332" s="44" t="n"/>
      <c r="K332" s="38" t="n"/>
    </row>
    <row r="333">
      <c r="A333" s="68" t="n"/>
      <c r="B333" s="38" t="n"/>
      <c r="C333" s="38" t="n"/>
      <c r="D333" s="38" t="n"/>
      <c r="E333" s="38" t="n"/>
      <c r="F333" s="38" t="n"/>
      <c r="G333" s="44" t="n"/>
      <c r="H333" s="44" t="n"/>
      <c r="I333" s="44" t="n"/>
      <c r="J333" s="44" t="n"/>
      <c r="K333" s="38" t="n"/>
    </row>
    <row r="334">
      <c r="A334" s="68" t="n"/>
      <c r="B334" s="38" t="n"/>
      <c r="C334" s="38" t="n"/>
      <c r="D334" s="38" t="n"/>
      <c r="E334" s="38" t="n"/>
      <c r="F334" s="38" t="n"/>
      <c r="G334" s="44" t="n"/>
      <c r="H334" s="44" t="n"/>
      <c r="I334" s="44" t="n"/>
      <c r="J334" s="44" t="n"/>
      <c r="K334" s="38" t="n"/>
    </row>
    <row r="335">
      <c r="A335" s="68" t="n"/>
      <c r="B335" s="38" t="n"/>
      <c r="C335" s="38" t="n"/>
      <c r="D335" s="38" t="n"/>
      <c r="E335" s="38" t="n"/>
      <c r="F335" s="38" t="n"/>
      <c r="G335" s="44" t="n"/>
      <c r="H335" s="44" t="n"/>
      <c r="I335" s="44" t="n"/>
      <c r="J335" s="44" t="n"/>
      <c r="K335" s="38" t="n"/>
    </row>
    <row r="336">
      <c r="A336" s="68" t="n"/>
      <c r="B336" s="38" t="n"/>
      <c r="C336" s="38" t="n"/>
      <c r="D336" s="38" t="n"/>
      <c r="E336" s="38" t="n"/>
      <c r="F336" s="38" t="n"/>
      <c r="G336" s="44" t="n"/>
      <c r="H336" s="44" t="n"/>
      <c r="I336" s="44" t="n"/>
      <c r="J336" s="44" t="n"/>
      <c r="K336" s="38" t="n"/>
    </row>
    <row r="337">
      <c r="A337" s="68" t="n"/>
      <c r="B337" s="38" t="n"/>
      <c r="C337" s="38" t="n"/>
      <c r="D337" s="38" t="n"/>
      <c r="E337" s="38" t="n"/>
      <c r="F337" s="38" t="n"/>
      <c r="G337" s="44" t="n"/>
      <c r="H337" s="44" t="n"/>
      <c r="I337" s="44" t="n"/>
      <c r="J337" s="44" t="n"/>
      <c r="K337" s="38" t="n"/>
    </row>
    <row r="338">
      <c r="A338" s="68" t="n"/>
      <c r="B338" s="38" t="n"/>
      <c r="C338" s="38" t="n"/>
      <c r="D338" s="38" t="n"/>
      <c r="E338" s="38" t="n"/>
      <c r="F338" s="38" t="n"/>
      <c r="G338" s="44" t="n"/>
      <c r="H338" s="44" t="n"/>
      <c r="I338" s="44" t="n"/>
      <c r="J338" s="44" t="n"/>
      <c r="K338" s="38" t="n"/>
    </row>
    <row r="339">
      <c r="A339" s="68" t="n"/>
      <c r="B339" s="38" t="n"/>
      <c r="C339" s="38" t="n"/>
      <c r="D339" s="38" t="n"/>
      <c r="E339" s="38" t="n"/>
      <c r="F339" s="38" t="n"/>
      <c r="G339" s="44" t="n"/>
      <c r="H339" s="44" t="n"/>
      <c r="I339" s="44" t="n"/>
      <c r="J339" s="44" t="n"/>
      <c r="K339" s="38" t="n"/>
    </row>
    <row r="340">
      <c r="A340" s="68" t="n"/>
      <c r="B340" s="38" t="n"/>
      <c r="C340" s="38" t="n"/>
      <c r="D340" s="38" t="n"/>
      <c r="E340" s="38" t="n"/>
      <c r="F340" s="38" t="n"/>
      <c r="G340" s="44" t="n"/>
      <c r="H340" s="44" t="n"/>
      <c r="I340" s="44" t="n"/>
      <c r="J340" s="44" t="n"/>
      <c r="K340" s="38" t="n"/>
    </row>
    <row r="341">
      <c r="A341" s="68" t="n"/>
      <c r="B341" s="38" t="n"/>
      <c r="C341" s="38" t="n"/>
      <c r="D341" s="38" t="n"/>
      <c r="E341" s="38" t="n"/>
      <c r="F341" s="38" t="n"/>
      <c r="G341" s="44" t="n"/>
      <c r="H341" s="44" t="n"/>
      <c r="I341" s="44" t="n"/>
      <c r="J341" s="44" t="n"/>
      <c r="K341" s="38" t="n"/>
    </row>
    <row r="342">
      <c r="A342" s="68" t="n"/>
      <c r="B342" s="38" t="n"/>
      <c r="C342" s="38" t="n"/>
      <c r="D342" s="38" t="n"/>
      <c r="E342" s="38" t="n"/>
      <c r="F342" s="38" t="n"/>
      <c r="G342" s="44" t="n"/>
      <c r="H342" s="44" t="n"/>
      <c r="I342" s="44" t="n"/>
      <c r="J342" s="44" t="n"/>
      <c r="K342" s="38" t="n"/>
    </row>
    <row r="343">
      <c r="A343" s="68" t="n"/>
      <c r="B343" s="38" t="n"/>
      <c r="C343" s="38" t="n"/>
      <c r="D343" s="38" t="n"/>
      <c r="E343" s="38" t="n"/>
      <c r="F343" s="38" t="n"/>
      <c r="G343" s="44" t="n"/>
      <c r="H343" s="44" t="n"/>
      <c r="I343" s="44" t="n"/>
      <c r="J343" s="44" t="n"/>
      <c r="K343" s="38" t="n"/>
    </row>
    <row r="344">
      <c r="A344" s="68" t="n"/>
      <c r="B344" s="38" t="n"/>
      <c r="C344" s="38" t="n"/>
      <c r="D344" s="38" t="n"/>
      <c r="E344" s="38" t="n"/>
      <c r="F344" s="38" t="n"/>
      <c r="G344" s="44" t="n"/>
      <c r="H344" s="44" t="n"/>
      <c r="I344" s="44" t="n"/>
      <c r="J344" s="44" t="n"/>
      <c r="K344" s="38" t="n"/>
    </row>
    <row r="345">
      <c r="A345" s="68" t="n"/>
      <c r="B345" s="38" t="n"/>
      <c r="C345" s="38" t="n"/>
      <c r="D345" s="38" t="n"/>
      <c r="E345" s="38" t="n"/>
      <c r="F345" s="38" t="n"/>
      <c r="G345" s="44" t="n"/>
      <c r="H345" s="44" t="n"/>
      <c r="I345" s="44" t="n"/>
      <c r="J345" s="44" t="n"/>
      <c r="K345" s="38" t="n"/>
    </row>
    <row r="346">
      <c r="A346" s="68" t="n"/>
      <c r="B346" s="38" t="n"/>
      <c r="C346" s="38" t="n"/>
      <c r="D346" s="38" t="n"/>
      <c r="E346" s="38" t="n"/>
      <c r="F346" s="38" t="n"/>
      <c r="G346" s="44" t="n"/>
      <c r="H346" s="44" t="n"/>
      <c r="I346" s="44" t="n"/>
      <c r="J346" s="44" t="n"/>
      <c r="K346" s="38" t="n"/>
    </row>
    <row r="347">
      <c r="A347" s="68" t="n"/>
      <c r="B347" s="38" t="n"/>
      <c r="C347" s="38" t="n"/>
      <c r="D347" s="38" t="n"/>
      <c r="E347" s="38" t="n"/>
      <c r="F347" s="38" t="n"/>
      <c r="G347" s="44" t="n"/>
      <c r="H347" s="44" t="n"/>
      <c r="I347" s="44" t="n"/>
      <c r="J347" s="44" t="n"/>
      <c r="K347" s="38" t="n"/>
    </row>
    <row r="348">
      <c r="A348" s="68" t="n"/>
      <c r="B348" s="38" t="n"/>
      <c r="C348" s="38" t="n"/>
      <c r="D348" s="38" t="n"/>
      <c r="E348" s="38" t="n"/>
      <c r="F348" s="38" t="n"/>
      <c r="G348" s="44" t="n"/>
      <c r="H348" s="44" t="n"/>
      <c r="I348" s="44" t="n"/>
      <c r="J348" s="44" t="n"/>
      <c r="K348" s="38" t="n"/>
    </row>
    <row r="349">
      <c r="A349" s="68" t="n"/>
      <c r="B349" s="38" t="n"/>
      <c r="C349" s="38" t="n"/>
      <c r="D349" s="38" t="n"/>
      <c r="E349" s="38" t="n"/>
      <c r="F349" s="38" t="n"/>
      <c r="G349" s="44" t="n"/>
      <c r="H349" s="44" t="n"/>
      <c r="I349" s="44" t="n"/>
      <c r="J349" s="44" t="n"/>
      <c r="K349" s="38" t="n"/>
    </row>
    <row r="350">
      <c r="A350" s="68" t="n"/>
      <c r="B350" s="38" t="n"/>
      <c r="C350" s="38" t="n"/>
      <c r="D350" s="38" t="n"/>
      <c r="E350" s="38" t="n"/>
      <c r="F350" s="38" t="n"/>
      <c r="G350" s="44" t="n"/>
      <c r="H350" s="44" t="n"/>
      <c r="I350" s="44" t="n"/>
      <c r="J350" s="44" t="n"/>
      <c r="K350" s="38" t="n"/>
    </row>
    <row r="351">
      <c r="A351" s="68" t="n"/>
      <c r="B351" s="38" t="n"/>
      <c r="C351" s="38" t="n"/>
      <c r="D351" s="38" t="n"/>
      <c r="E351" s="38" t="n"/>
      <c r="F351" s="38" t="n"/>
      <c r="G351" s="44" t="n"/>
      <c r="H351" s="44" t="n"/>
      <c r="I351" s="44" t="n"/>
      <c r="J351" s="44" t="n"/>
      <c r="K351" s="38" t="n"/>
    </row>
    <row r="352">
      <c r="A352" s="68" t="n"/>
      <c r="B352" s="38" t="n"/>
      <c r="C352" s="38" t="n"/>
      <c r="D352" s="38" t="n"/>
      <c r="E352" s="38" t="n"/>
      <c r="F352" s="38" t="n"/>
      <c r="G352" s="44" t="n"/>
      <c r="H352" s="44" t="n"/>
      <c r="I352" s="44" t="n"/>
      <c r="J352" s="44" t="n"/>
      <c r="K352" s="38" t="n"/>
    </row>
    <row r="353">
      <c r="A353" s="68" t="n"/>
      <c r="B353" s="38" t="n"/>
      <c r="C353" s="38" t="n"/>
      <c r="D353" s="38" t="n"/>
      <c r="E353" s="38" t="n"/>
      <c r="F353" s="38" t="n"/>
      <c r="G353" s="44" t="n"/>
      <c r="H353" s="44" t="n"/>
      <c r="I353" s="44" t="n"/>
      <c r="J353" s="44" t="n"/>
      <c r="K353" s="38" t="n"/>
    </row>
    <row r="354">
      <c r="A354" s="68" t="n"/>
      <c r="B354" s="38" t="n"/>
      <c r="C354" s="38" t="n"/>
      <c r="D354" s="38" t="n"/>
      <c r="E354" s="38" t="n"/>
      <c r="F354" s="38" t="n"/>
      <c r="G354" s="44" t="n"/>
      <c r="H354" s="44" t="n"/>
      <c r="I354" s="44" t="n"/>
      <c r="J354" s="44" t="n"/>
      <c r="K354" s="38" t="n"/>
    </row>
    <row r="355">
      <c r="A355" s="68" t="n"/>
      <c r="B355" s="38" t="n"/>
      <c r="C355" s="38" t="n"/>
      <c r="D355" s="38" t="n"/>
      <c r="E355" s="38" t="n"/>
      <c r="F355" s="38" t="n"/>
      <c r="G355" s="44" t="n"/>
      <c r="H355" s="44" t="n"/>
      <c r="I355" s="44" t="n"/>
      <c r="J355" s="44" t="n"/>
      <c r="K355" s="38" t="n"/>
    </row>
    <row r="356">
      <c r="A356" s="68" t="n"/>
      <c r="B356" s="38" t="n"/>
      <c r="C356" s="38" t="n"/>
      <c r="D356" s="38" t="n"/>
      <c r="E356" s="38" t="n"/>
      <c r="F356" s="38" t="n"/>
      <c r="G356" s="44" t="n"/>
      <c r="H356" s="44" t="n"/>
      <c r="I356" s="44" t="n"/>
      <c r="J356" s="44" t="n"/>
      <c r="K356" s="38" t="n"/>
    </row>
    <row r="357">
      <c r="A357" s="68" t="n"/>
      <c r="B357" s="38" t="n"/>
      <c r="C357" s="38" t="n"/>
      <c r="D357" s="38" t="n"/>
      <c r="E357" s="38" t="n"/>
      <c r="F357" s="38" t="n"/>
      <c r="G357" s="44" t="n"/>
      <c r="H357" s="44" t="n"/>
      <c r="I357" s="44" t="n"/>
      <c r="J357" s="44" t="n"/>
      <c r="K357" s="38" t="n"/>
    </row>
    <row r="358">
      <c r="A358" s="68" t="n"/>
      <c r="B358" s="38" t="n"/>
      <c r="C358" s="38" t="n"/>
      <c r="D358" s="38" t="n"/>
      <c r="E358" s="38" t="n"/>
      <c r="F358" s="38" t="n"/>
      <c r="G358" s="44" t="n"/>
      <c r="H358" s="44" t="n"/>
      <c r="I358" s="44" t="n"/>
      <c r="J358" s="44" t="n"/>
      <c r="K358" s="38" t="n"/>
    </row>
    <row r="359">
      <c r="A359" s="68" t="n"/>
      <c r="B359" s="38" t="n"/>
      <c r="C359" s="38" t="n"/>
      <c r="D359" s="38" t="n"/>
      <c r="E359" s="38" t="n"/>
      <c r="F359" s="38" t="n"/>
      <c r="G359" s="44" t="n"/>
      <c r="H359" s="44" t="n"/>
      <c r="I359" s="44" t="n"/>
      <c r="J359" s="44" t="n"/>
      <c r="K359" s="38" t="n"/>
    </row>
    <row r="360">
      <c r="A360" s="68" t="n"/>
      <c r="B360" s="38" t="n"/>
      <c r="C360" s="38" t="n"/>
      <c r="D360" s="38" t="n"/>
      <c r="E360" s="38" t="n"/>
      <c r="F360" s="38" t="n"/>
      <c r="G360" s="44" t="n"/>
      <c r="H360" s="44" t="n"/>
      <c r="I360" s="44" t="n"/>
      <c r="J360" s="44" t="n"/>
      <c r="K360" s="38" t="n"/>
    </row>
    <row r="361">
      <c r="A361" s="68" t="n"/>
      <c r="B361" s="38" t="n"/>
      <c r="C361" s="38" t="n"/>
      <c r="D361" s="38" t="n"/>
      <c r="E361" s="38" t="n"/>
      <c r="F361" s="38" t="n"/>
      <c r="G361" s="44" t="n"/>
      <c r="H361" s="44" t="n"/>
      <c r="I361" s="44" t="n"/>
      <c r="J361" s="44" t="n"/>
      <c r="K361" s="38" t="n"/>
    </row>
    <row r="362">
      <c r="A362" s="68" t="n"/>
      <c r="B362" s="38" t="n"/>
      <c r="C362" s="38" t="n"/>
      <c r="D362" s="38" t="n"/>
      <c r="E362" s="38" t="n"/>
      <c r="F362" s="38" t="n"/>
      <c r="G362" s="44" t="n"/>
      <c r="H362" s="44" t="n"/>
      <c r="I362" s="44" t="n"/>
      <c r="J362" s="44" t="n"/>
      <c r="K362" s="38" t="n"/>
    </row>
    <row r="363">
      <c r="A363" s="68" t="n"/>
      <c r="B363" s="38" t="n"/>
      <c r="C363" s="38" t="n"/>
      <c r="D363" s="38" t="n"/>
      <c r="E363" s="38" t="n"/>
      <c r="F363" s="38" t="n"/>
      <c r="G363" s="44" t="n"/>
      <c r="H363" s="44" t="n"/>
      <c r="I363" s="44" t="n"/>
      <c r="J363" s="44" t="n"/>
      <c r="K363" s="38" t="n"/>
    </row>
    <row r="364">
      <c r="A364" s="68" t="n"/>
      <c r="B364" s="38" t="n"/>
      <c r="C364" s="38" t="n"/>
      <c r="D364" s="38" t="n"/>
      <c r="E364" s="38" t="n"/>
      <c r="F364" s="38" t="n"/>
      <c r="G364" s="44" t="n"/>
      <c r="H364" s="44" t="n"/>
      <c r="I364" s="44" t="n"/>
      <c r="J364" s="44" t="n"/>
      <c r="K364" s="38" t="n"/>
    </row>
    <row r="365">
      <c r="A365" s="68" t="n"/>
      <c r="B365" s="38" t="n"/>
      <c r="C365" s="38" t="n"/>
      <c r="D365" s="38" t="n"/>
      <c r="E365" s="38" t="n"/>
      <c r="F365" s="38" t="n"/>
      <c r="G365" s="44" t="n"/>
      <c r="H365" s="44" t="n"/>
      <c r="I365" s="44" t="n"/>
      <c r="J365" s="44" t="n"/>
      <c r="K365" s="38" t="n"/>
    </row>
    <row r="366">
      <c r="A366" s="68" t="n"/>
      <c r="B366" s="38" t="n"/>
      <c r="C366" s="38" t="n"/>
      <c r="D366" s="38" t="n"/>
      <c r="E366" s="38" t="n"/>
      <c r="F366" s="38" t="n"/>
      <c r="G366" s="44" t="n"/>
      <c r="H366" s="44" t="n"/>
      <c r="I366" s="44" t="n"/>
      <c r="J366" s="44" t="n"/>
      <c r="K366" s="38" t="n"/>
    </row>
    <row r="367">
      <c r="A367" s="68" t="n"/>
      <c r="B367" s="38" t="n"/>
      <c r="C367" s="38" t="n"/>
      <c r="D367" s="38" t="n"/>
      <c r="E367" s="38" t="n"/>
      <c r="F367" s="38" t="n"/>
      <c r="G367" s="44" t="n"/>
      <c r="H367" s="44" t="n"/>
      <c r="I367" s="44" t="n"/>
      <c r="J367" s="44" t="n"/>
      <c r="K367" s="38" t="n"/>
    </row>
    <row r="368">
      <c r="A368" s="68" t="n"/>
      <c r="B368" s="38" t="n"/>
      <c r="C368" s="38" t="n"/>
      <c r="D368" s="38" t="n"/>
      <c r="E368" s="38" t="n"/>
      <c r="F368" s="38" t="n"/>
      <c r="G368" s="44" t="n"/>
      <c r="H368" s="44" t="n"/>
      <c r="I368" s="44" t="n"/>
      <c r="J368" s="44" t="n"/>
      <c r="K368" s="38" t="n"/>
    </row>
    <row r="369">
      <c r="A369" s="68" t="n"/>
      <c r="B369" s="38" t="n"/>
      <c r="C369" s="38" t="n"/>
      <c r="D369" s="38" t="n"/>
      <c r="E369" s="38" t="n"/>
      <c r="F369" s="38" t="n"/>
      <c r="G369" s="44" t="n"/>
      <c r="H369" s="44" t="n"/>
      <c r="I369" s="44" t="n"/>
      <c r="J369" s="44" t="n"/>
      <c r="K369" s="38" t="n"/>
    </row>
    <row r="370">
      <c r="A370" s="68" t="n"/>
      <c r="B370" s="38" t="n"/>
      <c r="C370" s="38" t="n"/>
      <c r="D370" s="38" t="n"/>
      <c r="E370" s="38" t="n"/>
      <c r="F370" s="38" t="n"/>
      <c r="G370" s="44" t="n"/>
      <c r="H370" s="44" t="n"/>
      <c r="I370" s="44" t="n"/>
      <c r="J370" s="44" t="n"/>
      <c r="K370" s="38" t="n"/>
    </row>
    <row r="371">
      <c r="A371" s="68" t="n"/>
      <c r="B371" s="38" t="n"/>
      <c r="C371" s="38" t="n"/>
      <c r="D371" s="38" t="n"/>
      <c r="E371" s="38" t="n"/>
      <c r="F371" s="38" t="n"/>
      <c r="G371" s="44" t="n"/>
      <c r="H371" s="44" t="n"/>
      <c r="I371" s="44" t="n"/>
      <c r="J371" s="44" t="n"/>
      <c r="K371" s="38" t="n"/>
    </row>
    <row r="372">
      <c r="A372" s="68" t="n"/>
      <c r="B372" s="38" t="n"/>
      <c r="C372" s="38" t="n"/>
      <c r="D372" s="38" t="n"/>
      <c r="E372" s="38" t="n"/>
      <c r="F372" s="38" t="n"/>
      <c r="G372" s="44" t="n"/>
      <c r="H372" s="44" t="n"/>
      <c r="I372" s="44" t="n"/>
      <c r="J372" s="44" t="n"/>
      <c r="K372" s="38" t="n"/>
    </row>
    <row r="373">
      <c r="A373" s="68" t="n"/>
      <c r="B373" s="38" t="n"/>
      <c r="C373" s="38" t="n"/>
      <c r="D373" s="38" t="n"/>
      <c r="E373" s="38" t="n"/>
      <c r="F373" s="38" t="n"/>
      <c r="G373" s="44" t="n"/>
      <c r="H373" s="44" t="n"/>
      <c r="I373" s="44" t="n"/>
      <c r="J373" s="44" t="n"/>
      <c r="K373" s="38" t="n"/>
    </row>
    <row r="374">
      <c r="A374" s="68" t="n"/>
      <c r="B374" s="38" t="n"/>
      <c r="C374" s="38" t="n"/>
      <c r="D374" s="38" t="n"/>
      <c r="E374" s="38" t="n"/>
      <c r="F374" s="38" t="n"/>
      <c r="G374" s="44" t="n"/>
      <c r="H374" s="44" t="n"/>
      <c r="I374" s="44" t="n"/>
      <c r="J374" s="44" t="n"/>
      <c r="K374" s="38" t="n"/>
    </row>
    <row r="375">
      <c r="A375" s="68" t="n"/>
      <c r="B375" s="38" t="n"/>
      <c r="C375" s="38" t="n"/>
      <c r="D375" s="38" t="n"/>
      <c r="E375" s="38" t="n"/>
      <c r="F375" s="38" t="n"/>
      <c r="G375" s="44" t="n"/>
      <c r="H375" s="44" t="n"/>
      <c r="I375" s="44" t="n"/>
      <c r="J375" s="44" t="n"/>
      <c r="K375" s="38" t="n"/>
    </row>
    <row r="376">
      <c r="A376" s="68" t="n"/>
      <c r="B376" s="38" t="n"/>
      <c r="C376" s="38" t="n"/>
      <c r="D376" s="38" t="n"/>
      <c r="E376" s="38" t="n"/>
      <c r="F376" s="38" t="n"/>
      <c r="G376" s="44" t="n"/>
      <c r="H376" s="44" t="n"/>
      <c r="I376" s="44" t="n"/>
      <c r="J376" s="44" t="n"/>
      <c r="K376" s="38" t="n"/>
    </row>
    <row r="377">
      <c r="A377" s="68" t="n"/>
      <c r="B377" s="38" t="n"/>
      <c r="C377" s="38" t="n"/>
      <c r="D377" s="38" t="n"/>
      <c r="E377" s="38" t="n"/>
      <c r="F377" s="38" t="n"/>
      <c r="G377" s="44" t="n"/>
      <c r="H377" s="44" t="n"/>
      <c r="I377" s="44" t="n"/>
      <c r="J377" s="44" t="n"/>
      <c r="K377" s="38" t="n"/>
    </row>
    <row r="378">
      <c r="A378" s="68" t="n"/>
      <c r="B378" s="38" t="n"/>
      <c r="C378" s="38" t="n"/>
      <c r="D378" s="38" t="n"/>
      <c r="E378" s="38" t="n"/>
      <c r="F378" s="38" t="n"/>
      <c r="G378" s="44" t="n"/>
      <c r="H378" s="44" t="n"/>
      <c r="I378" s="44" t="n"/>
      <c r="J378" s="44" t="n"/>
      <c r="K378" s="38" t="n"/>
    </row>
    <row r="379">
      <c r="A379" s="68" t="n"/>
      <c r="B379" s="38" t="n"/>
      <c r="C379" s="38" t="n"/>
      <c r="D379" s="38" t="n"/>
      <c r="E379" s="38" t="n"/>
      <c r="F379" s="38" t="n"/>
      <c r="G379" s="44" t="n"/>
      <c r="H379" s="44" t="n"/>
      <c r="I379" s="44" t="n"/>
      <c r="J379" s="44" t="n"/>
      <c r="K379" s="38" t="n"/>
    </row>
    <row r="380">
      <c r="A380" s="68" t="n"/>
      <c r="B380" s="38" t="n"/>
      <c r="C380" s="38" t="n"/>
      <c r="D380" s="38" t="n"/>
      <c r="E380" s="38" t="n"/>
      <c r="F380" s="38" t="n"/>
      <c r="G380" s="44" t="n"/>
      <c r="H380" s="44" t="n"/>
      <c r="I380" s="44" t="n"/>
      <c r="J380" s="44" t="n"/>
      <c r="K380" s="38" t="n"/>
    </row>
    <row r="381">
      <c r="A381" s="68" t="n"/>
      <c r="B381" s="38" t="n"/>
      <c r="C381" s="38" t="n"/>
      <c r="D381" s="38" t="n"/>
      <c r="E381" s="38" t="n"/>
      <c r="F381" s="38" t="n"/>
      <c r="G381" s="44" t="n"/>
      <c r="H381" s="44" t="n"/>
      <c r="I381" s="44" t="n"/>
      <c r="J381" s="44" t="n"/>
      <c r="K381" s="38" t="n"/>
    </row>
    <row r="382">
      <c r="A382" s="68" t="n"/>
      <c r="B382" s="38" t="n"/>
      <c r="C382" s="38" t="n"/>
      <c r="D382" s="38" t="n"/>
      <c r="E382" s="38" t="n"/>
      <c r="F382" s="38" t="n"/>
      <c r="G382" s="44" t="n"/>
      <c r="H382" s="44" t="n"/>
      <c r="I382" s="44" t="n"/>
      <c r="J382" s="44" t="n"/>
      <c r="K382" s="38" t="n"/>
    </row>
    <row r="383">
      <c r="A383" s="68" t="n"/>
      <c r="B383" s="38" t="n"/>
      <c r="C383" s="38" t="n"/>
      <c r="D383" s="38" t="n"/>
      <c r="E383" s="38" t="n"/>
      <c r="F383" s="38" t="n"/>
      <c r="G383" s="44" t="n"/>
      <c r="H383" s="44" t="n"/>
      <c r="I383" s="44" t="n"/>
      <c r="J383" s="44" t="n"/>
      <c r="K383" s="38" t="n"/>
    </row>
    <row r="384">
      <c r="A384" s="68" t="n"/>
      <c r="B384" s="38" t="n"/>
      <c r="C384" s="38" t="n"/>
      <c r="D384" s="38" t="n"/>
      <c r="E384" s="38" t="n"/>
      <c r="F384" s="38" t="n"/>
      <c r="G384" s="44" t="n"/>
      <c r="H384" s="44" t="n"/>
      <c r="I384" s="44" t="n"/>
      <c r="J384" s="44" t="n"/>
      <c r="K384" s="38" t="n"/>
    </row>
    <row r="385">
      <c r="A385" s="68" t="n"/>
      <c r="B385" s="38" t="n"/>
      <c r="C385" s="38" t="n"/>
      <c r="D385" s="38" t="n"/>
      <c r="E385" s="38" t="n"/>
      <c r="F385" s="38" t="n"/>
      <c r="G385" s="44" t="n"/>
      <c r="H385" s="44" t="n"/>
      <c r="I385" s="44" t="n"/>
      <c r="J385" s="44" t="n"/>
      <c r="K385" s="38" t="n"/>
    </row>
    <row r="386">
      <c r="A386" s="68" t="n"/>
      <c r="B386" s="38" t="n"/>
      <c r="C386" s="38" t="n"/>
      <c r="D386" s="38" t="n"/>
      <c r="E386" s="38" t="n"/>
      <c r="F386" s="38" t="n"/>
      <c r="G386" s="44" t="n"/>
      <c r="H386" s="44" t="n"/>
      <c r="I386" s="44" t="n"/>
      <c r="J386" s="44" t="n"/>
      <c r="K386" s="38" t="n"/>
    </row>
    <row r="387">
      <c r="A387" s="68" t="n"/>
      <c r="B387" s="38" t="n"/>
      <c r="C387" s="38" t="n"/>
      <c r="D387" s="38" t="n"/>
      <c r="E387" s="38" t="n"/>
      <c r="F387" s="38" t="n"/>
      <c r="G387" s="44" t="n"/>
      <c r="H387" s="44" t="n"/>
      <c r="I387" s="44" t="n"/>
      <c r="J387" s="44" t="n"/>
      <c r="K387" s="38" t="n"/>
    </row>
    <row r="388">
      <c r="A388" s="68" t="n"/>
      <c r="B388" s="38" t="n"/>
      <c r="C388" s="38" t="n"/>
      <c r="D388" s="38" t="n"/>
      <c r="E388" s="38" t="n"/>
      <c r="F388" s="38" t="n"/>
      <c r="G388" s="44" t="n"/>
      <c r="H388" s="44" t="n"/>
      <c r="I388" s="44" t="n"/>
      <c r="J388" s="44" t="n"/>
      <c r="K388" s="38" t="n"/>
    </row>
    <row r="389">
      <c r="A389" s="68" t="n"/>
      <c r="B389" s="38" t="n"/>
      <c r="C389" s="38" t="n"/>
      <c r="D389" s="38" t="n"/>
      <c r="E389" s="38" t="n"/>
      <c r="F389" s="38" t="n"/>
      <c r="G389" s="44" t="n"/>
      <c r="H389" s="44" t="n"/>
      <c r="I389" s="44" t="n"/>
      <c r="J389" s="44" t="n"/>
      <c r="K389" s="38" t="n"/>
    </row>
    <row r="390">
      <c r="A390" s="68" t="n"/>
      <c r="B390" s="38" t="n"/>
      <c r="C390" s="38" t="n"/>
      <c r="D390" s="38" t="n"/>
      <c r="E390" s="38" t="n"/>
      <c r="F390" s="38" t="n"/>
      <c r="G390" s="44" t="n"/>
      <c r="H390" s="44" t="n"/>
      <c r="I390" s="44" t="n"/>
      <c r="J390" s="44" t="n"/>
      <c r="K390" s="38" t="n"/>
    </row>
    <row r="391">
      <c r="A391" s="68" t="n"/>
      <c r="B391" s="38" t="n"/>
      <c r="C391" s="38" t="n"/>
      <c r="D391" s="38" t="n"/>
      <c r="E391" s="38" t="n"/>
      <c r="F391" s="38" t="n"/>
      <c r="G391" s="44" t="n"/>
      <c r="H391" s="44" t="n"/>
      <c r="I391" s="44" t="n"/>
      <c r="J391" s="44" t="n"/>
      <c r="K391" s="38" t="n"/>
    </row>
    <row r="392">
      <c r="A392" s="68" t="n"/>
      <c r="B392" s="38" t="n"/>
      <c r="C392" s="38" t="n"/>
      <c r="D392" s="38" t="n"/>
      <c r="E392" s="38" t="n"/>
      <c r="F392" s="38" t="n"/>
      <c r="G392" s="44" t="n"/>
      <c r="H392" s="44" t="n"/>
      <c r="I392" s="44" t="n"/>
      <c r="J392" s="44" t="n"/>
      <c r="K392" s="38" t="n"/>
    </row>
    <row r="393">
      <c r="A393" s="68" t="n"/>
      <c r="B393" s="38" t="n"/>
      <c r="C393" s="38" t="n"/>
      <c r="D393" s="38" t="n"/>
      <c r="E393" s="38" t="n"/>
      <c r="F393" s="38" t="n"/>
      <c r="G393" s="44" t="n"/>
      <c r="H393" s="44" t="n"/>
      <c r="I393" s="44" t="n"/>
      <c r="J393" s="44" t="n"/>
      <c r="K393" s="38" t="n"/>
    </row>
    <row r="394">
      <c r="A394" s="68" t="n"/>
      <c r="B394" s="38" t="n"/>
      <c r="C394" s="38" t="n"/>
      <c r="D394" s="38" t="n"/>
      <c r="E394" s="38" t="n"/>
      <c r="F394" s="38" t="n"/>
      <c r="G394" s="44" t="n"/>
      <c r="H394" s="44" t="n"/>
      <c r="I394" s="44" t="n"/>
      <c r="J394" s="44" t="n"/>
      <c r="K394" s="38" t="n"/>
    </row>
    <row r="395">
      <c r="A395" s="68" t="n"/>
      <c r="B395" s="38" t="n"/>
      <c r="C395" s="38" t="n"/>
      <c r="D395" s="38" t="n"/>
      <c r="E395" s="38" t="n"/>
      <c r="F395" s="38" t="n"/>
      <c r="G395" s="44" t="n"/>
      <c r="H395" s="44" t="n"/>
      <c r="I395" s="44" t="n"/>
      <c r="J395" s="44" t="n"/>
      <c r="K395" s="38" t="n"/>
    </row>
    <row r="396">
      <c r="A396" s="68" t="n"/>
      <c r="B396" s="38" t="n"/>
      <c r="C396" s="38" t="n"/>
      <c r="D396" s="38" t="n"/>
      <c r="E396" s="38" t="n"/>
      <c r="F396" s="38" t="n"/>
      <c r="G396" s="44" t="n"/>
      <c r="H396" s="44" t="n"/>
      <c r="I396" s="44" t="n"/>
      <c r="J396" s="44" t="n"/>
      <c r="K396" s="38" t="n"/>
    </row>
    <row r="397">
      <c r="A397" s="68" t="n"/>
      <c r="B397" s="38" t="n"/>
      <c r="C397" s="38" t="n"/>
      <c r="D397" s="38" t="n"/>
      <c r="E397" s="38" t="n"/>
      <c r="F397" s="38" t="n"/>
      <c r="G397" s="44" t="n"/>
      <c r="H397" s="44" t="n"/>
      <c r="I397" s="44" t="n"/>
      <c r="J397" s="44" t="n"/>
      <c r="K397" s="38" t="n"/>
    </row>
    <row r="398">
      <c r="A398" s="68" t="n"/>
      <c r="B398" s="38" t="n"/>
      <c r="C398" s="38" t="n"/>
      <c r="D398" s="38" t="n"/>
      <c r="E398" s="38" t="n"/>
      <c r="F398" s="38" t="n"/>
      <c r="G398" s="44" t="n"/>
      <c r="H398" s="44" t="n"/>
      <c r="I398" s="44" t="n"/>
      <c r="J398" s="44" t="n"/>
      <c r="K398" s="38" t="n"/>
    </row>
    <row r="399">
      <c r="A399" s="68" t="n"/>
      <c r="B399" s="38" t="n"/>
      <c r="C399" s="38" t="n"/>
      <c r="D399" s="38" t="n"/>
      <c r="E399" s="38" t="n"/>
      <c r="F399" s="38" t="n"/>
      <c r="G399" s="44" t="n"/>
      <c r="H399" s="44" t="n"/>
      <c r="I399" s="44" t="n"/>
      <c r="J399" s="44" t="n"/>
      <c r="K399" s="38" t="n"/>
    </row>
    <row r="400">
      <c r="A400" s="68" t="n"/>
      <c r="B400" s="38" t="n"/>
      <c r="C400" s="38" t="n"/>
      <c r="D400" s="38" t="n"/>
      <c r="E400" s="38" t="n"/>
      <c r="F400" s="38" t="n"/>
      <c r="G400" s="44" t="n"/>
      <c r="H400" s="44" t="n"/>
      <c r="I400" s="44" t="n"/>
      <c r="J400" s="44" t="n"/>
      <c r="K400" s="38" t="n"/>
    </row>
  </sheetData>
  <mergeCells count="5">
    <mergeCell ref="A12:K12"/>
    <mergeCell ref="D6:K6"/>
    <mergeCell ref="D5:K5"/>
    <mergeCell ref="A1:K1"/>
    <mergeCell ref="D4:K4"/>
  </mergeCells>
  <conditionalFormatting sqref="D4:D6">
    <cfRule type="expression" priority="1" dxfId="2">
      <formula>LEN($D4)&gt;0</formula>
    </cfRule>
  </conditionalFormatting>
  <pageMargins left="0.7" right="0.7" top="0.75" bottom="0.75" header="0.3" footer="0.3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L250"/>
  <sheetViews>
    <sheetView showGridLines="0" workbookViewId="0">
      <selection activeCell="A1" sqref="A1"/>
    </sheetView>
  </sheetViews>
  <sheetFormatPr baseColWidth="8" defaultRowHeight="15"/>
  <cols>
    <col width="6" customWidth="1" min="1" max="1"/>
    <col width="26" customWidth="1" min="2" max="2"/>
    <col width="22" customWidth="1" min="3" max="3"/>
    <col width="24" customWidth="1" min="4" max="4"/>
    <col width="14" customWidth="1" min="5" max="5"/>
    <col width="14" customWidth="1" min="6" max="6"/>
    <col width="14" customWidth="1" min="7" max="7"/>
    <col width="18" customWidth="1" min="8" max="8"/>
    <col width="30" customWidth="1" min="9" max="9"/>
    <col width="14" customWidth="1" min="10" max="10"/>
    <col width="14" customWidth="1" min="11" max="11"/>
    <col width="22" customWidth="1" min="12" max="12"/>
  </cols>
  <sheetData>
    <row r="1" ht="28" customHeight="1">
      <c r="A1" s="21" t="inlineStr">
        <is>
          <t>ID</t>
        </is>
      </c>
      <c r="B1" s="21" t="inlineStr">
        <is>
          <t>Risque</t>
        </is>
      </c>
      <c r="C1" s="21" t="inlineStr">
        <is>
          <t>Cause</t>
        </is>
      </c>
      <c r="D1" s="21" t="inlineStr">
        <is>
          <t>Conséquence</t>
        </is>
      </c>
      <c r="E1" s="21" t="inlineStr">
        <is>
          <t>Probabilité</t>
        </is>
      </c>
      <c r="F1" s="21" t="inlineStr">
        <is>
          <t>Impact</t>
        </is>
      </c>
      <c r="G1" s="21" t="inlineStr">
        <is>
          <t>Criticité (1-25)</t>
        </is>
      </c>
      <c r="H1" s="21" t="inlineStr">
        <is>
          <t>Propriétaire</t>
        </is>
      </c>
      <c r="I1" s="21" t="inlineStr">
        <is>
          <t>Plan de mitigation</t>
        </is>
      </c>
      <c r="J1" s="21" t="inlineStr">
        <is>
          <t>Échéance</t>
        </is>
      </c>
      <c r="K1" s="21" t="inlineStr">
        <is>
          <t>Statut</t>
        </is>
      </c>
      <c r="L1" s="21" t="inlineStr">
        <is>
          <t>Commentaires</t>
        </is>
      </c>
    </row>
    <row r="2">
      <c r="A2" s="38" t="n">
        <v>1</v>
      </c>
      <c r="B2" s="38" t="inlineStr">
        <is>
          <t>Retard livraison carrelage</t>
        </is>
      </c>
      <c r="C2" s="38" t="inlineStr">
        <is>
          <t>Dépendance fournisseur</t>
        </is>
      </c>
      <c r="D2" s="38" t="inlineStr">
        <is>
          <t>Décalage pose sol, effet domino</t>
        </is>
      </c>
      <c r="E2" s="38" t="inlineStr">
        <is>
          <t>Moyenne</t>
        </is>
      </c>
      <c r="F2" s="38" t="inlineStr">
        <is>
          <t>Majeur</t>
        </is>
      </c>
      <c r="G2" s="53">
        <f>IF(OR(E2="",F2=""),"",MATCH(E2,lst_probabilite,0)*MATCH(F2,lst_impact,0))</f>
        <v/>
      </c>
      <c r="H2" s="38" t="inlineStr">
        <is>
          <t>Hugo Bernard</t>
        </is>
      </c>
      <c r="I2" s="38" t="inlineStr">
        <is>
          <t>Sécuriser stock + relance fournisseur</t>
        </is>
      </c>
      <c r="J2" s="68" t="n">
        <v>46018</v>
      </c>
      <c r="K2" s="38" t="inlineStr">
        <is>
          <t>Ouvert</t>
        </is>
      </c>
      <c r="L2" s="38" t="inlineStr">
        <is>
          <t>PO-005 à confirmer</t>
        </is>
      </c>
    </row>
    <row r="3">
      <c r="A3" s="38" t="n">
        <v>2</v>
      </c>
      <c r="B3" s="38" t="inlineStr">
        <is>
          <t>Support humide (ragréage)</t>
        </is>
      </c>
      <c r="C3" s="38" t="inlineStr">
        <is>
          <t>Taux humidité élevé</t>
        </is>
      </c>
      <c r="D3" s="38" t="inlineStr">
        <is>
          <t>Reprise, retards et surcoûts</t>
        </is>
      </c>
      <c r="E3" s="38" t="inlineStr">
        <is>
          <t>Élevée</t>
        </is>
      </c>
      <c r="F3" s="38" t="inlineStr">
        <is>
          <t>Majeur</t>
        </is>
      </c>
      <c r="G3" s="53">
        <f>IF(OR(E3="",F3=""),"",MATCH(E3,lst_probabilite,0)*MATCH(F3,lst_impact,0))</f>
        <v/>
      </c>
      <c r="H3" s="38" t="inlineStr">
        <is>
          <t>Claire Martin</t>
        </is>
      </c>
      <c r="I3" s="38" t="inlineStr">
        <is>
          <t>Mesure humidité + ventilation + replanification</t>
        </is>
      </c>
      <c r="J3" s="68" t="n">
        <v>46019</v>
      </c>
      <c r="K3" s="38" t="inlineStr">
        <is>
          <t>Ouvert</t>
        </is>
      </c>
      <c r="L3" s="38" t="inlineStr"/>
    </row>
    <row r="4">
      <c r="A4" s="38" t="n">
        <v>3</v>
      </c>
      <c r="B4" s="38" t="inlineStr">
        <is>
          <t>Non-conformité électrique</t>
        </is>
      </c>
      <c r="C4" s="38" t="inlineStr">
        <is>
          <t>Plans incomplets</t>
        </is>
      </c>
      <c r="D4" s="38" t="inlineStr">
        <is>
          <t>Reprise / réserves</t>
        </is>
      </c>
      <c r="E4" s="38" t="inlineStr">
        <is>
          <t>Faible</t>
        </is>
      </c>
      <c r="F4" s="38" t="inlineStr">
        <is>
          <t>Critique</t>
        </is>
      </c>
      <c r="G4" s="53">
        <f>IF(OR(E4="",F4=""),"",MATCH(E4,lst_probabilite,0)*MATCH(F4,lst_impact,0))</f>
        <v/>
      </c>
      <c r="H4" s="38" t="inlineStr">
        <is>
          <t>Antoine Leroy</t>
        </is>
      </c>
      <c r="I4" s="38" t="inlineStr">
        <is>
          <t>Validation MOE + check-list tests</t>
        </is>
      </c>
      <c r="J4" s="68" t="n">
        <v>46042</v>
      </c>
      <c r="K4" s="38" t="inlineStr">
        <is>
          <t>Ouvert</t>
        </is>
      </c>
      <c r="L4" s="38" t="inlineStr"/>
    </row>
    <row r="5">
      <c r="A5" s="38" t="n">
        <v>4</v>
      </c>
      <c r="B5" s="38" t="inlineStr">
        <is>
          <t>Incident sécurité (chute de plain-pied)</t>
        </is>
      </c>
      <c r="C5" s="38" t="inlineStr">
        <is>
          <t>Accès encombré</t>
        </is>
      </c>
      <c r="D5" s="38" t="inlineStr">
        <is>
          <t>Arrêt chantier / blessure</t>
        </is>
      </c>
      <c r="E5" s="38" t="inlineStr">
        <is>
          <t>Faible</t>
        </is>
      </c>
      <c r="F5" s="38" t="inlineStr">
        <is>
          <t>Critique</t>
        </is>
      </c>
      <c r="G5" s="53">
        <f>IF(OR(E5="",F5=""),"",MATCH(E5,lst_probabilite,0)*MATCH(F5,lst_impact,0))</f>
        <v/>
      </c>
      <c r="H5" s="38" t="inlineStr">
        <is>
          <t>Thomas Dubois</t>
        </is>
      </c>
      <c r="I5" s="38" t="inlineStr">
        <is>
          <t>5S zone accès + signalisation</t>
        </is>
      </c>
      <c r="J5" s="68" t="n">
        <v>46021</v>
      </c>
      <c r="K5" s="38" t="inlineStr">
        <is>
          <t>Sous contrôle</t>
        </is>
      </c>
      <c r="L5" s="38" t="inlineStr"/>
    </row>
    <row r="6">
      <c r="A6" s="38" t="n">
        <v>5</v>
      </c>
      <c r="B6" s="38" t="inlineStr">
        <is>
          <t>Dépassement budget main d'œuvre</t>
        </is>
      </c>
      <c r="C6" s="38" t="inlineStr">
        <is>
          <t>Sous-estimation heures</t>
        </is>
      </c>
      <c r="D6" s="38" t="inlineStr">
        <is>
          <t>Marge réduite</t>
        </is>
      </c>
      <c r="E6" s="38" t="inlineStr">
        <is>
          <t>Moyenne</t>
        </is>
      </c>
      <c r="F6" s="38" t="inlineStr">
        <is>
          <t>Modéré</t>
        </is>
      </c>
      <c r="G6" s="53">
        <f>IF(OR(E6="",F6=""),"",MATCH(E6,lst_probabilite,0)*MATCH(F6,lst_impact,0))</f>
        <v/>
      </c>
      <c r="H6" s="38" t="inlineStr">
        <is>
          <t>Claire Martin</t>
        </is>
      </c>
      <c r="I6" s="38" t="inlineStr">
        <is>
          <t>Revue pointage + ajustement planning</t>
        </is>
      </c>
      <c r="J6" s="68" t="n">
        <v>46027</v>
      </c>
      <c r="K6" s="38" t="inlineStr">
        <is>
          <t>Ouvert</t>
        </is>
      </c>
      <c r="L6" s="38" t="inlineStr"/>
    </row>
    <row r="7">
      <c r="A7" s="38" t="n">
        <v>6</v>
      </c>
      <c r="B7" s="38" t="inlineStr">
        <is>
          <t>Retard validation MOE</t>
        </is>
      </c>
      <c r="C7" s="38" t="inlineStr">
        <is>
          <t>Disponibilités limitées</t>
        </is>
      </c>
      <c r="D7" s="38" t="inlineStr">
        <is>
          <t>Blocage finitions / réception</t>
        </is>
      </c>
      <c r="E7" s="38" t="inlineStr">
        <is>
          <t>Moyenne</t>
        </is>
      </c>
      <c r="F7" s="38" t="inlineStr">
        <is>
          <t>Modéré</t>
        </is>
      </c>
      <c r="G7" s="53">
        <f>IF(OR(E7="",F7=""),"",MATCH(E7,lst_probabilite,0)*MATCH(F7,lst_impact,0))</f>
        <v/>
      </c>
      <c r="H7" s="38" t="inlineStr">
        <is>
          <t>Julien Petit</t>
        </is>
      </c>
      <c r="I7" s="38" t="inlineStr">
        <is>
          <t>Planifier visites + jalons OPR</t>
        </is>
      </c>
      <c r="J7" s="68" t="n">
        <v>46063</v>
      </c>
      <c r="K7" s="38" t="inlineStr">
        <is>
          <t>Accepté</t>
        </is>
      </c>
      <c r="L7" s="38" t="inlineStr"/>
    </row>
    <row r="8">
      <c r="A8" s="38" t="n"/>
      <c r="B8" s="38" t="n"/>
      <c r="C8" s="38" t="n"/>
      <c r="D8" s="38" t="n"/>
      <c r="E8" s="38" t="n"/>
      <c r="F8" s="38" t="n"/>
      <c r="G8" s="53">
        <f>IF(OR(E8="",F8=""),"",MATCH(E8,lst_probabilite,0)*MATCH(F8,lst_impact,0))</f>
        <v/>
      </c>
      <c r="H8" s="38" t="n"/>
      <c r="I8" s="38" t="n"/>
      <c r="J8" s="68" t="n"/>
      <c r="K8" s="38" t="n"/>
      <c r="L8" s="38" t="n"/>
    </row>
    <row r="9">
      <c r="A9" s="38" t="n"/>
      <c r="B9" s="38" t="n"/>
      <c r="C9" s="38" t="n"/>
      <c r="D9" s="38" t="n"/>
      <c r="E9" s="38" t="n"/>
      <c r="F9" s="38" t="n"/>
      <c r="G9" s="53">
        <f>IF(OR(E9="",F9=""),"",MATCH(E9,lst_probabilite,0)*MATCH(F9,lst_impact,0))</f>
        <v/>
      </c>
      <c r="H9" s="38" t="n"/>
      <c r="I9" s="38" t="n"/>
      <c r="J9" s="68" t="n"/>
      <c r="K9" s="38" t="n"/>
      <c r="L9" s="38" t="n"/>
    </row>
    <row r="10">
      <c r="A10" s="38" t="n"/>
      <c r="B10" s="38" t="n"/>
      <c r="C10" s="38" t="n"/>
      <c r="D10" s="38" t="n"/>
      <c r="E10" s="38" t="n"/>
      <c r="F10" s="38" t="n"/>
      <c r="G10" s="53">
        <f>IF(OR(E10="",F10=""),"",MATCH(E10,lst_probabilite,0)*MATCH(F10,lst_impact,0))</f>
        <v/>
      </c>
      <c r="H10" s="38" t="n"/>
      <c r="I10" s="38" t="n"/>
      <c r="J10" s="68" t="n"/>
      <c r="K10" s="38" t="n"/>
      <c r="L10" s="38" t="n"/>
    </row>
    <row r="11">
      <c r="A11" s="38" t="n"/>
      <c r="B11" s="38" t="n"/>
      <c r="C11" s="38" t="n"/>
      <c r="D11" s="38" t="n"/>
      <c r="E11" s="38" t="n"/>
      <c r="F11" s="38" t="n"/>
      <c r="G11" s="53">
        <f>IF(OR(E11="",F11=""),"",MATCH(E11,lst_probabilite,0)*MATCH(F11,lst_impact,0))</f>
        <v/>
      </c>
      <c r="H11" s="38" t="n"/>
      <c r="I11" s="38" t="n"/>
      <c r="J11" s="68" t="n"/>
      <c r="K11" s="38" t="n"/>
      <c r="L11" s="38" t="n"/>
    </row>
    <row r="12">
      <c r="A12" s="38" t="n"/>
      <c r="B12" s="38" t="n"/>
      <c r="C12" s="38" t="n"/>
      <c r="D12" s="38" t="n"/>
      <c r="E12" s="38" t="n"/>
      <c r="F12" s="38" t="n"/>
      <c r="G12" s="53">
        <f>IF(OR(E12="",F12=""),"",MATCH(E12,lst_probabilite,0)*MATCH(F12,lst_impact,0))</f>
        <v/>
      </c>
      <c r="H12" s="38" t="n"/>
      <c r="I12" s="38" t="n"/>
      <c r="J12" s="68" t="n"/>
      <c r="K12" s="38" t="n"/>
      <c r="L12" s="38" t="n"/>
    </row>
    <row r="13">
      <c r="A13" s="38" t="n"/>
      <c r="B13" s="38" t="n"/>
      <c r="C13" s="38" t="n"/>
      <c r="D13" s="38" t="n"/>
      <c r="E13" s="38" t="n"/>
      <c r="F13" s="38" t="n"/>
      <c r="G13" s="53">
        <f>IF(OR(E13="",F13=""),"",MATCH(E13,lst_probabilite,0)*MATCH(F13,lst_impact,0))</f>
        <v/>
      </c>
      <c r="H13" s="38" t="n"/>
      <c r="I13" s="38" t="n"/>
      <c r="J13" s="68" t="n"/>
      <c r="K13" s="38" t="n"/>
      <c r="L13" s="38" t="n"/>
    </row>
    <row r="14">
      <c r="A14" s="38" t="n"/>
      <c r="B14" s="38" t="n"/>
      <c r="C14" s="38" t="n"/>
      <c r="D14" s="38" t="n"/>
      <c r="E14" s="38" t="n"/>
      <c r="F14" s="38" t="n"/>
      <c r="G14" s="53">
        <f>IF(OR(E14="",F14=""),"",MATCH(E14,lst_probabilite,0)*MATCH(F14,lst_impact,0))</f>
        <v/>
      </c>
      <c r="H14" s="38" t="n"/>
      <c r="I14" s="38" t="n"/>
      <c r="J14" s="68" t="n"/>
      <c r="K14" s="38" t="n"/>
      <c r="L14" s="38" t="n"/>
    </row>
    <row r="15">
      <c r="A15" s="38" t="n"/>
      <c r="B15" s="38" t="n"/>
      <c r="C15" s="38" t="n"/>
      <c r="D15" s="38" t="n"/>
      <c r="E15" s="38" t="n"/>
      <c r="F15" s="38" t="n"/>
      <c r="G15" s="53">
        <f>IF(OR(E15="",F15=""),"",MATCH(E15,lst_probabilite,0)*MATCH(F15,lst_impact,0))</f>
        <v/>
      </c>
      <c r="H15" s="38" t="n"/>
      <c r="I15" s="38" t="n"/>
      <c r="J15" s="68" t="n"/>
      <c r="K15" s="38" t="n"/>
      <c r="L15" s="38" t="n"/>
    </row>
    <row r="16">
      <c r="A16" s="38" t="n"/>
      <c r="B16" s="38" t="n"/>
      <c r="C16" s="38" t="n"/>
      <c r="D16" s="38" t="n"/>
      <c r="E16" s="38" t="n"/>
      <c r="F16" s="38" t="n"/>
      <c r="G16" s="53">
        <f>IF(OR(E16="",F16=""),"",MATCH(E16,lst_probabilite,0)*MATCH(F16,lst_impact,0))</f>
        <v/>
      </c>
      <c r="H16" s="38" t="n"/>
      <c r="I16" s="38" t="n"/>
      <c r="J16" s="68" t="n"/>
      <c r="K16" s="38" t="n"/>
      <c r="L16" s="38" t="n"/>
    </row>
    <row r="17">
      <c r="A17" s="38" t="n"/>
      <c r="B17" s="38" t="n"/>
      <c r="C17" s="38" t="n"/>
      <c r="D17" s="38" t="n"/>
      <c r="E17" s="38" t="n"/>
      <c r="F17" s="38" t="n"/>
      <c r="G17" s="53">
        <f>IF(OR(E17="",F17=""),"",MATCH(E17,lst_probabilite,0)*MATCH(F17,lst_impact,0))</f>
        <v/>
      </c>
      <c r="H17" s="38" t="n"/>
      <c r="I17" s="38" t="n"/>
      <c r="J17" s="68" t="n"/>
      <c r="K17" s="38" t="n"/>
      <c r="L17" s="38" t="n"/>
    </row>
    <row r="18">
      <c r="A18" s="38" t="n"/>
      <c r="B18" s="38" t="n"/>
      <c r="C18" s="38" t="n"/>
      <c r="D18" s="38" t="n"/>
      <c r="E18" s="38" t="n"/>
      <c r="F18" s="38" t="n"/>
      <c r="G18" s="53">
        <f>IF(OR(E18="",F18=""),"",MATCH(E18,lst_probabilite,0)*MATCH(F18,lst_impact,0))</f>
        <v/>
      </c>
      <c r="H18" s="38" t="n"/>
      <c r="I18" s="38" t="n"/>
      <c r="J18" s="68" t="n"/>
      <c r="K18" s="38" t="n"/>
      <c r="L18" s="38" t="n"/>
    </row>
    <row r="19">
      <c r="A19" s="38" t="n"/>
      <c r="B19" s="38" t="n"/>
      <c r="C19" s="38" t="n"/>
      <c r="D19" s="38" t="n"/>
      <c r="E19" s="38" t="n"/>
      <c r="F19" s="38" t="n"/>
      <c r="G19" s="53">
        <f>IF(OR(E19="",F19=""),"",MATCH(E19,lst_probabilite,0)*MATCH(F19,lst_impact,0))</f>
        <v/>
      </c>
      <c r="H19" s="38" t="n"/>
      <c r="I19" s="38" t="n"/>
      <c r="J19" s="68" t="n"/>
      <c r="K19" s="38" t="n"/>
      <c r="L19" s="38" t="n"/>
    </row>
    <row r="20">
      <c r="A20" s="38" t="n"/>
      <c r="B20" s="38" t="n"/>
      <c r="C20" s="38" t="n"/>
      <c r="D20" s="38" t="n"/>
      <c r="E20" s="38" t="n"/>
      <c r="F20" s="38" t="n"/>
      <c r="G20" s="53">
        <f>IF(OR(E20="",F20=""),"",MATCH(E20,lst_probabilite,0)*MATCH(F20,lst_impact,0))</f>
        <v/>
      </c>
      <c r="H20" s="38" t="n"/>
      <c r="I20" s="38" t="n"/>
      <c r="J20" s="68" t="n"/>
      <c r="K20" s="38" t="n"/>
      <c r="L20" s="38" t="n"/>
    </row>
    <row r="21">
      <c r="A21" s="38" t="n"/>
      <c r="B21" s="38" t="n"/>
      <c r="C21" s="38" t="n"/>
      <c r="D21" s="38" t="n"/>
      <c r="E21" s="38" t="n"/>
      <c r="F21" s="38" t="n"/>
      <c r="G21" s="53">
        <f>IF(OR(E21="",F21=""),"",MATCH(E21,lst_probabilite,0)*MATCH(F21,lst_impact,0))</f>
        <v/>
      </c>
      <c r="H21" s="38" t="n"/>
      <c r="I21" s="38" t="n"/>
      <c r="J21" s="68" t="n"/>
      <c r="K21" s="38" t="n"/>
      <c r="L21" s="38" t="n"/>
    </row>
    <row r="22">
      <c r="A22" s="38" t="n"/>
      <c r="B22" s="38" t="n"/>
      <c r="C22" s="38" t="n"/>
      <c r="D22" s="38" t="n"/>
      <c r="E22" s="38" t="n"/>
      <c r="F22" s="38" t="n"/>
      <c r="G22" s="53">
        <f>IF(OR(E22="",F22=""),"",MATCH(E22,lst_probabilite,0)*MATCH(F22,lst_impact,0))</f>
        <v/>
      </c>
      <c r="H22" s="38" t="n"/>
      <c r="I22" s="38" t="n"/>
      <c r="J22" s="68" t="n"/>
      <c r="K22" s="38" t="n"/>
      <c r="L22" s="38" t="n"/>
    </row>
    <row r="23">
      <c r="A23" s="38" t="n"/>
      <c r="B23" s="38" t="n"/>
      <c r="C23" s="38" t="n"/>
      <c r="D23" s="38" t="n"/>
      <c r="E23" s="38" t="n"/>
      <c r="F23" s="38" t="n"/>
      <c r="G23" s="53">
        <f>IF(OR(E23="",F23=""),"",MATCH(E23,lst_probabilite,0)*MATCH(F23,lst_impact,0))</f>
        <v/>
      </c>
      <c r="H23" s="38" t="n"/>
      <c r="I23" s="38" t="n"/>
      <c r="J23" s="68" t="n"/>
      <c r="K23" s="38" t="n"/>
      <c r="L23" s="38" t="n"/>
    </row>
    <row r="24">
      <c r="A24" s="38" t="n"/>
      <c r="B24" s="38" t="n"/>
      <c r="C24" s="38" t="n"/>
      <c r="D24" s="38" t="n"/>
      <c r="E24" s="38" t="n"/>
      <c r="F24" s="38" t="n"/>
      <c r="G24" s="53">
        <f>IF(OR(E24="",F24=""),"",MATCH(E24,lst_probabilite,0)*MATCH(F24,lst_impact,0))</f>
        <v/>
      </c>
      <c r="H24" s="38" t="n"/>
      <c r="I24" s="38" t="n"/>
      <c r="J24" s="68" t="n"/>
      <c r="K24" s="38" t="n"/>
      <c r="L24" s="38" t="n"/>
    </row>
    <row r="25">
      <c r="A25" s="38" t="n"/>
      <c r="B25" s="38" t="n"/>
      <c r="C25" s="38" t="n"/>
      <c r="D25" s="38" t="n"/>
      <c r="E25" s="38" t="n"/>
      <c r="F25" s="38" t="n"/>
      <c r="G25" s="53">
        <f>IF(OR(E25="",F25=""),"",MATCH(E25,lst_probabilite,0)*MATCH(F25,lst_impact,0))</f>
        <v/>
      </c>
      <c r="H25" s="38" t="n"/>
      <c r="I25" s="38" t="n"/>
      <c r="J25" s="68" t="n"/>
      <c r="K25" s="38" t="n"/>
      <c r="L25" s="38" t="n"/>
    </row>
    <row r="26">
      <c r="A26" s="38" t="n"/>
      <c r="B26" s="38" t="n"/>
      <c r="C26" s="38" t="n"/>
      <c r="D26" s="38" t="n"/>
      <c r="E26" s="38" t="n"/>
      <c r="F26" s="38" t="n"/>
      <c r="G26" s="53">
        <f>IF(OR(E26="",F26=""),"",MATCH(E26,lst_probabilite,0)*MATCH(F26,lst_impact,0))</f>
        <v/>
      </c>
      <c r="H26" s="38" t="n"/>
      <c r="I26" s="38" t="n"/>
      <c r="J26" s="68" t="n"/>
      <c r="K26" s="38" t="n"/>
      <c r="L26" s="38" t="n"/>
    </row>
    <row r="27">
      <c r="A27" s="38" t="n"/>
      <c r="B27" s="38" t="n"/>
      <c r="C27" s="38" t="n"/>
      <c r="D27" s="38" t="n"/>
      <c r="E27" s="38" t="n"/>
      <c r="F27" s="38" t="n"/>
      <c r="G27" s="53">
        <f>IF(OR(E27="",F27=""),"",MATCH(E27,lst_probabilite,0)*MATCH(F27,lst_impact,0))</f>
        <v/>
      </c>
      <c r="H27" s="38" t="n"/>
      <c r="I27" s="38" t="n"/>
      <c r="J27" s="68" t="n"/>
      <c r="K27" s="38" t="n"/>
      <c r="L27" s="38" t="n"/>
    </row>
    <row r="28">
      <c r="A28" s="38" t="n"/>
      <c r="B28" s="38" t="n"/>
      <c r="C28" s="38" t="n"/>
      <c r="D28" s="38" t="n"/>
      <c r="E28" s="38" t="n"/>
      <c r="F28" s="38" t="n"/>
      <c r="G28" s="53">
        <f>IF(OR(E28="",F28=""),"",MATCH(E28,lst_probabilite,0)*MATCH(F28,lst_impact,0))</f>
        <v/>
      </c>
      <c r="H28" s="38" t="n"/>
      <c r="I28" s="38" t="n"/>
      <c r="J28" s="68" t="n"/>
      <c r="K28" s="38" t="n"/>
      <c r="L28" s="38" t="n"/>
    </row>
    <row r="29">
      <c r="A29" s="38" t="n"/>
      <c r="B29" s="38" t="n"/>
      <c r="C29" s="38" t="n"/>
      <c r="D29" s="38" t="n"/>
      <c r="E29" s="38" t="n"/>
      <c r="F29" s="38" t="n"/>
      <c r="G29" s="53">
        <f>IF(OR(E29="",F29=""),"",MATCH(E29,lst_probabilite,0)*MATCH(F29,lst_impact,0))</f>
        <v/>
      </c>
      <c r="H29" s="38" t="n"/>
      <c r="I29" s="38" t="n"/>
      <c r="J29" s="68" t="n"/>
      <c r="K29" s="38" t="n"/>
      <c r="L29" s="38" t="n"/>
    </row>
    <row r="30">
      <c r="A30" s="38" t="n"/>
      <c r="B30" s="38" t="n"/>
      <c r="C30" s="38" t="n"/>
      <c r="D30" s="38" t="n"/>
      <c r="E30" s="38" t="n"/>
      <c r="F30" s="38" t="n"/>
      <c r="G30" s="53">
        <f>IF(OR(E30="",F30=""),"",MATCH(E30,lst_probabilite,0)*MATCH(F30,lst_impact,0))</f>
        <v/>
      </c>
      <c r="H30" s="38" t="n"/>
      <c r="I30" s="38" t="n"/>
      <c r="J30" s="68" t="n"/>
      <c r="K30" s="38" t="n"/>
      <c r="L30" s="38" t="n"/>
    </row>
    <row r="31">
      <c r="A31" s="38" t="n">
        <v>30</v>
      </c>
      <c r="B31" s="38" t="n"/>
      <c r="C31" s="38" t="n"/>
      <c r="D31" s="38" t="n"/>
      <c r="E31" s="38" t="n"/>
      <c r="F31" s="38" t="n"/>
      <c r="G31" s="53">
        <f>IF(OR(E31="",F31=""),"",MATCH(E31,lst_probabilite,0)*MATCH(F31,lst_impact,0))</f>
        <v/>
      </c>
      <c r="H31" s="38" t="n"/>
      <c r="I31" s="38" t="n"/>
      <c r="J31" s="68" t="n"/>
      <c r="K31" s="38" t="n"/>
      <c r="L31" s="38" t="n"/>
    </row>
    <row r="32">
      <c r="A32" s="38" t="n">
        <v>31</v>
      </c>
      <c r="B32" s="38" t="n"/>
      <c r="C32" s="38" t="n"/>
      <c r="D32" s="38" t="n"/>
      <c r="E32" s="38" t="n"/>
      <c r="F32" s="38" t="n"/>
      <c r="G32" s="53">
        <f>IF(OR(E32="",F32=""),"",MATCH(E32,lst_probabilite,0)*MATCH(F32,lst_impact,0))</f>
        <v/>
      </c>
      <c r="H32" s="38" t="n"/>
      <c r="I32" s="38" t="n"/>
      <c r="J32" s="68" t="n"/>
      <c r="K32" s="38" t="n"/>
      <c r="L32" s="38" t="n"/>
    </row>
    <row r="33">
      <c r="A33" s="38" t="n">
        <v>32</v>
      </c>
      <c r="B33" s="38" t="n"/>
      <c r="C33" s="38" t="n"/>
      <c r="D33" s="38" t="n"/>
      <c r="E33" s="38" t="n"/>
      <c r="F33" s="38" t="n"/>
      <c r="G33" s="53">
        <f>IF(OR(E33="",F33=""),"",MATCH(E33,lst_probabilite,0)*MATCH(F33,lst_impact,0))</f>
        <v/>
      </c>
      <c r="H33" s="38" t="n"/>
      <c r="I33" s="38" t="n"/>
      <c r="J33" s="68" t="n"/>
      <c r="K33" s="38" t="n"/>
      <c r="L33" s="38" t="n"/>
    </row>
    <row r="34">
      <c r="A34" s="38" t="n">
        <v>33</v>
      </c>
      <c r="B34" s="38" t="n"/>
      <c r="C34" s="38" t="n"/>
      <c r="D34" s="38" t="n"/>
      <c r="E34" s="38" t="n"/>
      <c r="F34" s="38" t="n"/>
      <c r="G34" s="53">
        <f>IF(OR(E34="",F34=""),"",MATCH(E34,lst_probabilite,0)*MATCH(F34,lst_impact,0))</f>
        <v/>
      </c>
      <c r="H34" s="38" t="n"/>
      <c r="I34" s="38" t="n"/>
      <c r="J34" s="68" t="n"/>
      <c r="K34" s="38" t="n"/>
      <c r="L34" s="38" t="n"/>
    </row>
    <row r="35">
      <c r="A35" s="38" t="n">
        <v>34</v>
      </c>
      <c r="B35" s="38" t="n"/>
      <c r="C35" s="38" t="n"/>
      <c r="D35" s="38" t="n"/>
      <c r="E35" s="38" t="n"/>
      <c r="F35" s="38" t="n"/>
      <c r="G35" s="53">
        <f>IF(OR(E35="",F35=""),"",MATCH(E35,lst_probabilite,0)*MATCH(F35,lst_impact,0))</f>
        <v/>
      </c>
      <c r="H35" s="38" t="n"/>
      <c r="I35" s="38" t="n"/>
      <c r="J35" s="68" t="n"/>
      <c r="K35" s="38" t="n"/>
      <c r="L35" s="38" t="n"/>
    </row>
    <row r="36">
      <c r="A36" s="38" t="n">
        <v>35</v>
      </c>
      <c r="B36" s="38" t="n"/>
      <c r="C36" s="38" t="n"/>
      <c r="D36" s="38" t="n"/>
      <c r="E36" s="38" t="n"/>
      <c r="F36" s="38" t="n"/>
      <c r="G36" s="53">
        <f>IF(OR(E36="",F36=""),"",MATCH(E36,lst_probabilite,0)*MATCH(F36,lst_impact,0))</f>
        <v/>
      </c>
      <c r="H36" s="38" t="n"/>
      <c r="I36" s="38" t="n"/>
      <c r="J36" s="68" t="n"/>
      <c r="K36" s="38" t="n"/>
      <c r="L36" s="38" t="n"/>
    </row>
    <row r="37">
      <c r="A37" s="38" t="n">
        <v>36</v>
      </c>
      <c r="B37" s="38" t="n"/>
      <c r="C37" s="38" t="n"/>
      <c r="D37" s="38" t="n"/>
      <c r="E37" s="38" t="n"/>
      <c r="F37" s="38" t="n"/>
      <c r="G37" s="53">
        <f>IF(OR(E37="",F37=""),"",MATCH(E37,lst_probabilite,0)*MATCH(F37,lst_impact,0))</f>
        <v/>
      </c>
      <c r="H37" s="38" t="n"/>
      <c r="I37" s="38" t="n"/>
      <c r="J37" s="68" t="n"/>
      <c r="K37" s="38" t="n"/>
      <c r="L37" s="38" t="n"/>
    </row>
    <row r="38">
      <c r="A38" s="38" t="n">
        <v>37</v>
      </c>
      <c r="B38" s="38" t="n"/>
      <c r="C38" s="38" t="n"/>
      <c r="D38" s="38" t="n"/>
      <c r="E38" s="38" t="n"/>
      <c r="F38" s="38" t="n"/>
      <c r="G38" s="53">
        <f>IF(OR(E38="",F38=""),"",MATCH(E38,lst_probabilite,0)*MATCH(F38,lst_impact,0))</f>
        <v/>
      </c>
      <c r="H38" s="38" t="n"/>
      <c r="I38" s="38" t="n"/>
      <c r="J38" s="68" t="n"/>
      <c r="K38" s="38" t="n"/>
      <c r="L38" s="38" t="n"/>
    </row>
    <row r="39">
      <c r="A39" s="38" t="n">
        <v>38</v>
      </c>
      <c r="B39" s="38" t="n"/>
      <c r="C39" s="38" t="n"/>
      <c r="D39" s="38" t="n"/>
      <c r="E39" s="38" t="n"/>
      <c r="F39" s="38" t="n"/>
      <c r="G39" s="53">
        <f>IF(OR(E39="",F39=""),"",MATCH(E39,lst_probabilite,0)*MATCH(F39,lst_impact,0))</f>
        <v/>
      </c>
      <c r="H39" s="38" t="n"/>
      <c r="I39" s="38" t="n"/>
      <c r="J39" s="68" t="n"/>
      <c r="K39" s="38" t="n"/>
      <c r="L39" s="38" t="n"/>
    </row>
    <row r="40">
      <c r="A40" s="38" t="n">
        <v>39</v>
      </c>
      <c r="B40" s="38" t="n"/>
      <c r="C40" s="38" t="n"/>
      <c r="D40" s="38" t="n"/>
      <c r="E40" s="38" t="n"/>
      <c r="F40" s="38" t="n"/>
      <c r="G40" s="53">
        <f>IF(OR(E40="",F40=""),"",MATCH(E40,lst_probabilite,0)*MATCH(F40,lst_impact,0))</f>
        <v/>
      </c>
      <c r="H40" s="38" t="n"/>
      <c r="I40" s="38" t="n"/>
      <c r="J40" s="68" t="n"/>
      <c r="K40" s="38" t="n"/>
      <c r="L40" s="38" t="n"/>
    </row>
    <row r="41">
      <c r="A41" s="38" t="n">
        <v>40</v>
      </c>
      <c r="B41" s="38" t="n"/>
      <c r="C41" s="38" t="n"/>
      <c r="D41" s="38" t="n"/>
      <c r="E41" s="38" t="n"/>
      <c r="F41" s="38" t="n"/>
      <c r="G41" s="53">
        <f>IF(OR(E41="",F41=""),"",MATCH(E41,lst_probabilite,0)*MATCH(F41,lst_impact,0))</f>
        <v/>
      </c>
      <c r="H41" s="38" t="n"/>
      <c r="I41" s="38" t="n"/>
      <c r="J41" s="68" t="n"/>
      <c r="K41" s="38" t="n"/>
      <c r="L41" s="38" t="n"/>
    </row>
    <row r="42">
      <c r="A42" s="38" t="n">
        <v>41</v>
      </c>
      <c r="B42" s="38" t="n"/>
      <c r="C42" s="38" t="n"/>
      <c r="D42" s="38" t="n"/>
      <c r="E42" s="38" t="n"/>
      <c r="F42" s="38" t="n"/>
      <c r="G42" s="53">
        <f>IF(OR(E42="",F42=""),"",MATCH(E42,lst_probabilite,0)*MATCH(F42,lst_impact,0))</f>
        <v/>
      </c>
      <c r="H42" s="38" t="n"/>
      <c r="I42" s="38" t="n"/>
      <c r="J42" s="68" t="n"/>
      <c r="K42" s="38" t="n"/>
      <c r="L42" s="38" t="n"/>
    </row>
    <row r="43">
      <c r="A43" s="38" t="n">
        <v>42</v>
      </c>
      <c r="B43" s="38" t="n"/>
      <c r="C43" s="38" t="n"/>
      <c r="D43" s="38" t="n"/>
      <c r="E43" s="38" t="n"/>
      <c r="F43" s="38" t="n"/>
      <c r="G43" s="53">
        <f>IF(OR(E43="",F43=""),"",MATCH(E43,lst_probabilite,0)*MATCH(F43,lst_impact,0))</f>
        <v/>
      </c>
      <c r="H43" s="38" t="n"/>
      <c r="I43" s="38" t="n"/>
      <c r="J43" s="68" t="n"/>
      <c r="K43" s="38" t="n"/>
      <c r="L43" s="38" t="n"/>
    </row>
    <row r="44">
      <c r="A44" s="38" t="n">
        <v>43</v>
      </c>
      <c r="B44" s="38" t="n"/>
      <c r="C44" s="38" t="n"/>
      <c r="D44" s="38" t="n"/>
      <c r="E44" s="38" t="n"/>
      <c r="F44" s="38" t="n"/>
      <c r="G44" s="53">
        <f>IF(OR(E44="",F44=""),"",MATCH(E44,lst_probabilite,0)*MATCH(F44,lst_impact,0))</f>
        <v/>
      </c>
      <c r="H44" s="38" t="n"/>
      <c r="I44" s="38" t="n"/>
      <c r="J44" s="68" t="n"/>
      <c r="K44" s="38" t="n"/>
      <c r="L44" s="38" t="n"/>
    </row>
    <row r="45">
      <c r="A45" s="38" t="n">
        <v>44</v>
      </c>
      <c r="B45" s="38" t="n"/>
      <c r="C45" s="38" t="n"/>
      <c r="D45" s="38" t="n"/>
      <c r="E45" s="38" t="n"/>
      <c r="F45" s="38" t="n"/>
      <c r="G45" s="53">
        <f>IF(OR(E45="",F45=""),"",MATCH(E45,lst_probabilite,0)*MATCH(F45,lst_impact,0))</f>
        <v/>
      </c>
      <c r="H45" s="38" t="n"/>
      <c r="I45" s="38" t="n"/>
      <c r="J45" s="68" t="n"/>
      <c r="K45" s="38" t="n"/>
      <c r="L45" s="38" t="n"/>
    </row>
    <row r="46">
      <c r="A46" s="38" t="n">
        <v>45</v>
      </c>
      <c r="B46" s="38" t="n"/>
      <c r="C46" s="38" t="n"/>
      <c r="D46" s="38" t="n"/>
      <c r="E46" s="38" t="n"/>
      <c r="F46" s="38" t="n"/>
      <c r="G46" s="53">
        <f>IF(OR(E46="",F46=""),"",MATCH(E46,lst_probabilite,0)*MATCH(F46,lst_impact,0))</f>
        <v/>
      </c>
      <c r="H46" s="38" t="n"/>
      <c r="I46" s="38" t="n"/>
      <c r="J46" s="68" t="n"/>
      <c r="K46" s="38" t="n"/>
      <c r="L46" s="38" t="n"/>
    </row>
    <row r="47">
      <c r="A47" s="38" t="n">
        <v>46</v>
      </c>
      <c r="B47" s="38" t="n"/>
      <c r="C47" s="38" t="n"/>
      <c r="D47" s="38" t="n"/>
      <c r="E47" s="38" t="n"/>
      <c r="F47" s="38" t="n"/>
      <c r="G47" s="53">
        <f>IF(OR(E47="",F47=""),"",MATCH(E47,lst_probabilite,0)*MATCH(F47,lst_impact,0))</f>
        <v/>
      </c>
      <c r="H47" s="38" t="n"/>
      <c r="I47" s="38" t="n"/>
      <c r="J47" s="68" t="n"/>
      <c r="K47" s="38" t="n"/>
      <c r="L47" s="38" t="n"/>
    </row>
    <row r="48">
      <c r="A48" s="38" t="n">
        <v>47</v>
      </c>
      <c r="B48" s="38" t="n"/>
      <c r="C48" s="38" t="n"/>
      <c r="D48" s="38" t="n"/>
      <c r="E48" s="38" t="n"/>
      <c r="F48" s="38" t="n"/>
      <c r="G48" s="53">
        <f>IF(OR(E48="",F48=""),"",MATCH(E48,lst_probabilite,0)*MATCH(F48,lst_impact,0))</f>
        <v/>
      </c>
      <c r="H48" s="38" t="n"/>
      <c r="I48" s="38" t="n"/>
      <c r="J48" s="68" t="n"/>
      <c r="K48" s="38" t="n"/>
      <c r="L48" s="38" t="n"/>
    </row>
    <row r="49">
      <c r="A49" s="38" t="n">
        <v>48</v>
      </c>
      <c r="B49" s="38" t="n"/>
      <c r="C49" s="38" t="n"/>
      <c r="D49" s="38" t="n"/>
      <c r="E49" s="38" t="n"/>
      <c r="F49" s="38" t="n"/>
      <c r="G49" s="53">
        <f>IF(OR(E49="",F49=""),"",MATCH(E49,lst_probabilite,0)*MATCH(F49,lst_impact,0))</f>
        <v/>
      </c>
      <c r="H49" s="38" t="n"/>
      <c r="I49" s="38" t="n"/>
      <c r="J49" s="68" t="n"/>
      <c r="K49" s="38" t="n"/>
      <c r="L49" s="38" t="n"/>
    </row>
    <row r="50">
      <c r="A50" s="38" t="n">
        <v>49</v>
      </c>
      <c r="B50" s="38" t="n"/>
      <c r="C50" s="38" t="n"/>
      <c r="D50" s="38" t="n"/>
      <c r="E50" s="38" t="n"/>
      <c r="F50" s="38" t="n"/>
      <c r="G50" s="53">
        <f>IF(OR(E50="",F50=""),"",MATCH(E50,lst_probabilite,0)*MATCH(F50,lst_impact,0))</f>
        <v/>
      </c>
      <c r="H50" s="38" t="n"/>
      <c r="I50" s="38" t="n"/>
      <c r="J50" s="68" t="n"/>
      <c r="K50" s="38" t="n"/>
      <c r="L50" s="38" t="n"/>
    </row>
    <row r="51">
      <c r="A51" s="38" t="n">
        <v>50</v>
      </c>
      <c r="B51" s="38" t="n"/>
      <c r="C51" s="38" t="n"/>
      <c r="D51" s="38" t="n"/>
      <c r="E51" s="38" t="n"/>
      <c r="F51" s="38" t="n"/>
      <c r="G51" s="53">
        <f>IF(OR(E51="",F51=""),"",MATCH(E51,lst_probabilite,0)*MATCH(F51,lst_impact,0))</f>
        <v/>
      </c>
      <c r="H51" s="38" t="n"/>
      <c r="I51" s="38" t="n"/>
      <c r="J51" s="68" t="n"/>
      <c r="K51" s="38" t="n"/>
      <c r="L51" s="38" t="n"/>
    </row>
    <row r="52">
      <c r="A52" s="38" t="n">
        <v>51</v>
      </c>
      <c r="B52" s="38" t="n"/>
      <c r="C52" s="38" t="n"/>
      <c r="D52" s="38" t="n"/>
      <c r="E52" s="38" t="n"/>
      <c r="F52" s="38" t="n"/>
      <c r="G52" s="53">
        <f>IF(OR(E52="",F52=""),"",MATCH(E52,lst_probabilite,0)*MATCH(F52,lst_impact,0))</f>
        <v/>
      </c>
      <c r="H52" s="38" t="n"/>
      <c r="I52" s="38" t="n"/>
      <c r="J52" s="68" t="n"/>
      <c r="K52" s="38" t="n"/>
      <c r="L52" s="38" t="n"/>
    </row>
    <row r="53">
      <c r="A53" s="38" t="n">
        <v>52</v>
      </c>
      <c r="B53" s="38" t="n"/>
      <c r="C53" s="38" t="n"/>
      <c r="D53" s="38" t="n"/>
      <c r="E53" s="38" t="n"/>
      <c r="F53" s="38" t="n"/>
      <c r="G53" s="53">
        <f>IF(OR(E53="",F53=""),"",MATCH(E53,lst_probabilite,0)*MATCH(F53,lst_impact,0))</f>
        <v/>
      </c>
      <c r="H53" s="38" t="n"/>
      <c r="I53" s="38" t="n"/>
      <c r="J53" s="68" t="n"/>
      <c r="K53" s="38" t="n"/>
      <c r="L53" s="38" t="n"/>
    </row>
    <row r="54">
      <c r="A54" s="38" t="n">
        <v>53</v>
      </c>
      <c r="B54" s="38" t="n"/>
      <c r="C54" s="38" t="n"/>
      <c r="D54" s="38" t="n"/>
      <c r="E54" s="38" t="n"/>
      <c r="F54" s="38" t="n"/>
      <c r="G54" s="53">
        <f>IF(OR(E54="",F54=""),"",MATCH(E54,lst_probabilite,0)*MATCH(F54,lst_impact,0))</f>
        <v/>
      </c>
      <c r="H54" s="38" t="n"/>
      <c r="I54" s="38" t="n"/>
      <c r="J54" s="68" t="n"/>
      <c r="K54" s="38" t="n"/>
      <c r="L54" s="38" t="n"/>
    </row>
    <row r="55">
      <c r="A55" s="38" t="n">
        <v>54</v>
      </c>
      <c r="B55" s="38" t="n"/>
      <c r="C55" s="38" t="n"/>
      <c r="D55" s="38" t="n"/>
      <c r="E55" s="38" t="n"/>
      <c r="F55" s="38" t="n"/>
      <c r="G55" s="53">
        <f>IF(OR(E55="",F55=""),"",MATCH(E55,lst_probabilite,0)*MATCH(F55,lst_impact,0))</f>
        <v/>
      </c>
      <c r="H55" s="38" t="n"/>
      <c r="I55" s="38" t="n"/>
      <c r="J55" s="68" t="n"/>
      <c r="K55" s="38" t="n"/>
      <c r="L55" s="38" t="n"/>
    </row>
    <row r="56">
      <c r="A56" s="38" t="n">
        <v>55</v>
      </c>
      <c r="B56" s="38" t="n"/>
      <c r="C56" s="38" t="n"/>
      <c r="D56" s="38" t="n"/>
      <c r="E56" s="38" t="n"/>
      <c r="F56" s="38" t="n"/>
      <c r="G56" s="53">
        <f>IF(OR(E56="",F56=""),"",MATCH(E56,lst_probabilite,0)*MATCH(F56,lst_impact,0))</f>
        <v/>
      </c>
      <c r="H56" s="38" t="n"/>
      <c r="I56" s="38" t="n"/>
      <c r="J56" s="68" t="n"/>
      <c r="K56" s="38" t="n"/>
      <c r="L56" s="38" t="n"/>
    </row>
    <row r="57">
      <c r="A57" s="38" t="n">
        <v>56</v>
      </c>
      <c r="B57" s="38" t="n"/>
      <c r="C57" s="38" t="n"/>
      <c r="D57" s="38" t="n"/>
      <c r="E57" s="38" t="n"/>
      <c r="F57" s="38" t="n"/>
      <c r="G57" s="53">
        <f>IF(OR(E57="",F57=""),"",MATCH(E57,lst_probabilite,0)*MATCH(F57,lst_impact,0))</f>
        <v/>
      </c>
      <c r="H57" s="38" t="n"/>
      <c r="I57" s="38" t="n"/>
      <c r="J57" s="68" t="n"/>
      <c r="K57" s="38" t="n"/>
      <c r="L57" s="38" t="n"/>
    </row>
    <row r="58">
      <c r="A58" s="38" t="n">
        <v>57</v>
      </c>
      <c r="B58" s="38" t="n"/>
      <c r="C58" s="38" t="n"/>
      <c r="D58" s="38" t="n"/>
      <c r="E58" s="38" t="n"/>
      <c r="F58" s="38" t="n"/>
      <c r="G58" s="53">
        <f>IF(OR(E58="",F58=""),"",MATCH(E58,lst_probabilite,0)*MATCH(F58,lst_impact,0))</f>
        <v/>
      </c>
      <c r="H58" s="38" t="n"/>
      <c r="I58" s="38" t="n"/>
      <c r="J58" s="68" t="n"/>
      <c r="K58" s="38" t="n"/>
      <c r="L58" s="38" t="n"/>
    </row>
    <row r="59">
      <c r="A59" s="38" t="n">
        <v>58</v>
      </c>
      <c r="B59" s="38" t="n"/>
      <c r="C59" s="38" t="n"/>
      <c r="D59" s="38" t="n"/>
      <c r="E59" s="38" t="n"/>
      <c r="F59" s="38" t="n"/>
      <c r="G59" s="53">
        <f>IF(OR(E59="",F59=""),"",MATCH(E59,lst_probabilite,0)*MATCH(F59,lst_impact,0))</f>
        <v/>
      </c>
      <c r="H59" s="38" t="n"/>
      <c r="I59" s="38" t="n"/>
      <c r="J59" s="68" t="n"/>
      <c r="K59" s="38" t="n"/>
      <c r="L59" s="38" t="n"/>
    </row>
    <row r="60">
      <c r="A60" s="38" t="n">
        <v>59</v>
      </c>
      <c r="B60" s="38" t="n"/>
      <c r="C60" s="38" t="n"/>
      <c r="D60" s="38" t="n"/>
      <c r="E60" s="38" t="n"/>
      <c r="F60" s="38" t="n"/>
      <c r="G60" s="53">
        <f>IF(OR(E60="",F60=""),"",MATCH(E60,lst_probabilite,0)*MATCH(F60,lst_impact,0))</f>
        <v/>
      </c>
      <c r="H60" s="38" t="n"/>
      <c r="I60" s="38" t="n"/>
      <c r="J60" s="68" t="n"/>
      <c r="K60" s="38" t="n"/>
      <c r="L60" s="38" t="n"/>
    </row>
    <row r="61">
      <c r="A61" s="38" t="n">
        <v>60</v>
      </c>
      <c r="B61" s="38" t="n"/>
      <c r="C61" s="38" t="n"/>
      <c r="D61" s="38" t="n"/>
      <c r="E61" s="38" t="n"/>
      <c r="F61" s="38" t="n"/>
      <c r="G61" s="53">
        <f>IF(OR(E61="",F61=""),"",MATCH(E61,lst_probabilite,0)*MATCH(F61,lst_impact,0))</f>
        <v/>
      </c>
      <c r="H61" s="38" t="n"/>
      <c r="I61" s="38" t="n"/>
      <c r="J61" s="68" t="n"/>
      <c r="K61" s="38" t="n"/>
      <c r="L61" s="38" t="n"/>
    </row>
    <row r="62">
      <c r="A62" s="38" t="n">
        <v>61</v>
      </c>
      <c r="B62" s="38" t="n"/>
      <c r="C62" s="38" t="n"/>
      <c r="D62" s="38" t="n"/>
      <c r="E62" s="38" t="n"/>
      <c r="F62" s="38" t="n"/>
      <c r="G62" s="53">
        <f>IF(OR(E62="",F62=""),"",MATCH(E62,lst_probabilite,0)*MATCH(F62,lst_impact,0))</f>
        <v/>
      </c>
      <c r="H62" s="38" t="n"/>
      <c r="I62" s="38" t="n"/>
      <c r="J62" s="68" t="n"/>
      <c r="K62" s="38" t="n"/>
      <c r="L62" s="38" t="n"/>
    </row>
    <row r="63">
      <c r="A63" s="38" t="n">
        <v>62</v>
      </c>
      <c r="B63" s="38" t="n"/>
      <c r="C63" s="38" t="n"/>
      <c r="D63" s="38" t="n"/>
      <c r="E63" s="38" t="n"/>
      <c r="F63" s="38" t="n"/>
      <c r="G63" s="53">
        <f>IF(OR(E63="",F63=""),"",MATCH(E63,lst_probabilite,0)*MATCH(F63,lst_impact,0))</f>
        <v/>
      </c>
      <c r="H63" s="38" t="n"/>
      <c r="I63" s="38" t="n"/>
      <c r="J63" s="68" t="n"/>
      <c r="K63" s="38" t="n"/>
      <c r="L63" s="38" t="n"/>
    </row>
    <row r="64">
      <c r="A64" s="38" t="n">
        <v>63</v>
      </c>
      <c r="B64" s="38" t="n"/>
      <c r="C64" s="38" t="n"/>
      <c r="D64" s="38" t="n"/>
      <c r="E64" s="38" t="n"/>
      <c r="F64" s="38" t="n"/>
      <c r="G64" s="53">
        <f>IF(OR(E64="",F64=""),"",MATCH(E64,lst_probabilite,0)*MATCH(F64,lst_impact,0))</f>
        <v/>
      </c>
      <c r="H64" s="38" t="n"/>
      <c r="I64" s="38" t="n"/>
      <c r="J64" s="68" t="n"/>
      <c r="K64" s="38" t="n"/>
      <c r="L64" s="38" t="n"/>
    </row>
    <row r="65">
      <c r="A65" s="38" t="n">
        <v>64</v>
      </c>
      <c r="B65" s="38" t="n"/>
      <c r="C65" s="38" t="n"/>
      <c r="D65" s="38" t="n"/>
      <c r="E65" s="38" t="n"/>
      <c r="F65" s="38" t="n"/>
      <c r="G65" s="53">
        <f>IF(OR(E65="",F65=""),"",MATCH(E65,lst_probabilite,0)*MATCH(F65,lst_impact,0))</f>
        <v/>
      </c>
      <c r="H65" s="38" t="n"/>
      <c r="I65" s="38" t="n"/>
      <c r="J65" s="68" t="n"/>
      <c r="K65" s="38" t="n"/>
      <c r="L65" s="38" t="n"/>
    </row>
    <row r="66">
      <c r="A66" s="38" t="n">
        <v>65</v>
      </c>
      <c r="B66" s="38" t="n"/>
      <c r="C66" s="38" t="n"/>
      <c r="D66" s="38" t="n"/>
      <c r="E66" s="38" t="n"/>
      <c r="F66" s="38" t="n"/>
      <c r="G66" s="53">
        <f>IF(OR(E66="",F66=""),"",MATCH(E66,lst_probabilite,0)*MATCH(F66,lst_impact,0))</f>
        <v/>
      </c>
      <c r="H66" s="38" t="n"/>
      <c r="I66" s="38" t="n"/>
      <c r="J66" s="68" t="n"/>
      <c r="K66" s="38" t="n"/>
      <c r="L66" s="38" t="n"/>
    </row>
    <row r="67">
      <c r="A67" s="38" t="n">
        <v>66</v>
      </c>
      <c r="B67" s="38" t="n"/>
      <c r="C67" s="38" t="n"/>
      <c r="D67" s="38" t="n"/>
      <c r="E67" s="38" t="n"/>
      <c r="F67" s="38" t="n"/>
      <c r="G67" s="53">
        <f>IF(OR(E67="",F67=""),"",MATCH(E67,lst_probabilite,0)*MATCH(F67,lst_impact,0))</f>
        <v/>
      </c>
      <c r="H67" s="38" t="n"/>
      <c r="I67" s="38" t="n"/>
      <c r="J67" s="68" t="n"/>
      <c r="K67" s="38" t="n"/>
      <c r="L67" s="38" t="n"/>
    </row>
    <row r="68">
      <c r="A68" s="38" t="n">
        <v>67</v>
      </c>
      <c r="B68" s="38" t="n"/>
      <c r="C68" s="38" t="n"/>
      <c r="D68" s="38" t="n"/>
      <c r="E68" s="38" t="n"/>
      <c r="F68" s="38" t="n"/>
      <c r="G68" s="53">
        <f>IF(OR(E68="",F68=""),"",MATCH(E68,lst_probabilite,0)*MATCH(F68,lst_impact,0))</f>
        <v/>
      </c>
      <c r="H68" s="38" t="n"/>
      <c r="I68" s="38" t="n"/>
      <c r="J68" s="68" t="n"/>
      <c r="K68" s="38" t="n"/>
      <c r="L68" s="38" t="n"/>
    </row>
    <row r="69">
      <c r="A69" s="38" t="n">
        <v>68</v>
      </c>
      <c r="B69" s="38" t="n"/>
      <c r="C69" s="38" t="n"/>
      <c r="D69" s="38" t="n"/>
      <c r="E69" s="38" t="n"/>
      <c r="F69" s="38" t="n"/>
      <c r="G69" s="53">
        <f>IF(OR(E69="",F69=""),"",MATCH(E69,lst_probabilite,0)*MATCH(F69,lst_impact,0))</f>
        <v/>
      </c>
      <c r="H69" s="38" t="n"/>
      <c r="I69" s="38" t="n"/>
      <c r="J69" s="68" t="n"/>
      <c r="K69" s="38" t="n"/>
      <c r="L69" s="38" t="n"/>
    </row>
    <row r="70">
      <c r="A70" s="38" t="n">
        <v>69</v>
      </c>
      <c r="B70" s="38" t="n"/>
      <c r="C70" s="38" t="n"/>
      <c r="D70" s="38" t="n"/>
      <c r="E70" s="38" t="n"/>
      <c r="F70" s="38" t="n"/>
      <c r="G70" s="53">
        <f>IF(OR(E70="",F70=""),"",MATCH(E70,lst_probabilite,0)*MATCH(F70,lst_impact,0))</f>
        <v/>
      </c>
      <c r="H70" s="38" t="n"/>
      <c r="I70" s="38" t="n"/>
      <c r="J70" s="68" t="n"/>
      <c r="K70" s="38" t="n"/>
      <c r="L70" s="38" t="n"/>
    </row>
    <row r="71">
      <c r="A71" s="38" t="n">
        <v>70</v>
      </c>
      <c r="B71" s="38" t="n"/>
      <c r="C71" s="38" t="n"/>
      <c r="D71" s="38" t="n"/>
      <c r="E71" s="38" t="n"/>
      <c r="F71" s="38" t="n"/>
      <c r="G71" s="53">
        <f>IF(OR(E71="",F71=""),"",MATCH(E71,lst_probabilite,0)*MATCH(F71,lst_impact,0))</f>
        <v/>
      </c>
      <c r="H71" s="38" t="n"/>
      <c r="I71" s="38" t="n"/>
      <c r="J71" s="68" t="n"/>
      <c r="K71" s="38" t="n"/>
      <c r="L71" s="38" t="n"/>
    </row>
    <row r="72">
      <c r="A72" s="38" t="n">
        <v>71</v>
      </c>
      <c r="B72" s="38" t="n"/>
      <c r="C72" s="38" t="n"/>
      <c r="D72" s="38" t="n"/>
      <c r="E72" s="38" t="n"/>
      <c r="F72" s="38" t="n"/>
      <c r="G72" s="53">
        <f>IF(OR(E72="",F72=""),"",MATCH(E72,lst_probabilite,0)*MATCH(F72,lst_impact,0))</f>
        <v/>
      </c>
      <c r="H72" s="38" t="n"/>
      <c r="I72" s="38" t="n"/>
      <c r="J72" s="68" t="n"/>
      <c r="K72" s="38" t="n"/>
      <c r="L72" s="38" t="n"/>
    </row>
    <row r="73">
      <c r="A73" s="38" t="n">
        <v>72</v>
      </c>
      <c r="B73" s="38" t="n"/>
      <c r="C73" s="38" t="n"/>
      <c r="D73" s="38" t="n"/>
      <c r="E73" s="38" t="n"/>
      <c r="F73" s="38" t="n"/>
      <c r="G73" s="53">
        <f>IF(OR(E73="",F73=""),"",MATCH(E73,lst_probabilite,0)*MATCH(F73,lst_impact,0))</f>
        <v/>
      </c>
      <c r="H73" s="38" t="n"/>
      <c r="I73" s="38" t="n"/>
      <c r="J73" s="68" t="n"/>
      <c r="K73" s="38" t="n"/>
      <c r="L73" s="38" t="n"/>
    </row>
    <row r="74">
      <c r="A74" s="38" t="n">
        <v>73</v>
      </c>
      <c r="B74" s="38" t="n"/>
      <c r="C74" s="38" t="n"/>
      <c r="D74" s="38" t="n"/>
      <c r="E74" s="38" t="n"/>
      <c r="F74" s="38" t="n"/>
      <c r="G74" s="53">
        <f>IF(OR(E74="",F74=""),"",MATCH(E74,lst_probabilite,0)*MATCH(F74,lst_impact,0))</f>
        <v/>
      </c>
      <c r="H74" s="38" t="n"/>
      <c r="I74" s="38" t="n"/>
      <c r="J74" s="68" t="n"/>
      <c r="K74" s="38" t="n"/>
      <c r="L74" s="38" t="n"/>
    </row>
    <row r="75">
      <c r="A75" s="38" t="n">
        <v>74</v>
      </c>
      <c r="B75" s="38" t="n"/>
      <c r="C75" s="38" t="n"/>
      <c r="D75" s="38" t="n"/>
      <c r="E75" s="38" t="n"/>
      <c r="F75" s="38" t="n"/>
      <c r="G75" s="53">
        <f>IF(OR(E75="",F75=""),"",MATCH(E75,lst_probabilite,0)*MATCH(F75,lst_impact,0))</f>
        <v/>
      </c>
      <c r="H75" s="38" t="n"/>
      <c r="I75" s="38" t="n"/>
      <c r="J75" s="68" t="n"/>
      <c r="K75" s="38" t="n"/>
      <c r="L75" s="38" t="n"/>
    </row>
    <row r="76">
      <c r="A76" s="38" t="n">
        <v>75</v>
      </c>
      <c r="B76" s="38" t="n"/>
      <c r="C76" s="38" t="n"/>
      <c r="D76" s="38" t="n"/>
      <c r="E76" s="38" t="n"/>
      <c r="F76" s="38" t="n"/>
      <c r="G76" s="53">
        <f>IF(OR(E76="",F76=""),"",MATCH(E76,lst_probabilite,0)*MATCH(F76,lst_impact,0))</f>
        <v/>
      </c>
      <c r="H76" s="38" t="n"/>
      <c r="I76" s="38" t="n"/>
      <c r="J76" s="68" t="n"/>
      <c r="K76" s="38" t="n"/>
      <c r="L76" s="38" t="n"/>
    </row>
    <row r="77">
      <c r="A77" s="38" t="n">
        <v>76</v>
      </c>
      <c r="B77" s="38" t="n"/>
      <c r="C77" s="38" t="n"/>
      <c r="D77" s="38" t="n"/>
      <c r="E77" s="38" t="n"/>
      <c r="F77" s="38" t="n"/>
      <c r="G77" s="53">
        <f>IF(OR(E77="",F77=""),"",MATCH(E77,lst_probabilite,0)*MATCH(F77,lst_impact,0))</f>
        <v/>
      </c>
      <c r="H77" s="38" t="n"/>
      <c r="I77" s="38" t="n"/>
      <c r="J77" s="68" t="n"/>
      <c r="K77" s="38" t="n"/>
      <c r="L77" s="38" t="n"/>
    </row>
    <row r="78">
      <c r="A78" s="38" t="n">
        <v>77</v>
      </c>
      <c r="B78" s="38" t="n"/>
      <c r="C78" s="38" t="n"/>
      <c r="D78" s="38" t="n"/>
      <c r="E78" s="38" t="n"/>
      <c r="F78" s="38" t="n"/>
      <c r="G78" s="53">
        <f>IF(OR(E78="",F78=""),"",MATCH(E78,lst_probabilite,0)*MATCH(F78,lst_impact,0))</f>
        <v/>
      </c>
      <c r="H78" s="38" t="n"/>
      <c r="I78" s="38" t="n"/>
      <c r="J78" s="68" t="n"/>
      <c r="K78" s="38" t="n"/>
      <c r="L78" s="38" t="n"/>
    </row>
    <row r="79">
      <c r="A79" s="38" t="n">
        <v>78</v>
      </c>
      <c r="B79" s="38" t="n"/>
      <c r="C79" s="38" t="n"/>
      <c r="D79" s="38" t="n"/>
      <c r="E79" s="38" t="n"/>
      <c r="F79" s="38" t="n"/>
      <c r="G79" s="53">
        <f>IF(OR(E79="",F79=""),"",MATCH(E79,lst_probabilite,0)*MATCH(F79,lst_impact,0))</f>
        <v/>
      </c>
      <c r="H79" s="38" t="n"/>
      <c r="I79" s="38" t="n"/>
      <c r="J79" s="68" t="n"/>
      <c r="K79" s="38" t="n"/>
      <c r="L79" s="38" t="n"/>
    </row>
    <row r="80">
      <c r="A80" s="38" t="n">
        <v>79</v>
      </c>
      <c r="B80" s="38" t="n"/>
      <c r="C80" s="38" t="n"/>
      <c r="D80" s="38" t="n"/>
      <c r="E80" s="38" t="n"/>
      <c r="F80" s="38" t="n"/>
      <c r="G80" s="53">
        <f>IF(OR(E80="",F80=""),"",MATCH(E80,lst_probabilite,0)*MATCH(F80,lst_impact,0))</f>
        <v/>
      </c>
      <c r="H80" s="38" t="n"/>
      <c r="I80" s="38" t="n"/>
      <c r="J80" s="68" t="n"/>
      <c r="K80" s="38" t="n"/>
      <c r="L80" s="38" t="n"/>
    </row>
    <row r="81">
      <c r="A81" s="38" t="n">
        <v>80</v>
      </c>
      <c r="B81" s="38" t="n"/>
      <c r="C81" s="38" t="n"/>
      <c r="D81" s="38" t="n"/>
      <c r="E81" s="38" t="n"/>
      <c r="F81" s="38" t="n"/>
      <c r="G81" s="53">
        <f>IF(OR(E81="",F81=""),"",MATCH(E81,lst_probabilite,0)*MATCH(F81,lst_impact,0))</f>
        <v/>
      </c>
      <c r="H81" s="38" t="n"/>
      <c r="I81" s="38" t="n"/>
      <c r="J81" s="68" t="n"/>
      <c r="K81" s="38" t="n"/>
      <c r="L81" s="38" t="n"/>
    </row>
    <row r="82">
      <c r="A82" s="38" t="n">
        <v>81</v>
      </c>
      <c r="B82" s="38" t="n"/>
      <c r="C82" s="38" t="n"/>
      <c r="D82" s="38" t="n"/>
      <c r="E82" s="38" t="n"/>
      <c r="F82" s="38" t="n"/>
      <c r="G82" s="53">
        <f>IF(OR(E82="",F82=""),"",MATCH(E82,lst_probabilite,0)*MATCH(F82,lst_impact,0))</f>
        <v/>
      </c>
      <c r="H82" s="38" t="n"/>
      <c r="I82" s="38" t="n"/>
      <c r="J82" s="68" t="n"/>
      <c r="K82" s="38" t="n"/>
      <c r="L82" s="38" t="n"/>
    </row>
    <row r="83">
      <c r="A83" s="38" t="n">
        <v>82</v>
      </c>
      <c r="B83" s="38" t="n"/>
      <c r="C83" s="38" t="n"/>
      <c r="D83" s="38" t="n"/>
      <c r="E83" s="38" t="n"/>
      <c r="F83" s="38" t="n"/>
      <c r="G83" s="53">
        <f>IF(OR(E83="",F83=""),"",MATCH(E83,lst_probabilite,0)*MATCH(F83,lst_impact,0))</f>
        <v/>
      </c>
      <c r="H83" s="38" t="n"/>
      <c r="I83" s="38" t="n"/>
      <c r="J83" s="68" t="n"/>
      <c r="K83" s="38" t="n"/>
      <c r="L83" s="38" t="n"/>
    </row>
    <row r="84">
      <c r="A84" s="38" t="n">
        <v>83</v>
      </c>
      <c r="B84" s="38" t="n"/>
      <c r="C84" s="38" t="n"/>
      <c r="D84" s="38" t="n"/>
      <c r="E84" s="38" t="n"/>
      <c r="F84" s="38" t="n"/>
      <c r="G84" s="53">
        <f>IF(OR(E84="",F84=""),"",MATCH(E84,lst_probabilite,0)*MATCH(F84,lst_impact,0))</f>
        <v/>
      </c>
      <c r="H84" s="38" t="n"/>
      <c r="I84" s="38" t="n"/>
      <c r="J84" s="68" t="n"/>
      <c r="K84" s="38" t="n"/>
      <c r="L84" s="38" t="n"/>
    </row>
    <row r="85">
      <c r="A85" s="38" t="n">
        <v>84</v>
      </c>
      <c r="B85" s="38" t="n"/>
      <c r="C85" s="38" t="n"/>
      <c r="D85" s="38" t="n"/>
      <c r="E85" s="38" t="n"/>
      <c r="F85" s="38" t="n"/>
      <c r="G85" s="53">
        <f>IF(OR(E85="",F85=""),"",MATCH(E85,lst_probabilite,0)*MATCH(F85,lst_impact,0))</f>
        <v/>
      </c>
      <c r="H85" s="38" t="n"/>
      <c r="I85" s="38" t="n"/>
      <c r="J85" s="68" t="n"/>
      <c r="K85" s="38" t="n"/>
      <c r="L85" s="38" t="n"/>
    </row>
    <row r="86">
      <c r="A86" s="38" t="n">
        <v>85</v>
      </c>
      <c r="B86" s="38" t="n"/>
      <c r="C86" s="38" t="n"/>
      <c r="D86" s="38" t="n"/>
      <c r="E86" s="38" t="n"/>
      <c r="F86" s="38" t="n"/>
      <c r="G86" s="53">
        <f>IF(OR(E86="",F86=""),"",MATCH(E86,lst_probabilite,0)*MATCH(F86,lst_impact,0))</f>
        <v/>
      </c>
      <c r="H86" s="38" t="n"/>
      <c r="I86" s="38" t="n"/>
      <c r="J86" s="68" t="n"/>
      <c r="K86" s="38" t="n"/>
      <c r="L86" s="38" t="n"/>
    </row>
    <row r="87">
      <c r="A87" s="38" t="n">
        <v>86</v>
      </c>
      <c r="B87" s="38" t="n"/>
      <c r="C87" s="38" t="n"/>
      <c r="D87" s="38" t="n"/>
      <c r="E87" s="38" t="n"/>
      <c r="F87" s="38" t="n"/>
      <c r="G87" s="53">
        <f>IF(OR(E87="",F87=""),"",MATCH(E87,lst_probabilite,0)*MATCH(F87,lst_impact,0))</f>
        <v/>
      </c>
      <c r="H87" s="38" t="n"/>
      <c r="I87" s="38" t="n"/>
      <c r="J87" s="68" t="n"/>
      <c r="K87" s="38" t="n"/>
      <c r="L87" s="38" t="n"/>
    </row>
    <row r="88">
      <c r="A88" s="38" t="n">
        <v>87</v>
      </c>
      <c r="B88" s="38" t="n"/>
      <c r="C88" s="38" t="n"/>
      <c r="D88" s="38" t="n"/>
      <c r="E88" s="38" t="n"/>
      <c r="F88" s="38" t="n"/>
      <c r="G88" s="53">
        <f>IF(OR(E88="",F88=""),"",MATCH(E88,lst_probabilite,0)*MATCH(F88,lst_impact,0))</f>
        <v/>
      </c>
      <c r="H88" s="38" t="n"/>
      <c r="I88" s="38" t="n"/>
      <c r="J88" s="68" t="n"/>
      <c r="K88" s="38" t="n"/>
      <c r="L88" s="38" t="n"/>
    </row>
    <row r="89">
      <c r="A89" s="38" t="n">
        <v>88</v>
      </c>
      <c r="B89" s="38" t="n"/>
      <c r="C89" s="38" t="n"/>
      <c r="D89" s="38" t="n"/>
      <c r="E89" s="38" t="n"/>
      <c r="F89" s="38" t="n"/>
      <c r="G89" s="53">
        <f>IF(OR(E89="",F89=""),"",MATCH(E89,lst_probabilite,0)*MATCH(F89,lst_impact,0))</f>
        <v/>
      </c>
      <c r="H89" s="38" t="n"/>
      <c r="I89" s="38" t="n"/>
      <c r="J89" s="68" t="n"/>
      <c r="K89" s="38" t="n"/>
      <c r="L89" s="38" t="n"/>
    </row>
    <row r="90">
      <c r="A90" s="38" t="n">
        <v>89</v>
      </c>
      <c r="B90" s="38" t="n"/>
      <c r="C90" s="38" t="n"/>
      <c r="D90" s="38" t="n"/>
      <c r="E90" s="38" t="n"/>
      <c r="F90" s="38" t="n"/>
      <c r="G90" s="53">
        <f>IF(OR(E90="",F90=""),"",MATCH(E90,lst_probabilite,0)*MATCH(F90,lst_impact,0))</f>
        <v/>
      </c>
      <c r="H90" s="38" t="n"/>
      <c r="I90" s="38" t="n"/>
      <c r="J90" s="68" t="n"/>
      <c r="K90" s="38" t="n"/>
      <c r="L90" s="38" t="n"/>
    </row>
    <row r="91">
      <c r="A91" s="38" t="n">
        <v>90</v>
      </c>
      <c r="B91" s="38" t="n"/>
      <c r="C91" s="38" t="n"/>
      <c r="D91" s="38" t="n"/>
      <c r="E91" s="38" t="n"/>
      <c r="F91" s="38" t="n"/>
      <c r="G91" s="53">
        <f>IF(OR(E91="",F91=""),"",MATCH(E91,lst_probabilite,0)*MATCH(F91,lst_impact,0))</f>
        <v/>
      </c>
      <c r="H91" s="38" t="n"/>
      <c r="I91" s="38" t="n"/>
      <c r="J91" s="68" t="n"/>
      <c r="K91" s="38" t="n"/>
      <c r="L91" s="38" t="n"/>
    </row>
    <row r="92">
      <c r="A92" s="38" t="n">
        <v>91</v>
      </c>
      <c r="B92" s="38" t="n"/>
      <c r="C92" s="38" t="n"/>
      <c r="D92" s="38" t="n"/>
      <c r="E92" s="38" t="n"/>
      <c r="F92" s="38" t="n"/>
      <c r="G92" s="53">
        <f>IF(OR(E92="",F92=""),"",MATCH(E92,lst_probabilite,0)*MATCH(F92,lst_impact,0))</f>
        <v/>
      </c>
      <c r="H92" s="38" t="n"/>
      <c r="I92" s="38" t="n"/>
      <c r="J92" s="68" t="n"/>
      <c r="K92" s="38" t="n"/>
      <c r="L92" s="38" t="n"/>
    </row>
    <row r="93">
      <c r="A93" s="38" t="n">
        <v>92</v>
      </c>
      <c r="B93" s="38" t="n"/>
      <c r="C93" s="38" t="n"/>
      <c r="D93" s="38" t="n"/>
      <c r="E93" s="38" t="n"/>
      <c r="F93" s="38" t="n"/>
      <c r="G93" s="53">
        <f>IF(OR(E93="",F93=""),"",MATCH(E93,lst_probabilite,0)*MATCH(F93,lst_impact,0))</f>
        <v/>
      </c>
      <c r="H93" s="38" t="n"/>
      <c r="I93" s="38" t="n"/>
      <c r="J93" s="68" t="n"/>
      <c r="K93" s="38" t="n"/>
      <c r="L93" s="38" t="n"/>
    </row>
    <row r="94">
      <c r="A94" s="38" t="n">
        <v>93</v>
      </c>
      <c r="B94" s="38" t="n"/>
      <c r="C94" s="38" t="n"/>
      <c r="D94" s="38" t="n"/>
      <c r="E94" s="38" t="n"/>
      <c r="F94" s="38" t="n"/>
      <c r="G94" s="53">
        <f>IF(OR(E94="",F94=""),"",MATCH(E94,lst_probabilite,0)*MATCH(F94,lst_impact,0))</f>
        <v/>
      </c>
      <c r="H94" s="38" t="n"/>
      <c r="I94" s="38" t="n"/>
      <c r="J94" s="68" t="n"/>
      <c r="K94" s="38" t="n"/>
      <c r="L94" s="38" t="n"/>
    </row>
    <row r="95">
      <c r="A95" s="38" t="n">
        <v>94</v>
      </c>
      <c r="B95" s="38" t="n"/>
      <c r="C95" s="38" t="n"/>
      <c r="D95" s="38" t="n"/>
      <c r="E95" s="38" t="n"/>
      <c r="F95" s="38" t="n"/>
      <c r="G95" s="53">
        <f>IF(OR(E95="",F95=""),"",MATCH(E95,lst_probabilite,0)*MATCH(F95,lst_impact,0))</f>
        <v/>
      </c>
      <c r="H95" s="38" t="n"/>
      <c r="I95" s="38" t="n"/>
      <c r="J95" s="68" t="n"/>
      <c r="K95" s="38" t="n"/>
      <c r="L95" s="38" t="n"/>
    </row>
    <row r="96">
      <c r="A96" s="38" t="n">
        <v>95</v>
      </c>
      <c r="B96" s="38" t="n"/>
      <c r="C96" s="38" t="n"/>
      <c r="D96" s="38" t="n"/>
      <c r="E96" s="38" t="n"/>
      <c r="F96" s="38" t="n"/>
      <c r="G96" s="53">
        <f>IF(OR(E96="",F96=""),"",MATCH(E96,lst_probabilite,0)*MATCH(F96,lst_impact,0))</f>
        <v/>
      </c>
      <c r="H96" s="38" t="n"/>
      <c r="I96" s="38" t="n"/>
      <c r="J96" s="68" t="n"/>
      <c r="K96" s="38" t="n"/>
      <c r="L96" s="38" t="n"/>
    </row>
    <row r="97">
      <c r="A97" s="38" t="n">
        <v>96</v>
      </c>
      <c r="B97" s="38" t="n"/>
      <c r="C97" s="38" t="n"/>
      <c r="D97" s="38" t="n"/>
      <c r="E97" s="38" t="n"/>
      <c r="F97" s="38" t="n"/>
      <c r="G97" s="53">
        <f>IF(OR(E97="",F97=""),"",MATCH(E97,lst_probabilite,0)*MATCH(F97,lst_impact,0))</f>
        <v/>
      </c>
      <c r="H97" s="38" t="n"/>
      <c r="I97" s="38" t="n"/>
      <c r="J97" s="68" t="n"/>
      <c r="K97" s="38" t="n"/>
      <c r="L97" s="38" t="n"/>
    </row>
    <row r="98">
      <c r="A98" s="38" t="n">
        <v>97</v>
      </c>
      <c r="B98" s="38" t="n"/>
      <c r="C98" s="38" t="n"/>
      <c r="D98" s="38" t="n"/>
      <c r="E98" s="38" t="n"/>
      <c r="F98" s="38" t="n"/>
      <c r="G98" s="53">
        <f>IF(OR(E98="",F98=""),"",MATCH(E98,lst_probabilite,0)*MATCH(F98,lst_impact,0))</f>
        <v/>
      </c>
      <c r="H98" s="38" t="n"/>
      <c r="I98" s="38" t="n"/>
      <c r="J98" s="68" t="n"/>
      <c r="K98" s="38" t="n"/>
      <c r="L98" s="38" t="n"/>
    </row>
    <row r="99">
      <c r="A99" s="38" t="n">
        <v>98</v>
      </c>
      <c r="B99" s="38" t="n"/>
      <c r="C99" s="38" t="n"/>
      <c r="D99" s="38" t="n"/>
      <c r="E99" s="38" t="n"/>
      <c r="F99" s="38" t="n"/>
      <c r="G99" s="53">
        <f>IF(OR(E99="",F99=""),"",MATCH(E99,lst_probabilite,0)*MATCH(F99,lst_impact,0))</f>
        <v/>
      </c>
      <c r="H99" s="38" t="n"/>
      <c r="I99" s="38" t="n"/>
      <c r="J99" s="68" t="n"/>
      <c r="K99" s="38" t="n"/>
      <c r="L99" s="38" t="n"/>
    </row>
    <row r="100">
      <c r="A100" s="38" t="n">
        <v>99</v>
      </c>
      <c r="B100" s="38" t="n"/>
      <c r="C100" s="38" t="n"/>
      <c r="D100" s="38" t="n"/>
      <c r="E100" s="38" t="n"/>
      <c r="F100" s="38" t="n"/>
      <c r="G100" s="53">
        <f>IF(OR(E100="",F100=""),"",MATCH(E100,lst_probabilite,0)*MATCH(F100,lst_impact,0))</f>
        <v/>
      </c>
      <c r="H100" s="38" t="n"/>
      <c r="I100" s="38" t="n"/>
      <c r="J100" s="68" t="n"/>
      <c r="K100" s="38" t="n"/>
      <c r="L100" s="38" t="n"/>
    </row>
    <row r="101">
      <c r="A101" s="38" t="n">
        <v>100</v>
      </c>
      <c r="B101" s="38" t="n"/>
      <c r="C101" s="38" t="n"/>
      <c r="D101" s="38" t="n"/>
      <c r="E101" s="38" t="n"/>
      <c r="F101" s="38" t="n"/>
      <c r="G101" s="53">
        <f>IF(OR(E101="",F101=""),"",MATCH(E101,lst_probabilite,0)*MATCH(F101,lst_impact,0))</f>
        <v/>
      </c>
      <c r="H101" s="38" t="n"/>
      <c r="I101" s="38" t="n"/>
      <c r="J101" s="68" t="n"/>
      <c r="K101" s="38" t="n"/>
      <c r="L101" s="38" t="n"/>
    </row>
    <row r="102">
      <c r="A102" s="38" t="n">
        <v>101</v>
      </c>
      <c r="B102" s="38" t="n"/>
      <c r="C102" s="38" t="n"/>
      <c r="D102" s="38" t="n"/>
      <c r="E102" s="38" t="n"/>
      <c r="F102" s="38" t="n"/>
      <c r="G102" s="53">
        <f>IF(OR(E102="",F102=""),"",MATCH(E102,lst_probabilite,0)*MATCH(F102,lst_impact,0))</f>
        <v/>
      </c>
      <c r="H102" s="38" t="n"/>
      <c r="I102" s="38" t="n"/>
      <c r="J102" s="68" t="n"/>
      <c r="K102" s="38" t="n"/>
      <c r="L102" s="38" t="n"/>
    </row>
    <row r="103">
      <c r="A103" s="38" t="n">
        <v>102</v>
      </c>
      <c r="B103" s="38" t="n"/>
      <c r="C103" s="38" t="n"/>
      <c r="D103" s="38" t="n"/>
      <c r="E103" s="38" t="n"/>
      <c r="F103" s="38" t="n"/>
      <c r="G103" s="53">
        <f>IF(OR(E103="",F103=""),"",MATCH(E103,lst_probabilite,0)*MATCH(F103,lst_impact,0))</f>
        <v/>
      </c>
      <c r="H103" s="38" t="n"/>
      <c r="I103" s="38" t="n"/>
      <c r="J103" s="68" t="n"/>
      <c r="K103" s="38" t="n"/>
      <c r="L103" s="38" t="n"/>
    </row>
    <row r="104">
      <c r="A104" s="38" t="n">
        <v>103</v>
      </c>
      <c r="B104" s="38" t="n"/>
      <c r="C104" s="38" t="n"/>
      <c r="D104" s="38" t="n"/>
      <c r="E104" s="38" t="n"/>
      <c r="F104" s="38" t="n"/>
      <c r="G104" s="53">
        <f>IF(OR(E104="",F104=""),"",MATCH(E104,lst_probabilite,0)*MATCH(F104,lst_impact,0))</f>
        <v/>
      </c>
      <c r="H104" s="38" t="n"/>
      <c r="I104" s="38" t="n"/>
      <c r="J104" s="68" t="n"/>
      <c r="K104" s="38" t="n"/>
      <c r="L104" s="38" t="n"/>
    </row>
    <row r="105">
      <c r="A105" s="38" t="n">
        <v>104</v>
      </c>
      <c r="B105" s="38" t="n"/>
      <c r="C105" s="38" t="n"/>
      <c r="D105" s="38" t="n"/>
      <c r="E105" s="38" t="n"/>
      <c r="F105" s="38" t="n"/>
      <c r="G105" s="53">
        <f>IF(OR(E105="",F105=""),"",MATCH(E105,lst_probabilite,0)*MATCH(F105,lst_impact,0))</f>
        <v/>
      </c>
      <c r="H105" s="38" t="n"/>
      <c r="I105" s="38" t="n"/>
      <c r="J105" s="68" t="n"/>
      <c r="K105" s="38" t="n"/>
      <c r="L105" s="38" t="n"/>
    </row>
    <row r="106">
      <c r="A106" s="38" t="n">
        <v>105</v>
      </c>
      <c r="B106" s="38" t="n"/>
      <c r="C106" s="38" t="n"/>
      <c r="D106" s="38" t="n"/>
      <c r="E106" s="38" t="n"/>
      <c r="F106" s="38" t="n"/>
      <c r="G106" s="53">
        <f>IF(OR(E106="",F106=""),"",MATCH(E106,lst_probabilite,0)*MATCH(F106,lst_impact,0))</f>
        <v/>
      </c>
      <c r="H106" s="38" t="n"/>
      <c r="I106" s="38" t="n"/>
      <c r="J106" s="68" t="n"/>
      <c r="K106" s="38" t="n"/>
      <c r="L106" s="38" t="n"/>
    </row>
    <row r="107">
      <c r="A107" s="38" t="n">
        <v>106</v>
      </c>
      <c r="B107" s="38" t="n"/>
      <c r="C107" s="38" t="n"/>
      <c r="D107" s="38" t="n"/>
      <c r="E107" s="38" t="n"/>
      <c r="F107" s="38" t="n"/>
      <c r="G107" s="53">
        <f>IF(OR(E107="",F107=""),"",MATCH(E107,lst_probabilite,0)*MATCH(F107,lst_impact,0))</f>
        <v/>
      </c>
      <c r="H107" s="38" t="n"/>
      <c r="I107" s="38" t="n"/>
      <c r="J107" s="68" t="n"/>
      <c r="K107" s="38" t="n"/>
      <c r="L107" s="38" t="n"/>
    </row>
    <row r="108">
      <c r="A108" s="38" t="n">
        <v>107</v>
      </c>
      <c r="B108" s="38" t="n"/>
      <c r="C108" s="38" t="n"/>
      <c r="D108" s="38" t="n"/>
      <c r="E108" s="38" t="n"/>
      <c r="F108" s="38" t="n"/>
      <c r="G108" s="53">
        <f>IF(OR(E108="",F108=""),"",MATCH(E108,lst_probabilite,0)*MATCH(F108,lst_impact,0))</f>
        <v/>
      </c>
      <c r="H108" s="38" t="n"/>
      <c r="I108" s="38" t="n"/>
      <c r="J108" s="68" t="n"/>
      <c r="K108" s="38" t="n"/>
      <c r="L108" s="38" t="n"/>
    </row>
    <row r="109">
      <c r="A109" s="38" t="n">
        <v>108</v>
      </c>
      <c r="B109" s="38" t="n"/>
      <c r="C109" s="38" t="n"/>
      <c r="D109" s="38" t="n"/>
      <c r="E109" s="38" t="n"/>
      <c r="F109" s="38" t="n"/>
      <c r="G109" s="53">
        <f>IF(OR(E109="",F109=""),"",MATCH(E109,lst_probabilite,0)*MATCH(F109,lst_impact,0))</f>
        <v/>
      </c>
      <c r="H109" s="38" t="n"/>
      <c r="I109" s="38" t="n"/>
      <c r="J109" s="68" t="n"/>
      <c r="K109" s="38" t="n"/>
      <c r="L109" s="38" t="n"/>
    </row>
    <row r="110">
      <c r="A110" s="38" t="n">
        <v>109</v>
      </c>
      <c r="B110" s="38" t="n"/>
      <c r="C110" s="38" t="n"/>
      <c r="D110" s="38" t="n"/>
      <c r="E110" s="38" t="n"/>
      <c r="F110" s="38" t="n"/>
      <c r="G110" s="53">
        <f>IF(OR(E110="",F110=""),"",MATCH(E110,lst_probabilite,0)*MATCH(F110,lst_impact,0))</f>
        <v/>
      </c>
      <c r="H110" s="38" t="n"/>
      <c r="I110" s="38" t="n"/>
      <c r="J110" s="68" t="n"/>
      <c r="K110" s="38" t="n"/>
      <c r="L110" s="38" t="n"/>
    </row>
    <row r="111">
      <c r="A111" s="38" t="n">
        <v>110</v>
      </c>
      <c r="B111" s="38" t="n"/>
      <c r="C111" s="38" t="n"/>
      <c r="D111" s="38" t="n"/>
      <c r="E111" s="38" t="n"/>
      <c r="F111" s="38" t="n"/>
      <c r="G111" s="53">
        <f>IF(OR(E111="",F111=""),"",MATCH(E111,lst_probabilite,0)*MATCH(F111,lst_impact,0))</f>
        <v/>
      </c>
      <c r="H111" s="38" t="n"/>
      <c r="I111" s="38" t="n"/>
      <c r="J111" s="68" t="n"/>
      <c r="K111" s="38" t="n"/>
      <c r="L111" s="38" t="n"/>
    </row>
    <row r="112">
      <c r="A112" s="38" t="n">
        <v>111</v>
      </c>
      <c r="B112" s="38" t="n"/>
      <c r="C112" s="38" t="n"/>
      <c r="D112" s="38" t="n"/>
      <c r="E112" s="38" t="n"/>
      <c r="F112" s="38" t="n"/>
      <c r="G112" s="53">
        <f>IF(OR(E112="",F112=""),"",MATCH(E112,lst_probabilite,0)*MATCH(F112,lst_impact,0))</f>
        <v/>
      </c>
      <c r="H112" s="38" t="n"/>
      <c r="I112" s="38" t="n"/>
      <c r="J112" s="68" t="n"/>
      <c r="K112" s="38" t="n"/>
      <c r="L112" s="38" t="n"/>
    </row>
    <row r="113">
      <c r="A113" s="38" t="n">
        <v>112</v>
      </c>
      <c r="B113" s="38" t="n"/>
      <c r="C113" s="38" t="n"/>
      <c r="D113" s="38" t="n"/>
      <c r="E113" s="38" t="n"/>
      <c r="F113" s="38" t="n"/>
      <c r="G113" s="53">
        <f>IF(OR(E113="",F113=""),"",MATCH(E113,lst_probabilite,0)*MATCH(F113,lst_impact,0))</f>
        <v/>
      </c>
      <c r="H113" s="38" t="n"/>
      <c r="I113" s="38" t="n"/>
      <c r="J113" s="68" t="n"/>
      <c r="K113" s="38" t="n"/>
      <c r="L113" s="38" t="n"/>
    </row>
    <row r="114">
      <c r="A114" s="38" t="n">
        <v>113</v>
      </c>
      <c r="B114" s="38" t="n"/>
      <c r="C114" s="38" t="n"/>
      <c r="D114" s="38" t="n"/>
      <c r="E114" s="38" t="n"/>
      <c r="F114" s="38" t="n"/>
      <c r="G114" s="53">
        <f>IF(OR(E114="",F114=""),"",MATCH(E114,lst_probabilite,0)*MATCH(F114,lst_impact,0))</f>
        <v/>
      </c>
      <c r="H114" s="38" t="n"/>
      <c r="I114" s="38" t="n"/>
      <c r="J114" s="68" t="n"/>
      <c r="K114" s="38" t="n"/>
      <c r="L114" s="38" t="n"/>
    </row>
    <row r="115">
      <c r="A115" s="38" t="n">
        <v>114</v>
      </c>
      <c r="B115" s="38" t="n"/>
      <c r="C115" s="38" t="n"/>
      <c r="D115" s="38" t="n"/>
      <c r="E115" s="38" t="n"/>
      <c r="F115" s="38" t="n"/>
      <c r="G115" s="53">
        <f>IF(OR(E115="",F115=""),"",MATCH(E115,lst_probabilite,0)*MATCH(F115,lst_impact,0))</f>
        <v/>
      </c>
      <c r="H115" s="38" t="n"/>
      <c r="I115" s="38" t="n"/>
      <c r="J115" s="68" t="n"/>
      <c r="K115" s="38" t="n"/>
      <c r="L115" s="38" t="n"/>
    </row>
    <row r="116">
      <c r="A116" s="38" t="n">
        <v>115</v>
      </c>
      <c r="B116" s="38" t="n"/>
      <c r="C116" s="38" t="n"/>
      <c r="D116" s="38" t="n"/>
      <c r="E116" s="38" t="n"/>
      <c r="F116" s="38" t="n"/>
      <c r="G116" s="53">
        <f>IF(OR(E116="",F116=""),"",MATCH(E116,lst_probabilite,0)*MATCH(F116,lst_impact,0))</f>
        <v/>
      </c>
      <c r="H116" s="38" t="n"/>
      <c r="I116" s="38" t="n"/>
      <c r="J116" s="68" t="n"/>
      <c r="K116" s="38" t="n"/>
      <c r="L116" s="38" t="n"/>
    </row>
    <row r="117">
      <c r="A117" s="38" t="n">
        <v>116</v>
      </c>
      <c r="B117" s="38" t="n"/>
      <c r="C117" s="38" t="n"/>
      <c r="D117" s="38" t="n"/>
      <c r="E117" s="38" t="n"/>
      <c r="F117" s="38" t="n"/>
      <c r="G117" s="53">
        <f>IF(OR(E117="",F117=""),"",MATCH(E117,lst_probabilite,0)*MATCH(F117,lst_impact,0))</f>
        <v/>
      </c>
      <c r="H117" s="38" t="n"/>
      <c r="I117" s="38" t="n"/>
      <c r="J117" s="68" t="n"/>
      <c r="K117" s="38" t="n"/>
      <c r="L117" s="38" t="n"/>
    </row>
    <row r="118">
      <c r="A118" s="38" t="n">
        <v>117</v>
      </c>
      <c r="B118" s="38" t="n"/>
      <c r="C118" s="38" t="n"/>
      <c r="D118" s="38" t="n"/>
      <c r="E118" s="38" t="n"/>
      <c r="F118" s="38" t="n"/>
      <c r="G118" s="53">
        <f>IF(OR(E118="",F118=""),"",MATCH(E118,lst_probabilite,0)*MATCH(F118,lst_impact,0))</f>
        <v/>
      </c>
      <c r="H118" s="38" t="n"/>
      <c r="I118" s="38" t="n"/>
      <c r="J118" s="68" t="n"/>
      <c r="K118" s="38" t="n"/>
      <c r="L118" s="38" t="n"/>
    </row>
    <row r="119">
      <c r="A119" s="38" t="n">
        <v>118</v>
      </c>
      <c r="B119" s="38" t="n"/>
      <c r="C119" s="38" t="n"/>
      <c r="D119" s="38" t="n"/>
      <c r="E119" s="38" t="n"/>
      <c r="F119" s="38" t="n"/>
      <c r="G119" s="53">
        <f>IF(OR(E119="",F119=""),"",MATCH(E119,lst_probabilite,0)*MATCH(F119,lst_impact,0))</f>
        <v/>
      </c>
      <c r="H119" s="38" t="n"/>
      <c r="I119" s="38" t="n"/>
      <c r="J119" s="68" t="n"/>
      <c r="K119" s="38" t="n"/>
      <c r="L119" s="38" t="n"/>
    </row>
    <row r="120">
      <c r="A120" s="38" t="n">
        <v>119</v>
      </c>
      <c r="B120" s="38" t="n"/>
      <c r="C120" s="38" t="n"/>
      <c r="D120" s="38" t="n"/>
      <c r="E120" s="38" t="n"/>
      <c r="F120" s="38" t="n"/>
      <c r="G120" s="53">
        <f>IF(OR(E120="",F120=""),"",MATCH(E120,lst_probabilite,0)*MATCH(F120,lst_impact,0))</f>
        <v/>
      </c>
      <c r="H120" s="38" t="n"/>
      <c r="I120" s="38" t="n"/>
      <c r="J120" s="68" t="n"/>
      <c r="K120" s="38" t="n"/>
      <c r="L120" s="38" t="n"/>
    </row>
    <row r="121">
      <c r="A121" s="38" t="n">
        <v>120</v>
      </c>
      <c r="B121" s="38" t="n"/>
      <c r="C121" s="38" t="n"/>
      <c r="D121" s="38" t="n"/>
      <c r="E121" s="38" t="n"/>
      <c r="F121" s="38" t="n"/>
      <c r="G121" s="53">
        <f>IF(OR(E121="",F121=""),"",MATCH(E121,lst_probabilite,0)*MATCH(F121,lst_impact,0))</f>
        <v/>
      </c>
      <c r="H121" s="38" t="n"/>
      <c r="I121" s="38" t="n"/>
      <c r="J121" s="68" t="n"/>
      <c r="K121" s="38" t="n"/>
      <c r="L121" s="38" t="n"/>
    </row>
    <row r="122">
      <c r="A122" s="38" t="n">
        <v>121</v>
      </c>
      <c r="B122" s="38" t="n"/>
      <c r="C122" s="38" t="n"/>
      <c r="D122" s="38" t="n"/>
      <c r="E122" s="38" t="n"/>
      <c r="F122" s="38" t="n"/>
      <c r="G122" s="53">
        <f>IF(OR(E122="",F122=""),"",MATCH(E122,lst_probabilite,0)*MATCH(F122,lst_impact,0))</f>
        <v/>
      </c>
      <c r="H122" s="38" t="n"/>
      <c r="I122" s="38" t="n"/>
      <c r="J122" s="68" t="n"/>
      <c r="K122" s="38" t="n"/>
      <c r="L122" s="38" t="n"/>
    </row>
    <row r="123">
      <c r="A123" s="38" t="n">
        <v>122</v>
      </c>
      <c r="B123" s="38" t="n"/>
      <c r="C123" s="38" t="n"/>
      <c r="D123" s="38" t="n"/>
      <c r="E123" s="38" t="n"/>
      <c r="F123" s="38" t="n"/>
      <c r="G123" s="53">
        <f>IF(OR(E123="",F123=""),"",MATCH(E123,lst_probabilite,0)*MATCH(F123,lst_impact,0))</f>
        <v/>
      </c>
      <c r="H123" s="38" t="n"/>
      <c r="I123" s="38" t="n"/>
      <c r="J123" s="68" t="n"/>
      <c r="K123" s="38" t="n"/>
      <c r="L123" s="38" t="n"/>
    </row>
    <row r="124">
      <c r="A124" s="38" t="n">
        <v>123</v>
      </c>
      <c r="B124" s="38" t="n"/>
      <c r="C124" s="38" t="n"/>
      <c r="D124" s="38" t="n"/>
      <c r="E124" s="38" t="n"/>
      <c r="F124" s="38" t="n"/>
      <c r="G124" s="53">
        <f>IF(OR(E124="",F124=""),"",MATCH(E124,lst_probabilite,0)*MATCH(F124,lst_impact,0))</f>
        <v/>
      </c>
      <c r="H124" s="38" t="n"/>
      <c r="I124" s="38" t="n"/>
      <c r="J124" s="68" t="n"/>
      <c r="K124" s="38" t="n"/>
      <c r="L124" s="38" t="n"/>
    </row>
    <row r="125">
      <c r="A125" s="38" t="n">
        <v>124</v>
      </c>
      <c r="B125" s="38" t="n"/>
      <c r="C125" s="38" t="n"/>
      <c r="D125" s="38" t="n"/>
      <c r="E125" s="38" t="n"/>
      <c r="F125" s="38" t="n"/>
      <c r="G125" s="53">
        <f>IF(OR(E125="",F125=""),"",MATCH(E125,lst_probabilite,0)*MATCH(F125,lst_impact,0))</f>
        <v/>
      </c>
      <c r="H125" s="38" t="n"/>
      <c r="I125" s="38" t="n"/>
      <c r="J125" s="68" t="n"/>
      <c r="K125" s="38" t="n"/>
      <c r="L125" s="38" t="n"/>
    </row>
    <row r="126">
      <c r="A126" s="38" t="n">
        <v>125</v>
      </c>
      <c r="B126" s="38" t="n"/>
      <c r="C126" s="38" t="n"/>
      <c r="D126" s="38" t="n"/>
      <c r="E126" s="38" t="n"/>
      <c r="F126" s="38" t="n"/>
      <c r="G126" s="53">
        <f>IF(OR(E126="",F126=""),"",MATCH(E126,lst_probabilite,0)*MATCH(F126,lst_impact,0))</f>
        <v/>
      </c>
      <c r="H126" s="38" t="n"/>
      <c r="I126" s="38" t="n"/>
      <c r="J126" s="68" t="n"/>
      <c r="K126" s="38" t="n"/>
      <c r="L126" s="38" t="n"/>
    </row>
    <row r="127">
      <c r="A127" s="38" t="n">
        <v>126</v>
      </c>
      <c r="B127" s="38" t="n"/>
      <c r="C127" s="38" t="n"/>
      <c r="D127" s="38" t="n"/>
      <c r="E127" s="38" t="n"/>
      <c r="F127" s="38" t="n"/>
      <c r="G127" s="53">
        <f>IF(OR(E127="",F127=""),"",MATCH(E127,lst_probabilite,0)*MATCH(F127,lst_impact,0))</f>
        <v/>
      </c>
      <c r="H127" s="38" t="n"/>
      <c r="I127" s="38" t="n"/>
      <c r="J127" s="68" t="n"/>
      <c r="K127" s="38" t="n"/>
      <c r="L127" s="38" t="n"/>
    </row>
    <row r="128">
      <c r="A128" s="38" t="n">
        <v>127</v>
      </c>
      <c r="B128" s="38" t="n"/>
      <c r="C128" s="38" t="n"/>
      <c r="D128" s="38" t="n"/>
      <c r="E128" s="38" t="n"/>
      <c r="F128" s="38" t="n"/>
      <c r="G128" s="53">
        <f>IF(OR(E128="",F128=""),"",MATCH(E128,lst_probabilite,0)*MATCH(F128,lst_impact,0))</f>
        <v/>
      </c>
      <c r="H128" s="38" t="n"/>
      <c r="I128" s="38" t="n"/>
      <c r="J128" s="68" t="n"/>
      <c r="K128" s="38" t="n"/>
      <c r="L128" s="38" t="n"/>
    </row>
    <row r="129">
      <c r="A129" s="38" t="n">
        <v>128</v>
      </c>
      <c r="B129" s="38" t="n"/>
      <c r="C129" s="38" t="n"/>
      <c r="D129" s="38" t="n"/>
      <c r="E129" s="38" t="n"/>
      <c r="F129" s="38" t="n"/>
      <c r="G129" s="53">
        <f>IF(OR(E129="",F129=""),"",MATCH(E129,lst_probabilite,0)*MATCH(F129,lst_impact,0))</f>
        <v/>
      </c>
      <c r="H129" s="38" t="n"/>
      <c r="I129" s="38" t="n"/>
      <c r="J129" s="68" t="n"/>
      <c r="K129" s="38" t="n"/>
      <c r="L129" s="38" t="n"/>
    </row>
    <row r="130">
      <c r="A130" s="38" t="n">
        <v>129</v>
      </c>
      <c r="B130" s="38" t="n"/>
      <c r="C130" s="38" t="n"/>
      <c r="D130" s="38" t="n"/>
      <c r="E130" s="38" t="n"/>
      <c r="F130" s="38" t="n"/>
      <c r="G130" s="53">
        <f>IF(OR(E130="",F130=""),"",MATCH(E130,lst_probabilite,0)*MATCH(F130,lst_impact,0))</f>
        <v/>
      </c>
      <c r="H130" s="38" t="n"/>
      <c r="I130" s="38" t="n"/>
      <c r="J130" s="68" t="n"/>
      <c r="K130" s="38" t="n"/>
      <c r="L130" s="38" t="n"/>
    </row>
    <row r="131">
      <c r="A131" s="38" t="n">
        <v>130</v>
      </c>
      <c r="B131" s="38" t="n"/>
      <c r="C131" s="38" t="n"/>
      <c r="D131" s="38" t="n"/>
      <c r="E131" s="38" t="n"/>
      <c r="F131" s="38" t="n"/>
      <c r="G131" s="53">
        <f>IF(OR(E131="",F131=""),"",MATCH(E131,lst_probabilite,0)*MATCH(F131,lst_impact,0))</f>
        <v/>
      </c>
      <c r="H131" s="38" t="n"/>
      <c r="I131" s="38" t="n"/>
      <c r="J131" s="68" t="n"/>
      <c r="K131" s="38" t="n"/>
      <c r="L131" s="38" t="n"/>
    </row>
    <row r="132">
      <c r="A132" s="38" t="n">
        <v>131</v>
      </c>
      <c r="B132" s="38" t="n"/>
      <c r="C132" s="38" t="n"/>
      <c r="D132" s="38" t="n"/>
      <c r="E132" s="38" t="n"/>
      <c r="F132" s="38" t="n"/>
      <c r="G132" s="53">
        <f>IF(OR(E132="",F132=""),"",MATCH(E132,lst_probabilite,0)*MATCH(F132,lst_impact,0))</f>
        <v/>
      </c>
      <c r="H132" s="38" t="n"/>
      <c r="I132" s="38" t="n"/>
      <c r="J132" s="68" t="n"/>
      <c r="K132" s="38" t="n"/>
      <c r="L132" s="38" t="n"/>
    </row>
    <row r="133">
      <c r="A133" s="38" t="n">
        <v>132</v>
      </c>
      <c r="B133" s="38" t="n"/>
      <c r="C133" s="38" t="n"/>
      <c r="D133" s="38" t="n"/>
      <c r="E133" s="38" t="n"/>
      <c r="F133" s="38" t="n"/>
      <c r="G133" s="53">
        <f>IF(OR(E133="",F133=""),"",MATCH(E133,lst_probabilite,0)*MATCH(F133,lst_impact,0))</f>
        <v/>
      </c>
      <c r="H133" s="38" t="n"/>
      <c r="I133" s="38" t="n"/>
      <c r="J133" s="68" t="n"/>
      <c r="K133" s="38" t="n"/>
      <c r="L133" s="38" t="n"/>
    </row>
    <row r="134">
      <c r="A134" s="38" t="n">
        <v>133</v>
      </c>
      <c r="B134" s="38" t="n"/>
      <c r="C134" s="38" t="n"/>
      <c r="D134" s="38" t="n"/>
      <c r="E134" s="38" t="n"/>
      <c r="F134" s="38" t="n"/>
      <c r="G134" s="53">
        <f>IF(OR(E134="",F134=""),"",MATCH(E134,lst_probabilite,0)*MATCH(F134,lst_impact,0))</f>
        <v/>
      </c>
      <c r="H134" s="38" t="n"/>
      <c r="I134" s="38" t="n"/>
      <c r="J134" s="68" t="n"/>
      <c r="K134" s="38" t="n"/>
      <c r="L134" s="38" t="n"/>
    </row>
    <row r="135">
      <c r="A135" s="38" t="n">
        <v>134</v>
      </c>
      <c r="B135" s="38" t="n"/>
      <c r="C135" s="38" t="n"/>
      <c r="D135" s="38" t="n"/>
      <c r="E135" s="38" t="n"/>
      <c r="F135" s="38" t="n"/>
      <c r="G135" s="53">
        <f>IF(OR(E135="",F135=""),"",MATCH(E135,lst_probabilite,0)*MATCH(F135,lst_impact,0))</f>
        <v/>
      </c>
      <c r="H135" s="38" t="n"/>
      <c r="I135" s="38" t="n"/>
      <c r="J135" s="68" t="n"/>
      <c r="K135" s="38" t="n"/>
      <c r="L135" s="38" t="n"/>
    </row>
    <row r="136">
      <c r="A136" s="38" t="n">
        <v>135</v>
      </c>
      <c r="B136" s="38" t="n"/>
      <c r="C136" s="38" t="n"/>
      <c r="D136" s="38" t="n"/>
      <c r="E136" s="38" t="n"/>
      <c r="F136" s="38" t="n"/>
      <c r="G136" s="53">
        <f>IF(OR(E136="",F136=""),"",MATCH(E136,lst_probabilite,0)*MATCH(F136,lst_impact,0))</f>
        <v/>
      </c>
      <c r="H136" s="38" t="n"/>
      <c r="I136" s="38" t="n"/>
      <c r="J136" s="68" t="n"/>
      <c r="K136" s="38" t="n"/>
      <c r="L136" s="38" t="n"/>
    </row>
    <row r="137">
      <c r="A137" s="38" t="n">
        <v>136</v>
      </c>
      <c r="B137" s="38" t="n"/>
      <c r="C137" s="38" t="n"/>
      <c r="D137" s="38" t="n"/>
      <c r="E137" s="38" t="n"/>
      <c r="F137" s="38" t="n"/>
      <c r="G137" s="53">
        <f>IF(OR(E137="",F137=""),"",MATCH(E137,lst_probabilite,0)*MATCH(F137,lst_impact,0))</f>
        <v/>
      </c>
      <c r="H137" s="38" t="n"/>
      <c r="I137" s="38" t="n"/>
      <c r="J137" s="68" t="n"/>
      <c r="K137" s="38" t="n"/>
      <c r="L137" s="38" t="n"/>
    </row>
    <row r="138">
      <c r="A138" s="38" t="n">
        <v>137</v>
      </c>
      <c r="B138" s="38" t="n"/>
      <c r="C138" s="38" t="n"/>
      <c r="D138" s="38" t="n"/>
      <c r="E138" s="38" t="n"/>
      <c r="F138" s="38" t="n"/>
      <c r="G138" s="53">
        <f>IF(OR(E138="",F138=""),"",MATCH(E138,lst_probabilite,0)*MATCH(F138,lst_impact,0))</f>
        <v/>
      </c>
      <c r="H138" s="38" t="n"/>
      <c r="I138" s="38" t="n"/>
      <c r="J138" s="68" t="n"/>
      <c r="K138" s="38" t="n"/>
      <c r="L138" s="38" t="n"/>
    </row>
    <row r="139">
      <c r="A139" s="38" t="n">
        <v>138</v>
      </c>
      <c r="B139" s="38" t="n"/>
      <c r="C139" s="38" t="n"/>
      <c r="D139" s="38" t="n"/>
      <c r="E139" s="38" t="n"/>
      <c r="F139" s="38" t="n"/>
      <c r="G139" s="53">
        <f>IF(OR(E139="",F139=""),"",MATCH(E139,lst_probabilite,0)*MATCH(F139,lst_impact,0))</f>
        <v/>
      </c>
      <c r="H139" s="38" t="n"/>
      <c r="I139" s="38" t="n"/>
      <c r="J139" s="68" t="n"/>
      <c r="K139" s="38" t="n"/>
      <c r="L139" s="38" t="n"/>
    </row>
    <row r="140">
      <c r="A140" s="38" t="n">
        <v>139</v>
      </c>
      <c r="B140" s="38" t="n"/>
      <c r="C140" s="38" t="n"/>
      <c r="D140" s="38" t="n"/>
      <c r="E140" s="38" t="n"/>
      <c r="F140" s="38" t="n"/>
      <c r="G140" s="53">
        <f>IF(OR(E140="",F140=""),"",MATCH(E140,lst_probabilite,0)*MATCH(F140,lst_impact,0))</f>
        <v/>
      </c>
      <c r="H140" s="38" t="n"/>
      <c r="I140" s="38" t="n"/>
      <c r="J140" s="68" t="n"/>
      <c r="K140" s="38" t="n"/>
      <c r="L140" s="38" t="n"/>
    </row>
    <row r="141">
      <c r="A141" s="38" t="n">
        <v>140</v>
      </c>
      <c r="B141" s="38" t="n"/>
      <c r="C141" s="38" t="n"/>
      <c r="D141" s="38" t="n"/>
      <c r="E141" s="38" t="n"/>
      <c r="F141" s="38" t="n"/>
      <c r="G141" s="53">
        <f>IF(OR(E141="",F141=""),"",MATCH(E141,lst_probabilite,0)*MATCH(F141,lst_impact,0))</f>
        <v/>
      </c>
      <c r="H141" s="38" t="n"/>
      <c r="I141" s="38" t="n"/>
      <c r="J141" s="68" t="n"/>
      <c r="K141" s="38" t="n"/>
      <c r="L141" s="38" t="n"/>
    </row>
    <row r="142">
      <c r="A142" s="38" t="n">
        <v>141</v>
      </c>
      <c r="B142" s="38" t="n"/>
      <c r="C142" s="38" t="n"/>
      <c r="D142" s="38" t="n"/>
      <c r="E142" s="38" t="n"/>
      <c r="F142" s="38" t="n"/>
      <c r="G142" s="53">
        <f>IF(OR(E142="",F142=""),"",MATCH(E142,lst_probabilite,0)*MATCH(F142,lst_impact,0))</f>
        <v/>
      </c>
      <c r="H142" s="38" t="n"/>
      <c r="I142" s="38" t="n"/>
      <c r="J142" s="68" t="n"/>
      <c r="K142" s="38" t="n"/>
      <c r="L142" s="38" t="n"/>
    </row>
    <row r="143">
      <c r="A143" s="38" t="n">
        <v>142</v>
      </c>
      <c r="B143" s="38" t="n"/>
      <c r="C143" s="38" t="n"/>
      <c r="D143" s="38" t="n"/>
      <c r="E143" s="38" t="n"/>
      <c r="F143" s="38" t="n"/>
      <c r="G143" s="53">
        <f>IF(OR(E143="",F143=""),"",MATCH(E143,lst_probabilite,0)*MATCH(F143,lst_impact,0))</f>
        <v/>
      </c>
      <c r="H143" s="38" t="n"/>
      <c r="I143" s="38" t="n"/>
      <c r="J143" s="68" t="n"/>
      <c r="K143" s="38" t="n"/>
      <c r="L143" s="38" t="n"/>
    </row>
    <row r="144">
      <c r="A144" s="38" t="n">
        <v>143</v>
      </c>
      <c r="B144" s="38" t="n"/>
      <c r="C144" s="38" t="n"/>
      <c r="D144" s="38" t="n"/>
      <c r="E144" s="38" t="n"/>
      <c r="F144" s="38" t="n"/>
      <c r="G144" s="53">
        <f>IF(OR(E144="",F144=""),"",MATCH(E144,lst_probabilite,0)*MATCH(F144,lst_impact,0))</f>
        <v/>
      </c>
      <c r="H144" s="38" t="n"/>
      <c r="I144" s="38" t="n"/>
      <c r="J144" s="68" t="n"/>
      <c r="K144" s="38" t="n"/>
      <c r="L144" s="38" t="n"/>
    </row>
    <row r="145">
      <c r="A145" s="38" t="n">
        <v>144</v>
      </c>
      <c r="B145" s="38" t="n"/>
      <c r="C145" s="38" t="n"/>
      <c r="D145" s="38" t="n"/>
      <c r="E145" s="38" t="n"/>
      <c r="F145" s="38" t="n"/>
      <c r="G145" s="53">
        <f>IF(OR(E145="",F145=""),"",MATCH(E145,lst_probabilite,0)*MATCH(F145,lst_impact,0))</f>
        <v/>
      </c>
      <c r="H145" s="38" t="n"/>
      <c r="I145" s="38" t="n"/>
      <c r="J145" s="68" t="n"/>
      <c r="K145" s="38" t="n"/>
      <c r="L145" s="38" t="n"/>
    </row>
    <row r="146">
      <c r="A146" s="38" t="n">
        <v>145</v>
      </c>
      <c r="B146" s="38" t="n"/>
      <c r="C146" s="38" t="n"/>
      <c r="D146" s="38" t="n"/>
      <c r="E146" s="38" t="n"/>
      <c r="F146" s="38" t="n"/>
      <c r="G146" s="53">
        <f>IF(OR(E146="",F146=""),"",MATCH(E146,lst_probabilite,0)*MATCH(F146,lst_impact,0))</f>
        <v/>
      </c>
      <c r="H146" s="38" t="n"/>
      <c r="I146" s="38" t="n"/>
      <c r="J146" s="68" t="n"/>
      <c r="K146" s="38" t="n"/>
      <c r="L146" s="38" t="n"/>
    </row>
    <row r="147">
      <c r="A147" s="38" t="n">
        <v>146</v>
      </c>
      <c r="B147" s="38" t="n"/>
      <c r="C147" s="38" t="n"/>
      <c r="D147" s="38" t="n"/>
      <c r="E147" s="38" t="n"/>
      <c r="F147" s="38" t="n"/>
      <c r="G147" s="53">
        <f>IF(OR(E147="",F147=""),"",MATCH(E147,lst_probabilite,0)*MATCH(F147,lst_impact,0))</f>
        <v/>
      </c>
      <c r="H147" s="38" t="n"/>
      <c r="I147" s="38" t="n"/>
      <c r="J147" s="68" t="n"/>
      <c r="K147" s="38" t="n"/>
      <c r="L147" s="38" t="n"/>
    </row>
    <row r="148">
      <c r="A148" s="38" t="n">
        <v>147</v>
      </c>
      <c r="B148" s="38" t="n"/>
      <c r="C148" s="38" t="n"/>
      <c r="D148" s="38" t="n"/>
      <c r="E148" s="38" t="n"/>
      <c r="F148" s="38" t="n"/>
      <c r="G148" s="53">
        <f>IF(OR(E148="",F148=""),"",MATCH(E148,lst_probabilite,0)*MATCH(F148,lst_impact,0))</f>
        <v/>
      </c>
      <c r="H148" s="38" t="n"/>
      <c r="I148" s="38" t="n"/>
      <c r="J148" s="68" t="n"/>
      <c r="K148" s="38" t="n"/>
      <c r="L148" s="38" t="n"/>
    </row>
    <row r="149">
      <c r="A149" s="38" t="n">
        <v>148</v>
      </c>
      <c r="B149" s="38" t="n"/>
      <c r="C149" s="38" t="n"/>
      <c r="D149" s="38" t="n"/>
      <c r="E149" s="38" t="n"/>
      <c r="F149" s="38" t="n"/>
      <c r="G149" s="53">
        <f>IF(OR(E149="",F149=""),"",MATCH(E149,lst_probabilite,0)*MATCH(F149,lst_impact,0))</f>
        <v/>
      </c>
      <c r="H149" s="38" t="n"/>
      <c r="I149" s="38" t="n"/>
      <c r="J149" s="68" t="n"/>
      <c r="K149" s="38" t="n"/>
      <c r="L149" s="38" t="n"/>
    </row>
    <row r="150">
      <c r="A150" s="38" t="n">
        <v>149</v>
      </c>
      <c r="B150" s="38" t="n"/>
      <c r="C150" s="38" t="n"/>
      <c r="D150" s="38" t="n"/>
      <c r="E150" s="38" t="n"/>
      <c r="F150" s="38" t="n"/>
      <c r="G150" s="53">
        <f>IF(OR(E150="",F150=""),"",MATCH(E150,lst_probabilite,0)*MATCH(F150,lst_impact,0))</f>
        <v/>
      </c>
      <c r="H150" s="38" t="n"/>
      <c r="I150" s="38" t="n"/>
      <c r="J150" s="68" t="n"/>
      <c r="K150" s="38" t="n"/>
      <c r="L150" s="38" t="n"/>
    </row>
    <row r="151">
      <c r="A151" s="38" t="n">
        <v>150</v>
      </c>
      <c r="B151" s="38" t="n"/>
      <c r="C151" s="38" t="n"/>
      <c r="D151" s="38" t="n"/>
      <c r="E151" s="38" t="n"/>
      <c r="F151" s="38" t="n"/>
      <c r="G151" s="53">
        <f>IF(OR(E151="",F151=""),"",MATCH(E151,lst_probabilite,0)*MATCH(F151,lst_impact,0))</f>
        <v/>
      </c>
      <c r="H151" s="38" t="n"/>
      <c r="I151" s="38" t="n"/>
      <c r="J151" s="68" t="n"/>
      <c r="K151" s="38" t="n"/>
      <c r="L151" s="38" t="n"/>
    </row>
    <row r="152">
      <c r="A152" s="38" t="n">
        <v>151</v>
      </c>
      <c r="B152" s="38" t="n"/>
      <c r="C152" s="38" t="n"/>
      <c r="D152" s="38" t="n"/>
      <c r="E152" s="38" t="n"/>
      <c r="F152" s="38" t="n"/>
      <c r="G152" s="53">
        <f>IF(OR(E152="",F152=""),"",MATCH(E152,lst_probabilite,0)*MATCH(F152,lst_impact,0))</f>
        <v/>
      </c>
      <c r="H152" s="38" t="n"/>
      <c r="I152" s="38" t="n"/>
      <c r="J152" s="68" t="n"/>
      <c r="K152" s="38" t="n"/>
      <c r="L152" s="38" t="n"/>
    </row>
    <row r="153">
      <c r="A153" s="38" t="n">
        <v>152</v>
      </c>
      <c r="B153" s="38" t="n"/>
      <c r="C153" s="38" t="n"/>
      <c r="D153" s="38" t="n"/>
      <c r="E153" s="38" t="n"/>
      <c r="F153" s="38" t="n"/>
      <c r="G153" s="53">
        <f>IF(OR(E153="",F153=""),"",MATCH(E153,lst_probabilite,0)*MATCH(F153,lst_impact,0))</f>
        <v/>
      </c>
      <c r="H153" s="38" t="n"/>
      <c r="I153" s="38" t="n"/>
      <c r="J153" s="68" t="n"/>
      <c r="K153" s="38" t="n"/>
      <c r="L153" s="38" t="n"/>
    </row>
    <row r="154">
      <c r="A154" s="38" t="n">
        <v>153</v>
      </c>
      <c r="B154" s="38" t="n"/>
      <c r="C154" s="38" t="n"/>
      <c r="D154" s="38" t="n"/>
      <c r="E154" s="38" t="n"/>
      <c r="F154" s="38" t="n"/>
      <c r="G154" s="53">
        <f>IF(OR(E154="",F154=""),"",MATCH(E154,lst_probabilite,0)*MATCH(F154,lst_impact,0))</f>
        <v/>
      </c>
      <c r="H154" s="38" t="n"/>
      <c r="I154" s="38" t="n"/>
      <c r="J154" s="68" t="n"/>
      <c r="K154" s="38" t="n"/>
      <c r="L154" s="38" t="n"/>
    </row>
    <row r="155">
      <c r="A155" s="38" t="n">
        <v>154</v>
      </c>
      <c r="B155" s="38" t="n"/>
      <c r="C155" s="38" t="n"/>
      <c r="D155" s="38" t="n"/>
      <c r="E155" s="38" t="n"/>
      <c r="F155" s="38" t="n"/>
      <c r="G155" s="53">
        <f>IF(OR(E155="",F155=""),"",MATCH(E155,lst_probabilite,0)*MATCH(F155,lst_impact,0))</f>
        <v/>
      </c>
      <c r="H155" s="38" t="n"/>
      <c r="I155" s="38" t="n"/>
      <c r="J155" s="68" t="n"/>
      <c r="K155" s="38" t="n"/>
      <c r="L155" s="38" t="n"/>
    </row>
    <row r="156">
      <c r="A156" s="38" t="n">
        <v>155</v>
      </c>
      <c r="B156" s="38" t="n"/>
      <c r="C156" s="38" t="n"/>
      <c r="D156" s="38" t="n"/>
      <c r="E156" s="38" t="n"/>
      <c r="F156" s="38" t="n"/>
      <c r="G156" s="53">
        <f>IF(OR(E156="",F156=""),"",MATCH(E156,lst_probabilite,0)*MATCH(F156,lst_impact,0))</f>
        <v/>
      </c>
      <c r="H156" s="38" t="n"/>
      <c r="I156" s="38" t="n"/>
      <c r="J156" s="68" t="n"/>
      <c r="K156" s="38" t="n"/>
      <c r="L156" s="38" t="n"/>
    </row>
    <row r="157">
      <c r="A157" s="38" t="n">
        <v>156</v>
      </c>
      <c r="B157" s="38" t="n"/>
      <c r="C157" s="38" t="n"/>
      <c r="D157" s="38" t="n"/>
      <c r="E157" s="38" t="n"/>
      <c r="F157" s="38" t="n"/>
      <c r="G157" s="53">
        <f>IF(OR(E157="",F157=""),"",MATCH(E157,lst_probabilite,0)*MATCH(F157,lst_impact,0))</f>
        <v/>
      </c>
      <c r="H157" s="38" t="n"/>
      <c r="I157" s="38" t="n"/>
      <c r="J157" s="68" t="n"/>
      <c r="K157" s="38" t="n"/>
      <c r="L157" s="38" t="n"/>
    </row>
    <row r="158">
      <c r="A158" s="38" t="n">
        <v>157</v>
      </c>
      <c r="B158" s="38" t="n"/>
      <c r="C158" s="38" t="n"/>
      <c r="D158" s="38" t="n"/>
      <c r="E158" s="38" t="n"/>
      <c r="F158" s="38" t="n"/>
      <c r="G158" s="53">
        <f>IF(OR(E158="",F158=""),"",MATCH(E158,lst_probabilite,0)*MATCH(F158,lst_impact,0))</f>
        <v/>
      </c>
      <c r="H158" s="38" t="n"/>
      <c r="I158" s="38" t="n"/>
      <c r="J158" s="68" t="n"/>
      <c r="K158" s="38" t="n"/>
      <c r="L158" s="38" t="n"/>
    </row>
    <row r="159">
      <c r="A159" s="38" t="n">
        <v>158</v>
      </c>
      <c r="B159" s="38" t="n"/>
      <c r="C159" s="38" t="n"/>
      <c r="D159" s="38" t="n"/>
      <c r="E159" s="38" t="n"/>
      <c r="F159" s="38" t="n"/>
      <c r="G159" s="53">
        <f>IF(OR(E159="",F159=""),"",MATCH(E159,lst_probabilite,0)*MATCH(F159,lst_impact,0))</f>
        <v/>
      </c>
      <c r="H159" s="38" t="n"/>
      <c r="I159" s="38" t="n"/>
      <c r="J159" s="68" t="n"/>
      <c r="K159" s="38" t="n"/>
      <c r="L159" s="38" t="n"/>
    </row>
    <row r="160">
      <c r="A160" s="38" t="n">
        <v>159</v>
      </c>
      <c r="B160" s="38" t="n"/>
      <c r="C160" s="38" t="n"/>
      <c r="D160" s="38" t="n"/>
      <c r="E160" s="38" t="n"/>
      <c r="F160" s="38" t="n"/>
      <c r="G160" s="53">
        <f>IF(OR(E160="",F160=""),"",MATCH(E160,lst_probabilite,0)*MATCH(F160,lst_impact,0))</f>
        <v/>
      </c>
      <c r="H160" s="38" t="n"/>
      <c r="I160" s="38" t="n"/>
      <c r="J160" s="68" t="n"/>
      <c r="K160" s="38" t="n"/>
      <c r="L160" s="38" t="n"/>
    </row>
    <row r="161">
      <c r="A161" s="38" t="n">
        <v>160</v>
      </c>
      <c r="B161" s="38" t="n"/>
      <c r="C161" s="38" t="n"/>
      <c r="D161" s="38" t="n"/>
      <c r="E161" s="38" t="n"/>
      <c r="F161" s="38" t="n"/>
      <c r="G161" s="53">
        <f>IF(OR(E161="",F161=""),"",MATCH(E161,lst_probabilite,0)*MATCH(F161,lst_impact,0))</f>
        <v/>
      </c>
      <c r="H161" s="38" t="n"/>
      <c r="I161" s="38" t="n"/>
      <c r="J161" s="68" t="n"/>
      <c r="K161" s="38" t="n"/>
      <c r="L161" s="38" t="n"/>
    </row>
    <row r="162">
      <c r="A162" s="38" t="n">
        <v>161</v>
      </c>
      <c r="B162" s="38" t="n"/>
      <c r="C162" s="38" t="n"/>
      <c r="D162" s="38" t="n"/>
      <c r="E162" s="38" t="n"/>
      <c r="F162" s="38" t="n"/>
      <c r="G162" s="53">
        <f>IF(OR(E162="",F162=""),"",MATCH(E162,lst_probabilite,0)*MATCH(F162,lst_impact,0))</f>
        <v/>
      </c>
      <c r="H162" s="38" t="n"/>
      <c r="I162" s="38" t="n"/>
      <c r="J162" s="68" t="n"/>
      <c r="K162" s="38" t="n"/>
      <c r="L162" s="38" t="n"/>
    </row>
    <row r="163">
      <c r="A163" s="38" t="n">
        <v>162</v>
      </c>
      <c r="B163" s="38" t="n"/>
      <c r="C163" s="38" t="n"/>
      <c r="D163" s="38" t="n"/>
      <c r="E163" s="38" t="n"/>
      <c r="F163" s="38" t="n"/>
      <c r="G163" s="53">
        <f>IF(OR(E163="",F163=""),"",MATCH(E163,lst_probabilite,0)*MATCH(F163,lst_impact,0))</f>
        <v/>
      </c>
      <c r="H163" s="38" t="n"/>
      <c r="I163" s="38" t="n"/>
      <c r="J163" s="68" t="n"/>
      <c r="K163" s="38" t="n"/>
      <c r="L163" s="38" t="n"/>
    </row>
    <row r="164">
      <c r="A164" s="38" t="n">
        <v>163</v>
      </c>
      <c r="B164" s="38" t="n"/>
      <c r="C164" s="38" t="n"/>
      <c r="D164" s="38" t="n"/>
      <c r="E164" s="38" t="n"/>
      <c r="F164" s="38" t="n"/>
      <c r="G164" s="53">
        <f>IF(OR(E164="",F164=""),"",MATCH(E164,lst_probabilite,0)*MATCH(F164,lst_impact,0))</f>
        <v/>
      </c>
      <c r="H164" s="38" t="n"/>
      <c r="I164" s="38" t="n"/>
      <c r="J164" s="68" t="n"/>
      <c r="K164" s="38" t="n"/>
      <c r="L164" s="38" t="n"/>
    </row>
    <row r="165">
      <c r="A165" s="38" t="n">
        <v>164</v>
      </c>
      <c r="B165" s="38" t="n"/>
      <c r="C165" s="38" t="n"/>
      <c r="D165" s="38" t="n"/>
      <c r="E165" s="38" t="n"/>
      <c r="F165" s="38" t="n"/>
      <c r="G165" s="53">
        <f>IF(OR(E165="",F165=""),"",MATCH(E165,lst_probabilite,0)*MATCH(F165,lst_impact,0))</f>
        <v/>
      </c>
      <c r="H165" s="38" t="n"/>
      <c r="I165" s="38" t="n"/>
      <c r="J165" s="68" t="n"/>
      <c r="K165" s="38" t="n"/>
      <c r="L165" s="38" t="n"/>
    </row>
    <row r="166">
      <c r="A166" s="38" t="n">
        <v>165</v>
      </c>
      <c r="B166" s="38" t="n"/>
      <c r="C166" s="38" t="n"/>
      <c r="D166" s="38" t="n"/>
      <c r="E166" s="38" t="n"/>
      <c r="F166" s="38" t="n"/>
      <c r="G166" s="53">
        <f>IF(OR(E166="",F166=""),"",MATCH(E166,lst_probabilite,0)*MATCH(F166,lst_impact,0))</f>
        <v/>
      </c>
      <c r="H166" s="38" t="n"/>
      <c r="I166" s="38" t="n"/>
      <c r="J166" s="68" t="n"/>
      <c r="K166" s="38" t="n"/>
      <c r="L166" s="38" t="n"/>
    </row>
    <row r="167">
      <c r="A167" s="38" t="n">
        <v>166</v>
      </c>
      <c r="B167" s="38" t="n"/>
      <c r="C167" s="38" t="n"/>
      <c r="D167" s="38" t="n"/>
      <c r="E167" s="38" t="n"/>
      <c r="F167" s="38" t="n"/>
      <c r="G167" s="53">
        <f>IF(OR(E167="",F167=""),"",MATCH(E167,lst_probabilite,0)*MATCH(F167,lst_impact,0))</f>
        <v/>
      </c>
      <c r="H167" s="38" t="n"/>
      <c r="I167" s="38" t="n"/>
      <c r="J167" s="68" t="n"/>
      <c r="K167" s="38" t="n"/>
      <c r="L167" s="38" t="n"/>
    </row>
    <row r="168">
      <c r="A168" s="38" t="n">
        <v>167</v>
      </c>
      <c r="B168" s="38" t="n"/>
      <c r="C168" s="38" t="n"/>
      <c r="D168" s="38" t="n"/>
      <c r="E168" s="38" t="n"/>
      <c r="F168" s="38" t="n"/>
      <c r="G168" s="53">
        <f>IF(OR(E168="",F168=""),"",MATCH(E168,lst_probabilite,0)*MATCH(F168,lst_impact,0))</f>
        <v/>
      </c>
      <c r="H168" s="38" t="n"/>
      <c r="I168" s="38" t="n"/>
      <c r="J168" s="68" t="n"/>
      <c r="K168" s="38" t="n"/>
      <c r="L168" s="38" t="n"/>
    </row>
    <row r="169">
      <c r="A169" s="38" t="n">
        <v>168</v>
      </c>
      <c r="B169" s="38" t="n"/>
      <c r="C169" s="38" t="n"/>
      <c r="D169" s="38" t="n"/>
      <c r="E169" s="38" t="n"/>
      <c r="F169" s="38" t="n"/>
      <c r="G169" s="53">
        <f>IF(OR(E169="",F169=""),"",MATCH(E169,lst_probabilite,0)*MATCH(F169,lst_impact,0))</f>
        <v/>
      </c>
      <c r="H169" s="38" t="n"/>
      <c r="I169" s="38" t="n"/>
      <c r="J169" s="68" t="n"/>
      <c r="K169" s="38" t="n"/>
      <c r="L169" s="38" t="n"/>
    </row>
    <row r="170">
      <c r="A170" s="38" t="n">
        <v>169</v>
      </c>
      <c r="B170" s="38" t="n"/>
      <c r="C170" s="38" t="n"/>
      <c r="D170" s="38" t="n"/>
      <c r="E170" s="38" t="n"/>
      <c r="F170" s="38" t="n"/>
      <c r="G170" s="53">
        <f>IF(OR(E170="",F170=""),"",MATCH(E170,lst_probabilite,0)*MATCH(F170,lst_impact,0))</f>
        <v/>
      </c>
      <c r="H170" s="38" t="n"/>
      <c r="I170" s="38" t="n"/>
      <c r="J170" s="68" t="n"/>
      <c r="K170" s="38" t="n"/>
      <c r="L170" s="38" t="n"/>
    </row>
    <row r="171">
      <c r="A171" s="38" t="n">
        <v>170</v>
      </c>
      <c r="B171" s="38" t="n"/>
      <c r="C171" s="38" t="n"/>
      <c r="D171" s="38" t="n"/>
      <c r="E171" s="38" t="n"/>
      <c r="F171" s="38" t="n"/>
      <c r="G171" s="53">
        <f>IF(OR(E171="",F171=""),"",MATCH(E171,lst_probabilite,0)*MATCH(F171,lst_impact,0))</f>
        <v/>
      </c>
      <c r="H171" s="38" t="n"/>
      <c r="I171" s="38" t="n"/>
      <c r="J171" s="68" t="n"/>
      <c r="K171" s="38" t="n"/>
      <c r="L171" s="38" t="n"/>
    </row>
    <row r="172">
      <c r="A172" s="38" t="n">
        <v>171</v>
      </c>
      <c r="B172" s="38" t="n"/>
      <c r="C172" s="38" t="n"/>
      <c r="D172" s="38" t="n"/>
      <c r="E172" s="38" t="n"/>
      <c r="F172" s="38" t="n"/>
      <c r="G172" s="53">
        <f>IF(OR(E172="",F172=""),"",MATCH(E172,lst_probabilite,0)*MATCH(F172,lst_impact,0))</f>
        <v/>
      </c>
      <c r="H172" s="38" t="n"/>
      <c r="I172" s="38" t="n"/>
      <c r="J172" s="68" t="n"/>
      <c r="K172" s="38" t="n"/>
      <c r="L172" s="38" t="n"/>
    </row>
    <row r="173">
      <c r="A173" s="38" t="n">
        <v>172</v>
      </c>
      <c r="B173" s="38" t="n"/>
      <c r="C173" s="38" t="n"/>
      <c r="D173" s="38" t="n"/>
      <c r="E173" s="38" t="n"/>
      <c r="F173" s="38" t="n"/>
      <c r="G173" s="53">
        <f>IF(OR(E173="",F173=""),"",MATCH(E173,lst_probabilite,0)*MATCH(F173,lst_impact,0))</f>
        <v/>
      </c>
      <c r="H173" s="38" t="n"/>
      <c r="I173" s="38" t="n"/>
      <c r="J173" s="68" t="n"/>
      <c r="K173" s="38" t="n"/>
      <c r="L173" s="38" t="n"/>
    </row>
    <row r="174">
      <c r="A174" s="38" t="n">
        <v>173</v>
      </c>
      <c r="B174" s="38" t="n"/>
      <c r="C174" s="38" t="n"/>
      <c r="D174" s="38" t="n"/>
      <c r="E174" s="38" t="n"/>
      <c r="F174" s="38" t="n"/>
      <c r="G174" s="53">
        <f>IF(OR(E174="",F174=""),"",MATCH(E174,lst_probabilite,0)*MATCH(F174,lst_impact,0))</f>
        <v/>
      </c>
      <c r="H174" s="38" t="n"/>
      <c r="I174" s="38" t="n"/>
      <c r="J174" s="68" t="n"/>
      <c r="K174" s="38" t="n"/>
      <c r="L174" s="38" t="n"/>
    </row>
    <row r="175">
      <c r="A175" s="38" t="n">
        <v>174</v>
      </c>
      <c r="B175" s="38" t="n"/>
      <c r="C175" s="38" t="n"/>
      <c r="D175" s="38" t="n"/>
      <c r="E175" s="38" t="n"/>
      <c r="F175" s="38" t="n"/>
      <c r="G175" s="53">
        <f>IF(OR(E175="",F175=""),"",MATCH(E175,lst_probabilite,0)*MATCH(F175,lst_impact,0))</f>
        <v/>
      </c>
      <c r="H175" s="38" t="n"/>
      <c r="I175" s="38" t="n"/>
      <c r="J175" s="68" t="n"/>
      <c r="K175" s="38" t="n"/>
      <c r="L175" s="38" t="n"/>
    </row>
    <row r="176">
      <c r="A176" s="38" t="n">
        <v>175</v>
      </c>
      <c r="B176" s="38" t="n"/>
      <c r="C176" s="38" t="n"/>
      <c r="D176" s="38" t="n"/>
      <c r="E176" s="38" t="n"/>
      <c r="F176" s="38" t="n"/>
      <c r="G176" s="53">
        <f>IF(OR(E176="",F176=""),"",MATCH(E176,lst_probabilite,0)*MATCH(F176,lst_impact,0))</f>
        <v/>
      </c>
      <c r="H176" s="38" t="n"/>
      <c r="I176" s="38" t="n"/>
      <c r="J176" s="68" t="n"/>
      <c r="K176" s="38" t="n"/>
      <c r="L176" s="38" t="n"/>
    </row>
    <row r="177">
      <c r="A177" s="38" t="n">
        <v>176</v>
      </c>
      <c r="B177" s="38" t="n"/>
      <c r="C177" s="38" t="n"/>
      <c r="D177" s="38" t="n"/>
      <c r="E177" s="38" t="n"/>
      <c r="F177" s="38" t="n"/>
      <c r="G177" s="53">
        <f>IF(OR(E177="",F177=""),"",MATCH(E177,lst_probabilite,0)*MATCH(F177,lst_impact,0))</f>
        <v/>
      </c>
      <c r="H177" s="38" t="n"/>
      <c r="I177" s="38" t="n"/>
      <c r="J177" s="68" t="n"/>
      <c r="K177" s="38" t="n"/>
      <c r="L177" s="38" t="n"/>
    </row>
    <row r="178">
      <c r="A178" s="38" t="n">
        <v>177</v>
      </c>
      <c r="B178" s="38" t="n"/>
      <c r="C178" s="38" t="n"/>
      <c r="D178" s="38" t="n"/>
      <c r="E178" s="38" t="n"/>
      <c r="F178" s="38" t="n"/>
      <c r="G178" s="53">
        <f>IF(OR(E178="",F178=""),"",MATCH(E178,lst_probabilite,0)*MATCH(F178,lst_impact,0))</f>
        <v/>
      </c>
      <c r="H178" s="38" t="n"/>
      <c r="I178" s="38" t="n"/>
      <c r="J178" s="68" t="n"/>
      <c r="K178" s="38" t="n"/>
      <c r="L178" s="38" t="n"/>
    </row>
    <row r="179">
      <c r="A179" s="38" t="n">
        <v>178</v>
      </c>
      <c r="B179" s="38" t="n"/>
      <c r="C179" s="38" t="n"/>
      <c r="D179" s="38" t="n"/>
      <c r="E179" s="38" t="n"/>
      <c r="F179" s="38" t="n"/>
      <c r="G179" s="53">
        <f>IF(OR(E179="",F179=""),"",MATCH(E179,lst_probabilite,0)*MATCH(F179,lst_impact,0))</f>
        <v/>
      </c>
      <c r="H179" s="38" t="n"/>
      <c r="I179" s="38" t="n"/>
      <c r="J179" s="68" t="n"/>
      <c r="K179" s="38" t="n"/>
      <c r="L179" s="38" t="n"/>
    </row>
    <row r="180">
      <c r="A180" s="38" t="n">
        <v>179</v>
      </c>
      <c r="B180" s="38" t="n"/>
      <c r="C180" s="38" t="n"/>
      <c r="D180" s="38" t="n"/>
      <c r="E180" s="38" t="n"/>
      <c r="F180" s="38" t="n"/>
      <c r="G180" s="53">
        <f>IF(OR(E180="",F180=""),"",MATCH(E180,lst_probabilite,0)*MATCH(F180,lst_impact,0))</f>
        <v/>
      </c>
      <c r="H180" s="38" t="n"/>
      <c r="I180" s="38" t="n"/>
      <c r="J180" s="68" t="n"/>
      <c r="K180" s="38" t="n"/>
      <c r="L180" s="38" t="n"/>
    </row>
    <row r="181">
      <c r="A181" s="38" t="n">
        <v>180</v>
      </c>
      <c r="B181" s="38" t="n"/>
      <c r="C181" s="38" t="n"/>
      <c r="D181" s="38" t="n"/>
      <c r="E181" s="38" t="n"/>
      <c r="F181" s="38" t="n"/>
      <c r="G181" s="53">
        <f>IF(OR(E181="",F181=""),"",MATCH(E181,lst_probabilite,0)*MATCH(F181,lst_impact,0))</f>
        <v/>
      </c>
      <c r="H181" s="38" t="n"/>
      <c r="I181" s="38" t="n"/>
      <c r="J181" s="68" t="n"/>
      <c r="K181" s="38" t="n"/>
      <c r="L181" s="38" t="n"/>
    </row>
    <row r="182">
      <c r="A182" s="38" t="n">
        <v>181</v>
      </c>
      <c r="B182" s="38" t="n"/>
      <c r="C182" s="38" t="n"/>
      <c r="D182" s="38" t="n"/>
      <c r="E182" s="38" t="n"/>
      <c r="F182" s="38" t="n"/>
      <c r="G182" s="53">
        <f>IF(OR(E182="",F182=""),"",MATCH(E182,lst_probabilite,0)*MATCH(F182,lst_impact,0))</f>
        <v/>
      </c>
      <c r="H182" s="38" t="n"/>
      <c r="I182" s="38" t="n"/>
      <c r="J182" s="68" t="n"/>
      <c r="K182" s="38" t="n"/>
      <c r="L182" s="38" t="n"/>
    </row>
    <row r="183">
      <c r="A183" s="38" t="n">
        <v>182</v>
      </c>
      <c r="B183" s="38" t="n"/>
      <c r="C183" s="38" t="n"/>
      <c r="D183" s="38" t="n"/>
      <c r="E183" s="38" t="n"/>
      <c r="F183" s="38" t="n"/>
      <c r="G183" s="53">
        <f>IF(OR(E183="",F183=""),"",MATCH(E183,lst_probabilite,0)*MATCH(F183,lst_impact,0))</f>
        <v/>
      </c>
      <c r="H183" s="38" t="n"/>
      <c r="I183" s="38" t="n"/>
      <c r="J183" s="68" t="n"/>
      <c r="K183" s="38" t="n"/>
      <c r="L183" s="38" t="n"/>
    </row>
    <row r="184">
      <c r="A184" s="38" t="n">
        <v>183</v>
      </c>
      <c r="B184" s="38" t="n"/>
      <c r="C184" s="38" t="n"/>
      <c r="D184" s="38" t="n"/>
      <c r="E184" s="38" t="n"/>
      <c r="F184" s="38" t="n"/>
      <c r="G184" s="53">
        <f>IF(OR(E184="",F184=""),"",MATCH(E184,lst_probabilite,0)*MATCH(F184,lst_impact,0))</f>
        <v/>
      </c>
      <c r="H184" s="38" t="n"/>
      <c r="I184" s="38" t="n"/>
      <c r="J184" s="68" t="n"/>
      <c r="K184" s="38" t="n"/>
      <c r="L184" s="38" t="n"/>
    </row>
    <row r="185">
      <c r="A185" s="38" t="n">
        <v>184</v>
      </c>
      <c r="B185" s="38" t="n"/>
      <c r="C185" s="38" t="n"/>
      <c r="D185" s="38" t="n"/>
      <c r="E185" s="38" t="n"/>
      <c r="F185" s="38" t="n"/>
      <c r="G185" s="53">
        <f>IF(OR(E185="",F185=""),"",MATCH(E185,lst_probabilite,0)*MATCH(F185,lst_impact,0))</f>
        <v/>
      </c>
      <c r="H185" s="38" t="n"/>
      <c r="I185" s="38" t="n"/>
      <c r="J185" s="68" t="n"/>
      <c r="K185" s="38" t="n"/>
      <c r="L185" s="38" t="n"/>
    </row>
    <row r="186">
      <c r="A186" s="38" t="n">
        <v>185</v>
      </c>
      <c r="B186" s="38" t="n"/>
      <c r="C186" s="38" t="n"/>
      <c r="D186" s="38" t="n"/>
      <c r="E186" s="38" t="n"/>
      <c r="F186" s="38" t="n"/>
      <c r="G186" s="53">
        <f>IF(OR(E186="",F186=""),"",MATCH(E186,lst_probabilite,0)*MATCH(F186,lst_impact,0))</f>
        <v/>
      </c>
      <c r="H186" s="38" t="n"/>
      <c r="I186" s="38" t="n"/>
      <c r="J186" s="68" t="n"/>
      <c r="K186" s="38" t="n"/>
      <c r="L186" s="38" t="n"/>
    </row>
    <row r="187">
      <c r="A187" s="38" t="n">
        <v>186</v>
      </c>
      <c r="B187" s="38" t="n"/>
      <c r="C187" s="38" t="n"/>
      <c r="D187" s="38" t="n"/>
      <c r="E187" s="38" t="n"/>
      <c r="F187" s="38" t="n"/>
      <c r="G187" s="53">
        <f>IF(OR(E187="",F187=""),"",MATCH(E187,lst_probabilite,0)*MATCH(F187,lst_impact,0))</f>
        <v/>
      </c>
      <c r="H187" s="38" t="n"/>
      <c r="I187" s="38" t="n"/>
      <c r="J187" s="68" t="n"/>
      <c r="K187" s="38" t="n"/>
      <c r="L187" s="38" t="n"/>
    </row>
    <row r="188">
      <c r="A188" s="38" t="n">
        <v>187</v>
      </c>
      <c r="B188" s="38" t="n"/>
      <c r="C188" s="38" t="n"/>
      <c r="D188" s="38" t="n"/>
      <c r="E188" s="38" t="n"/>
      <c r="F188" s="38" t="n"/>
      <c r="G188" s="53">
        <f>IF(OR(E188="",F188=""),"",MATCH(E188,lst_probabilite,0)*MATCH(F188,lst_impact,0))</f>
        <v/>
      </c>
      <c r="H188" s="38" t="n"/>
      <c r="I188" s="38" t="n"/>
      <c r="J188" s="68" t="n"/>
      <c r="K188" s="38" t="n"/>
      <c r="L188" s="38" t="n"/>
    </row>
    <row r="189">
      <c r="A189" s="38" t="n">
        <v>188</v>
      </c>
      <c r="B189" s="38" t="n"/>
      <c r="C189" s="38" t="n"/>
      <c r="D189" s="38" t="n"/>
      <c r="E189" s="38" t="n"/>
      <c r="F189" s="38" t="n"/>
      <c r="G189" s="53">
        <f>IF(OR(E189="",F189=""),"",MATCH(E189,lst_probabilite,0)*MATCH(F189,lst_impact,0))</f>
        <v/>
      </c>
      <c r="H189" s="38" t="n"/>
      <c r="I189" s="38" t="n"/>
      <c r="J189" s="68" t="n"/>
      <c r="K189" s="38" t="n"/>
      <c r="L189" s="38" t="n"/>
    </row>
    <row r="190">
      <c r="A190" s="38" t="n">
        <v>189</v>
      </c>
      <c r="B190" s="38" t="n"/>
      <c r="C190" s="38" t="n"/>
      <c r="D190" s="38" t="n"/>
      <c r="E190" s="38" t="n"/>
      <c r="F190" s="38" t="n"/>
      <c r="G190" s="53">
        <f>IF(OR(E190="",F190=""),"",MATCH(E190,lst_probabilite,0)*MATCH(F190,lst_impact,0))</f>
        <v/>
      </c>
      <c r="H190" s="38" t="n"/>
      <c r="I190" s="38" t="n"/>
      <c r="J190" s="68" t="n"/>
      <c r="K190" s="38" t="n"/>
      <c r="L190" s="38" t="n"/>
    </row>
    <row r="191">
      <c r="A191" s="38" t="n">
        <v>190</v>
      </c>
      <c r="B191" s="38" t="n"/>
      <c r="C191" s="38" t="n"/>
      <c r="D191" s="38" t="n"/>
      <c r="E191" s="38" t="n"/>
      <c r="F191" s="38" t="n"/>
      <c r="G191" s="53">
        <f>IF(OR(E191="",F191=""),"",MATCH(E191,lst_probabilite,0)*MATCH(F191,lst_impact,0))</f>
        <v/>
      </c>
      <c r="H191" s="38" t="n"/>
      <c r="I191" s="38" t="n"/>
      <c r="J191" s="68" t="n"/>
      <c r="K191" s="38" t="n"/>
      <c r="L191" s="38" t="n"/>
    </row>
    <row r="192">
      <c r="A192" s="38" t="n">
        <v>191</v>
      </c>
      <c r="B192" s="38" t="n"/>
      <c r="C192" s="38" t="n"/>
      <c r="D192" s="38" t="n"/>
      <c r="E192" s="38" t="n"/>
      <c r="F192" s="38" t="n"/>
      <c r="G192" s="53">
        <f>IF(OR(E192="",F192=""),"",MATCH(E192,lst_probabilite,0)*MATCH(F192,lst_impact,0))</f>
        <v/>
      </c>
      <c r="H192" s="38" t="n"/>
      <c r="I192" s="38" t="n"/>
      <c r="J192" s="68" t="n"/>
      <c r="K192" s="38" t="n"/>
      <c r="L192" s="38" t="n"/>
    </row>
    <row r="193">
      <c r="A193" s="38" t="n">
        <v>192</v>
      </c>
      <c r="B193" s="38" t="n"/>
      <c r="C193" s="38" t="n"/>
      <c r="D193" s="38" t="n"/>
      <c r="E193" s="38" t="n"/>
      <c r="F193" s="38" t="n"/>
      <c r="G193" s="53">
        <f>IF(OR(E193="",F193=""),"",MATCH(E193,lst_probabilite,0)*MATCH(F193,lst_impact,0))</f>
        <v/>
      </c>
      <c r="H193" s="38" t="n"/>
      <c r="I193" s="38" t="n"/>
      <c r="J193" s="68" t="n"/>
      <c r="K193" s="38" t="n"/>
      <c r="L193" s="38" t="n"/>
    </row>
    <row r="194">
      <c r="A194" s="38" t="n">
        <v>193</v>
      </c>
      <c r="B194" s="38" t="n"/>
      <c r="C194" s="38" t="n"/>
      <c r="D194" s="38" t="n"/>
      <c r="E194" s="38" t="n"/>
      <c r="F194" s="38" t="n"/>
      <c r="G194" s="53">
        <f>IF(OR(E194="",F194=""),"",MATCH(E194,lst_probabilite,0)*MATCH(F194,lst_impact,0))</f>
        <v/>
      </c>
      <c r="H194" s="38" t="n"/>
      <c r="I194" s="38" t="n"/>
      <c r="J194" s="68" t="n"/>
      <c r="K194" s="38" t="n"/>
      <c r="L194" s="38" t="n"/>
    </row>
    <row r="195">
      <c r="A195" s="38" t="n">
        <v>194</v>
      </c>
      <c r="B195" s="38" t="n"/>
      <c r="C195" s="38" t="n"/>
      <c r="D195" s="38" t="n"/>
      <c r="E195" s="38" t="n"/>
      <c r="F195" s="38" t="n"/>
      <c r="G195" s="53">
        <f>IF(OR(E195="",F195=""),"",MATCH(E195,lst_probabilite,0)*MATCH(F195,lst_impact,0))</f>
        <v/>
      </c>
      <c r="H195" s="38" t="n"/>
      <c r="I195" s="38" t="n"/>
      <c r="J195" s="68" t="n"/>
      <c r="K195" s="38" t="n"/>
      <c r="L195" s="38" t="n"/>
    </row>
    <row r="196">
      <c r="A196" s="38" t="n">
        <v>195</v>
      </c>
      <c r="B196" s="38" t="n"/>
      <c r="C196" s="38" t="n"/>
      <c r="D196" s="38" t="n"/>
      <c r="E196" s="38" t="n"/>
      <c r="F196" s="38" t="n"/>
      <c r="G196" s="53">
        <f>IF(OR(E196="",F196=""),"",MATCH(E196,lst_probabilite,0)*MATCH(F196,lst_impact,0))</f>
        <v/>
      </c>
      <c r="H196" s="38" t="n"/>
      <c r="I196" s="38" t="n"/>
      <c r="J196" s="68" t="n"/>
      <c r="K196" s="38" t="n"/>
      <c r="L196" s="38" t="n"/>
    </row>
    <row r="197">
      <c r="A197" s="38" t="n">
        <v>196</v>
      </c>
      <c r="B197" s="38" t="n"/>
      <c r="C197" s="38" t="n"/>
      <c r="D197" s="38" t="n"/>
      <c r="E197" s="38" t="n"/>
      <c r="F197" s="38" t="n"/>
      <c r="G197" s="53">
        <f>IF(OR(E197="",F197=""),"",MATCH(E197,lst_probabilite,0)*MATCH(F197,lst_impact,0))</f>
        <v/>
      </c>
      <c r="H197" s="38" t="n"/>
      <c r="I197" s="38" t="n"/>
      <c r="J197" s="68" t="n"/>
      <c r="K197" s="38" t="n"/>
      <c r="L197" s="38" t="n"/>
    </row>
    <row r="198">
      <c r="A198" s="38" t="n">
        <v>197</v>
      </c>
      <c r="B198" s="38" t="n"/>
      <c r="C198" s="38" t="n"/>
      <c r="D198" s="38" t="n"/>
      <c r="E198" s="38" t="n"/>
      <c r="F198" s="38" t="n"/>
      <c r="G198" s="53">
        <f>IF(OR(E198="",F198=""),"",MATCH(E198,lst_probabilite,0)*MATCH(F198,lst_impact,0))</f>
        <v/>
      </c>
      <c r="H198" s="38" t="n"/>
      <c r="I198" s="38" t="n"/>
      <c r="J198" s="68" t="n"/>
      <c r="K198" s="38" t="n"/>
      <c r="L198" s="38" t="n"/>
    </row>
    <row r="199">
      <c r="A199" s="38" t="n">
        <v>198</v>
      </c>
      <c r="B199" s="38" t="n"/>
      <c r="C199" s="38" t="n"/>
      <c r="D199" s="38" t="n"/>
      <c r="E199" s="38" t="n"/>
      <c r="F199" s="38" t="n"/>
      <c r="G199" s="53">
        <f>IF(OR(E199="",F199=""),"",MATCH(E199,lst_probabilite,0)*MATCH(F199,lst_impact,0))</f>
        <v/>
      </c>
      <c r="H199" s="38" t="n"/>
      <c r="I199" s="38" t="n"/>
      <c r="J199" s="68" t="n"/>
      <c r="K199" s="38" t="n"/>
      <c r="L199" s="38" t="n"/>
    </row>
    <row r="200">
      <c r="A200" s="38" t="n">
        <v>199</v>
      </c>
      <c r="B200" s="38" t="n"/>
      <c r="C200" s="38" t="n"/>
      <c r="D200" s="38" t="n"/>
      <c r="E200" s="38" t="n"/>
      <c r="F200" s="38" t="n"/>
      <c r="G200" s="53">
        <f>IF(OR(E200="",F200=""),"",MATCH(E200,lst_probabilite,0)*MATCH(F200,lst_impact,0))</f>
        <v/>
      </c>
      <c r="H200" s="38" t="n"/>
      <c r="I200" s="38" t="n"/>
      <c r="J200" s="68" t="n"/>
      <c r="K200" s="38" t="n"/>
      <c r="L200" s="38" t="n"/>
    </row>
    <row r="201">
      <c r="A201" s="38" t="n">
        <v>200</v>
      </c>
      <c r="B201" s="38" t="n"/>
      <c r="C201" s="38" t="n"/>
      <c r="D201" s="38" t="n"/>
      <c r="E201" s="38" t="n"/>
      <c r="F201" s="38" t="n"/>
      <c r="G201" s="53">
        <f>IF(OR(E201="",F201=""),"",MATCH(E201,lst_probabilite,0)*MATCH(F201,lst_impact,0))</f>
        <v/>
      </c>
      <c r="H201" s="38" t="n"/>
      <c r="I201" s="38" t="n"/>
      <c r="J201" s="68" t="n"/>
      <c r="K201" s="38" t="n"/>
      <c r="L201" s="38" t="n"/>
    </row>
    <row r="202">
      <c r="A202" s="38" t="n">
        <v>201</v>
      </c>
      <c r="B202" s="38" t="n"/>
      <c r="C202" s="38" t="n"/>
      <c r="D202" s="38" t="n"/>
      <c r="E202" s="38" t="n"/>
      <c r="F202" s="38" t="n"/>
      <c r="G202" s="53">
        <f>IF(OR(E202="",F202=""),"",MATCH(E202,lst_probabilite,0)*MATCH(F202,lst_impact,0))</f>
        <v/>
      </c>
      <c r="H202" s="38" t="n"/>
      <c r="I202" s="38" t="n"/>
      <c r="J202" s="68" t="n"/>
      <c r="K202" s="38" t="n"/>
      <c r="L202" s="38" t="n"/>
    </row>
    <row r="203">
      <c r="A203" s="38" t="n">
        <v>202</v>
      </c>
      <c r="B203" s="38" t="n"/>
      <c r="C203" s="38" t="n"/>
      <c r="D203" s="38" t="n"/>
      <c r="E203" s="38" t="n"/>
      <c r="F203" s="38" t="n"/>
      <c r="G203" s="53">
        <f>IF(OR(E203="",F203=""),"",MATCH(E203,lst_probabilite,0)*MATCH(F203,lst_impact,0))</f>
        <v/>
      </c>
      <c r="H203" s="38" t="n"/>
      <c r="I203" s="38" t="n"/>
      <c r="J203" s="68" t="n"/>
      <c r="K203" s="38" t="n"/>
      <c r="L203" s="38" t="n"/>
    </row>
    <row r="204">
      <c r="A204" s="38" t="n">
        <v>203</v>
      </c>
      <c r="B204" s="38" t="n"/>
      <c r="C204" s="38" t="n"/>
      <c r="D204" s="38" t="n"/>
      <c r="E204" s="38" t="n"/>
      <c r="F204" s="38" t="n"/>
      <c r="G204" s="53">
        <f>IF(OR(E204="",F204=""),"",MATCH(E204,lst_probabilite,0)*MATCH(F204,lst_impact,0))</f>
        <v/>
      </c>
      <c r="H204" s="38" t="n"/>
      <c r="I204" s="38" t="n"/>
      <c r="J204" s="68" t="n"/>
      <c r="K204" s="38" t="n"/>
      <c r="L204" s="38" t="n"/>
    </row>
    <row r="205">
      <c r="A205" s="38" t="n">
        <v>204</v>
      </c>
      <c r="B205" s="38" t="n"/>
      <c r="C205" s="38" t="n"/>
      <c r="D205" s="38" t="n"/>
      <c r="E205" s="38" t="n"/>
      <c r="F205" s="38" t="n"/>
      <c r="G205" s="53">
        <f>IF(OR(E205="",F205=""),"",MATCH(E205,lst_probabilite,0)*MATCH(F205,lst_impact,0))</f>
        <v/>
      </c>
      <c r="H205" s="38" t="n"/>
      <c r="I205" s="38" t="n"/>
      <c r="J205" s="68" t="n"/>
      <c r="K205" s="38" t="n"/>
      <c r="L205" s="38" t="n"/>
    </row>
    <row r="206">
      <c r="A206" s="38" t="n">
        <v>205</v>
      </c>
      <c r="B206" s="38" t="n"/>
      <c r="C206" s="38" t="n"/>
      <c r="D206" s="38" t="n"/>
      <c r="E206" s="38" t="n"/>
      <c r="F206" s="38" t="n"/>
      <c r="G206" s="53">
        <f>IF(OR(E206="",F206=""),"",MATCH(E206,lst_probabilite,0)*MATCH(F206,lst_impact,0))</f>
        <v/>
      </c>
      <c r="H206" s="38" t="n"/>
      <c r="I206" s="38" t="n"/>
      <c r="J206" s="68" t="n"/>
      <c r="K206" s="38" t="n"/>
      <c r="L206" s="38" t="n"/>
    </row>
    <row r="207">
      <c r="A207" s="38" t="n">
        <v>206</v>
      </c>
      <c r="B207" s="38" t="n"/>
      <c r="C207" s="38" t="n"/>
      <c r="D207" s="38" t="n"/>
      <c r="E207" s="38" t="n"/>
      <c r="F207" s="38" t="n"/>
      <c r="G207" s="53">
        <f>IF(OR(E207="",F207=""),"",MATCH(E207,lst_probabilite,0)*MATCH(F207,lst_impact,0))</f>
        <v/>
      </c>
      <c r="H207" s="38" t="n"/>
      <c r="I207" s="38" t="n"/>
      <c r="J207" s="68" t="n"/>
      <c r="K207" s="38" t="n"/>
      <c r="L207" s="38" t="n"/>
    </row>
    <row r="208">
      <c r="A208" s="38" t="n">
        <v>207</v>
      </c>
      <c r="B208" s="38" t="n"/>
      <c r="C208" s="38" t="n"/>
      <c r="D208" s="38" t="n"/>
      <c r="E208" s="38" t="n"/>
      <c r="F208" s="38" t="n"/>
      <c r="G208" s="53">
        <f>IF(OR(E208="",F208=""),"",MATCH(E208,lst_probabilite,0)*MATCH(F208,lst_impact,0))</f>
        <v/>
      </c>
      <c r="H208" s="38" t="n"/>
      <c r="I208" s="38" t="n"/>
      <c r="J208" s="68" t="n"/>
      <c r="K208" s="38" t="n"/>
      <c r="L208" s="38" t="n"/>
    </row>
    <row r="209">
      <c r="A209" s="38" t="n">
        <v>208</v>
      </c>
      <c r="B209" s="38" t="n"/>
      <c r="C209" s="38" t="n"/>
      <c r="D209" s="38" t="n"/>
      <c r="E209" s="38" t="n"/>
      <c r="F209" s="38" t="n"/>
      <c r="G209" s="53">
        <f>IF(OR(E209="",F209=""),"",MATCH(E209,lst_probabilite,0)*MATCH(F209,lst_impact,0))</f>
        <v/>
      </c>
      <c r="H209" s="38" t="n"/>
      <c r="I209" s="38" t="n"/>
      <c r="J209" s="68" t="n"/>
      <c r="K209" s="38" t="n"/>
      <c r="L209" s="38" t="n"/>
    </row>
    <row r="210">
      <c r="A210" s="38" t="n">
        <v>209</v>
      </c>
      <c r="B210" s="38" t="n"/>
      <c r="C210" s="38" t="n"/>
      <c r="D210" s="38" t="n"/>
      <c r="E210" s="38" t="n"/>
      <c r="F210" s="38" t="n"/>
      <c r="G210" s="53">
        <f>IF(OR(E210="",F210=""),"",MATCH(E210,lst_probabilite,0)*MATCH(F210,lst_impact,0))</f>
        <v/>
      </c>
      <c r="H210" s="38" t="n"/>
      <c r="I210" s="38" t="n"/>
      <c r="J210" s="68" t="n"/>
      <c r="K210" s="38" t="n"/>
      <c r="L210" s="38" t="n"/>
    </row>
    <row r="211">
      <c r="A211" s="38" t="n">
        <v>210</v>
      </c>
      <c r="B211" s="38" t="n"/>
      <c r="C211" s="38" t="n"/>
      <c r="D211" s="38" t="n"/>
      <c r="E211" s="38" t="n"/>
      <c r="F211" s="38" t="n"/>
      <c r="G211" s="53">
        <f>IF(OR(E211="",F211=""),"",MATCH(E211,lst_probabilite,0)*MATCH(F211,lst_impact,0))</f>
        <v/>
      </c>
      <c r="H211" s="38" t="n"/>
      <c r="I211" s="38" t="n"/>
      <c r="J211" s="68" t="n"/>
      <c r="K211" s="38" t="n"/>
      <c r="L211" s="38" t="n"/>
    </row>
    <row r="212">
      <c r="A212" s="38" t="n">
        <v>211</v>
      </c>
      <c r="B212" s="38" t="n"/>
      <c r="C212" s="38" t="n"/>
      <c r="D212" s="38" t="n"/>
      <c r="E212" s="38" t="n"/>
      <c r="F212" s="38" t="n"/>
      <c r="G212" s="53">
        <f>IF(OR(E212="",F212=""),"",MATCH(E212,lst_probabilite,0)*MATCH(F212,lst_impact,0))</f>
        <v/>
      </c>
      <c r="H212" s="38" t="n"/>
      <c r="I212" s="38" t="n"/>
      <c r="J212" s="68" t="n"/>
      <c r="K212" s="38" t="n"/>
      <c r="L212" s="38" t="n"/>
    </row>
    <row r="213">
      <c r="A213" s="38" t="n">
        <v>212</v>
      </c>
      <c r="B213" s="38" t="n"/>
      <c r="C213" s="38" t="n"/>
      <c r="D213" s="38" t="n"/>
      <c r="E213" s="38" t="n"/>
      <c r="F213" s="38" t="n"/>
      <c r="G213" s="53">
        <f>IF(OR(E213="",F213=""),"",MATCH(E213,lst_probabilite,0)*MATCH(F213,lst_impact,0))</f>
        <v/>
      </c>
      <c r="H213" s="38" t="n"/>
      <c r="I213" s="38" t="n"/>
      <c r="J213" s="68" t="n"/>
      <c r="K213" s="38" t="n"/>
      <c r="L213" s="38" t="n"/>
    </row>
    <row r="214">
      <c r="A214" s="38" t="n">
        <v>213</v>
      </c>
      <c r="B214" s="38" t="n"/>
      <c r="C214" s="38" t="n"/>
      <c r="D214" s="38" t="n"/>
      <c r="E214" s="38" t="n"/>
      <c r="F214" s="38" t="n"/>
      <c r="G214" s="53">
        <f>IF(OR(E214="",F214=""),"",MATCH(E214,lst_probabilite,0)*MATCH(F214,lst_impact,0))</f>
        <v/>
      </c>
      <c r="H214" s="38" t="n"/>
      <c r="I214" s="38" t="n"/>
      <c r="J214" s="68" t="n"/>
      <c r="K214" s="38" t="n"/>
      <c r="L214" s="38" t="n"/>
    </row>
    <row r="215">
      <c r="A215" s="38" t="n">
        <v>214</v>
      </c>
      <c r="B215" s="38" t="n"/>
      <c r="C215" s="38" t="n"/>
      <c r="D215" s="38" t="n"/>
      <c r="E215" s="38" t="n"/>
      <c r="F215" s="38" t="n"/>
      <c r="G215" s="53">
        <f>IF(OR(E215="",F215=""),"",MATCH(E215,lst_probabilite,0)*MATCH(F215,lst_impact,0))</f>
        <v/>
      </c>
      <c r="H215" s="38" t="n"/>
      <c r="I215" s="38" t="n"/>
      <c r="J215" s="68" t="n"/>
      <c r="K215" s="38" t="n"/>
      <c r="L215" s="38" t="n"/>
    </row>
    <row r="216">
      <c r="A216" s="38" t="n">
        <v>215</v>
      </c>
      <c r="B216" s="38" t="n"/>
      <c r="C216" s="38" t="n"/>
      <c r="D216" s="38" t="n"/>
      <c r="E216" s="38" t="n"/>
      <c r="F216" s="38" t="n"/>
      <c r="G216" s="53">
        <f>IF(OR(E216="",F216=""),"",MATCH(E216,lst_probabilite,0)*MATCH(F216,lst_impact,0))</f>
        <v/>
      </c>
      <c r="H216" s="38" t="n"/>
      <c r="I216" s="38" t="n"/>
      <c r="J216" s="68" t="n"/>
      <c r="K216" s="38" t="n"/>
      <c r="L216" s="38" t="n"/>
    </row>
    <row r="217">
      <c r="A217" s="38" t="n">
        <v>216</v>
      </c>
      <c r="B217" s="38" t="n"/>
      <c r="C217" s="38" t="n"/>
      <c r="D217" s="38" t="n"/>
      <c r="E217" s="38" t="n"/>
      <c r="F217" s="38" t="n"/>
      <c r="G217" s="53">
        <f>IF(OR(E217="",F217=""),"",MATCH(E217,lst_probabilite,0)*MATCH(F217,lst_impact,0))</f>
        <v/>
      </c>
      <c r="H217" s="38" t="n"/>
      <c r="I217" s="38" t="n"/>
      <c r="J217" s="68" t="n"/>
      <c r="K217" s="38" t="n"/>
      <c r="L217" s="38" t="n"/>
    </row>
    <row r="218">
      <c r="A218" s="38" t="n">
        <v>217</v>
      </c>
      <c r="B218" s="38" t="n"/>
      <c r="C218" s="38" t="n"/>
      <c r="D218" s="38" t="n"/>
      <c r="E218" s="38" t="n"/>
      <c r="F218" s="38" t="n"/>
      <c r="G218" s="53">
        <f>IF(OR(E218="",F218=""),"",MATCH(E218,lst_probabilite,0)*MATCH(F218,lst_impact,0))</f>
        <v/>
      </c>
      <c r="H218" s="38" t="n"/>
      <c r="I218" s="38" t="n"/>
      <c r="J218" s="68" t="n"/>
      <c r="K218" s="38" t="n"/>
      <c r="L218" s="38" t="n"/>
    </row>
    <row r="219">
      <c r="A219" s="38" t="n">
        <v>218</v>
      </c>
      <c r="B219" s="38" t="n"/>
      <c r="C219" s="38" t="n"/>
      <c r="D219" s="38" t="n"/>
      <c r="E219" s="38" t="n"/>
      <c r="F219" s="38" t="n"/>
      <c r="G219" s="53">
        <f>IF(OR(E219="",F219=""),"",MATCH(E219,lst_probabilite,0)*MATCH(F219,lst_impact,0))</f>
        <v/>
      </c>
      <c r="H219" s="38" t="n"/>
      <c r="I219" s="38" t="n"/>
      <c r="J219" s="68" t="n"/>
      <c r="K219" s="38" t="n"/>
      <c r="L219" s="38" t="n"/>
    </row>
    <row r="220">
      <c r="A220" s="38" t="n">
        <v>219</v>
      </c>
      <c r="B220" s="38" t="n"/>
      <c r="C220" s="38" t="n"/>
      <c r="D220" s="38" t="n"/>
      <c r="E220" s="38" t="n"/>
      <c r="F220" s="38" t="n"/>
      <c r="G220" s="53">
        <f>IF(OR(E220="",F220=""),"",MATCH(E220,lst_probabilite,0)*MATCH(F220,lst_impact,0))</f>
        <v/>
      </c>
      <c r="H220" s="38" t="n"/>
      <c r="I220" s="38" t="n"/>
      <c r="J220" s="68" t="n"/>
      <c r="K220" s="38" t="n"/>
      <c r="L220" s="38" t="n"/>
    </row>
    <row r="221">
      <c r="A221" s="38" t="n">
        <v>220</v>
      </c>
      <c r="B221" s="38" t="n"/>
      <c r="C221" s="38" t="n"/>
      <c r="D221" s="38" t="n"/>
      <c r="E221" s="38" t="n"/>
      <c r="F221" s="38" t="n"/>
      <c r="G221" s="53">
        <f>IF(OR(E221="",F221=""),"",MATCH(E221,lst_probabilite,0)*MATCH(F221,lst_impact,0))</f>
        <v/>
      </c>
      <c r="H221" s="38" t="n"/>
      <c r="I221" s="38" t="n"/>
      <c r="J221" s="68" t="n"/>
      <c r="K221" s="38" t="n"/>
      <c r="L221" s="38" t="n"/>
    </row>
    <row r="222">
      <c r="A222" s="38" t="n">
        <v>221</v>
      </c>
      <c r="B222" s="38" t="n"/>
      <c r="C222" s="38" t="n"/>
      <c r="D222" s="38" t="n"/>
      <c r="E222" s="38" t="n"/>
      <c r="F222" s="38" t="n"/>
      <c r="G222" s="53">
        <f>IF(OR(E222="",F222=""),"",MATCH(E222,lst_probabilite,0)*MATCH(F222,lst_impact,0))</f>
        <v/>
      </c>
      <c r="H222" s="38" t="n"/>
      <c r="I222" s="38" t="n"/>
      <c r="J222" s="68" t="n"/>
      <c r="K222" s="38" t="n"/>
      <c r="L222" s="38" t="n"/>
    </row>
    <row r="223">
      <c r="A223" s="38" t="n">
        <v>222</v>
      </c>
      <c r="B223" s="38" t="n"/>
      <c r="C223" s="38" t="n"/>
      <c r="D223" s="38" t="n"/>
      <c r="E223" s="38" t="n"/>
      <c r="F223" s="38" t="n"/>
      <c r="G223" s="53">
        <f>IF(OR(E223="",F223=""),"",MATCH(E223,lst_probabilite,0)*MATCH(F223,lst_impact,0))</f>
        <v/>
      </c>
      <c r="H223" s="38" t="n"/>
      <c r="I223" s="38" t="n"/>
      <c r="J223" s="68" t="n"/>
      <c r="K223" s="38" t="n"/>
      <c r="L223" s="38" t="n"/>
    </row>
    <row r="224">
      <c r="A224" s="38" t="n">
        <v>223</v>
      </c>
      <c r="B224" s="38" t="n"/>
      <c r="C224" s="38" t="n"/>
      <c r="D224" s="38" t="n"/>
      <c r="E224" s="38" t="n"/>
      <c r="F224" s="38" t="n"/>
      <c r="G224" s="53">
        <f>IF(OR(E224="",F224=""),"",MATCH(E224,lst_probabilite,0)*MATCH(F224,lst_impact,0))</f>
        <v/>
      </c>
      <c r="H224" s="38" t="n"/>
      <c r="I224" s="38" t="n"/>
      <c r="J224" s="68" t="n"/>
      <c r="K224" s="38" t="n"/>
      <c r="L224" s="38" t="n"/>
    </row>
    <row r="225">
      <c r="A225" s="38" t="n">
        <v>224</v>
      </c>
      <c r="B225" s="38" t="n"/>
      <c r="C225" s="38" t="n"/>
      <c r="D225" s="38" t="n"/>
      <c r="E225" s="38" t="n"/>
      <c r="F225" s="38" t="n"/>
      <c r="G225" s="53">
        <f>IF(OR(E225="",F225=""),"",MATCH(E225,lst_probabilite,0)*MATCH(F225,lst_impact,0))</f>
        <v/>
      </c>
      <c r="H225" s="38" t="n"/>
      <c r="I225" s="38" t="n"/>
      <c r="J225" s="68" t="n"/>
      <c r="K225" s="38" t="n"/>
      <c r="L225" s="38" t="n"/>
    </row>
    <row r="226">
      <c r="A226" s="38" t="n">
        <v>225</v>
      </c>
      <c r="B226" s="38" t="n"/>
      <c r="C226" s="38" t="n"/>
      <c r="D226" s="38" t="n"/>
      <c r="E226" s="38" t="n"/>
      <c r="F226" s="38" t="n"/>
      <c r="G226" s="53">
        <f>IF(OR(E226="",F226=""),"",MATCH(E226,lst_probabilite,0)*MATCH(F226,lst_impact,0))</f>
        <v/>
      </c>
      <c r="H226" s="38" t="n"/>
      <c r="I226" s="38" t="n"/>
      <c r="J226" s="68" t="n"/>
      <c r="K226" s="38" t="n"/>
      <c r="L226" s="38" t="n"/>
    </row>
    <row r="227">
      <c r="A227" s="38" t="n">
        <v>226</v>
      </c>
      <c r="B227" s="38" t="n"/>
      <c r="C227" s="38" t="n"/>
      <c r="D227" s="38" t="n"/>
      <c r="E227" s="38" t="n"/>
      <c r="F227" s="38" t="n"/>
      <c r="G227" s="53">
        <f>IF(OR(E227="",F227=""),"",MATCH(E227,lst_probabilite,0)*MATCH(F227,lst_impact,0))</f>
        <v/>
      </c>
      <c r="H227" s="38" t="n"/>
      <c r="I227" s="38" t="n"/>
      <c r="J227" s="68" t="n"/>
      <c r="K227" s="38" t="n"/>
      <c r="L227" s="38" t="n"/>
    </row>
    <row r="228">
      <c r="A228" s="38" t="n">
        <v>227</v>
      </c>
      <c r="B228" s="38" t="n"/>
      <c r="C228" s="38" t="n"/>
      <c r="D228" s="38" t="n"/>
      <c r="E228" s="38" t="n"/>
      <c r="F228" s="38" t="n"/>
      <c r="G228" s="53">
        <f>IF(OR(E228="",F228=""),"",MATCH(E228,lst_probabilite,0)*MATCH(F228,lst_impact,0))</f>
        <v/>
      </c>
      <c r="H228" s="38" t="n"/>
      <c r="I228" s="38" t="n"/>
      <c r="J228" s="68" t="n"/>
      <c r="K228" s="38" t="n"/>
      <c r="L228" s="38" t="n"/>
    </row>
    <row r="229">
      <c r="A229" s="38" t="n">
        <v>228</v>
      </c>
      <c r="B229" s="38" t="n"/>
      <c r="C229" s="38" t="n"/>
      <c r="D229" s="38" t="n"/>
      <c r="E229" s="38" t="n"/>
      <c r="F229" s="38" t="n"/>
      <c r="G229" s="53">
        <f>IF(OR(E229="",F229=""),"",MATCH(E229,lst_probabilite,0)*MATCH(F229,lst_impact,0))</f>
        <v/>
      </c>
      <c r="H229" s="38" t="n"/>
      <c r="I229" s="38" t="n"/>
      <c r="J229" s="68" t="n"/>
      <c r="K229" s="38" t="n"/>
      <c r="L229" s="38" t="n"/>
    </row>
    <row r="230">
      <c r="A230" s="38" t="n">
        <v>229</v>
      </c>
      <c r="B230" s="38" t="n"/>
      <c r="C230" s="38" t="n"/>
      <c r="D230" s="38" t="n"/>
      <c r="E230" s="38" t="n"/>
      <c r="F230" s="38" t="n"/>
      <c r="G230" s="53">
        <f>IF(OR(E230="",F230=""),"",MATCH(E230,lst_probabilite,0)*MATCH(F230,lst_impact,0))</f>
        <v/>
      </c>
      <c r="H230" s="38" t="n"/>
      <c r="I230" s="38" t="n"/>
      <c r="J230" s="68" t="n"/>
      <c r="K230" s="38" t="n"/>
      <c r="L230" s="38" t="n"/>
    </row>
    <row r="231">
      <c r="A231" s="38" t="n">
        <v>230</v>
      </c>
      <c r="B231" s="38" t="n"/>
      <c r="C231" s="38" t="n"/>
      <c r="D231" s="38" t="n"/>
      <c r="E231" s="38" t="n"/>
      <c r="F231" s="38" t="n"/>
      <c r="G231" s="53">
        <f>IF(OR(E231="",F231=""),"",MATCH(E231,lst_probabilite,0)*MATCH(F231,lst_impact,0))</f>
        <v/>
      </c>
      <c r="H231" s="38" t="n"/>
      <c r="I231" s="38" t="n"/>
      <c r="J231" s="68" t="n"/>
      <c r="K231" s="38" t="n"/>
      <c r="L231" s="38" t="n"/>
    </row>
    <row r="232">
      <c r="A232" s="38" t="n">
        <v>231</v>
      </c>
      <c r="B232" s="38" t="n"/>
      <c r="C232" s="38" t="n"/>
      <c r="D232" s="38" t="n"/>
      <c r="E232" s="38" t="n"/>
      <c r="F232" s="38" t="n"/>
      <c r="G232" s="53">
        <f>IF(OR(E232="",F232=""),"",MATCH(E232,lst_probabilite,0)*MATCH(F232,lst_impact,0))</f>
        <v/>
      </c>
      <c r="H232" s="38" t="n"/>
      <c r="I232" s="38" t="n"/>
      <c r="J232" s="68" t="n"/>
      <c r="K232" s="38" t="n"/>
      <c r="L232" s="38" t="n"/>
    </row>
    <row r="233">
      <c r="A233" s="38" t="n">
        <v>232</v>
      </c>
      <c r="B233" s="38" t="n"/>
      <c r="C233" s="38" t="n"/>
      <c r="D233" s="38" t="n"/>
      <c r="E233" s="38" t="n"/>
      <c r="F233" s="38" t="n"/>
      <c r="G233" s="53">
        <f>IF(OR(E233="",F233=""),"",MATCH(E233,lst_probabilite,0)*MATCH(F233,lst_impact,0))</f>
        <v/>
      </c>
      <c r="H233" s="38" t="n"/>
      <c r="I233" s="38" t="n"/>
      <c r="J233" s="68" t="n"/>
      <c r="K233" s="38" t="n"/>
      <c r="L233" s="38" t="n"/>
    </row>
    <row r="234">
      <c r="A234" s="38" t="n">
        <v>233</v>
      </c>
      <c r="B234" s="38" t="n"/>
      <c r="C234" s="38" t="n"/>
      <c r="D234" s="38" t="n"/>
      <c r="E234" s="38" t="n"/>
      <c r="F234" s="38" t="n"/>
      <c r="G234" s="53">
        <f>IF(OR(E234="",F234=""),"",MATCH(E234,lst_probabilite,0)*MATCH(F234,lst_impact,0))</f>
        <v/>
      </c>
      <c r="H234" s="38" t="n"/>
      <c r="I234" s="38" t="n"/>
      <c r="J234" s="68" t="n"/>
      <c r="K234" s="38" t="n"/>
      <c r="L234" s="38" t="n"/>
    </row>
    <row r="235">
      <c r="A235" s="38" t="n">
        <v>234</v>
      </c>
      <c r="B235" s="38" t="n"/>
      <c r="C235" s="38" t="n"/>
      <c r="D235" s="38" t="n"/>
      <c r="E235" s="38" t="n"/>
      <c r="F235" s="38" t="n"/>
      <c r="G235" s="53">
        <f>IF(OR(E235="",F235=""),"",MATCH(E235,lst_probabilite,0)*MATCH(F235,lst_impact,0))</f>
        <v/>
      </c>
      <c r="H235" s="38" t="n"/>
      <c r="I235" s="38" t="n"/>
      <c r="J235" s="68" t="n"/>
      <c r="K235" s="38" t="n"/>
      <c r="L235" s="38" t="n"/>
    </row>
    <row r="236">
      <c r="A236" s="38" t="n">
        <v>235</v>
      </c>
      <c r="B236" s="38" t="n"/>
      <c r="C236" s="38" t="n"/>
      <c r="D236" s="38" t="n"/>
      <c r="E236" s="38" t="n"/>
      <c r="F236" s="38" t="n"/>
      <c r="G236" s="53">
        <f>IF(OR(E236="",F236=""),"",MATCH(E236,lst_probabilite,0)*MATCH(F236,lst_impact,0))</f>
        <v/>
      </c>
      <c r="H236" s="38" t="n"/>
      <c r="I236" s="38" t="n"/>
      <c r="J236" s="68" t="n"/>
      <c r="K236" s="38" t="n"/>
      <c r="L236" s="38" t="n"/>
    </row>
    <row r="237">
      <c r="A237" s="38" t="n">
        <v>236</v>
      </c>
      <c r="B237" s="38" t="n"/>
      <c r="C237" s="38" t="n"/>
      <c r="D237" s="38" t="n"/>
      <c r="E237" s="38" t="n"/>
      <c r="F237" s="38" t="n"/>
      <c r="G237" s="53">
        <f>IF(OR(E237="",F237=""),"",MATCH(E237,lst_probabilite,0)*MATCH(F237,lst_impact,0))</f>
        <v/>
      </c>
      <c r="H237" s="38" t="n"/>
      <c r="I237" s="38" t="n"/>
      <c r="J237" s="68" t="n"/>
      <c r="K237" s="38" t="n"/>
      <c r="L237" s="38" t="n"/>
    </row>
    <row r="238">
      <c r="A238" s="38" t="n">
        <v>237</v>
      </c>
      <c r="B238" s="38" t="n"/>
      <c r="C238" s="38" t="n"/>
      <c r="D238" s="38" t="n"/>
      <c r="E238" s="38" t="n"/>
      <c r="F238" s="38" t="n"/>
      <c r="G238" s="53">
        <f>IF(OR(E238="",F238=""),"",MATCH(E238,lst_probabilite,0)*MATCH(F238,lst_impact,0))</f>
        <v/>
      </c>
      <c r="H238" s="38" t="n"/>
      <c r="I238" s="38" t="n"/>
      <c r="J238" s="68" t="n"/>
      <c r="K238" s="38" t="n"/>
      <c r="L238" s="38" t="n"/>
    </row>
    <row r="239">
      <c r="A239" s="38" t="n">
        <v>238</v>
      </c>
      <c r="B239" s="38" t="n"/>
      <c r="C239" s="38" t="n"/>
      <c r="D239" s="38" t="n"/>
      <c r="E239" s="38" t="n"/>
      <c r="F239" s="38" t="n"/>
      <c r="G239" s="53">
        <f>IF(OR(E239="",F239=""),"",MATCH(E239,lst_probabilite,0)*MATCH(F239,lst_impact,0))</f>
        <v/>
      </c>
      <c r="H239" s="38" t="n"/>
      <c r="I239" s="38" t="n"/>
      <c r="J239" s="68" t="n"/>
      <c r="K239" s="38" t="n"/>
      <c r="L239" s="38" t="n"/>
    </row>
    <row r="240">
      <c r="A240" s="38" t="n">
        <v>239</v>
      </c>
      <c r="B240" s="38" t="n"/>
      <c r="C240" s="38" t="n"/>
      <c r="D240" s="38" t="n"/>
      <c r="E240" s="38" t="n"/>
      <c r="F240" s="38" t="n"/>
      <c r="G240" s="53">
        <f>IF(OR(E240="",F240=""),"",MATCH(E240,lst_probabilite,0)*MATCH(F240,lst_impact,0))</f>
        <v/>
      </c>
      <c r="H240" s="38" t="n"/>
      <c r="I240" s="38" t="n"/>
      <c r="J240" s="68" t="n"/>
      <c r="K240" s="38" t="n"/>
      <c r="L240" s="38" t="n"/>
    </row>
    <row r="241">
      <c r="A241" s="38" t="n">
        <v>240</v>
      </c>
      <c r="B241" s="38" t="n"/>
      <c r="C241" s="38" t="n"/>
      <c r="D241" s="38" t="n"/>
      <c r="E241" s="38" t="n"/>
      <c r="F241" s="38" t="n"/>
      <c r="G241" s="53">
        <f>IF(OR(E241="",F241=""),"",MATCH(E241,lst_probabilite,0)*MATCH(F241,lst_impact,0))</f>
        <v/>
      </c>
      <c r="H241" s="38" t="n"/>
      <c r="I241" s="38" t="n"/>
      <c r="J241" s="68" t="n"/>
      <c r="K241" s="38" t="n"/>
      <c r="L241" s="38" t="n"/>
    </row>
    <row r="242">
      <c r="A242" s="38" t="n">
        <v>241</v>
      </c>
      <c r="B242" s="38" t="n"/>
      <c r="C242" s="38" t="n"/>
      <c r="D242" s="38" t="n"/>
      <c r="E242" s="38" t="n"/>
      <c r="F242" s="38" t="n"/>
      <c r="G242" s="53">
        <f>IF(OR(E242="",F242=""),"",MATCH(E242,lst_probabilite,0)*MATCH(F242,lst_impact,0))</f>
        <v/>
      </c>
      <c r="H242" s="38" t="n"/>
      <c r="I242" s="38" t="n"/>
      <c r="J242" s="68" t="n"/>
      <c r="K242" s="38" t="n"/>
      <c r="L242" s="38" t="n"/>
    </row>
    <row r="243">
      <c r="A243" s="38" t="n">
        <v>242</v>
      </c>
      <c r="B243" s="38" t="n"/>
      <c r="C243" s="38" t="n"/>
      <c r="D243" s="38" t="n"/>
      <c r="E243" s="38" t="n"/>
      <c r="F243" s="38" t="n"/>
      <c r="G243" s="53">
        <f>IF(OR(E243="",F243=""),"",MATCH(E243,lst_probabilite,0)*MATCH(F243,lst_impact,0))</f>
        <v/>
      </c>
      <c r="H243" s="38" t="n"/>
      <c r="I243" s="38" t="n"/>
      <c r="J243" s="68" t="n"/>
      <c r="K243" s="38" t="n"/>
      <c r="L243" s="38" t="n"/>
    </row>
    <row r="244">
      <c r="A244" s="38" t="n">
        <v>243</v>
      </c>
      <c r="B244" s="38" t="n"/>
      <c r="C244" s="38" t="n"/>
      <c r="D244" s="38" t="n"/>
      <c r="E244" s="38" t="n"/>
      <c r="F244" s="38" t="n"/>
      <c r="G244" s="53">
        <f>IF(OR(E244="",F244=""),"",MATCH(E244,lst_probabilite,0)*MATCH(F244,lst_impact,0))</f>
        <v/>
      </c>
      <c r="H244" s="38" t="n"/>
      <c r="I244" s="38" t="n"/>
      <c r="J244" s="68" t="n"/>
      <c r="K244" s="38" t="n"/>
      <c r="L244" s="38" t="n"/>
    </row>
    <row r="245">
      <c r="A245" s="38" t="n">
        <v>244</v>
      </c>
      <c r="B245" s="38" t="n"/>
      <c r="C245" s="38" t="n"/>
      <c r="D245" s="38" t="n"/>
      <c r="E245" s="38" t="n"/>
      <c r="F245" s="38" t="n"/>
      <c r="G245" s="53">
        <f>IF(OR(E245="",F245=""),"",MATCH(E245,lst_probabilite,0)*MATCH(F245,lst_impact,0))</f>
        <v/>
      </c>
      <c r="H245" s="38" t="n"/>
      <c r="I245" s="38" t="n"/>
      <c r="J245" s="68" t="n"/>
      <c r="K245" s="38" t="n"/>
      <c r="L245" s="38" t="n"/>
    </row>
    <row r="246">
      <c r="A246" s="38" t="n">
        <v>245</v>
      </c>
      <c r="B246" s="38" t="n"/>
      <c r="C246" s="38" t="n"/>
      <c r="D246" s="38" t="n"/>
      <c r="E246" s="38" t="n"/>
      <c r="F246" s="38" t="n"/>
      <c r="G246" s="53">
        <f>IF(OR(E246="",F246=""),"",MATCH(E246,lst_probabilite,0)*MATCH(F246,lst_impact,0))</f>
        <v/>
      </c>
      <c r="H246" s="38" t="n"/>
      <c r="I246" s="38" t="n"/>
      <c r="J246" s="68" t="n"/>
      <c r="K246" s="38" t="n"/>
      <c r="L246" s="38" t="n"/>
    </row>
    <row r="247">
      <c r="A247" s="38" t="n">
        <v>246</v>
      </c>
      <c r="B247" s="38" t="n"/>
      <c r="C247" s="38" t="n"/>
      <c r="D247" s="38" t="n"/>
      <c r="E247" s="38" t="n"/>
      <c r="F247" s="38" t="n"/>
      <c r="G247" s="53">
        <f>IF(OR(E247="",F247=""),"",MATCH(E247,lst_probabilite,0)*MATCH(F247,lst_impact,0))</f>
        <v/>
      </c>
      <c r="H247" s="38" t="n"/>
      <c r="I247" s="38" t="n"/>
      <c r="J247" s="68" t="n"/>
      <c r="K247" s="38" t="n"/>
      <c r="L247" s="38" t="n"/>
    </row>
    <row r="248">
      <c r="A248" s="38" t="n">
        <v>247</v>
      </c>
      <c r="B248" s="38" t="n"/>
      <c r="C248" s="38" t="n"/>
      <c r="D248" s="38" t="n"/>
      <c r="E248" s="38" t="n"/>
      <c r="F248" s="38" t="n"/>
      <c r="G248" s="53">
        <f>IF(OR(E248="",F248=""),"",MATCH(E248,lst_probabilite,0)*MATCH(F248,lst_impact,0))</f>
        <v/>
      </c>
      <c r="H248" s="38" t="n"/>
      <c r="I248" s="38" t="n"/>
      <c r="J248" s="68" t="n"/>
      <c r="K248" s="38" t="n"/>
      <c r="L248" s="38" t="n"/>
    </row>
    <row r="249">
      <c r="A249" s="38" t="n">
        <v>248</v>
      </c>
      <c r="B249" s="38" t="n"/>
      <c r="C249" s="38" t="n"/>
      <c r="D249" s="38" t="n"/>
      <c r="E249" s="38" t="n"/>
      <c r="F249" s="38" t="n"/>
      <c r="G249" s="53">
        <f>IF(OR(E249="",F249=""),"",MATCH(E249,lst_probabilite,0)*MATCH(F249,lst_impact,0))</f>
        <v/>
      </c>
      <c r="H249" s="38" t="n"/>
      <c r="I249" s="38" t="n"/>
      <c r="J249" s="68" t="n"/>
      <c r="K249" s="38" t="n"/>
      <c r="L249" s="38" t="n"/>
    </row>
    <row r="250">
      <c r="A250" s="38" t="n">
        <v>249</v>
      </c>
      <c r="B250" s="38" t="n"/>
      <c r="C250" s="38" t="n"/>
      <c r="D250" s="38" t="n"/>
      <c r="E250" s="38" t="n"/>
      <c r="F250" s="38" t="n"/>
      <c r="G250" s="53">
        <f>IF(OR(E250="",F250=""),"",MATCH(E250,lst_probabilite,0)*MATCH(F250,lst_impact,0))</f>
        <v/>
      </c>
      <c r="H250" s="38" t="n"/>
      <c r="I250" s="38" t="n"/>
      <c r="J250" s="68" t="n"/>
      <c r="K250" s="38" t="n"/>
      <c r="L250" s="38" t="n"/>
    </row>
  </sheetData>
  <dataValidations count="3">
    <dataValidation sqref="E2:E250" showDropDown="1" showInputMessage="0" showErrorMessage="0" allowBlank="1" type="list">
      <formula1>=lst_probabilite</formula1>
    </dataValidation>
    <dataValidation sqref="F2:F250" showDropDown="1" showInputMessage="0" showErrorMessage="0" allowBlank="1" type="list">
      <formula1>=lst_impact</formula1>
    </dataValidation>
    <dataValidation sqref="K2:K250" showDropDown="1" showInputMessage="0" showErrorMessage="0" allowBlank="1" type="list">
      <formula1>=lst_statut_risque</formula1>
    </dataValidation>
  </dataValidation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M300"/>
  <sheetViews>
    <sheetView showGridLines="0" workbookViewId="0">
      <selection activeCell="A1" sqref="A1"/>
    </sheetView>
  </sheetViews>
  <sheetFormatPr baseColWidth="8" defaultRowHeight="15"/>
  <cols>
    <col width="6" customWidth="1" min="1" max="1"/>
    <col width="12" customWidth="1" min="2" max="2"/>
    <col width="12" customWidth="1" min="3" max="3"/>
    <col width="14" customWidth="1" min="4" max="4"/>
    <col width="34" customWidth="1" min="5" max="5"/>
    <col width="12" customWidth="1" min="6" max="6"/>
    <col width="28" customWidth="1" min="7" max="7"/>
    <col width="18" customWidth="1" min="8" max="8"/>
    <col width="12" customWidth="1" min="9" max="9"/>
    <col width="14" customWidth="1" min="10" max="10"/>
    <col width="12" customWidth="1" min="11" max="11"/>
    <col width="18" customWidth="1" min="12" max="12"/>
    <col width="20" customWidth="1" min="13" max="13"/>
  </cols>
  <sheetData>
    <row r="1" ht="28" customHeight="1">
      <c r="A1" s="21" t="inlineStr">
        <is>
          <t>ID</t>
        </is>
      </c>
      <c r="B1" s="21" t="inlineStr">
        <is>
          <t>Date</t>
        </is>
      </c>
      <c r="C1" s="21" t="inlineStr">
        <is>
          <t>Type</t>
        </is>
      </c>
      <c r="D1" s="21" t="inlineStr">
        <is>
          <t>Zone</t>
        </is>
      </c>
      <c r="E1" s="21" t="inlineStr">
        <is>
          <t>Description / Observation</t>
        </is>
      </c>
      <c r="F1" s="21" t="inlineStr">
        <is>
          <t>Gravité (1-5)</t>
        </is>
      </c>
      <c r="G1" s="21" t="inlineStr">
        <is>
          <t>Action corrective</t>
        </is>
      </c>
      <c r="H1" s="21" t="inlineStr">
        <is>
          <t>Responsable</t>
        </is>
      </c>
      <c r="I1" s="21" t="inlineStr">
        <is>
          <t>Échéance</t>
        </is>
      </c>
      <c r="J1" s="21" t="inlineStr">
        <is>
          <t>Statut</t>
        </is>
      </c>
      <c r="K1" s="21" t="inlineStr">
        <is>
          <t>Date clôture</t>
        </is>
      </c>
      <c r="L1" s="21" t="inlineStr">
        <is>
          <t>Preuve / Lien</t>
        </is>
      </c>
      <c r="M1" s="21" t="inlineStr">
        <is>
          <t>Commentaires</t>
        </is>
      </c>
    </row>
    <row r="2">
      <c r="A2" s="38" t="n">
        <v>1</v>
      </c>
      <c r="B2" s="68" t="n">
        <v>45979</v>
      </c>
      <c r="C2" s="38" t="inlineStr">
        <is>
          <t>Sécurité</t>
        </is>
      </c>
      <c r="D2" s="38" t="inlineStr">
        <is>
          <t>Accès</t>
        </is>
      </c>
      <c r="E2" s="38" t="inlineStr">
        <is>
          <t>Briefing EPI + consignes évacuation</t>
        </is>
      </c>
      <c r="F2" s="39" t="n">
        <v>2</v>
      </c>
      <c r="G2" s="38" t="inlineStr">
        <is>
          <t>Affichage consignes + vérif EPI</t>
        </is>
      </c>
      <c r="H2" s="38" t="inlineStr">
        <is>
          <t>Thomas Dubois</t>
        </is>
      </c>
      <c r="I2" s="68" t="n">
        <v>45979</v>
      </c>
      <c r="J2" s="38" t="inlineStr">
        <is>
          <t>Terminé</t>
        </is>
      </c>
      <c r="K2" s="68" t="n">
        <v>45979</v>
      </c>
      <c r="L2" s="38" t="n"/>
      <c r="M2" s="38" t="n"/>
    </row>
    <row r="3">
      <c r="A3" s="38" t="n">
        <v>2</v>
      </c>
      <c r="B3" s="68" t="n">
        <v>45982</v>
      </c>
      <c r="C3" s="38" t="inlineStr">
        <is>
          <t>Sécurité</t>
        </is>
      </c>
      <c r="D3" s="38" t="inlineStr">
        <is>
          <t>Cuisine</t>
        </is>
      </c>
      <c r="E3" s="38" t="inlineStr">
        <is>
          <t>Poussières importantes (démolition)</t>
        </is>
      </c>
      <c r="F3" s="39" t="n">
        <v>3</v>
      </c>
      <c r="G3" s="38" t="inlineStr">
        <is>
          <t>Arrosage + masques FFP2</t>
        </is>
      </c>
      <c r="H3" s="38" t="inlineStr">
        <is>
          <t>Hugo Bernard</t>
        </is>
      </c>
      <c r="I3" s="68" t="n">
        <v>45983</v>
      </c>
      <c r="J3" s="38" t="inlineStr">
        <is>
          <t>Terminé</t>
        </is>
      </c>
      <c r="K3" s="68" t="n">
        <v>45983</v>
      </c>
      <c r="L3" s="38" t="n"/>
      <c r="M3" s="38" t="n"/>
    </row>
    <row r="4">
      <c r="A4" s="38" t="n">
        <v>3</v>
      </c>
      <c r="B4" s="68" t="n">
        <v>45993</v>
      </c>
      <c r="C4" s="38" t="inlineStr">
        <is>
          <t>Sécurité</t>
        </is>
      </c>
      <c r="D4" s="38" t="inlineStr">
        <is>
          <t>Circulation</t>
        </is>
      </c>
      <c r="E4" s="38" t="inlineStr">
        <is>
          <t>Zone glissante (pluie)</t>
        </is>
      </c>
      <c r="F4" s="39" t="n">
        <v>3</v>
      </c>
      <c r="G4" s="38" t="inlineStr">
        <is>
          <t>Tapis antidérapant + rubalise</t>
        </is>
      </c>
      <c r="H4" s="38" t="inlineStr">
        <is>
          <t>Thomas Dubois</t>
        </is>
      </c>
      <c r="I4" s="68" t="n">
        <v>45994</v>
      </c>
      <c r="J4" s="38" t="inlineStr">
        <is>
          <t>Terminé</t>
        </is>
      </c>
      <c r="K4" s="68" t="n">
        <v>45994</v>
      </c>
      <c r="L4" s="38" t="n"/>
      <c r="M4" s="38" t="n"/>
    </row>
    <row r="5">
      <c r="A5" s="38" t="n">
        <v>4</v>
      </c>
      <c r="B5" s="68" t="n">
        <v>46013</v>
      </c>
      <c r="C5" s="38" t="inlineStr">
        <is>
          <t>Qualité</t>
        </is>
      </c>
      <c r="D5" s="38" t="inlineStr">
        <is>
          <t>Salon</t>
        </is>
      </c>
      <c r="E5" s="38" t="inlineStr">
        <is>
          <t>Support humide avant ragréage</t>
        </is>
      </c>
      <c r="F5" s="39" t="n">
        <v>4</v>
      </c>
      <c r="G5" s="38" t="inlineStr">
        <is>
          <t>Mesure humidité + ventilation, replanif</t>
        </is>
      </c>
      <c r="H5" s="38" t="inlineStr">
        <is>
          <t>Claire Martin</t>
        </is>
      </c>
      <c r="I5" s="68" t="n">
        <v>46019</v>
      </c>
      <c r="J5" s="38" t="inlineStr">
        <is>
          <t>En cours</t>
        </is>
      </c>
      <c r="K5" s="68" t="n"/>
      <c r="L5" s="38" t="n"/>
      <c r="M5" s="38" t="n"/>
    </row>
    <row r="6">
      <c r="A6" s="38" t="n">
        <v>5</v>
      </c>
      <c r="B6" s="68" t="n">
        <v>46003</v>
      </c>
      <c r="C6" s="38" t="inlineStr">
        <is>
          <t>Environnement</t>
        </is>
      </c>
      <c r="D6" s="38" t="inlineStr">
        <is>
          <t>Général</t>
        </is>
      </c>
      <c r="E6" s="38" t="inlineStr">
        <is>
          <t>Tri déchets insuffisant</t>
        </is>
      </c>
      <c r="F6" s="39" t="n">
        <v>2</v>
      </c>
      <c r="G6" s="38" t="inlineStr">
        <is>
          <t>Bacs tri + sensibilisation</t>
        </is>
      </c>
      <c r="H6" s="38" t="inlineStr">
        <is>
          <t>Hugo Bernard</t>
        </is>
      </c>
      <c r="I6" s="68" t="n">
        <v>46005</v>
      </c>
      <c r="J6" s="38" t="inlineStr">
        <is>
          <t>Terminé</t>
        </is>
      </c>
      <c r="K6" s="68" t="n">
        <v>46005</v>
      </c>
      <c r="L6" s="38" t="n"/>
      <c r="M6" s="38" t="n"/>
    </row>
    <row r="7">
      <c r="A7" s="38" t="n"/>
      <c r="B7" s="68" t="n"/>
      <c r="C7" s="38" t="n"/>
      <c r="D7" s="38" t="n"/>
      <c r="E7" s="38" t="n"/>
      <c r="F7" s="39" t="n"/>
      <c r="G7" s="38" t="n"/>
      <c r="H7" s="38" t="n"/>
      <c r="I7" s="68" t="n"/>
      <c r="J7" s="38" t="n"/>
      <c r="K7" s="68" t="n"/>
      <c r="L7" s="38" t="n"/>
      <c r="M7" s="38" t="n"/>
    </row>
    <row r="8">
      <c r="A8" s="38" t="n"/>
      <c r="B8" s="68" t="n"/>
      <c r="C8" s="38" t="n"/>
      <c r="D8" s="38" t="n"/>
      <c r="E8" s="38" t="n"/>
      <c r="F8" s="39" t="n"/>
      <c r="G8" s="38" t="n"/>
      <c r="H8" s="38" t="n"/>
      <c r="I8" s="68" t="n"/>
      <c r="J8" s="38" t="n"/>
      <c r="K8" s="68" t="n"/>
      <c r="L8" s="38" t="n"/>
      <c r="M8" s="38" t="n"/>
    </row>
    <row r="9">
      <c r="A9" s="38" t="n"/>
      <c r="B9" s="68" t="n"/>
      <c r="C9" s="38" t="n"/>
      <c r="D9" s="38" t="n"/>
      <c r="E9" s="38" t="n"/>
      <c r="F9" s="39" t="n"/>
      <c r="G9" s="38" t="n"/>
      <c r="H9" s="38" t="n"/>
      <c r="I9" s="68" t="n"/>
      <c r="J9" s="38" t="n"/>
      <c r="K9" s="68" t="n"/>
      <c r="L9" s="38" t="n"/>
      <c r="M9" s="38" t="n"/>
    </row>
    <row r="10">
      <c r="A10" s="38" t="n"/>
      <c r="B10" s="68" t="n"/>
      <c r="C10" s="38" t="n"/>
      <c r="D10" s="38" t="n"/>
      <c r="E10" s="38" t="n"/>
      <c r="F10" s="39" t="n"/>
      <c r="G10" s="38" t="n"/>
      <c r="H10" s="38" t="n"/>
      <c r="I10" s="68" t="n"/>
      <c r="J10" s="38" t="n"/>
      <c r="K10" s="68" t="n"/>
      <c r="L10" s="38" t="n"/>
      <c r="M10" s="38" t="n"/>
    </row>
    <row r="11">
      <c r="A11" s="38" t="n"/>
      <c r="B11" s="68" t="n"/>
      <c r="C11" s="38" t="n"/>
      <c r="D11" s="38" t="n"/>
      <c r="E11" s="38" t="n"/>
      <c r="F11" s="39" t="n"/>
      <c r="G11" s="38" t="n"/>
      <c r="H11" s="38" t="n"/>
      <c r="I11" s="68" t="n"/>
      <c r="J11" s="38" t="n"/>
      <c r="K11" s="68" t="n"/>
      <c r="L11" s="38" t="n"/>
      <c r="M11" s="38" t="n"/>
    </row>
    <row r="12">
      <c r="A12" s="38" t="n"/>
      <c r="B12" s="68" t="n"/>
      <c r="C12" s="38" t="n"/>
      <c r="D12" s="38" t="n"/>
      <c r="E12" s="38" t="n"/>
      <c r="F12" s="39" t="n"/>
      <c r="G12" s="38" t="n"/>
      <c r="H12" s="38" t="n"/>
      <c r="I12" s="68" t="n"/>
      <c r="J12" s="38" t="n"/>
      <c r="K12" s="68" t="n"/>
      <c r="L12" s="38" t="n"/>
      <c r="M12" s="38" t="n"/>
    </row>
    <row r="13">
      <c r="A13" s="38" t="n"/>
      <c r="B13" s="68" t="n"/>
      <c r="C13" s="38" t="n"/>
      <c r="D13" s="38" t="n"/>
      <c r="E13" s="38" t="n"/>
      <c r="F13" s="39" t="n"/>
      <c r="G13" s="38" t="n"/>
      <c r="H13" s="38" t="n"/>
      <c r="I13" s="68" t="n"/>
      <c r="J13" s="38" t="n"/>
      <c r="K13" s="68" t="n"/>
      <c r="L13" s="38" t="n"/>
      <c r="M13" s="38" t="n"/>
    </row>
    <row r="14">
      <c r="A14" s="38" t="n"/>
      <c r="B14" s="68" t="n"/>
      <c r="C14" s="38" t="n"/>
      <c r="D14" s="38" t="n"/>
      <c r="E14" s="38" t="n"/>
      <c r="F14" s="39" t="n"/>
      <c r="G14" s="38" t="n"/>
      <c r="H14" s="38" t="n"/>
      <c r="I14" s="68" t="n"/>
      <c r="J14" s="38" t="n"/>
      <c r="K14" s="68" t="n"/>
      <c r="L14" s="38" t="n"/>
      <c r="M14" s="38" t="n"/>
    </row>
    <row r="15">
      <c r="A15" s="38" t="n"/>
      <c r="B15" s="68" t="n"/>
      <c r="C15" s="38" t="n"/>
      <c r="D15" s="38" t="n"/>
      <c r="E15" s="38" t="n"/>
      <c r="F15" s="39" t="n"/>
      <c r="G15" s="38" t="n"/>
      <c r="H15" s="38" t="n"/>
      <c r="I15" s="68" t="n"/>
      <c r="J15" s="38" t="n"/>
      <c r="K15" s="68" t="n"/>
      <c r="L15" s="38" t="n"/>
      <c r="M15" s="38" t="n"/>
    </row>
    <row r="16">
      <c r="A16" s="38" t="n"/>
      <c r="B16" s="68" t="n"/>
      <c r="C16" s="38" t="n"/>
      <c r="D16" s="38" t="n"/>
      <c r="E16" s="38" t="n"/>
      <c r="F16" s="39" t="n"/>
      <c r="G16" s="38" t="n"/>
      <c r="H16" s="38" t="n"/>
      <c r="I16" s="68" t="n"/>
      <c r="J16" s="38" t="n"/>
      <c r="K16" s="68" t="n"/>
      <c r="L16" s="38" t="n"/>
      <c r="M16" s="38" t="n"/>
    </row>
    <row r="17">
      <c r="A17" s="38" t="n"/>
      <c r="B17" s="68" t="n"/>
      <c r="C17" s="38" t="n"/>
      <c r="D17" s="38" t="n"/>
      <c r="E17" s="38" t="n"/>
      <c r="F17" s="39" t="n"/>
      <c r="G17" s="38" t="n"/>
      <c r="H17" s="38" t="n"/>
      <c r="I17" s="68" t="n"/>
      <c r="J17" s="38" t="n"/>
      <c r="K17" s="68" t="n"/>
      <c r="L17" s="38" t="n"/>
      <c r="M17" s="38" t="n"/>
    </row>
    <row r="18">
      <c r="A18" s="38" t="n"/>
      <c r="B18" s="68" t="n"/>
      <c r="C18" s="38" t="n"/>
      <c r="D18" s="38" t="n"/>
      <c r="E18" s="38" t="n"/>
      <c r="F18" s="39" t="n"/>
      <c r="G18" s="38" t="n"/>
      <c r="H18" s="38" t="n"/>
      <c r="I18" s="68" t="n"/>
      <c r="J18" s="38" t="n"/>
      <c r="K18" s="68" t="n"/>
      <c r="L18" s="38" t="n"/>
      <c r="M18" s="38" t="n"/>
    </row>
    <row r="19">
      <c r="A19" s="38" t="n"/>
      <c r="B19" s="68" t="n"/>
      <c r="C19" s="38" t="n"/>
      <c r="D19" s="38" t="n"/>
      <c r="E19" s="38" t="n"/>
      <c r="F19" s="39" t="n"/>
      <c r="G19" s="38" t="n"/>
      <c r="H19" s="38" t="n"/>
      <c r="I19" s="68" t="n"/>
      <c r="J19" s="38" t="n"/>
      <c r="K19" s="68" t="n"/>
      <c r="L19" s="38" t="n"/>
      <c r="M19" s="38" t="n"/>
    </row>
    <row r="20">
      <c r="A20" s="38" t="n"/>
      <c r="B20" s="68" t="n"/>
      <c r="C20" s="38" t="n"/>
      <c r="D20" s="38" t="n"/>
      <c r="E20" s="38" t="n"/>
      <c r="F20" s="39" t="n"/>
      <c r="G20" s="38" t="n"/>
      <c r="H20" s="38" t="n"/>
      <c r="I20" s="68" t="n"/>
      <c r="J20" s="38" t="n"/>
      <c r="K20" s="68" t="n"/>
      <c r="L20" s="38" t="n"/>
      <c r="M20" s="38" t="n"/>
    </row>
    <row r="21">
      <c r="A21" s="38" t="n"/>
      <c r="B21" s="68" t="n"/>
      <c r="C21" s="38" t="n"/>
      <c r="D21" s="38" t="n"/>
      <c r="E21" s="38" t="n"/>
      <c r="F21" s="39" t="n"/>
      <c r="G21" s="38" t="n"/>
      <c r="H21" s="38" t="n"/>
      <c r="I21" s="68" t="n"/>
      <c r="J21" s="38" t="n"/>
      <c r="K21" s="68" t="n"/>
      <c r="L21" s="38" t="n"/>
      <c r="M21" s="38" t="n"/>
    </row>
    <row r="22">
      <c r="A22" s="38" t="n"/>
      <c r="B22" s="68" t="n"/>
      <c r="C22" s="38" t="n"/>
      <c r="D22" s="38" t="n"/>
      <c r="E22" s="38" t="n"/>
      <c r="F22" s="39" t="n"/>
      <c r="G22" s="38" t="n"/>
      <c r="H22" s="38" t="n"/>
      <c r="I22" s="68" t="n"/>
      <c r="J22" s="38" t="n"/>
      <c r="K22" s="68" t="n"/>
      <c r="L22" s="38" t="n"/>
      <c r="M22" s="38" t="n"/>
    </row>
    <row r="23">
      <c r="A23" s="38" t="n"/>
      <c r="B23" s="68" t="n"/>
      <c r="C23" s="38" t="n"/>
      <c r="D23" s="38" t="n"/>
      <c r="E23" s="38" t="n"/>
      <c r="F23" s="39" t="n"/>
      <c r="G23" s="38" t="n"/>
      <c r="H23" s="38" t="n"/>
      <c r="I23" s="68" t="n"/>
      <c r="J23" s="38" t="n"/>
      <c r="K23" s="68" t="n"/>
      <c r="L23" s="38" t="n"/>
      <c r="M23" s="38" t="n"/>
    </row>
    <row r="24">
      <c r="A24" s="38" t="n"/>
      <c r="B24" s="68" t="n"/>
      <c r="C24" s="38" t="n"/>
      <c r="D24" s="38" t="n"/>
      <c r="E24" s="38" t="n"/>
      <c r="F24" s="39" t="n"/>
      <c r="G24" s="38" t="n"/>
      <c r="H24" s="38" t="n"/>
      <c r="I24" s="68" t="n"/>
      <c r="J24" s="38" t="n"/>
      <c r="K24" s="68" t="n"/>
      <c r="L24" s="38" t="n"/>
      <c r="M24" s="38" t="n"/>
    </row>
    <row r="25">
      <c r="A25" s="38" t="n"/>
      <c r="B25" s="68" t="n"/>
      <c r="C25" s="38" t="n"/>
      <c r="D25" s="38" t="n"/>
      <c r="E25" s="38" t="n"/>
      <c r="F25" s="39" t="n"/>
      <c r="G25" s="38" t="n"/>
      <c r="H25" s="38" t="n"/>
      <c r="I25" s="68" t="n"/>
      <c r="J25" s="38" t="n"/>
      <c r="K25" s="68" t="n"/>
      <c r="L25" s="38" t="n"/>
      <c r="M25" s="38" t="n"/>
    </row>
    <row r="26">
      <c r="A26" s="38" t="n"/>
      <c r="B26" s="68" t="n"/>
      <c r="C26" s="38" t="n"/>
      <c r="D26" s="38" t="n"/>
      <c r="E26" s="38" t="n"/>
      <c r="F26" s="39" t="n"/>
      <c r="G26" s="38" t="n"/>
      <c r="H26" s="38" t="n"/>
      <c r="I26" s="68" t="n"/>
      <c r="J26" s="38" t="n"/>
      <c r="K26" s="68" t="n"/>
      <c r="L26" s="38" t="n"/>
      <c r="M26" s="38" t="n"/>
    </row>
    <row r="27">
      <c r="A27" s="38" t="n"/>
      <c r="B27" s="68" t="n"/>
      <c r="C27" s="38" t="n"/>
      <c r="D27" s="38" t="n"/>
      <c r="E27" s="38" t="n"/>
      <c r="F27" s="39" t="n"/>
      <c r="G27" s="38" t="n"/>
      <c r="H27" s="38" t="n"/>
      <c r="I27" s="68" t="n"/>
      <c r="J27" s="38" t="n"/>
      <c r="K27" s="68" t="n"/>
      <c r="L27" s="38" t="n"/>
      <c r="M27" s="38" t="n"/>
    </row>
    <row r="28">
      <c r="A28" s="38" t="n"/>
      <c r="B28" s="68" t="n"/>
      <c r="C28" s="38" t="n"/>
      <c r="D28" s="38" t="n"/>
      <c r="E28" s="38" t="n"/>
      <c r="F28" s="39" t="n"/>
      <c r="G28" s="38" t="n"/>
      <c r="H28" s="38" t="n"/>
      <c r="I28" s="68" t="n"/>
      <c r="J28" s="38" t="n"/>
      <c r="K28" s="68" t="n"/>
      <c r="L28" s="38" t="n"/>
      <c r="M28" s="38" t="n"/>
    </row>
    <row r="29">
      <c r="A29" s="38" t="n"/>
      <c r="B29" s="68" t="n"/>
      <c r="C29" s="38" t="n"/>
      <c r="D29" s="38" t="n"/>
      <c r="E29" s="38" t="n"/>
      <c r="F29" s="39" t="n"/>
      <c r="G29" s="38" t="n"/>
      <c r="H29" s="38" t="n"/>
      <c r="I29" s="68" t="n"/>
      <c r="J29" s="38" t="n"/>
      <c r="K29" s="68" t="n"/>
      <c r="L29" s="38" t="n"/>
      <c r="M29" s="38" t="n"/>
    </row>
    <row r="30">
      <c r="A30" s="38" t="n"/>
      <c r="B30" s="68" t="n"/>
      <c r="C30" s="38" t="n"/>
      <c r="D30" s="38" t="n"/>
      <c r="E30" s="38" t="n"/>
      <c r="F30" s="39" t="n"/>
      <c r="G30" s="38" t="n"/>
      <c r="H30" s="38" t="n"/>
      <c r="I30" s="68" t="n"/>
      <c r="J30" s="38" t="n"/>
      <c r="K30" s="68" t="n"/>
      <c r="L30" s="38" t="n"/>
      <c r="M30" s="38" t="n"/>
    </row>
    <row r="31">
      <c r="A31" s="38" t="n"/>
      <c r="B31" s="68" t="n"/>
      <c r="C31" s="38" t="n"/>
      <c r="D31" s="38" t="n"/>
      <c r="E31" s="38" t="n"/>
      <c r="F31" s="39" t="n"/>
      <c r="G31" s="38" t="n"/>
      <c r="H31" s="38" t="n"/>
      <c r="I31" s="68" t="n"/>
      <c r="J31" s="38" t="n"/>
      <c r="K31" s="68" t="n"/>
      <c r="L31" s="38" t="n"/>
      <c r="M31" s="38" t="n"/>
    </row>
    <row r="32">
      <c r="A32" s="38" t="n"/>
      <c r="B32" s="68" t="n"/>
      <c r="C32" s="38" t="n"/>
      <c r="D32" s="38" t="n"/>
      <c r="E32" s="38" t="n"/>
      <c r="F32" s="39" t="n"/>
      <c r="G32" s="38" t="n"/>
      <c r="H32" s="38" t="n"/>
      <c r="I32" s="68" t="n"/>
      <c r="J32" s="38" t="n"/>
      <c r="K32" s="68" t="n"/>
      <c r="L32" s="38" t="n"/>
      <c r="M32" s="38" t="n"/>
    </row>
    <row r="33">
      <c r="A33" s="38" t="n"/>
      <c r="B33" s="68" t="n"/>
      <c r="C33" s="38" t="n"/>
      <c r="D33" s="38" t="n"/>
      <c r="E33" s="38" t="n"/>
      <c r="F33" s="39" t="n"/>
      <c r="G33" s="38" t="n"/>
      <c r="H33" s="38" t="n"/>
      <c r="I33" s="68" t="n"/>
      <c r="J33" s="38" t="n"/>
      <c r="K33" s="68" t="n"/>
      <c r="L33" s="38" t="n"/>
      <c r="M33" s="38" t="n"/>
    </row>
    <row r="34">
      <c r="A34" s="38" t="n"/>
      <c r="B34" s="68" t="n"/>
      <c r="C34" s="38" t="n"/>
      <c r="D34" s="38" t="n"/>
      <c r="E34" s="38" t="n"/>
      <c r="F34" s="39" t="n"/>
      <c r="G34" s="38" t="n"/>
      <c r="H34" s="38" t="n"/>
      <c r="I34" s="68" t="n"/>
      <c r="J34" s="38" t="n"/>
      <c r="K34" s="68" t="n"/>
      <c r="L34" s="38" t="n"/>
      <c r="M34" s="38" t="n"/>
    </row>
    <row r="35">
      <c r="A35" s="38" t="n"/>
      <c r="B35" s="68" t="n"/>
      <c r="C35" s="38" t="n"/>
      <c r="D35" s="38" t="n"/>
      <c r="E35" s="38" t="n"/>
      <c r="F35" s="39" t="n"/>
      <c r="G35" s="38" t="n"/>
      <c r="H35" s="38" t="n"/>
      <c r="I35" s="68" t="n"/>
      <c r="J35" s="38" t="n"/>
      <c r="K35" s="68" t="n"/>
      <c r="L35" s="38" t="n"/>
      <c r="M35" s="38" t="n"/>
    </row>
    <row r="36">
      <c r="A36" s="38" t="n"/>
      <c r="B36" s="68" t="n"/>
      <c r="C36" s="38" t="n"/>
      <c r="D36" s="38" t="n"/>
      <c r="E36" s="38" t="n"/>
      <c r="F36" s="39" t="n"/>
      <c r="G36" s="38" t="n"/>
      <c r="H36" s="38" t="n"/>
      <c r="I36" s="68" t="n"/>
      <c r="J36" s="38" t="n"/>
      <c r="K36" s="68" t="n"/>
      <c r="L36" s="38" t="n"/>
      <c r="M36" s="38" t="n"/>
    </row>
    <row r="37">
      <c r="A37" s="38" t="n"/>
      <c r="B37" s="68" t="n"/>
      <c r="C37" s="38" t="n"/>
      <c r="D37" s="38" t="n"/>
      <c r="E37" s="38" t="n"/>
      <c r="F37" s="39" t="n"/>
      <c r="G37" s="38" t="n"/>
      <c r="H37" s="38" t="n"/>
      <c r="I37" s="68" t="n"/>
      <c r="J37" s="38" t="n"/>
      <c r="K37" s="68" t="n"/>
      <c r="L37" s="38" t="n"/>
      <c r="M37" s="38" t="n"/>
    </row>
    <row r="38">
      <c r="A38" s="38" t="n"/>
      <c r="B38" s="68" t="n"/>
      <c r="C38" s="38" t="n"/>
      <c r="D38" s="38" t="n"/>
      <c r="E38" s="38" t="n"/>
      <c r="F38" s="39" t="n"/>
      <c r="G38" s="38" t="n"/>
      <c r="H38" s="38" t="n"/>
      <c r="I38" s="68" t="n"/>
      <c r="J38" s="38" t="n"/>
      <c r="K38" s="68" t="n"/>
      <c r="L38" s="38" t="n"/>
      <c r="M38" s="38" t="n"/>
    </row>
    <row r="39">
      <c r="A39" s="38" t="n"/>
      <c r="B39" s="68" t="n"/>
      <c r="C39" s="38" t="n"/>
      <c r="D39" s="38" t="n"/>
      <c r="E39" s="38" t="n"/>
      <c r="F39" s="39" t="n"/>
      <c r="G39" s="38" t="n"/>
      <c r="H39" s="38" t="n"/>
      <c r="I39" s="68" t="n"/>
      <c r="J39" s="38" t="n"/>
      <c r="K39" s="68" t="n"/>
      <c r="L39" s="38" t="n"/>
      <c r="M39" s="38" t="n"/>
    </row>
    <row r="40">
      <c r="A40" s="38" t="n"/>
      <c r="B40" s="68" t="n"/>
      <c r="C40" s="38" t="n"/>
      <c r="D40" s="38" t="n"/>
      <c r="E40" s="38" t="n"/>
      <c r="F40" s="39" t="n"/>
      <c r="G40" s="38" t="n"/>
      <c r="H40" s="38" t="n"/>
      <c r="I40" s="68" t="n"/>
      <c r="J40" s="38" t="n"/>
      <c r="K40" s="68" t="n"/>
      <c r="L40" s="38" t="n"/>
      <c r="M40" s="38" t="n"/>
    </row>
    <row r="41">
      <c r="A41" s="38" t="n">
        <v>40</v>
      </c>
      <c r="B41" s="68" t="n"/>
      <c r="C41" s="38" t="n"/>
      <c r="D41" s="38" t="n"/>
      <c r="E41" s="38" t="n"/>
      <c r="F41" s="39" t="n"/>
      <c r="G41" s="38" t="n"/>
      <c r="H41" s="38" t="n"/>
      <c r="I41" s="68" t="n"/>
      <c r="J41" s="38" t="n"/>
      <c r="K41" s="68" t="n"/>
      <c r="L41" s="38" t="n"/>
      <c r="M41" s="38" t="n"/>
    </row>
    <row r="42">
      <c r="A42" s="38" t="n">
        <v>41</v>
      </c>
      <c r="B42" s="68" t="n"/>
      <c r="C42" s="38" t="n"/>
      <c r="D42" s="38" t="n"/>
      <c r="E42" s="38" t="n"/>
      <c r="F42" s="39" t="n"/>
      <c r="G42" s="38" t="n"/>
      <c r="H42" s="38" t="n"/>
      <c r="I42" s="68" t="n"/>
      <c r="J42" s="38" t="n"/>
      <c r="K42" s="68" t="n"/>
      <c r="L42" s="38" t="n"/>
      <c r="M42" s="38" t="n"/>
    </row>
    <row r="43">
      <c r="A43" s="38" t="n">
        <v>42</v>
      </c>
      <c r="B43" s="68" t="n"/>
      <c r="C43" s="38" t="n"/>
      <c r="D43" s="38" t="n"/>
      <c r="E43" s="38" t="n"/>
      <c r="F43" s="39" t="n"/>
      <c r="G43" s="38" t="n"/>
      <c r="H43" s="38" t="n"/>
      <c r="I43" s="68" t="n"/>
      <c r="J43" s="38" t="n"/>
      <c r="K43" s="68" t="n"/>
      <c r="L43" s="38" t="n"/>
      <c r="M43" s="38" t="n"/>
    </row>
    <row r="44">
      <c r="A44" s="38" t="n">
        <v>43</v>
      </c>
      <c r="B44" s="68" t="n"/>
      <c r="C44" s="38" t="n"/>
      <c r="D44" s="38" t="n"/>
      <c r="E44" s="38" t="n"/>
      <c r="F44" s="39" t="n"/>
      <c r="G44" s="38" t="n"/>
      <c r="H44" s="38" t="n"/>
      <c r="I44" s="68" t="n"/>
      <c r="J44" s="38" t="n"/>
      <c r="K44" s="68" t="n"/>
      <c r="L44" s="38" t="n"/>
      <c r="M44" s="38" t="n"/>
    </row>
    <row r="45">
      <c r="A45" s="38" t="n">
        <v>44</v>
      </c>
      <c r="B45" s="68" t="n"/>
      <c r="C45" s="38" t="n"/>
      <c r="D45" s="38" t="n"/>
      <c r="E45" s="38" t="n"/>
      <c r="F45" s="39" t="n"/>
      <c r="G45" s="38" t="n"/>
      <c r="H45" s="38" t="n"/>
      <c r="I45" s="68" t="n"/>
      <c r="J45" s="38" t="n"/>
      <c r="K45" s="68" t="n"/>
      <c r="L45" s="38" t="n"/>
      <c r="M45" s="38" t="n"/>
    </row>
    <row r="46">
      <c r="A46" s="38" t="n">
        <v>45</v>
      </c>
      <c r="B46" s="68" t="n"/>
      <c r="C46" s="38" t="n"/>
      <c r="D46" s="38" t="n"/>
      <c r="E46" s="38" t="n"/>
      <c r="F46" s="39" t="n"/>
      <c r="G46" s="38" t="n"/>
      <c r="H46" s="38" t="n"/>
      <c r="I46" s="68" t="n"/>
      <c r="J46" s="38" t="n"/>
      <c r="K46" s="68" t="n"/>
      <c r="L46" s="38" t="n"/>
      <c r="M46" s="38" t="n"/>
    </row>
    <row r="47">
      <c r="A47" s="38" t="n">
        <v>46</v>
      </c>
      <c r="B47" s="68" t="n"/>
      <c r="C47" s="38" t="n"/>
      <c r="D47" s="38" t="n"/>
      <c r="E47" s="38" t="n"/>
      <c r="F47" s="39" t="n"/>
      <c r="G47" s="38" t="n"/>
      <c r="H47" s="38" t="n"/>
      <c r="I47" s="68" t="n"/>
      <c r="J47" s="38" t="n"/>
      <c r="K47" s="68" t="n"/>
      <c r="L47" s="38" t="n"/>
      <c r="M47" s="38" t="n"/>
    </row>
    <row r="48">
      <c r="A48" s="38" t="n">
        <v>47</v>
      </c>
      <c r="B48" s="68" t="n"/>
      <c r="C48" s="38" t="n"/>
      <c r="D48" s="38" t="n"/>
      <c r="E48" s="38" t="n"/>
      <c r="F48" s="39" t="n"/>
      <c r="G48" s="38" t="n"/>
      <c r="H48" s="38" t="n"/>
      <c r="I48" s="68" t="n"/>
      <c r="J48" s="38" t="n"/>
      <c r="K48" s="68" t="n"/>
      <c r="L48" s="38" t="n"/>
      <c r="M48" s="38" t="n"/>
    </row>
    <row r="49">
      <c r="A49" s="38" t="n">
        <v>48</v>
      </c>
      <c r="B49" s="68" t="n"/>
      <c r="C49" s="38" t="n"/>
      <c r="D49" s="38" t="n"/>
      <c r="E49" s="38" t="n"/>
      <c r="F49" s="39" t="n"/>
      <c r="G49" s="38" t="n"/>
      <c r="H49" s="38" t="n"/>
      <c r="I49" s="68" t="n"/>
      <c r="J49" s="38" t="n"/>
      <c r="K49" s="68" t="n"/>
      <c r="L49" s="38" t="n"/>
      <c r="M49" s="38" t="n"/>
    </row>
    <row r="50">
      <c r="A50" s="38" t="n">
        <v>49</v>
      </c>
      <c r="B50" s="68" t="n"/>
      <c r="C50" s="38" t="n"/>
      <c r="D50" s="38" t="n"/>
      <c r="E50" s="38" t="n"/>
      <c r="F50" s="39" t="n"/>
      <c r="G50" s="38" t="n"/>
      <c r="H50" s="38" t="n"/>
      <c r="I50" s="68" t="n"/>
      <c r="J50" s="38" t="n"/>
      <c r="K50" s="68" t="n"/>
      <c r="L50" s="38" t="n"/>
      <c r="M50" s="38" t="n"/>
    </row>
    <row r="51">
      <c r="A51" s="38" t="n">
        <v>50</v>
      </c>
      <c r="B51" s="68" t="n"/>
      <c r="C51" s="38" t="n"/>
      <c r="D51" s="38" t="n"/>
      <c r="E51" s="38" t="n"/>
      <c r="F51" s="39" t="n"/>
      <c r="G51" s="38" t="n"/>
      <c r="H51" s="38" t="n"/>
      <c r="I51" s="68" t="n"/>
      <c r="J51" s="38" t="n"/>
      <c r="K51" s="68" t="n"/>
      <c r="L51" s="38" t="n"/>
      <c r="M51" s="38" t="n"/>
    </row>
    <row r="52">
      <c r="A52" s="38" t="n">
        <v>51</v>
      </c>
      <c r="B52" s="68" t="n"/>
      <c r="C52" s="38" t="n"/>
      <c r="D52" s="38" t="n"/>
      <c r="E52" s="38" t="n"/>
      <c r="F52" s="39" t="n"/>
      <c r="G52" s="38" t="n"/>
      <c r="H52" s="38" t="n"/>
      <c r="I52" s="68" t="n"/>
      <c r="J52" s="38" t="n"/>
      <c r="K52" s="68" t="n"/>
      <c r="L52" s="38" t="n"/>
      <c r="M52" s="38" t="n"/>
    </row>
    <row r="53">
      <c r="A53" s="38" t="n">
        <v>52</v>
      </c>
      <c r="B53" s="68" t="n"/>
      <c r="C53" s="38" t="n"/>
      <c r="D53" s="38" t="n"/>
      <c r="E53" s="38" t="n"/>
      <c r="F53" s="39" t="n"/>
      <c r="G53" s="38" t="n"/>
      <c r="H53" s="38" t="n"/>
      <c r="I53" s="68" t="n"/>
      <c r="J53" s="38" t="n"/>
      <c r="K53" s="68" t="n"/>
      <c r="L53" s="38" t="n"/>
      <c r="M53" s="38" t="n"/>
    </row>
    <row r="54">
      <c r="A54" s="38" t="n">
        <v>53</v>
      </c>
      <c r="B54" s="68" t="n"/>
      <c r="C54" s="38" t="n"/>
      <c r="D54" s="38" t="n"/>
      <c r="E54" s="38" t="n"/>
      <c r="F54" s="39" t="n"/>
      <c r="G54" s="38" t="n"/>
      <c r="H54" s="38" t="n"/>
      <c r="I54" s="68" t="n"/>
      <c r="J54" s="38" t="n"/>
      <c r="K54" s="68" t="n"/>
      <c r="L54" s="38" t="n"/>
      <c r="M54" s="38" t="n"/>
    </row>
    <row r="55">
      <c r="A55" s="38" t="n">
        <v>54</v>
      </c>
      <c r="B55" s="68" t="n"/>
      <c r="C55" s="38" t="n"/>
      <c r="D55" s="38" t="n"/>
      <c r="E55" s="38" t="n"/>
      <c r="F55" s="39" t="n"/>
      <c r="G55" s="38" t="n"/>
      <c r="H55" s="38" t="n"/>
      <c r="I55" s="68" t="n"/>
      <c r="J55" s="38" t="n"/>
      <c r="K55" s="68" t="n"/>
      <c r="L55" s="38" t="n"/>
      <c r="M55" s="38" t="n"/>
    </row>
    <row r="56">
      <c r="A56" s="38" t="n">
        <v>55</v>
      </c>
      <c r="B56" s="68" t="n"/>
      <c r="C56" s="38" t="n"/>
      <c r="D56" s="38" t="n"/>
      <c r="E56" s="38" t="n"/>
      <c r="F56" s="39" t="n"/>
      <c r="G56" s="38" t="n"/>
      <c r="H56" s="38" t="n"/>
      <c r="I56" s="68" t="n"/>
      <c r="J56" s="38" t="n"/>
      <c r="K56" s="68" t="n"/>
      <c r="L56" s="38" t="n"/>
      <c r="M56" s="38" t="n"/>
    </row>
    <row r="57">
      <c r="A57" s="38" t="n">
        <v>56</v>
      </c>
      <c r="B57" s="68" t="n"/>
      <c r="C57" s="38" t="n"/>
      <c r="D57" s="38" t="n"/>
      <c r="E57" s="38" t="n"/>
      <c r="F57" s="39" t="n"/>
      <c r="G57" s="38" t="n"/>
      <c r="H57" s="38" t="n"/>
      <c r="I57" s="68" t="n"/>
      <c r="J57" s="38" t="n"/>
      <c r="K57" s="68" t="n"/>
      <c r="L57" s="38" t="n"/>
      <c r="M57" s="38" t="n"/>
    </row>
    <row r="58">
      <c r="A58" s="38" t="n">
        <v>57</v>
      </c>
      <c r="B58" s="68" t="n"/>
      <c r="C58" s="38" t="n"/>
      <c r="D58" s="38" t="n"/>
      <c r="E58" s="38" t="n"/>
      <c r="F58" s="39" t="n"/>
      <c r="G58" s="38" t="n"/>
      <c r="H58" s="38" t="n"/>
      <c r="I58" s="68" t="n"/>
      <c r="J58" s="38" t="n"/>
      <c r="K58" s="68" t="n"/>
      <c r="L58" s="38" t="n"/>
      <c r="M58" s="38" t="n"/>
    </row>
    <row r="59">
      <c r="A59" s="38" t="n">
        <v>58</v>
      </c>
      <c r="B59" s="68" t="n"/>
      <c r="C59" s="38" t="n"/>
      <c r="D59" s="38" t="n"/>
      <c r="E59" s="38" t="n"/>
      <c r="F59" s="39" t="n"/>
      <c r="G59" s="38" t="n"/>
      <c r="H59" s="38" t="n"/>
      <c r="I59" s="68" t="n"/>
      <c r="J59" s="38" t="n"/>
      <c r="K59" s="68" t="n"/>
      <c r="L59" s="38" t="n"/>
      <c r="M59" s="38" t="n"/>
    </row>
    <row r="60">
      <c r="A60" s="38" t="n">
        <v>59</v>
      </c>
      <c r="B60" s="68" t="n"/>
      <c r="C60" s="38" t="n"/>
      <c r="D60" s="38" t="n"/>
      <c r="E60" s="38" t="n"/>
      <c r="F60" s="39" t="n"/>
      <c r="G60" s="38" t="n"/>
      <c r="H60" s="38" t="n"/>
      <c r="I60" s="68" t="n"/>
      <c r="J60" s="38" t="n"/>
      <c r="K60" s="68" t="n"/>
      <c r="L60" s="38" t="n"/>
      <c r="M60" s="38" t="n"/>
    </row>
    <row r="61">
      <c r="A61" s="38" t="n">
        <v>60</v>
      </c>
      <c r="B61" s="68" t="n"/>
      <c r="C61" s="38" t="n"/>
      <c r="D61" s="38" t="n"/>
      <c r="E61" s="38" t="n"/>
      <c r="F61" s="39" t="n"/>
      <c r="G61" s="38" t="n"/>
      <c r="H61" s="38" t="n"/>
      <c r="I61" s="68" t="n"/>
      <c r="J61" s="38" t="n"/>
      <c r="K61" s="68" t="n"/>
      <c r="L61" s="38" t="n"/>
      <c r="M61" s="38" t="n"/>
    </row>
    <row r="62">
      <c r="A62" s="38" t="n">
        <v>61</v>
      </c>
      <c r="B62" s="68" t="n"/>
      <c r="C62" s="38" t="n"/>
      <c r="D62" s="38" t="n"/>
      <c r="E62" s="38" t="n"/>
      <c r="F62" s="39" t="n"/>
      <c r="G62" s="38" t="n"/>
      <c r="H62" s="38" t="n"/>
      <c r="I62" s="68" t="n"/>
      <c r="J62" s="38" t="n"/>
      <c r="K62" s="68" t="n"/>
      <c r="L62" s="38" t="n"/>
      <c r="M62" s="38" t="n"/>
    </row>
    <row r="63">
      <c r="A63" s="38" t="n">
        <v>62</v>
      </c>
      <c r="B63" s="68" t="n"/>
      <c r="C63" s="38" t="n"/>
      <c r="D63" s="38" t="n"/>
      <c r="E63" s="38" t="n"/>
      <c r="F63" s="39" t="n"/>
      <c r="G63" s="38" t="n"/>
      <c r="H63" s="38" t="n"/>
      <c r="I63" s="68" t="n"/>
      <c r="J63" s="38" t="n"/>
      <c r="K63" s="68" t="n"/>
      <c r="L63" s="38" t="n"/>
      <c r="M63" s="38" t="n"/>
    </row>
    <row r="64">
      <c r="A64" s="38" t="n">
        <v>63</v>
      </c>
      <c r="B64" s="68" t="n"/>
      <c r="C64" s="38" t="n"/>
      <c r="D64" s="38" t="n"/>
      <c r="E64" s="38" t="n"/>
      <c r="F64" s="39" t="n"/>
      <c r="G64" s="38" t="n"/>
      <c r="H64" s="38" t="n"/>
      <c r="I64" s="68" t="n"/>
      <c r="J64" s="38" t="n"/>
      <c r="K64" s="68" t="n"/>
      <c r="L64" s="38" t="n"/>
      <c r="M64" s="38" t="n"/>
    </row>
    <row r="65">
      <c r="A65" s="38" t="n">
        <v>64</v>
      </c>
      <c r="B65" s="68" t="n"/>
      <c r="C65" s="38" t="n"/>
      <c r="D65" s="38" t="n"/>
      <c r="E65" s="38" t="n"/>
      <c r="F65" s="39" t="n"/>
      <c r="G65" s="38" t="n"/>
      <c r="H65" s="38" t="n"/>
      <c r="I65" s="68" t="n"/>
      <c r="J65" s="38" t="n"/>
      <c r="K65" s="68" t="n"/>
      <c r="L65" s="38" t="n"/>
      <c r="M65" s="38" t="n"/>
    </row>
    <row r="66">
      <c r="A66" s="38" t="n">
        <v>65</v>
      </c>
      <c r="B66" s="68" t="n"/>
      <c r="C66" s="38" t="n"/>
      <c r="D66" s="38" t="n"/>
      <c r="E66" s="38" t="n"/>
      <c r="F66" s="39" t="n"/>
      <c r="G66" s="38" t="n"/>
      <c r="H66" s="38" t="n"/>
      <c r="I66" s="68" t="n"/>
      <c r="J66" s="38" t="n"/>
      <c r="K66" s="68" t="n"/>
      <c r="L66" s="38" t="n"/>
      <c r="M66" s="38" t="n"/>
    </row>
    <row r="67">
      <c r="A67" s="38" t="n">
        <v>66</v>
      </c>
      <c r="B67" s="68" t="n"/>
      <c r="C67" s="38" t="n"/>
      <c r="D67" s="38" t="n"/>
      <c r="E67" s="38" t="n"/>
      <c r="F67" s="39" t="n"/>
      <c r="G67" s="38" t="n"/>
      <c r="H67" s="38" t="n"/>
      <c r="I67" s="68" t="n"/>
      <c r="J67" s="38" t="n"/>
      <c r="K67" s="68" t="n"/>
      <c r="L67" s="38" t="n"/>
      <c r="M67" s="38" t="n"/>
    </row>
    <row r="68">
      <c r="A68" s="38" t="n">
        <v>67</v>
      </c>
      <c r="B68" s="68" t="n"/>
      <c r="C68" s="38" t="n"/>
      <c r="D68" s="38" t="n"/>
      <c r="E68" s="38" t="n"/>
      <c r="F68" s="39" t="n"/>
      <c r="G68" s="38" t="n"/>
      <c r="H68" s="38" t="n"/>
      <c r="I68" s="68" t="n"/>
      <c r="J68" s="38" t="n"/>
      <c r="K68" s="68" t="n"/>
      <c r="L68" s="38" t="n"/>
      <c r="M68" s="38" t="n"/>
    </row>
    <row r="69">
      <c r="A69" s="38" t="n">
        <v>68</v>
      </c>
      <c r="B69" s="68" t="n"/>
      <c r="C69" s="38" t="n"/>
      <c r="D69" s="38" t="n"/>
      <c r="E69" s="38" t="n"/>
      <c r="F69" s="39" t="n"/>
      <c r="G69" s="38" t="n"/>
      <c r="H69" s="38" t="n"/>
      <c r="I69" s="68" t="n"/>
      <c r="J69" s="38" t="n"/>
      <c r="K69" s="68" t="n"/>
      <c r="L69" s="38" t="n"/>
      <c r="M69" s="38" t="n"/>
    </row>
    <row r="70">
      <c r="A70" s="38" t="n">
        <v>69</v>
      </c>
      <c r="B70" s="68" t="n"/>
      <c r="C70" s="38" t="n"/>
      <c r="D70" s="38" t="n"/>
      <c r="E70" s="38" t="n"/>
      <c r="F70" s="39" t="n"/>
      <c r="G70" s="38" t="n"/>
      <c r="H70" s="38" t="n"/>
      <c r="I70" s="68" t="n"/>
      <c r="J70" s="38" t="n"/>
      <c r="K70" s="68" t="n"/>
      <c r="L70" s="38" t="n"/>
      <c r="M70" s="38" t="n"/>
    </row>
    <row r="71">
      <c r="A71" s="38" t="n">
        <v>70</v>
      </c>
      <c r="B71" s="68" t="n"/>
      <c r="C71" s="38" t="n"/>
      <c r="D71" s="38" t="n"/>
      <c r="E71" s="38" t="n"/>
      <c r="F71" s="39" t="n"/>
      <c r="G71" s="38" t="n"/>
      <c r="H71" s="38" t="n"/>
      <c r="I71" s="68" t="n"/>
      <c r="J71" s="38" t="n"/>
      <c r="K71" s="68" t="n"/>
      <c r="L71" s="38" t="n"/>
      <c r="M71" s="38" t="n"/>
    </row>
    <row r="72">
      <c r="A72" s="38" t="n">
        <v>71</v>
      </c>
      <c r="B72" s="68" t="n"/>
      <c r="C72" s="38" t="n"/>
      <c r="D72" s="38" t="n"/>
      <c r="E72" s="38" t="n"/>
      <c r="F72" s="39" t="n"/>
      <c r="G72" s="38" t="n"/>
      <c r="H72" s="38" t="n"/>
      <c r="I72" s="68" t="n"/>
      <c r="J72" s="38" t="n"/>
      <c r="K72" s="68" t="n"/>
      <c r="L72" s="38" t="n"/>
      <c r="M72" s="38" t="n"/>
    </row>
    <row r="73">
      <c r="A73" s="38" t="n">
        <v>72</v>
      </c>
      <c r="B73" s="68" t="n"/>
      <c r="C73" s="38" t="n"/>
      <c r="D73" s="38" t="n"/>
      <c r="E73" s="38" t="n"/>
      <c r="F73" s="39" t="n"/>
      <c r="G73" s="38" t="n"/>
      <c r="H73" s="38" t="n"/>
      <c r="I73" s="68" t="n"/>
      <c r="J73" s="38" t="n"/>
      <c r="K73" s="68" t="n"/>
      <c r="L73" s="38" t="n"/>
      <c r="M73" s="38" t="n"/>
    </row>
    <row r="74">
      <c r="A74" s="38" t="n">
        <v>73</v>
      </c>
      <c r="B74" s="68" t="n"/>
      <c r="C74" s="38" t="n"/>
      <c r="D74" s="38" t="n"/>
      <c r="E74" s="38" t="n"/>
      <c r="F74" s="39" t="n"/>
      <c r="G74" s="38" t="n"/>
      <c r="H74" s="38" t="n"/>
      <c r="I74" s="68" t="n"/>
      <c r="J74" s="38" t="n"/>
      <c r="K74" s="68" t="n"/>
      <c r="L74" s="38" t="n"/>
      <c r="M74" s="38" t="n"/>
    </row>
    <row r="75">
      <c r="A75" s="38" t="n">
        <v>74</v>
      </c>
      <c r="B75" s="68" t="n"/>
      <c r="C75" s="38" t="n"/>
      <c r="D75" s="38" t="n"/>
      <c r="E75" s="38" t="n"/>
      <c r="F75" s="39" t="n"/>
      <c r="G75" s="38" t="n"/>
      <c r="H75" s="38" t="n"/>
      <c r="I75" s="68" t="n"/>
      <c r="J75" s="38" t="n"/>
      <c r="K75" s="68" t="n"/>
      <c r="L75" s="38" t="n"/>
      <c r="M75" s="38" t="n"/>
    </row>
    <row r="76">
      <c r="A76" s="38" t="n">
        <v>75</v>
      </c>
      <c r="B76" s="68" t="n"/>
      <c r="C76" s="38" t="n"/>
      <c r="D76" s="38" t="n"/>
      <c r="E76" s="38" t="n"/>
      <c r="F76" s="39" t="n"/>
      <c r="G76" s="38" t="n"/>
      <c r="H76" s="38" t="n"/>
      <c r="I76" s="68" t="n"/>
      <c r="J76" s="38" t="n"/>
      <c r="K76" s="68" t="n"/>
      <c r="L76" s="38" t="n"/>
      <c r="M76" s="38" t="n"/>
    </row>
    <row r="77">
      <c r="A77" s="38" t="n">
        <v>76</v>
      </c>
      <c r="B77" s="68" t="n"/>
      <c r="C77" s="38" t="n"/>
      <c r="D77" s="38" t="n"/>
      <c r="E77" s="38" t="n"/>
      <c r="F77" s="39" t="n"/>
      <c r="G77" s="38" t="n"/>
      <c r="H77" s="38" t="n"/>
      <c r="I77" s="68" t="n"/>
      <c r="J77" s="38" t="n"/>
      <c r="K77" s="68" t="n"/>
      <c r="L77" s="38" t="n"/>
      <c r="M77" s="38" t="n"/>
    </row>
    <row r="78">
      <c r="A78" s="38" t="n">
        <v>77</v>
      </c>
      <c r="B78" s="68" t="n"/>
      <c r="C78" s="38" t="n"/>
      <c r="D78" s="38" t="n"/>
      <c r="E78" s="38" t="n"/>
      <c r="F78" s="39" t="n"/>
      <c r="G78" s="38" t="n"/>
      <c r="H78" s="38" t="n"/>
      <c r="I78" s="68" t="n"/>
      <c r="J78" s="38" t="n"/>
      <c r="K78" s="68" t="n"/>
      <c r="L78" s="38" t="n"/>
      <c r="M78" s="38" t="n"/>
    </row>
    <row r="79">
      <c r="A79" s="38" t="n">
        <v>78</v>
      </c>
      <c r="B79" s="68" t="n"/>
      <c r="C79" s="38" t="n"/>
      <c r="D79" s="38" t="n"/>
      <c r="E79" s="38" t="n"/>
      <c r="F79" s="39" t="n"/>
      <c r="G79" s="38" t="n"/>
      <c r="H79" s="38" t="n"/>
      <c r="I79" s="68" t="n"/>
      <c r="J79" s="38" t="n"/>
      <c r="K79" s="68" t="n"/>
      <c r="L79" s="38" t="n"/>
      <c r="M79" s="38" t="n"/>
    </row>
    <row r="80">
      <c r="A80" s="38" t="n">
        <v>79</v>
      </c>
      <c r="B80" s="68" t="n"/>
      <c r="C80" s="38" t="n"/>
      <c r="D80" s="38" t="n"/>
      <c r="E80" s="38" t="n"/>
      <c r="F80" s="39" t="n"/>
      <c r="G80" s="38" t="n"/>
      <c r="H80" s="38" t="n"/>
      <c r="I80" s="68" t="n"/>
      <c r="J80" s="38" t="n"/>
      <c r="K80" s="68" t="n"/>
      <c r="L80" s="38" t="n"/>
      <c r="M80" s="38" t="n"/>
    </row>
    <row r="81">
      <c r="A81" s="38" t="n">
        <v>80</v>
      </c>
      <c r="B81" s="68" t="n"/>
      <c r="C81" s="38" t="n"/>
      <c r="D81" s="38" t="n"/>
      <c r="E81" s="38" t="n"/>
      <c r="F81" s="39" t="n"/>
      <c r="G81" s="38" t="n"/>
      <c r="H81" s="38" t="n"/>
      <c r="I81" s="68" t="n"/>
      <c r="J81" s="38" t="n"/>
      <c r="K81" s="68" t="n"/>
      <c r="L81" s="38" t="n"/>
      <c r="M81" s="38" t="n"/>
    </row>
    <row r="82">
      <c r="A82" s="38" t="n">
        <v>81</v>
      </c>
      <c r="B82" s="68" t="n"/>
      <c r="C82" s="38" t="n"/>
      <c r="D82" s="38" t="n"/>
      <c r="E82" s="38" t="n"/>
      <c r="F82" s="39" t="n"/>
      <c r="G82" s="38" t="n"/>
      <c r="H82" s="38" t="n"/>
      <c r="I82" s="68" t="n"/>
      <c r="J82" s="38" t="n"/>
      <c r="K82" s="68" t="n"/>
      <c r="L82" s="38" t="n"/>
      <c r="M82" s="38" t="n"/>
    </row>
    <row r="83">
      <c r="A83" s="38" t="n">
        <v>82</v>
      </c>
      <c r="B83" s="68" t="n"/>
      <c r="C83" s="38" t="n"/>
      <c r="D83" s="38" t="n"/>
      <c r="E83" s="38" t="n"/>
      <c r="F83" s="39" t="n"/>
      <c r="G83" s="38" t="n"/>
      <c r="H83" s="38" t="n"/>
      <c r="I83" s="68" t="n"/>
      <c r="J83" s="38" t="n"/>
      <c r="K83" s="68" t="n"/>
      <c r="L83" s="38" t="n"/>
      <c r="M83" s="38" t="n"/>
    </row>
    <row r="84">
      <c r="A84" s="38" t="n">
        <v>83</v>
      </c>
      <c r="B84" s="68" t="n"/>
      <c r="C84" s="38" t="n"/>
      <c r="D84" s="38" t="n"/>
      <c r="E84" s="38" t="n"/>
      <c r="F84" s="39" t="n"/>
      <c r="G84" s="38" t="n"/>
      <c r="H84" s="38" t="n"/>
      <c r="I84" s="68" t="n"/>
      <c r="J84" s="38" t="n"/>
      <c r="K84" s="68" t="n"/>
      <c r="L84" s="38" t="n"/>
      <c r="M84" s="38" t="n"/>
    </row>
    <row r="85">
      <c r="A85" s="38" t="n">
        <v>84</v>
      </c>
      <c r="B85" s="68" t="n"/>
      <c r="C85" s="38" t="n"/>
      <c r="D85" s="38" t="n"/>
      <c r="E85" s="38" t="n"/>
      <c r="F85" s="39" t="n"/>
      <c r="G85" s="38" t="n"/>
      <c r="H85" s="38" t="n"/>
      <c r="I85" s="68" t="n"/>
      <c r="J85" s="38" t="n"/>
      <c r="K85" s="68" t="n"/>
      <c r="L85" s="38" t="n"/>
      <c r="M85" s="38" t="n"/>
    </row>
    <row r="86">
      <c r="A86" s="38" t="n">
        <v>85</v>
      </c>
      <c r="B86" s="68" t="n"/>
      <c r="C86" s="38" t="n"/>
      <c r="D86" s="38" t="n"/>
      <c r="E86" s="38" t="n"/>
      <c r="F86" s="39" t="n"/>
      <c r="G86" s="38" t="n"/>
      <c r="H86" s="38" t="n"/>
      <c r="I86" s="68" t="n"/>
      <c r="J86" s="38" t="n"/>
      <c r="K86" s="68" t="n"/>
      <c r="L86" s="38" t="n"/>
      <c r="M86" s="38" t="n"/>
    </row>
    <row r="87">
      <c r="A87" s="38" t="n">
        <v>86</v>
      </c>
      <c r="B87" s="68" t="n"/>
      <c r="C87" s="38" t="n"/>
      <c r="D87" s="38" t="n"/>
      <c r="E87" s="38" t="n"/>
      <c r="F87" s="39" t="n"/>
      <c r="G87" s="38" t="n"/>
      <c r="H87" s="38" t="n"/>
      <c r="I87" s="68" t="n"/>
      <c r="J87" s="38" t="n"/>
      <c r="K87" s="68" t="n"/>
      <c r="L87" s="38" t="n"/>
      <c r="M87" s="38" t="n"/>
    </row>
    <row r="88">
      <c r="A88" s="38" t="n">
        <v>87</v>
      </c>
      <c r="B88" s="68" t="n"/>
      <c r="C88" s="38" t="n"/>
      <c r="D88" s="38" t="n"/>
      <c r="E88" s="38" t="n"/>
      <c r="F88" s="39" t="n"/>
      <c r="G88" s="38" t="n"/>
      <c r="H88" s="38" t="n"/>
      <c r="I88" s="68" t="n"/>
      <c r="J88" s="38" t="n"/>
      <c r="K88" s="68" t="n"/>
      <c r="L88" s="38" t="n"/>
      <c r="M88" s="38" t="n"/>
    </row>
    <row r="89">
      <c r="A89" s="38" t="n">
        <v>88</v>
      </c>
      <c r="B89" s="68" t="n"/>
      <c r="C89" s="38" t="n"/>
      <c r="D89" s="38" t="n"/>
      <c r="E89" s="38" t="n"/>
      <c r="F89" s="39" t="n"/>
      <c r="G89" s="38" t="n"/>
      <c r="H89" s="38" t="n"/>
      <c r="I89" s="68" t="n"/>
      <c r="J89" s="38" t="n"/>
      <c r="K89" s="68" t="n"/>
      <c r="L89" s="38" t="n"/>
      <c r="M89" s="38" t="n"/>
    </row>
    <row r="90">
      <c r="A90" s="38" t="n">
        <v>89</v>
      </c>
      <c r="B90" s="68" t="n"/>
      <c r="C90" s="38" t="n"/>
      <c r="D90" s="38" t="n"/>
      <c r="E90" s="38" t="n"/>
      <c r="F90" s="39" t="n"/>
      <c r="G90" s="38" t="n"/>
      <c r="H90" s="38" t="n"/>
      <c r="I90" s="68" t="n"/>
      <c r="J90" s="38" t="n"/>
      <c r="K90" s="68" t="n"/>
      <c r="L90" s="38" t="n"/>
      <c r="M90" s="38" t="n"/>
    </row>
    <row r="91">
      <c r="A91" s="38" t="n">
        <v>90</v>
      </c>
      <c r="B91" s="68" t="n"/>
      <c r="C91" s="38" t="n"/>
      <c r="D91" s="38" t="n"/>
      <c r="E91" s="38" t="n"/>
      <c r="F91" s="39" t="n"/>
      <c r="G91" s="38" t="n"/>
      <c r="H91" s="38" t="n"/>
      <c r="I91" s="68" t="n"/>
      <c r="J91" s="38" t="n"/>
      <c r="K91" s="68" t="n"/>
      <c r="L91" s="38" t="n"/>
      <c r="M91" s="38" t="n"/>
    </row>
    <row r="92">
      <c r="A92" s="38" t="n">
        <v>91</v>
      </c>
      <c r="B92" s="68" t="n"/>
      <c r="C92" s="38" t="n"/>
      <c r="D92" s="38" t="n"/>
      <c r="E92" s="38" t="n"/>
      <c r="F92" s="39" t="n"/>
      <c r="G92" s="38" t="n"/>
      <c r="H92" s="38" t="n"/>
      <c r="I92" s="68" t="n"/>
      <c r="J92" s="38" t="n"/>
      <c r="K92" s="68" t="n"/>
      <c r="L92" s="38" t="n"/>
      <c r="M92" s="38" t="n"/>
    </row>
    <row r="93">
      <c r="A93" s="38" t="n">
        <v>92</v>
      </c>
      <c r="B93" s="68" t="n"/>
      <c r="C93" s="38" t="n"/>
      <c r="D93" s="38" t="n"/>
      <c r="E93" s="38" t="n"/>
      <c r="F93" s="39" t="n"/>
      <c r="G93" s="38" t="n"/>
      <c r="H93" s="38" t="n"/>
      <c r="I93" s="68" t="n"/>
      <c r="J93" s="38" t="n"/>
      <c r="K93" s="68" t="n"/>
      <c r="L93" s="38" t="n"/>
      <c r="M93" s="38" t="n"/>
    </row>
    <row r="94">
      <c r="A94" s="38" t="n">
        <v>93</v>
      </c>
      <c r="B94" s="68" t="n"/>
      <c r="C94" s="38" t="n"/>
      <c r="D94" s="38" t="n"/>
      <c r="E94" s="38" t="n"/>
      <c r="F94" s="39" t="n"/>
      <c r="G94" s="38" t="n"/>
      <c r="H94" s="38" t="n"/>
      <c r="I94" s="68" t="n"/>
      <c r="J94" s="38" t="n"/>
      <c r="K94" s="68" t="n"/>
      <c r="L94" s="38" t="n"/>
      <c r="M94" s="38" t="n"/>
    </row>
    <row r="95">
      <c r="A95" s="38" t="n">
        <v>94</v>
      </c>
      <c r="B95" s="68" t="n"/>
      <c r="C95" s="38" t="n"/>
      <c r="D95" s="38" t="n"/>
      <c r="E95" s="38" t="n"/>
      <c r="F95" s="39" t="n"/>
      <c r="G95" s="38" t="n"/>
      <c r="H95" s="38" t="n"/>
      <c r="I95" s="68" t="n"/>
      <c r="J95" s="38" t="n"/>
      <c r="K95" s="68" t="n"/>
      <c r="L95" s="38" t="n"/>
      <c r="M95" s="38" t="n"/>
    </row>
    <row r="96">
      <c r="A96" s="38" t="n">
        <v>95</v>
      </c>
      <c r="B96" s="68" t="n"/>
      <c r="C96" s="38" t="n"/>
      <c r="D96" s="38" t="n"/>
      <c r="E96" s="38" t="n"/>
      <c r="F96" s="39" t="n"/>
      <c r="G96" s="38" t="n"/>
      <c r="H96" s="38" t="n"/>
      <c r="I96" s="68" t="n"/>
      <c r="J96" s="38" t="n"/>
      <c r="K96" s="68" t="n"/>
      <c r="L96" s="38" t="n"/>
      <c r="M96" s="38" t="n"/>
    </row>
    <row r="97">
      <c r="A97" s="38" t="n">
        <v>96</v>
      </c>
      <c r="B97" s="68" t="n"/>
      <c r="C97" s="38" t="n"/>
      <c r="D97" s="38" t="n"/>
      <c r="E97" s="38" t="n"/>
      <c r="F97" s="39" t="n"/>
      <c r="G97" s="38" t="n"/>
      <c r="H97" s="38" t="n"/>
      <c r="I97" s="68" t="n"/>
      <c r="J97" s="38" t="n"/>
      <c r="K97" s="68" t="n"/>
      <c r="L97" s="38" t="n"/>
      <c r="M97" s="38" t="n"/>
    </row>
    <row r="98">
      <c r="A98" s="38" t="n">
        <v>97</v>
      </c>
      <c r="B98" s="68" t="n"/>
      <c r="C98" s="38" t="n"/>
      <c r="D98" s="38" t="n"/>
      <c r="E98" s="38" t="n"/>
      <c r="F98" s="39" t="n"/>
      <c r="G98" s="38" t="n"/>
      <c r="H98" s="38" t="n"/>
      <c r="I98" s="68" t="n"/>
      <c r="J98" s="38" t="n"/>
      <c r="K98" s="68" t="n"/>
      <c r="L98" s="38" t="n"/>
      <c r="M98" s="38" t="n"/>
    </row>
    <row r="99">
      <c r="A99" s="38" t="n">
        <v>98</v>
      </c>
      <c r="B99" s="68" t="n"/>
      <c r="C99" s="38" t="n"/>
      <c r="D99" s="38" t="n"/>
      <c r="E99" s="38" t="n"/>
      <c r="F99" s="39" t="n"/>
      <c r="G99" s="38" t="n"/>
      <c r="H99" s="38" t="n"/>
      <c r="I99" s="68" t="n"/>
      <c r="J99" s="38" t="n"/>
      <c r="K99" s="68" t="n"/>
      <c r="L99" s="38" t="n"/>
      <c r="M99" s="38" t="n"/>
    </row>
    <row r="100">
      <c r="A100" s="38" t="n">
        <v>99</v>
      </c>
      <c r="B100" s="68" t="n"/>
      <c r="C100" s="38" t="n"/>
      <c r="D100" s="38" t="n"/>
      <c r="E100" s="38" t="n"/>
      <c r="F100" s="39" t="n"/>
      <c r="G100" s="38" t="n"/>
      <c r="H100" s="38" t="n"/>
      <c r="I100" s="68" t="n"/>
      <c r="J100" s="38" t="n"/>
      <c r="K100" s="68" t="n"/>
      <c r="L100" s="38" t="n"/>
      <c r="M100" s="38" t="n"/>
    </row>
    <row r="101">
      <c r="A101" s="38" t="n">
        <v>100</v>
      </c>
      <c r="B101" s="68" t="n"/>
      <c r="C101" s="38" t="n"/>
      <c r="D101" s="38" t="n"/>
      <c r="E101" s="38" t="n"/>
      <c r="F101" s="39" t="n"/>
      <c r="G101" s="38" t="n"/>
      <c r="H101" s="38" t="n"/>
      <c r="I101" s="68" t="n"/>
      <c r="J101" s="38" t="n"/>
      <c r="K101" s="68" t="n"/>
      <c r="L101" s="38" t="n"/>
      <c r="M101" s="38" t="n"/>
    </row>
    <row r="102">
      <c r="A102" s="38" t="n">
        <v>101</v>
      </c>
      <c r="B102" s="68" t="n"/>
      <c r="C102" s="38" t="n"/>
      <c r="D102" s="38" t="n"/>
      <c r="E102" s="38" t="n"/>
      <c r="F102" s="39" t="n"/>
      <c r="G102" s="38" t="n"/>
      <c r="H102" s="38" t="n"/>
      <c r="I102" s="68" t="n"/>
      <c r="J102" s="38" t="n"/>
      <c r="K102" s="68" t="n"/>
      <c r="L102" s="38" t="n"/>
      <c r="M102" s="38" t="n"/>
    </row>
    <row r="103">
      <c r="A103" s="38" t="n">
        <v>102</v>
      </c>
      <c r="B103" s="68" t="n"/>
      <c r="C103" s="38" t="n"/>
      <c r="D103" s="38" t="n"/>
      <c r="E103" s="38" t="n"/>
      <c r="F103" s="39" t="n"/>
      <c r="G103" s="38" t="n"/>
      <c r="H103" s="38" t="n"/>
      <c r="I103" s="68" t="n"/>
      <c r="J103" s="38" t="n"/>
      <c r="K103" s="68" t="n"/>
      <c r="L103" s="38" t="n"/>
      <c r="M103" s="38" t="n"/>
    </row>
    <row r="104">
      <c r="A104" s="38" t="n">
        <v>103</v>
      </c>
      <c r="B104" s="68" t="n"/>
      <c r="C104" s="38" t="n"/>
      <c r="D104" s="38" t="n"/>
      <c r="E104" s="38" t="n"/>
      <c r="F104" s="39" t="n"/>
      <c r="G104" s="38" t="n"/>
      <c r="H104" s="38" t="n"/>
      <c r="I104" s="68" t="n"/>
      <c r="J104" s="38" t="n"/>
      <c r="K104" s="68" t="n"/>
      <c r="L104" s="38" t="n"/>
      <c r="M104" s="38" t="n"/>
    </row>
    <row r="105">
      <c r="A105" s="38" t="n">
        <v>104</v>
      </c>
      <c r="B105" s="68" t="n"/>
      <c r="C105" s="38" t="n"/>
      <c r="D105" s="38" t="n"/>
      <c r="E105" s="38" t="n"/>
      <c r="F105" s="39" t="n"/>
      <c r="G105" s="38" t="n"/>
      <c r="H105" s="38" t="n"/>
      <c r="I105" s="68" t="n"/>
      <c r="J105" s="38" t="n"/>
      <c r="K105" s="68" t="n"/>
      <c r="L105" s="38" t="n"/>
      <c r="M105" s="38" t="n"/>
    </row>
    <row r="106">
      <c r="A106" s="38" t="n">
        <v>105</v>
      </c>
      <c r="B106" s="68" t="n"/>
      <c r="C106" s="38" t="n"/>
      <c r="D106" s="38" t="n"/>
      <c r="E106" s="38" t="n"/>
      <c r="F106" s="39" t="n"/>
      <c r="G106" s="38" t="n"/>
      <c r="H106" s="38" t="n"/>
      <c r="I106" s="68" t="n"/>
      <c r="J106" s="38" t="n"/>
      <c r="K106" s="68" t="n"/>
      <c r="L106" s="38" t="n"/>
      <c r="M106" s="38" t="n"/>
    </row>
    <row r="107">
      <c r="A107" s="38" t="n">
        <v>106</v>
      </c>
      <c r="B107" s="68" t="n"/>
      <c r="C107" s="38" t="n"/>
      <c r="D107" s="38" t="n"/>
      <c r="E107" s="38" t="n"/>
      <c r="F107" s="39" t="n"/>
      <c r="G107" s="38" t="n"/>
      <c r="H107" s="38" t="n"/>
      <c r="I107" s="68" t="n"/>
      <c r="J107" s="38" t="n"/>
      <c r="K107" s="68" t="n"/>
      <c r="L107" s="38" t="n"/>
      <c r="M107" s="38" t="n"/>
    </row>
    <row r="108">
      <c r="A108" s="38" t="n">
        <v>107</v>
      </c>
      <c r="B108" s="68" t="n"/>
      <c r="C108" s="38" t="n"/>
      <c r="D108" s="38" t="n"/>
      <c r="E108" s="38" t="n"/>
      <c r="F108" s="39" t="n"/>
      <c r="G108" s="38" t="n"/>
      <c r="H108" s="38" t="n"/>
      <c r="I108" s="68" t="n"/>
      <c r="J108" s="38" t="n"/>
      <c r="K108" s="68" t="n"/>
      <c r="L108" s="38" t="n"/>
      <c r="M108" s="38" t="n"/>
    </row>
    <row r="109">
      <c r="A109" s="38" t="n">
        <v>108</v>
      </c>
      <c r="B109" s="68" t="n"/>
      <c r="C109" s="38" t="n"/>
      <c r="D109" s="38" t="n"/>
      <c r="E109" s="38" t="n"/>
      <c r="F109" s="39" t="n"/>
      <c r="G109" s="38" t="n"/>
      <c r="H109" s="38" t="n"/>
      <c r="I109" s="68" t="n"/>
      <c r="J109" s="38" t="n"/>
      <c r="K109" s="68" t="n"/>
      <c r="L109" s="38" t="n"/>
      <c r="M109" s="38" t="n"/>
    </row>
    <row r="110">
      <c r="A110" s="38" t="n">
        <v>109</v>
      </c>
      <c r="B110" s="68" t="n"/>
      <c r="C110" s="38" t="n"/>
      <c r="D110" s="38" t="n"/>
      <c r="E110" s="38" t="n"/>
      <c r="F110" s="39" t="n"/>
      <c r="G110" s="38" t="n"/>
      <c r="H110" s="38" t="n"/>
      <c r="I110" s="68" t="n"/>
      <c r="J110" s="38" t="n"/>
      <c r="K110" s="68" t="n"/>
      <c r="L110" s="38" t="n"/>
      <c r="M110" s="38" t="n"/>
    </row>
    <row r="111">
      <c r="A111" s="38" t="n">
        <v>110</v>
      </c>
      <c r="B111" s="68" t="n"/>
      <c r="C111" s="38" t="n"/>
      <c r="D111" s="38" t="n"/>
      <c r="E111" s="38" t="n"/>
      <c r="F111" s="39" t="n"/>
      <c r="G111" s="38" t="n"/>
      <c r="H111" s="38" t="n"/>
      <c r="I111" s="68" t="n"/>
      <c r="J111" s="38" t="n"/>
      <c r="K111" s="68" t="n"/>
      <c r="L111" s="38" t="n"/>
      <c r="M111" s="38" t="n"/>
    </row>
    <row r="112">
      <c r="A112" s="38" t="n">
        <v>111</v>
      </c>
      <c r="B112" s="68" t="n"/>
      <c r="C112" s="38" t="n"/>
      <c r="D112" s="38" t="n"/>
      <c r="E112" s="38" t="n"/>
      <c r="F112" s="39" t="n"/>
      <c r="G112" s="38" t="n"/>
      <c r="H112" s="38" t="n"/>
      <c r="I112" s="68" t="n"/>
      <c r="J112" s="38" t="n"/>
      <c r="K112" s="68" t="n"/>
      <c r="L112" s="38" t="n"/>
      <c r="M112" s="38" t="n"/>
    </row>
    <row r="113">
      <c r="A113" s="38" t="n">
        <v>112</v>
      </c>
      <c r="B113" s="68" t="n"/>
      <c r="C113" s="38" t="n"/>
      <c r="D113" s="38" t="n"/>
      <c r="E113" s="38" t="n"/>
      <c r="F113" s="39" t="n"/>
      <c r="G113" s="38" t="n"/>
      <c r="H113" s="38" t="n"/>
      <c r="I113" s="68" t="n"/>
      <c r="J113" s="38" t="n"/>
      <c r="K113" s="68" t="n"/>
      <c r="L113" s="38" t="n"/>
      <c r="M113" s="38" t="n"/>
    </row>
    <row r="114">
      <c r="A114" s="38" t="n">
        <v>113</v>
      </c>
      <c r="B114" s="68" t="n"/>
      <c r="C114" s="38" t="n"/>
      <c r="D114" s="38" t="n"/>
      <c r="E114" s="38" t="n"/>
      <c r="F114" s="39" t="n"/>
      <c r="G114" s="38" t="n"/>
      <c r="H114" s="38" t="n"/>
      <c r="I114" s="68" t="n"/>
      <c r="J114" s="38" t="n"/>
      <c r="K114" s="68" t="n"/>
      <c r="L114" s="38" t="n"/>
      <c r="M114" s="38" t="n"/>
    </row>
    <row r="115">
      <c r="A115" s="38" t="n">
        <v>114</v>
      </c>
      <c r="B115" s="68" t="n"/>
      <c r="C115" s="38" t="n"/>
      <c r="D115" s="38" t="n"/>
      <c r="E115" s="38" t="n"/>
      <c r="F115" s="39" t="n"/>
      <c r="G115" s="38" t="n"/>
      <c r="H115" s="38" t="n"/>
      <c r="I115" s="68" t="n"/>
      <c r="J115" s="38" t="n"/>
      <c r="K115" s="68" t="n"/>
      <c r="L115" s="38" t="n"/>
      <c r="M115" s="38" t="n"/>
    </row>
    <row r="116">
      <c r="A116" s="38" t="n">
        <v>115</v>
      </c>
      <c r="B116" s="68" t="n"/>
      <c r="C116" s="38" t="n"/>
      <c r="D116" s="38" t="n"/>
      <c r="E116" s="38" t="n"/>
      <c r="F116" s="39" t="n"/>
      <c r="G116" s="38" t="n"/>
      <c r="H116" s="38" t="n"/>
      <c r="I116" s="68" t="n"/>
      <c r="J116" s="38" t="n"/>
      <c r="K116" s="68" t="n"/>
      <c r="L116" s="38" t="n"/>
      <c r="M116" s="38" t="n"/>
    </row>
    <row r="117">
      <c r="A117" s="38" t="n">
        <v>116</v>
      </c>
      <c r="B117" s="68" t="n"/>
      <c r="C117" s="38" t="n"/>
      <c r="D117" s="38" t="n"/>
      <c r="E117" s="38" t="n"/>
      <c r="F117" s="39" t="n"/>
      <c r="G117" s="38" t="n"/>
      <c r="H117" s="38" t="n"/>
      <c r="I117" s="68" t="n"/>
      <c r="J117" s="38" t="n"/>
      <c r="K117" s="68" t="n"/>
      <c r="L117" s="38" t="n"/>
      <c r="M117" s="38" t="n"/>
    </row>
    <row r="118">
      <c r="A118" s="38" t="n">
        <v>117</v>
      </c>
      <c r="B118" s="68" t="n"/>
      <c r="C118" s="38" t="n"/>
      <c r="D118" s="38" t="n"/>
      <c r="E118" s="38" t="n"/>
      <c r="F118" s="39" t="n"/>
      <c r="G118" s="38" t="n"/>
      <c r="H118" s="38" t="n"/>
      <c r="I118" s="68" t="n"/>
      <c r="J118" s="38" t="n"/>
      <c r="K118" s="68" t="n"/>
      <c r="L118" s="38" t="n"/>
      <c r="M118" s="38" t="n"/>
    </row>
    <row r="119">
      <c r="A119" s="38" t="n">
        <v>118</v>
      </c>
      <c r="B119" s="68" t="n"/>
      <c r="C119" s="38" t="n"/>
      <c r="D119" s="38" t="n"/>
      <c r="E119" s="38" t="n"/>
      <c r="F119" s="39" t="n"/>
      <c r="G119" s="38" t="n"/>
      <c r="H119" s="38" t="n"/>
      <c r="I119" s="68" t="n"/>
      <c r="J119" s="38" t="n"/>
      <c r="K119" s="68" t="n"/>
      <c r="L119" s="38" t="n"/>
      <c r="M119" s="38" t="n"/>
    </row>
    <row r="120">
      <c r="A120" s="38" t="n">
        <v>119</v>
      </c>
      <c r="B120" s="68" t="n"/>
      <c r="C120" s="38" t="n"/>
      <c r="D120" s="38" t="n"/>
      <c r="E120" s="38" t="n"/>
      <c r="F120" s="39" t="n"/>
      <c r="G120" s="38" t="n"/>
      <c r="H120" s="38" t="n"/>
      <c r="I120" s="68" t="n"/>
      <c r="J120" s="38" t="n"/>
      <c r="K120" s="68" t="n"/>
      <c r="L120" s="38" t="n"/>
      <c r="M120" s="38" t="n"/>
    </row>
    <row r="121">
      <c r="A121" s="38" t="n">
        <v>120</v>
      </c>
      <c r="B121" s="68" t="n"/>
      <c r="C121" s="38" t="n"/>
      <c r="D121" s="38" t="n"/>
      <c r="E121" s="38" t="n"/>
      <c r="F121" s="39" t="n"/>
      <c r="G121" s="38" t="n"/>
      <c r="H121" s="38" t="n"/>
      <c r="I121" s="68" t="n"/>
      <c r="J121" s="38" t="n"/>
      <c r="K121" s="68" t="n"/>
      <c r="L121" s="38" t="n"/>
      <c r="M121" s="38" t="n"/>
    </row>
    <row r="122">
      <c r="A122" s="38" t="n">
        <v>121</v>
      </c>
      <c r="B122" s="68" t="n"/>
      <c r="C122" s="38" t="n"/>
      <c r="D122" s="38" t="n"/>
      <c r="E122" s="38" t="n"/>
      <c r="F122" s="39" t="n"/>
      <c r="G122" s="38" t="n"/>
      <c r="H122" s="38" t="n"/>
      <c r="I122" s="68" t="n"/>
      <c r="J122" s="38" t="n"/>
      <c r="K122" s="68" t="n"/>
      <c r="L122" s="38" t="n"/>
      <c r="M122" s="38" t="n"/>
    </row>
    <row r="123">
      <c r="A123" s="38" t="n">
        <v>122</v>
      </c>
      <c r="B123" s="68" t="n"/>
      <c r="C123" s="38" t="n"/>
      <c r="D123" s="38" t="n"/>
      <c r="E123" s="38" t="n"/>
      <c r="F123" s="39" t="n"/>
      <c r="G123" s="38" t="n"/>
      <c r="H123" s="38" t="n"/>
      <c r="I123" s="68" t="n"/>
      <c r="J123" s="38" t="n"/>
      <c r="K123" s="68" t="n"/>
      <c r="L123" s="38" t="n"/>
      <c r="M123" s="38" t="n"/>
    </row>
    <row r="124">
      <c r="A124" s="38" t="n">
        <v>123</v>
      </c>
      <c r="B124" s="68" t="n"/>
      <c r="C124" s="38" t="n"/>
      <c r="D124" s="38" t="n"/>
      <c r="E124" s="38" t="n"/>
      <c r="F124" s="39" t="n"/>
      <c r="G124" s="38" t="n"/>
      <c r="H124" s="38" t="n"/>
      <c r="I124" s="68" t="n"/>
      <c r="J124" s="38" t="n"/>
      <c r="K124" s="68" t="n"/>
      <c r="L124" s="38" t="n"/>
      <c r="M124" s="38" t="n"/>
    </row>
    <row r="125">
      <c r="A125" s="38" t="n">
        <v>124</v>
      </c>
      <c r="B125" s="68" t="n"/>
      <c r="C125" s="38" t="n"/>
      <c r="D125" s="38" t="n"/>
      <c r="E125" s="38" t="n"/>
      <c r="F125" s="39" t="n"/>
      <c r="G125" s="38" t="n"/>
      <c r="H125" s="38" t="n"/>
      <c r="I125" s="68" t="n"/>
      <c r="J125" s="38" t="n"/>
      <c r="K125" s="68" t="n"/>
      <c r="L125" s="38" t="n"/>
      <c r="M125" s="38" t="n"/>
    </row>
    <row r="126">
      <c r="A126" s="38" t="n">
        <v>125</v>
      </c>
      <c r="B126" s="68" t="n"/>
      <c r="C126" s="38" t="n"/>
      <c r="D126" s="38" t="n"/>
      <c r="E126" s="38" t="n"/>
      <c r="F126" s="39" t="n"/>
      <c r="G126" s="38" t="n"/>
      <c r="H126" s="38" t="n"/>
      <c r="I126" s="68" t="n"/>
      <c r="J126" s="38" t="n"/>
      <c r="K126" s="68" t="n"/>
      <c r="L126" s="38" t="n"/>
      <c r="M126" s="38" t="n"/>
    </row>
    <row r="127">
      <c r="A127" s="38" t="n">
        <v>126</v>
      </c>
      <c r="B127" s="68" t="n"/>
      <c r="C127" s="38" t="n"/>
      <c r="D127" s="38" t="n"/>
      <c r="E127" s="38" t="n"/>
      <c r="F127" s="39" t="n"/>
      <c r="G127" s="38" t="n"/>
      <c r="H127" s="38" t="n"/>
      <c r="I127" s="68" t="n"/>
      <c r="J127" s="38" t="n"/>
      <c r="K127" s="68" t="n"/>
      <c r="L127" s="38" t="n"/>
      <c r="M127" s="38" t="n"/>
    </row>
    <row r="128">
      <c r="A128" s="38" t="n">
        <v>127</v>
      </c>
      <c r="B128" s="68" t="n"/>
      <c r="C128" s="38" t="n"/>
      <c r="D128" s="38" t="n"/>
      <c r="E128" s="38" t="n"/>
      <c r="F128" s="39" t="n"/>
      <c r="G128" s="38" t="n"/>
      <c r="H128" s="38" t="n"/>
      <c r="I128" s="68" t="n"/>
      <c r="J128" s="38" t="n"/>
      <c r="K128" s="68" t="n"/>
      <c r="L128" s="38" t="n"/>
      <c r="M128" s="38" t="n"/>
    </row>
    <row r="129">
      <c r="A129" s="38" t="n">
        <v>128</v>
      </c>
      <c r="B129" s="68" t="n"/>
      <c r="C129" s="38" t="n"/>
      <c r="D129" s="38" t="n"/>
      <c r="E129" s="38" t="n"/>
      <c r="F129" s="39" t="n"/>
      <c r="G129" s="38" t="n"/>
      <c r="H129" s="38" t="n"/>
      <c r="I129" s="68" t="n"/>
      <c r="J129" s="38" t="n"/>
      <c r="K129" s="68" t="n"/>
      <c r="L129" s="38" t="n"/>
      <c r="M129" s="38" t="n"/>
    </row>
    <row r="130">
      <c r="A130" s="38" t="n">
        <v>129</v>
      </c>
      <c r="B130" s="68" t="n"/>
      <c r="C130" s="38" t="n"/>
      <c r="D130" s="38" t="n"/>
      <c r="E130" s="38" t="n"/>
      <c r="F130" s="39" t="n"/>
      <c r="G130" s="38" t="n"/>
      <c r="H130" s="38" t="n"/>
      <c r="I130" s="68" t="n"/>
      <c r="J130" s="38" t="n"/>
      <c r="K130" s="68" t="n"/>
      <c r="L130" s="38" t="n"/>
      <c r="M130" s="38" t="n"/>
    </row>
    <row r="131">
      <c r="A131" s="38" t="n">
        <v>130</v>
      </c>
      <c r="B131" s="68" t="n"/>
      <c r="C131" s="38" t="n"/>
      <c r="D131" s="38" t="n"/>
      <c r="E131" s="38" t="n"/>
      <c r="F131" s="39" t="n"/>
      <c r="G131" s="38" t="n"/>
      <c r="H131" s="38" t="n"/>
      <c r="I131" s="68" t="n"/>
      <c r="J131" s="38" t="n"/>
      <c r="K131" s="68" t="n"/>
      <c r="L131" s="38" t="n"/>
      <c r="M131" s="38" t="n"/>
    </row>
    <row r="132">
      <c r="A132" s="38" t="n">
        <v>131</v>
      </c>
      <c r="B132" s="68" t="n"/>
      <c r="C132" s="38" t="n"/>
      <c r="D132" s="38" t="n"/>
      <c r="E132" s="38" t="n"/>
      <c r="F132" s="39" t="n"/>
      <c r="G132" s="38" t="n"/>
      <c r="H132" s="38" t="n"/>
      <c r="I132" s="68" t="n"/>
      <c r="J132" s="38" t="n"/>
      <c r="K132" s="68" t="n"/>
      <c r="L132" s="38" t="n"/>
      <c r="M132" s="38" t="n"/>
    </row>
    <row r="133">
      <c r="A133" s="38" t="n">
        <v>132</v>
      </c>
      <c r="B133" s="68" t="n"/>
      <c r="C133" s="38" t="n"/>
      <c r="D133" s="38" t="n"/>
      <c r="E133" s="38" t="n"/>
      <c r="F133" s="39" t="n"/>
      <c r="G133" s="38" t="n"/>
      <c r="H133" s="38" t="n"/>
      <c r="I133" s="68" t="n"/>
      <c r="J133" s="38" t="n"/>
      <c r="K133" s="68" t="n"/>
      <c r="L133" s="38" t="n"/>
      <c r="M133" s="38" t="n"/>
    </row>
    <row r="134">
      <c r="A134" s="38" t="n">
        <v>133</v>
      </c>
      <c r="B134" s="68" t="n"/>
      <c r="C134" s="38" t="n"/>
      <c r="D134" s="38" t="n"/>
      <c r="E134" s="38" t="n"/>
      <c r="F134" s="39" t="n"/>
      <c r="G134" s="38" t="n"/>
      <c r="H134" s="38" t="n"/>
      <c r="I134" s="68" t="n"/>
      <c r="J134" s="38" t="n"/>
      <c r="K134" s="68" t="n"/>
      <c r="L134" s="38" t="n"/>
      <c r="M134" s="38" t="n"/>
    </row>
    <row r="135">
      <c r="A135" s="38" t="n">
        <v>134</v>
      </c>
      <c r="B135" s="68" t="n"/>
      <c r="C135" s="38" t="n"/>
      <c r="D135" s="38" t="n"/>
      <c r="E135" s="38" t="n"/>
      <c r="F135" s="39" t="n"/>
      <c r="G135" s="38" t="n"/>
      <c r="H135" s="38" t="n"/>
      <c r="I135" s="68" t="n"/>
      <c r="J135" s="38" t="n"/>
      <c r="K135" s="68" t="n"/>
      <c r="L135" s="38" t="n"/>
      <c r="M135" s="38" t="n"/>
    </row>
    <row r="136">
      <c r="A136" s="38" t="n">
        <v>135</v>
      </c>
      <c r="B136" s="68" t="n"/>
      <c r="C136" s="38" t="n"/>
      <c r="D136" s="38" t="n"/>
      <c r="E136" s="38" t="n"/>
      <c r="F136" s="39" t="n"/>
      <c r="G136" s="38" t="n"/>
      <c r="H136" s="38" t="n"/>
      <c r="I136" s="68" t="n"/>
      <c r="J136" s="38" t="n"/>
      <c r="K136" s="68" t="n"/>
      <c r="L136" s="38" t="n"/>
      <c r="M136" s="38" t="n"/>
    </row>
    <row r="137">
      <c r="A137" s="38" t="n">
        <v>136</v>
      </c>
      <c r="B137" s="68" t="n"/>
      <c r="C137" s="38" t="n"/>
      <c r="D137" s="38" t="n"/>
      <c r="E137" s="38" t="n"/>
      <c r="F137" s="39" t="n"/>
      <c r="G137" s="38" t="n"/>
      <c r="H137" s="38" t="n"/>
      <c r="I137" s="68" t="n"/>
      <c r="J137" s="38" t="n"/>
      <c r="K137" s="68" t="n"/>
      <c r="L137" s="38" t="n"/>
      <c r="M137" s="38" t="n"/>
    </row>
    <row r="138">
      <c r="A138" s="38" t="n">
        <v>137</v>
      </c>
      <c r="B138" s="68" t="n"/>
      <c r="C138" s="38" t="n"/>
      <c r="D138" s="38" t="n"/>
      <c r="E138" s="38" t="n"/>
      <c r="F138" s="39" t="n"/>
      <c r="G138" s="38" t="n"/>
      <c r="H138" s="38" t="n"/>
      <c r="I138" s="68" t="n"/>
      <c r="J138" s="38" t="n"/>
      <c r="K138" s="68" t="n"/>
      <c r="L138" s="38" t="n"/>
      <c r="M138" s="38" t="n"/>
    </row>
    <row r="139">
      <c r="A139" s="38" t="n">
        <v>138</v>
      </c>
      <c r="B139" s="68" t="n"/>
      <c r="C139" s="38" t="n"/>
      <c r="D139" s="38" t="n"/>
      <c r="E139" s="38" t="n"/>
      <c r="F139" s="39" t="n"/>
      <c r="G139" s="38" t="n"/>
      <c r="H139" s="38" t="n"/>
      <c r="I139" s="68" t="n"/>
      <c r="J139" s="38" t="n"/>
      <c r="K139" s="68" t="n"/>
      <c r="L139" s="38" t="n"/>
      <c r="M139" s="38" t="n"/>
    </row>
    <row r="140">
      <c r="A140" s="38" t="n">
        <v>139</v>
      </c>
      <c r="B140" s="68" t="n"/>
      <c r="C140" s="38" t="n"/>
      <c r="D140" s="38" t="n"/>
      <c r="E140" s="38" t="n"/>
      <c r="F140" s="39" t="n"/>
      <c r="G140" s="38" t="n"/>
      <c r="H140" s="38" t="n"/>
      <c r="I140" s="68" t="n"/>
      <c r="J140" s="38" t="n"/>
      <c r="K140" s="68" t="n"/>
      <c r="L140" s="38" t="n"/>
      <c r="M140" s="38" t="n"/>
    </row>
    <row r="141">
      <c r="A141" s="38" t="n">
        <v>140</v>
      </c>
      <c r="B141" s="68" t="n"/>
      <c r="C141" s="38" t="n"/>
      <c r="D141" s="38" t="n"/>
      <c r="E141" s="38" t="n"/>
      <c r="F141" s="39" t="n"/>
      <c r="G141" s="38" t="n"/>
      <c r="H141" s="38" t="n"/>
      <c r="I141" s="68" t="n"/>
      <c r="J141" s="38" t="n"/>
      <c r="K141" s="68" t="n"/>
      <c r="L141" s="38" t="n"/>
      <c r="M141" s="38" t="n"/>
    </row>
    <row r="142">
      <c r="A142" s="38" t="n">
        <v>141</v>
      </c>
      <c r="B142" s="68" t="n"/>
      <c r="C142" s="38" t="n"/>
      <c r="D142" s="38" t="n"/>
      <c r="E142" s="38" t="n"/>
      <c r="F142" s="39" t="n"/>
      <c r="G142" s="38" t="n"/>
      <c r="H142" s="38" t="n"/>
      <c r="I142" s="68" t="n"/>
      <c r="J142" s="38" t="n"/>
      <c r="K142" s="68" t="n"/>
      <c r="L142" s="38" t="n"/>
      <c r="M142" s="38" t="n"/>
    </row>
    <row r="143">
      <c r="A143" s="38" t="n">
        <v>142</v>
      </c>
      <c r="B143" s="68" t="n"/>
      <c r="C143" s="38" t="n"/>
      <c r="D143" s="38" t="n"/>
      <c r="E143" s="38" t="n"/>
      <c r="F143" s="39" t="n"/>
      <c r="G143" s="38" t="n"/>
      <c r="H143" s="38" t="n"/>
      <c r="I143" s="68" t="n"/>
      <c r="J143" s="38" t="n"/>
      <c r="K143" s="68" t="n"/>
      <c r="L143" s="38" t="n"/>
      <c r="M143" s="38" t="n"/>
    </row>
    <row r="144">
      <c r="A144" s="38" t="n">
        <v>143</v>
      </c>
      <c r="B144" s="68" t="n"/>
      <c r="C144" s="38" t="n"/>
      <c r="D144" s="38" t="n"/>
      <c r="E144" s="38" t="n"/>
      <c r="F144" s="39" t="n"/>
      <c r="G144" s="38" t="n"/>
      <c r="H144" s="38" t="n"/>
      <c r="I144" s="68" t="n"/>
      <c r="J144" s="38" t="n"/>
      <c r="K144" s="68" t="n"/>
      <c r="L144" s="38" t="n"/>
      <c r="M144" s="38" t="n"/>
    </row>
    <row r="145">
      <c r="A145" s="38" t="n">
        <v>144</v>
      </c>
      <c r="B145" s="68" t="n"/>
      <c r="C145" s="38" t="n"/>
      <c r="D145" s="38" t="n"/>
      <c r="E145" s="38" t="n"/>
      <c r="F145" s="39" t="n"/>
      <c r="G145" s="38" t="n"/>
      <c r="H145" s="38" t="n"/>
      <c r="I145" s="68" t="n"/>
      <c r="J145" s="38" t="n"/>
      <c r="K145" s="68" t="n"/>
      <c r="L145" s="38" t="n"/>
      <c r="M145" s="38" t="n"/>
    </row>
    <row r="146">
      <c r="A146" s="38" t="n">
        <v>145</v>
      </c>
      <c r="B146" s="68" t="n"/>
      <c r="C146" s="38" t="n"/>
      <c r="D146" s="38" t="n"/>
      <c r="E146" s="38" t="n"/>
      <c r="F146" s="39" t="n"/>
      <c r="G146" s="38" t="n"/>
      <c r="H146" s="38" t="n"/>
      <c r="I146" s="68" t="n"/>
      <c r="J146" s="38" t="n"/>
      <c r="K146" s="68" t="n"/>
      <c r="L146" s="38" t="n"/>
      <c r="M146" s="38" t="n"/>
    </row>
    <row r="147">
      <c r="A147" s="38" t="n">
        <v>146</v>
      </c>
      <c r="B147" s="68" t="n"/>
      <c r="C147" s="38" t="n"/>
      <c r="D147" s="38" t="n"/>
      <c r="E147" s="38" t="n"/>
      <c r="F147" s="39" t="n"/>
      <c r="G147" s="38" t="n"/>
      <c r="H147" s="38" t="n"/>
      <c r="I147" s="68" t="n"/>
      <c r="J147" s="38" t="n"/>
      <c r="K147" s="68" t="n"/>
      <c r="L147" s="38" t="n"/>
      <c r="M147" s="38" t="n"/>
    </row>
    <row r="148">
      <c r="A148" s="38" t="n">
        <v>147</v>
      </c>
      <c r="B148" s="68" t="n"/>
      <c r="C148" s="38" t="n"/>
      <c r="D148" s="38" t="n"/>
      <c r="E148" s="38" t="n"/>
      <c r="F148" s="39" t="n"/>
      <c r="G148" s="38" t="n"/>
      <c r="H148" s="38" t="n"/>
      <c r="I148" s="68" t="n"/>
      <c r="J148" s="38" t="n"/>
      <c r="K148" s="68" t="n"/>
      <c r="L148" s="38" t="n"/>
      <c r="M148" s="38" t="n"/>
    </row>
    <row r="149">
      <c r="A149" s="38" t="n">
        <v>148</v>
      </c>
      <c r="B149" s="68" t="n"/>
      <c r="C149" s="38" t="n"/>
      <c r="D149" s="38" t="n"/>
      <c r="E149" s="38" t="n"/>
      <c r="F149" s="39" t="n"/>
      <c r="G149" s="38" t="n"/>
      <c r="H149" s="38" t="n"/>
      <c r="I149" s="68" t="n"/>
      <c r="J149" s="38" t="n"/>
      <c r="K149" s="68" t="n"/>
      <c r="L149" s="38" t="n"/>
      <c r="M149" s="38" t="n"/>
    </row>
    <row r="150">
      <c r="A150" s="38" t="n">
        <v>149</v>
      </c>
      <c r="B150" s="68" t="n"/>
      <c r="C150" s="38" t="n"/>
      <c r="D150" s="38" t="n"/>
      <c r="E150" s="38" t="n"/>
      <c r="F150" s="39" t="n"/>
      <c r="G150" s="38" t="n"/>
      <c r="H150" s="38" t="n"/>
      <c r="I150" s="68" t="n"/>
      <c r="J150" s="38" t="n"/>
      <c r="K150" s="68" t="n"/>
      <c r="L150" s="38" t="n"/>
      <c r="M150" s="38" t="n"/>
    </row>
    <row r="151">
      <c r="A151" s="38" t="n">
        <v>150</v>
      </c>
      <c r="B151" s="68" t="n"/>
      <c r="C151" s="38" t="n"/>
      <c r="D151" s="38" t="n"/>
      <c r="E151" s="38" t="n"/>
      <c r="F151" s="39" t="n"/>
      <c r="G151" s="38" t="n"/>
      <c r="H151" s="38" t="n"/>
      <c r="I151" s="68" t="n"/>
      <c r="J151" s="38" t="n"/>
      <c r="K151" s="68" t="n"/>
      <c r="L151" s="38" t="n"/>
      <c r="M151" s="38" t="n"/>
    </row>
    <row r="152">
      <c r="A152" s="38" t="n">
        <v>151</v>
      </c>
      <c r="B152" s="68" t="n"/>
      <c r="C152" s="38" t="n"/>
      <c r="D152" s="38" t="n"/>
      <c r="E152" s="38" t="n"/>
      <c r="F152" s="39" t="n"/>
      <c r="G152" s="38" t="n"/>
      <c r="H152" s="38" t="n"/>
      <c r="I152" s="68" t="n"/>
      <c r="J152" s="38" t="n"/>
      <c r="K152" s="68" t="n"/>
      <c r="L152" s="38" t="n"/>
      <c r="M152" s="38" t="n"/>
    </row>
    <row r="153">
      <c r="A153" s="38" t="n">
        <v>152</v>
      </c>
      <c r="B153" s="68" t="n"/>
      <c r="C153" s="38" t="n"/>
      <c r="D153" s="38" t="n"/>
      <c r="E153" s="38" t="n"/>
      <c r="F153" s="39" t="n"/>
      <c r="G153" s="38" t="n"/>
      <c r="H153" s="38" t="n"/>
      <c r="I153" s="68" t="n"/>
      <c r="J153" s="38" t="n"/>
      <c r="K153" s="68" t="n"/>
      <c r="L153" s="38" t="n"/>
      <c r="M153" s="38" t="n"/>
    </row>
    <row r="154">
      <c r="A154" s="38" t="n">
        <v>153</v>
      </c>
      <c r="B154" s="68" t="n"/>
      <c r="C154" s="38" t="n"/>
      <c r="D154" s="38" t="n"/>
      <c r="E154" s="38" t="n"/>
      <c r="F154" s="39" t="n"/>
      <c r="G154" s="38" t="n"/>
      <c r="H154" s="38" t="n"/>
      <c r="I154" s="68" t="n"/>
      <c r="J154" s="38" t="n"/>
      <c r="K154" s="68" t="n"/>
      <c r="L154" s="38" t="n"/>
      <c r="M154" s="38" t="n"/>
    </row>
    <row r="155">
      <c r="A155" s="38" t="n">
        <v>154</v>
      </c>
      <c r="B155" s="68" t="n"/>
      <c r="C155" s="38" t="n"/>
      <c r="D155" s="38" t="n"/>
      <c r="E155" s="38" t="n"/>
      <c r="F155" s="39" t="n"/>
      <c r="G155" s="38" t="n"/>
      <c r="H155" s="38" t="n"/>
      <c r="I155" s="68" t="n"/>
      <c r="J155" s="38" t="n"/>
      <c r="K155" s="68" t="n"/>
      <c r="L155" s="38" t="n"/>
      <c r="M155" s="38" t="n"/>
    </row>
    <row r="156">
      <c r="A156" s="38" t="n">
        <v>155</v>
      </c>
      <c r="B156" s="68" t="n"/>
      <c r="C156" s="38" t="n"/>
      <c r="D156" s="38" t="n"/>
      <c r="E156" s="38" t="n"/>
      <c r="F156" s="39" t="n"/>
      <c r="G156" s="38" t="n"/>
      <c r="H156" s="38" t="n"/>
      <c r="I156" s="68" t="n"/>
      <c r="J156" s="38" t="n"/>
      <c r="K156" s="68" t="n"/>
      <c r="L156" s="38" t="n"/>
      <c r="M156" s="38" t="n"/>
    </row>
    <row r="157">
      <c r="A157" s="38" t="n">
        <v>156</v>
      </c>
      <c r="B157" s="68" t="n"/>
      <c r="C157" s="38" t="n"/>
      <c r="D157" s="38" t="n"/>
      <c r="E157" s="38" t="n"/>
      <c r="F157" s="39" t="n"/>
      <c r="G157" s="38" t="n"/>
      <c r="H157" s="38" t="n"/>
      <c r="I157" s="68" t="n"/>
      <c r="J157" s="38" t="n"/>
      <c r="K157" s="68" t="n"/>
      <c r="L157" s="38" t="n"/>
      <c r="M157" s="38" t="n"/>
    </row>
    <row r="158">
      <c r="A158" s="38" t="n">
        <v>157</v>
      </c>
      <c r="B158" s="68" t="n"/>
      <c r="C158" s="38" t="n"/>
      <c r="D158" s="38" t="n"/>
      <c r="E158" s="38" t="n"/>
      <c r="F158" s="39" t="n"/>
      <c r="G158" s="38" t="n"/>
      <c r="H158" s="38" t="n"/>
      <c r="I158" s="68" t="n"/>
      <c r="J158" s="38" t="n"/>
      <c r="K158" s="68" t="n"/>
      <c r="L158" s="38" t="n"/>
      <c r="M158" s="38" t="n"/>
    </row>
    <row r="159">
      <c r="A159" s="38" t="n">
        <v>158</v>
      </c>
      <c r="B159" s="68" t="n"/>
      <c r="C159" s="38" t="n"/>
      <c r="D159" s="38" t="n"/>
      <c r="E159" s="38" t="n"/>
      <c r="F159" s="39" t="n"/>
      <c r="G159" s="38" t="n"/>
      <c r="H159" s="38" t="n"/>
      <c r="I159" s="68" t="n"/>
      <c r="J159" s="38" t="n"/>
      <c r="K159" s="68" t="n"/>
      <c r="L159" s="38" t="n"/>
      <c r="M159" s="38" t="n"/>
    </row>
    <row r="160">
      <c r="A160" s="38" t="n">
        <v>159</v>
      </c>
      <c r="B160" s="68" t="n"/>
      <c r="C160" s="38" t="n"/>
      <c r="D160" s="38" t="n"/>
      <c r="E160" s="38" t="n"/>
      <c r="F160" s="39" t="n"/>
      <c r="G160" s="38" t="n"/>
      <c r="H160" s="38" t="n"/>
      <c r="I160" s="68" t="n"/>
      <c r="J160" s="38" t="n"/>
      <c r="K160" s="68" t="n"/>
      <c r="L160" s="38" t="n"/>
      <c r="M160" s="38" t="n"/>
    </row>
    <row r="161">
      <c r="A161" s="38" t="n">
        <v>160</v>
      </c>
      <c r="B161" s="68" t="n"/>
      <c r="C161" s="38" t="n"/>
      <c r="D161" s="38" t="n"/>
      <c r="E161" s="38" t="n"/>
      <c r="F161" s="39" t="n"/>
      <c r="G161" s="38" t="n"/>
      <c r="H161" s="38" t="n"/>
      <c r="I161" s="68" t="n"/>
      <c r="J161" s="38" t="n"/>
      <c r="K161" s="68" t="n"/>
      <c r="L161" s="38" t="n"/>
      <c r="M161" s="38" t="n"/>
    </row>
    <row r="162">
      <c r="A162" s="38" t="n">
        <v>161</v>
      </c>
      <c r="B162" s="68" t="n"/>
      <c r="C162" s="38" t="n"/>
      <c r="D162" s="38" t="n"/>
      <c r="E162" s="38" t="n"/>
      <c r="F162" s="39" t="n"/>
      <c r="G162" s="38" t="n"/>
      <c r="H162" s="38" t="n"/>
      <c r="I162" s="68" t="n"/>
      <c r="J162" s="38" t="n"/>
      <c r="K162" s="68" t="n"/>
      <c r="L162" s="38" t="n"/>
      <c r="M162" s="38" t="n"/>
    </row>
    <row r="163">
      <c r="A163" s="38" t="n">
        <v>162</v>
      </c>
      <c r="B163" s="68" t="n"/>
      <c r="C163" s="38" t="n"/>
      <c r="D163" s="38" t="n"/>
      <c r="E163" s="38" t="n"/>
      <c r="F163" s="39" t="n"/>
      <c r="G163" s="38" t="n"/>
      <c r="H163" s="38" t="n"/>
      <c r="I163" s="68" t="n"/>
      <c r="J163" s="38" t="n"/>
      <c r="K163" s="68" t="n"/>
      <c r="L163" s="38" t="n"/>
      <c r="M163" s="38" t="n"/>
    </row>
    <row r="164">
      <c r="A164" s="38" t="n">
        <v>163</v>
      </c>
      <c r="B164" s="68" t="n"/>
      <c r="C164" s="38" t="n"/>
      <c r="D164" s="38" t="n"/>
      <c r="E164" s="38" t="n"/>
      <c r="F164" s="39" t="n"/>
      <c r="G164" s="38" t="n"/>
      <c r="H164" s="38" t="n"/>
      <c r="I164" s="68" t="n"/>
      <c r="J164" s="38" t="n"/>
      <c r="K164" s="68" t="n"/>
      <c r="L164" s="38" t="n"/>
      <c r="M164" s="38" t="n"/>
    </row>
    <row r="165">
      <c r="A165" s="38" t="n">
        <v>164</v>
      </c>
      <c r="B165" s="68" t="n"/>
      <c r="C165" s="38" t="n"/>
      <c r="D165" s="38" t="n"/>
      <c r="E165" s="38" t="n"/>
      <c r="F165" s="39" t="n"/>
      <c r="G165" s="38" t="n"/>
      <c r="H165" s="38" t="n"/>
      <c r="I165" s="68" t="n"/>
      <c r="J165" s="38" t="n"/>
      <c r="K165" s="68" t="n"/>
      <c r="L165" s="38" t="n"/>
      <c r="M165" s="38" t="n"/>
    </row>
    <row r="166">
      <c r="A166" s="38" t="n">
        <v>165</v>
      </c>
      <c r="B166" s="68" t="n"/>
      <c r="C166" s="38" t="n"/>
      <c r="D166" s="38" t="n"/>
      <c r="E166" s="38" t="n"/>
      <c r="F166" s="39" t="n"/>
      <c r="G166" s="38" t="n"/>
      <c r="H166" s="38" t="n"/>
      <c r="I166" s="68" t="n"/>
      <c r="J166" s="38" t="n"/>
      <c r="K166" s="68" t="n"/>
      <c r="L166" s="38" t="n"/>
      <c r="M166" s="38" t="n"/>
    </row>
    <row r="167">
      <c r="A167" s="38" t="n">
        <v>166</v>
      </c>
      <c r="B167" s="68" t="n"/>
      <c r="C167" s="38" t="n"/>
      <c r="D167" s="38" t="n"/>
      <c r="E167" s="38" t="n"/>
      <c r="F167" s="39" t="n"/>
      <c r="G167" s="38" t="n"/>
      <c r="H167" s="38" t="n"/>
      <c r="I167" s="68" t="n"/>
      <c r="J167" s="38" t="n"/>
      <c r="K167" s="68" t="n"/>
      <c r="L167" s="38" t="n"/>
      <c r="M167" s="38" t="n"/>
    </row>
    <row r="168">
      <c r="A168" s="38" t="n">
        <v>167</v>
      </c>
      <c r="B168" s="68" t="n"/>
      <c r="C168" s="38" t="n"/>
      <c r="D168" s="38" t="n"/>
      <c r="E168" s="38" t="n"/>
      <c r="F168" s="39" t="n"/>
      <c r="G168" s="38" t="n"/>
      <c r="H168" s="38" t="n"/>
      <c r="I168" s="68" t="n"/>
      <c r="J168" s="38" t="n"/>
      <c r="K168" s="68" t="n"/>
      <c r="L168" s="38" t="n"/>
      <c r="M168" s="38" t="n"/>
    </row>
    <row r="169">
      <c r="A169" s="38" t="n">
        <v>168</v>
      </c>
      <c r="B169" s="68" t="n"/>
      <c r="C169" s="38" t="n"/>
      <c r="D169" s="38" t="n"/>
      <c r="E169" s="38" t="n"/>
      <c r="F169" s="39" t="n"/>
      <c r="G169" s="38" t="n"/>
      <c r="H169" s="38" t="n"/>
      <c r="I169" s="68" t="n"/>
      <c r="J169" s="38" t="n"/>
      <c r="K169" s="68" t="n"/>
      <c r="L169" s="38" t="n"/>
      <c r="M169" s="38" t="n"/>
    </row>
    <row r="170">
      <c r="A170" s="38" t="n">
        <v>169</v>
      </c>
      <c r="B170" s="68" t="n"/>
      <c r="C170" s="38" t="n"/>
      <c r="D170" s="38" t="n"/>
      <c r="E170" s="38" t="n"/>
      <c r="F170" s="39" t="n"/>
      <c r="G170" s="38" t="n"/>
      <c r="H170" s="38" t="n"/>
      <c r="I170" s="68" t="n"/>
      <c r="J170" s="38" t="n"/>
      <c r="K170" s="68" t="n"/>
      <c r="L170" s="38" t="n"/>
      <c r="M170" s="38" t="n"/>
    </row>
    <row r="171">
      <c r="A171" s="38" t="n">
        <v>170</v>
      </c>
      <c r="B171" s="68" t="n"/>
      <c r="C171" s="38" t="n"/>
      <c r="D171" s="38" t="n"/>
      <c r="E171" s="38" t="n"/>
      <c r="F171" s="39" t="n"/>
      <c r="G171" s="38" t="n"/>
      <c r="H171" s="38" t="n"/>
      <c r="I171" s="68" t="n"/>
      <c r="J171" s="38" t="n"/>
      <c r="K171" s="68" t="n"/>
      <c r="L171" s="38" t="n"/>
      <c r="M171" s="38" t="n"/>
    </row>
    <row r="172">
      <c r="A172" s="38" t="n">
        <v>171</v>
      </c>
      <c r="B172" s="68" t="n"/>
      <c r="C172" s="38" t="n"/>
      <c r="D172" s="38" t="n"/>
      <c r="E172" s="38" t="n"/>
      <c r="F172" s="39" t="n"/>
      <c r="G172" s="38" t="n"/>
      <c r="H172" s="38" t="n"/>
      <c r="I172" s="68" t="n"/>
      <c r="J172" s="38" t="n"/>
      <c r="K172" s="68" t="n"/>
      <c r="L172" s="38" t="n"/>
      <c r="M172" s="38" t="n"/>
    </row>
    <row r="173">
      <c r="A173" s="38" t="n">
        <v>172</v>
      </c>
      <c r="B173" s="68" t="n"/>
      <c r="C173" s="38" t="n"/>
      <c r="D173" s="38" t="n"/>
      <c r="E173" s="38" t="n"/>
      <c r="F173" s="39" t="n"/>
      <c r="G173" s="38" t="n"/>
      <c r="H173" s="38" t="n"/>
      <c r="I173" s="68" t="n"/>
      <c r="J173" s="38" t="n"/>
      <c r="K173" s="68" t="n"/>
      <c r="L173" s="38" t="n"/>
      <c r="M173" s="38" t="n"/>
    </row>
    <row r="174">
      <c r="A174" s="38" t="n">
        <v>173</v>
      </c>
      <c r="B174" s="68" t="n"/>
      <c r="C174" s="38" t="n"/>
      <c r="D174" s="38" t="n"/>
      <c r="E174" s="38" t="n"/>
      <c r="F174" s="39" t="n"/>
      <c r="G174" s="38" t="n"/>
      <c r="H174" s="38" t="n"/>
      <c r="I174" s="68" t="n"/>
      <c r="J174" s="38" t="n"/>
      <c r="K174" s="68" t="n"/>
      <c r="L174" s="38" t="n"/>
      <c r="M174" s="38" t="n"/>
    </row>
    <row r="175">
      <c r="A175" s="38" t="n">
        <v>174</v>
      </c>
      <c r="B175" s="68" t="n"/>
      <c r="C175" s="38" t="n"/>
      <c r="D175" s="38" t="n"/>
      <c r="E175" s="38" t="n"/>
      <c r="F175" s="39" t="n"/>
      <c r="G175" s="38" t="n"/>
      <c r="H175" s="38" t="n"/>
      <c r="I175" s="68" t="n"/>
      <c r="J175" s="38" t="n"/>
      <c r="K175" s="68" t="n"/>
      <c r="L175" s="38" t="n"/>
      <c r="M175" s="38" t="n"/>
    </row>
    <row r="176">
      <c r="A176" s="38" t="n">
        <v>175</v>
      </c>
      <c r="B176" s="68" t="n"/>
      <c r="C176" s="38" t="n"/>
      <c r="D176" s="38" t="n"/>
      <c r="E176" s="38" t="n"/>
      <c r="F176" s="39" t="n"/>
      <c r="G176" s="38" t="n"/>
      <c r="H176" s="38" t="n"/>
      <c r="I176" s="68" t="n"/>
      <c r="J176" s="38" t="n"/>
      <c r="K176" s="68" t="n"/>
      <c r="L176" s="38" t="n"/>
      <c r="M176" s="38" t="n"/>
    </row>
    <row r="177">
      <c r="A177" s="38" t="n">
        <v>176</v>
      </c>
      <c r="B177" s="68" t="n"/>
      <c r="C177" s="38" t="n"/>
      <c r="D177" s="38" t="n"/>
      <c r="E177" s="38" t="n"/>
      <c r="F177" s="39" t="n"/>
      <c r="G177" s="38" t="n"/>
      <c r="H177" s="38" t="n"/>
      <c r="I177" s="68" t="n"/>
      <c r="J177" s="38" t="n"/>
      <c r="K177" s="68" t="n"/>
      <c r="L177" s="38" t="n"/>
      <c r="M177" s="38" t="n"/>
    </row>
    <row r="178">
      <c r="A178" s="38" t="n">
        <v>177</v>
      </c>
      <c r="B178" s="68" t="n"/>
      <c r="C178" s="38" t="n"/>
      <c r="D178" s="38" t="n"/>
      <c r="E178" s="38" t="n"/>
      <c r="F178" s="39" t="n"/>
      <c r="G178" s="38" t="n"/>
      <c r="H178" s="38" t="n"/>
      <c r="I178" s="68" t="n"/>
      <c r="J178" s="38" t="n"/>
      <c r="K178" s="68" t="n"/>
      <c r="L178" s="38" t="n"/>
      <c r="M178" s="38" t="n"/>
    </row>
    <row r="179">
      <c r="A179" s="38" t="n">
        <v>178</v>
      </c>
      <c r="B179" s="68" t="n"/>
      <c r="C179" s="38" t="n"/>
      <c r="D179" s="38" t="n"/>
      <c r="E179" s="38" t="n"/>
      <c r="F179" s="39" t="n"/>
      <c r="G179" s="38" t="n"/>
      <c r="H179" s="38" t="n"/>
      <c r="I179" s="68" t="n"/>
      <c r="J179" s="38" t="n"/>
      <c r="K179" s="68" t="n"/>
      <c r="L179" s="38" t="n"/>
      <c r="M179" s="38" t="n"/>
    </row>
    <row r="180">
      <c r="A180" s="38" t="n">
        <v>179</v>
      </c>
      <c r="B180" s="68" t="n"/>
      <c r="C180" s="38" t="n"/>
      <c r="D180" s="38" t="n"/>
      <c r="E180" s="38" t="n"/>
      <c r="F180" s="39" t="n"/>
      <c r="G180" s="38" t="n"/>
      <c r="H180" s="38" t="n"/>
      <c r="I180" s="68" t="n"/>
      <c r="J180" s="38" t="n"/>
      <c r="K180" s="68" t="n"/>
      <c r="L180" s="38" t="n"/>
      <c r="M180" s="38" t="n"/>
    </row>
    <row r="181">
      <c r="A181" s="38" t="n">
        <v>180</v>
      </c>
      <c r="B181" s="68" t="n"/>
      <c r="C181" s="38" t="n"/>
      <c r="D181" s="38" t="n"/>
      <c r="E181" s="38" t="n"/>
      <c r="F181" s="39" t="n"/>
      <c r="G181" s="38" t="n"/>
      <c r="H181" s="38" t="n"/>
      <c r="I181" s="68" t="n"/>
      <c r="J181" s="38" t="n"/>
      <c r="K181" s="68" t="n"/>
      <c r="L181" s="38" t="n"/>
      <c r="M181" s="38" t="n"/>
    </row>
    <row r="182">
      <c r="A182" s="38" t="n">
        <v>181</v>
      </c>
      <c r="B182" s="68" t="n"/>
      <c r="C182" s="38" t="n"/>
      <c r="D182" s="38" t="n"/>
      <c r="E182" s="38" t="n"/>
      <c r="F182" s="39" t="n"/>
      <c r="G182" s="38" t="n"/>
      <c r="H182" s="38" t="n"/>
      <c r="I182" s="68" t="n"/>
      <c r="J182" s="38" t="n"/>
      <c r="K182" s="68" t="n"/>
      <c r="L182" s="38" t="n"/>
      <c r="M182" s="38" t="n"/>
    </row>
    <row r="183">
      <c r="A183" s="38" t="n">
        <v>182</v>
      </c>
      <c r="B183" s="68" t="n"/>
      <c r="C183" s="38" t="n"/>
      <c r="D183" s="38" t="n"/>
      <c r="E183" s="38" t="n"/>
      <c r="F183" s="39" t="n"/>
      <c r="G183" s="38" t="n"/>
      <c r="H183" s="38" t="n"/>
      <c r="I183" s="68" t="n"/>
      <c r="J183" s="38" t="n"/>
      <c r="K183" s="68" t="n"/>
      <c r="L183" s="38" t="n"/>
      <c r="M183" s="38" t="n"/>
    </row>
    <row r="184">
      <c r="A184" s="38" t="n">
        <v>183</v>
      </c>
      <c r="B184" s="68" t="n"/>
      <c r="C184" s="38" t="n"/>
      <c r="D184" s="38" t="n"/>
      <c r="E184" s="38" t="n"/>
      <c r="F184" s="39" t="n"/>
      <c r="G184" s="38" t="n"/>
      <c r="H184" s="38" t="n"/>
      <c r="I184" s="68" t="n"/>
      <c r="J184" s="38" t="n"/>
      <c r="K184" s="68" t="n"/>
      <c r="L184" s="38" t="n"/>
      <c r="M184" s="38" t="n"/>
    </row>
    <row r="185">
      <c r="A185" s="38" t="n">
        <v>184</v>
      </c>
      <c r="B185" s="68" t="n"/>
      <c r="C185" s="38" t="n"/>
      <c r="D185" s="38" t="n"/>
      <c r="E185" s="38" t="n"/>
      <c r="F185" s="39" t="n"/>
      <c r="G185" s="38" t="n"/>
      <c r="H185" s="38" t="n"/>
      <c r="I185" s="68" t="n"/>
      <c r="J185" s="38" t="n"/>
      <c r="K185" s="68" t="n"/>
      <c r="L185" s="38" t="n"/>
      <c r="M185" s="38" t="n"/>
    </row>
    <row r="186">
      <c r="A186" s="38" t="n">
        <v>185</v>
      </c>
      <c r="B186" s="68" t="n"/>
      <c r="C186" s="38" t="n"/>
      <c r="D186" s="38" t="n"/>
      <c r="E186" s="38" t="n"/>
      <c r="F186" s="39" t="n"/>
      <c r="G186" s="38" t="n"/>
      <c r="H186" s="38" t="n"/>
      <c r="I186" s="68" t="n"/>
      <c r="J186" s="38" t="n"/>
      <c r="K186" s="68" t="n"/>
      <c r="L186" s="38" t="n"/>
      <c r="M186" s="38" t="n"/>
    </row>
    <row r="187">
      <c r="A187" s="38" t="n">
        <v>186</v>
      </c>
      <c r="B187" s="68" t="n"/>
      <c r="C187" s="38" t="n"/>
      <c r="D187" s="38" t="n"/>
      <c r="E187" s="38" t="n"/>
      <c r="F187" s="39" t="n"/>
      <c r="G187" s="38" t="n"/>
      <c r="H187" s="38" t="n"/>
      <c r="I187" s="68" t="n"/>
      <c r="J187" s="38" t="n"/>
      <c r="K187" s="68" t="n"/>
      <c r="L187" s="38" t="n"/>
      <c r="M187" s="38" t="n"/>
    </row>
    <row r="188">
      <c r="A188" s="38" t="n">
        <v>187</v>
      </c>
      <c r="B188" s="68" t="n"/>
      <c r="C188" s="38" t="n"/>
      <c r="D188" s="38" t="n"/>
      <c r="E188" s="38" t="n"/>
      <c r="F188" s="39" t="n"/>
      <c r="G188" s="38" t="n"/>
      <c r="H188" s="38" t="n"/>
      <c r="I188" s="68" t="n"/>
      <c r="J188" s="38" t="n"/>
      <c r="K188" s="68" t="n"/>
      <c r="L188" s="38" t="n"/>
      <c r="M188" s="38" t="n"/>
    </row>
    <row r="189">
      <c r="A189" s="38" t="n">
        <v>188</v>
      </c>
      <c r="B189" s="68" t="n"/>
      <c r="C189" s="38" t="n"/>
      <c r="D189" s="38" t="n"/>
      <c r="E189" s="38" t="n"/>
      <c r="F189" s="39" t="n"/>
      <c r="G189" s="38" t="n"/>
      <c r="H189" s="38" t="n"/>
      <c r="I189" s="68" t="n"/>
      <c r="J189" s="38" t="n"/>
      <c r="K189" s="68" t="n"/>
      <c r="L189" s="38" t="n"/>
      <c r="M189" s="38" t="n"/>
    </row>
    <row r="190">
      <c r="A190" s="38" t="n">
        <v>189</v>
      </c>
      <c r="B190" s="68" t="n"/>
      <c r="C190" s="38" t="n"/>
      <c r="D190" s="38" t="n"/>
      <c r="E190" s="38" t="n"/>
      <c r="F190" s="39" t="n"/>
      <c r="G190" s="38" t="n"/>
      <c r="H190" s="38" t="n"/>
      <c r="I190" s="68" t="n"/>
      <c r="J190" s="38" t="n"/>
      <c r="K190" s="68" t="n"/>
      <c r="L190" s="38" t="n"/>
      <c r="M190" s="38" t="n"/>
    </row>
    <row r="191">
      <c r="A191" s="38" t="n">
        <v>190</v>
      </c>
      <c r="B191" s="68" t="n"/>
      <c r="C191" s="38" t="n"/>
      <c r="D191" s="38" t="n"/>
      <c r="E191" s="38" t="n"/>
      <c r="F191" s="39" t="n"/>
      <c r="G191" s="38" t="n"/>
      <c r="H191" s="38" t="n"/>
      <c r="I191" s="68" t="n"/>
      <c r="J191" s="38" t="n"/>
      <c r="K191" s="68" t="n"/>
      <c r="L191" s="38" t="n"/>
      <c r="M191" s="38" t="n"/>
    </row>
    <row r="192">
      <c r="A192" s="38" t="n">
        <v>191</v>
      </c>
      <c r="B192" s="68" t="n"/>
      <c r="C192" s="38" t="n"/>
      <c r="D192" s="38" t="n"/>
      <c r="E192" s="38" t="n"/>
      <c r="F192" s="39" t="n"/>
      <c r="G192" s="38" t="n"/>
      <c r="H192" s="38" t="n"/>
      <c r="I192" s="68" t="n"/>
      <c r="J192" s="38" t="n"/>
      <c r="K192" s="68" t="n"/>
      <c r="L192" s="38" t="n"/>
      <c r="M192" s="38" t="n"/>
    </row>
    <row r="193">
      <c r="A193" s="38" t="n">
        <v>192</v>
      </c>
      <c r="B193" s="68" t="n"/>
      <c r="C193" s="38" t="n"/>
      <c r="D193" s="38" t="n"/>
      <c r="E193" s="38" t="n"/>
      <c r="F193" s="39" t="n"/>
      <c r="G193" s="38" t="n"/>
      <c r="H193" s="38" t="n"/>
      <c r="I193" s="68" t="n"/>
      <c r="J193" s="38" t="n"/>
      <c r="K193" s="68" t="n"/>
      <c r="L193" s="38" t="n"/>
      <c r="M193" s="38" t="n"/>
    </row>
    <row r="194">
      <c r="A194" s="38" t="n">
        <v>193</v>
      </c>
      <c r="B194" s="68" t="n"/>
      <c r="C194" s="38" t="n"/>
      <c r="D194" s="38" t="n"/>
      <c r="E194" s="38" t="n"/>
      <c r="F194" s="39" t="n"/>
      <c r="G194" s="38" t="n"/>
      <c r="H194" s="38" t="n"/>
      <c r="I194" s="68" t="n"/>
      <c r="J194" s="38" t="n"/>
      <c r="K194" s="68" t="n"/>
      <c r="L194" s="38" t="n"/>
      <c r="M194" s="38" t="n"/>
    </row>
    <row r="195">
      <c r="A195" s="38" t="n">
        <v>194</v>
      </c>
      <c r="B195" s="68" t="n"/>
      <c r="C195" s="38" t="n"/>
      <c r="D195" s="38" t="n"/>
      <c r="E195" s="38" t="n"/>
      <c r="F195" s="39" t="n"/>
      <c r="G195" s="38" t="n"/>
      <c r="H195" s="38" t="n"/>
      <c r="I195" s="68" t="n"/>
      <c r="J195" s="38" t="n"/>
      <c r="K195" s="68" t="n"/>
      <c r="L195" s="38" t="n"/>
      <c r="M195" s="38" t="n"/>
    </row>
    <row r="196">
      <c r="A196" s="38" t="n">
        <v>195</v>
      </c>
      <c r="B196" s="68" t="n"/>
      <c r="C196" s="38" t="n"/>
      <c r="D196" s="38" t="n"/>
      <c r="E196" s="38" t="n"/>
      <c r="F196" s="39" t="n"/>
      <c r="G196" s="38" t="n"/>
      <c r="H196" s="38" t="n"/>
      <c r="I196" s="68" t="n"/>
      <c r="J196" s="38" t="n"/>
      <c r="K196" s="68" t="n"/>
      <c r="L196" s="38" t="n"/>
      <c r="M196" s="38" t="n"/>
    </row>
    <row r="197">
      <c r="A197" s="38" t="n">
        <v>196</v>
      </c>
      <c r="B197" s="68" t="n"/>
      <c r="C197" s="38" t="n"/>
      <c r="D197" s="38" t="n"/>
      <c r="E197" s="38" t="n"/>
      <c r="F197" s="39" t="n"/>
      <c r="G197" s="38" t="n"/>
      <c r="H197" s="38" t="n"/>
      <c r="I197" s="68" t="n"/>
      <c r="J197" s="38" t="n"/>
      <c r="K197" s="68" t="n"/>
      <c r="L197" s="38" t="n"/>
      <c r="M197" s="38" t="n"/>
    </row>
    <row r="198">
      <c r="A198" s="38" t="n">
        <v>197</v>
      </c>
      <c r="B198" s="68" t="n"/>
      <c r="C198" s="38" t="n"/>
      <c r="D198" s="38" t="n"/>
      <c r="E198" s="38" t="n"/>
      <c r="F198" s="39" t="n"/>
      <c r="G198" s="38" t="n"/>
      <c r="H198" s="38" t="n"/>
      <c r="I198" s="68" t="n"/>
      <c r="J198" s="38" t="n"/>
      <c r="K198" s="68" t="n"/>
      <c r="L198" s="38" t="n"/>
      <c r="M198" s="38" t="n"/>
    </row>
    <row r="199">
      <c r="A199" s="38" t="n">
        <v>198</v>
      </c>
      <c r="B199" s="68" t="n"/>
      <c r="C199" s="38" t="n"/>
      <c r="D199" s="38" t="n"/>
      <c r="E199" s="38" t="n"/>
      <c r="F199" s="39" t="n"/>
      <c r="G199" s="38" t="n"/>
      <c r="H199" s="38" t="n"/>
      <c r="I199" s="68" t="n"/>
      <c r="J199" s="38" t="n"/>
      <c r="K199" s="68" t="n"/>
      <c r="L199" s="38" t="n"/>
      <c r="M199" s="38" t="n"/>
    </row>
    <row r="200">
      <c r="A200" s="38" t="n">
        <v>199</v>
      </c>
      <c r="B200" s="68" t="n"/>
      <c r="C200" s="38" t="n"/>
      <c r="D200" s="38" t="n"/>
      <c r="E200" s="38" t="n"/>
      <c r="F200" s="39" t="n"/>
      <c r="G200" s="38" t="n"/>
      <c r="H200" s="38" t="n"/>
      <c r="I200" s="68" t="n"/>
      <c r="J200" s="38" t="n"/>
      <c r="K200" s="68" t="n"/>
      <c r="L200" s="38" t="n"/>
      <c r="M200" s="38" t="n"/>
    </row>
    <row r="201">
      <c r="A201" s="38" t="n">
        <v>200</v>
      </c>
      <c r="B201" s="68" t="n"/>
      <c r="C201" s="38" t="n"/>
      <c r="D201" s="38" t="n"/>
      <c r="E201" s="38" t="n"/>
      <c r="F201" s="39" t="n"/>
      <c r="G201" s="38" t="n"/>
      <c r="H201" s="38" t="n"/>
      <c r="I201" s="68" t="n"/>
      <c r="J201" s="38" t="n"/>
      <c r="K201" s="68" t="n"/>
      <c r="L201" s="38" t="n"/>
      <c r="M201" s="38" t="n"/>
    </row>
    <row r="202">
      <c r="A202" s="38" t="n">
        <v>201</v>
      </c>
      <c r="B202" s="68" t="n"/>
      <c r="C202" s="38" t="n"/>
      <c r="D202" s="38" t="n"/>
      <c r="E202" s="38" t="n"/>
      <c r="F202" s="39" t="n"/>
      <c r="G202" s="38" t="n"/>
      <c r="H202" s="38" t="n"/>
      <c r="I202" s="68" t="n"/>
      <c r="J202" s="38" t="n"/>
      <c r="K202" s="68" t="n"/>
      <c r="L202" s="38" t="n"/>
      <c r="M202" s="38" t="n"/>
    </row>
    <row r="203">
      <c r="A203" s="38" t="n">
        <v>202</v>
      </c>
      <c r="B203" s="68" t="n"/>
      <c r="C203" s="38" t="n"/>
      <c r="D203" s="38" t="n"/>
      <c r="E203" s="38" t="n"/>
      <c r="F203" s="39" t="n"/>
      <c r="G203" s="38" t="n"/>
      <c r="H203" s="38" t="n"/>
      <c r="I203" s="68" t="n"/>
      <c r="J203" s="38" t="n"/>
      <c r="K203" s="68" t="n"/>
      <c r="L203" s="38" t="n"/>
      <c r="M203" s="38" t="n"/>
    </row>
    <row r="204">
      <c r="A204" s="38" t="n">
        <v>203</v>
      </c>
      <c r="B204" s="68" t="n"/>
      <c r="C204" s="38" t="n"/>
      <c r="D204" s="38" t="n"/>
      <c r="E204" s="38" t="n"/>
      <c r="F204" s="39" t="n"/>
      <c r="G204" s="38" t="n"/>
      <c r="H204" s="38" t="n"/>
      <c r="I204" s="68" t="n"/>
      <c r="J204" s="38" t="n"/>
      <c r="K204" s="68" t="n"/>
      <c r="L204" s="38" t="n"/>
      <c r="M204" s="38" t="n"/>
    </row>
    <row r="205">
      <c r="A205" s="38" t="n">
        <v>204</v>
      </c>
      <c r="B205" s="68" t="n"/>
      <c r="C205" s="38" t="n"/>
      <c r="D205" s="38" t="n"/>
      <c r="E205" s="38" t="n"/>
      <c r="F205" s="39" t="n"/>
      <c r="G205" s="38" t="n"/>
      <c r="H205" s="38" t="n"/>
      <c r="I205" s="68" t="n"/>
      <c r="J205" s="38" t="n"/>
      <c r="K205" s="68" t="n"/>
      <c r="L205" s="38" t="n"/>
      <c r="M205" s="38" t="n"/>
    </row>
    <row r="206">
      <c r="A206" s="38" t="n">
        <v>205</v>
      </c>
      <c r="B206" s="68" t="n"/>
      <c r="C206" s="38" t="n"/>
      <c r="D206" s="38" t="n"/>
      <c r="E206" s="38" t="n"/>
      <c r="F206" s="39" t="n"/>
      <c r="G206" s="38" t="n"/>
      <c r="H206" s="38" t="n"/>
      <c r="I206" s="68" t="n"/>
      <c r="J206" s="38" t="n"/>
      <c r="K206" s="68" t="n"/>
      <c r="L206" s="38" t="n"/>
      <c r="M206" s="38" t="n"/>
    </row>
    <row r="207">
      <c r="A207" s="38" t="n">
        <v>206</v>
      </c>
      <c r="B207" s="68" t="n"/>
      <c r="C207" s="38" t="n"/>
      <c r="D207" s="38" t="n"/>
      <c r="E207" s="38" t="n"/>
      <c r="F207" s="39" t="n"/>
      <c r="G207" s="38" t="n"/>
      <c r="H207" s="38" t="n"/>
      <c r="I207" s="68" t="n"/>
      <c r="J207" s="38" t="n"/>
      <c r="K207" s="68" t="n"/>
      <c r="L207" s="38" t="n"/>
      <c r="M207" s="38" t="n"/>
    </row>
    <row r="208">
      <c r="A208" s="38" t="n">
        <v>207</v>
      </c>
      <c r="B208" s="68" t="n"/>
      <c r="C208" s="38" t="n"/>
      <c r="D208" s="38" t="n"/>
      <c r="E208" s="38" t="n"/>
      <c r="F208" s="39" t="n"/>
      <c r="G208" s="38" t="n"/>
      <c r="H208" s="38" t="n"/>
      <c r="I208" s="68" t="n"/>
      <c r="J208" s="38" t="n"/>
      <c r="K208" s="68" t="n"/>
      <c r="L208" s="38" t="n"/>
      <c r="M208" s="38" t="n"/>
    </row>
    <row r="209">
      <c r="A209" s="38" t="n">
        <v>208</v>
      </c>
      <c r="B209" s="68" t="n"/>
      <c r="C209" s="38" t="n"/>
      <c r="D209" s="38" t="n"/>
      <c r="E209" s="38" t="n"/>
      <c r="F209" s="39" t="n"/>
      <c r="G209" s="38" t="n"/>
      <c r="H209" s="38" t="n"/>
      <c r="I209" s="68" t="n"/>
      <c r="J209" s="38" t="n"/>
      <c r="K209" s="68" t="n"/>
      <c r="L209" s="38" t="n"/>
      <c r="M209" s="38" t="n"/>
    </row>
    <row r="210">
      <c r="A210" s="38" t="n">
        <v>209</v>
      </c>
      <c r="B210" s="68" t="n"/>
      <c r="C210" s="38" t="n"/>
      <c r="D210" s="38" t="n"/>
      <c r="E210" s="38" t="n"/>
      <c r="F210" s="39" t="n"/>
      <c r="G210" s="38" t="n"/>
      <c r="H210" s="38" t="n"/>
      <c r="I210" s="68" t="n"/>
      <c r="J210" s="38" t="n"/>
      <c r="K210" s="68" t="n"/>
      <c r="L210" s="38" t="n"/>
      <c r="M210" s="38" t="n"/>
    </row>
    <row r="211">
      <c r="A211" s="38" t="n">
        <v>210</v>
      </c>
      <c r="B211" s="68" t="n"/>
      <c r="C211" s="38" t="n"/>
      <c r="D211" s="38" t="n"/>
      <c r="E211" s="38" t="n"/>
      <c r="F211" s="39" t="n"/>
      <c r="G211" s="38" t="n"/>
      <c r="H211" s="38" t="n"/>
      <c r="I211" s="68" t="n"/>
      <c r="J211" s="38" t="n"/>
      <c r="K211" s="68" t="n"/>
      <c r="L211" s="38" t="n"/>
      <c r="M211" s="38" t="n"/>
    </row>
    <row r="212">
      <c r="A212" s="38" t="n">
        <v>211</v>
      </c>
      <c r="B212" s="68" t="n"/>
      <c r="C212" s="38" t="n"/>
      <c r="D212" s="38" t="n"/>
      <c r="E212" s="38" t="n"/>
      <c r="F212" s="39" t="n"/>
      <c r="G212" s="38" t="n"/>
      <c r="H212" s="38" t="n"/>
      <c r="I212" s="68" t="n"/>
      <c r="J212" s="38" t="n"/>
      <c r="K212" s="68" t="n"/>
      <c r="L212" s="38" t="n"/>
      <c r="M212" s="38" t="n"/>
    </row>
    <row r="213">
      <c r="A213" s="38" t="n">
        <v>212</v>
      </c>
      <c r="B213" s="68" t="n"/>
      <c r="C213" s="38" t="n"/>
      <c r="D213" s="38" t="n"/>
      <c r="E213" s="38" t="n"/>
      <c r="F213" s="39" t="n"/>
      <c r="G213" s="38" t="n"/>
      <c r="H213" s="38" t="n"/>
      <c r="I213" s="68" t="n"/>
      <c r="J213" s="38" t="n"/>
      <c r="K213" s="68" t="n"/>
      <c r="L213" s="38" t="n"/>
      <c r="M213" s="38" t="n"/>
    </row>
    <row r="214">
      <c r="A214" s="38" t="n">
        <v>213</v>
      </c>
      <c r="B214" s="68" t="n"/>
      <c r="C214" s="38" t="n"/>
      <c r="D214" s="38" t="n"/>
      <c r="E214" s="38" t="n"/>
      <c r="F214" s="39" t="n"/>
      <c r="G214" s="38" t="n"/>
      <c r="H214" s="38" t="n"/>
      <c r="I214" s="68" t="n"/>
      <c r="J214" s="38" t="n"/>
      <c r="K214" s="68" t="n"/>
      <c r="L214" s="38" t="n"/>
      <c r="M214" s="38" t="n"/>
    </row>
    <row r="215">
      <c r="A215" s="38" t="n">
        <v>214</v>
      </c>
      <c r="B215" s="68" t="n"/>
      <c r="C215" s="38" t="n"/>
      <c r="D215" s="38" t="n"/>
      <c r="E215" s="38" t="n"/>
      <c r="F215" s="39" t="n"/>
      <c r="G215" s="38" t="n"/>
      <c r="H215" s="38" t="n"/>
      <c r="I215" s="68" t="n"/>
      <c r="J215" s="38" t="n"/>
      <c r="K215" s="68" t="n"/>
      <c r="L215" s="38" t="n"/>
      <c r="M215" s="38" t="n"/>
    </row>
    <row r="216">
      <c r="A216" s="38" t="n">
        <v>215</v>
      </c>
      <c r="B216" s="68" t="n"/>
      <c r="C216" s="38" t="n"/>
      <c r="D216" s="38" t="n"/>
      <c r="E216" s="38" t="n"/>
      <c r="F216" s="39" t="n"/>
      <c r="G216" s="38" t="n"/>
      <c r="H216" s="38" t="n"/>
      <c r="I216" s="68" t="n"/>
      <c r="J216" s="38" t="n"/>
      <c r="K216" s="68" t="n"/>
      <c r="L216" s="38" t="n"/>
      <c r="M216" s="38" t="n"/>
    </row>
    <row r="217">
      <c r="A217" s="38" t="n">
        <v>216</v>
      </c>
      <c r="B217" s="68" t="n"/>
      <c r="C217" s="38" t="n"/>
      <c r="D217" s="38" t="n"/>
      <c r="E217" s="38" t="n"/>
      <c r="F217" s="39" t="n"/>
      <c r="G217" s="38" t="n"/>
      <c r="H217" s="38" t="n"/>
      <c r="I217" s="68" t="n"/>
      <c r="J217" s="38" t="n"/>
      <c r="K217" s="68" t="n"/>
      <c r="L217" s="38" t="n"/>
      <c r="M217" s="38" t="n"/>
    </row>
    <row r="218">
      <c r="A218" s="38" t="n">
        <v>217</v>
      </c>
      <c r="B218" s="68" t="n"/>
      <c r="C218" s="38" t="n"/>
      <c r="D218" s="38" t="n"/>
      <c r="E218" s="38" t="n"/>
      <c r="F218" s="39" t="n"/>
      <c r="G218" s="38" t="n"/>
      <c r="H218" s="38" t="n"/>
      <c r="I218" s="68" t="n"/>
      <c r="J218" s="38" t="n"/>
      <c r="K218" s="68" t="n"/>
      <c r="L218" s="38" t="n"/>
      <c r="M218" s="38" t="n"/>
    </row>
    <row r="219">
      <c r="A219" s="38" t="n">
        <v>218</v>
      </c>
      <c r="B219" s="68" t="n"/>
      <c r="C219" s="38" t="n"/>
      <c r="D219" s="38" t="n"/>
      <c r="E219" s="38" t="n"/>
      <c r="F219" s="39" t="n"/>
      <c r="G219" s="38" t="n"/>
      <c r="H219" s="38" t="n"/>
      <c r="I219" s="68" t="n"/>
      <c r="J219" s="38" t="n"/>
      <c r="K219" s="68" t="n"/>
      <c r="L219" s="38" t="n"/>
      <c r="M219" s="38" t="n"/>
    </row>
    <row r="220">
      <c r="A220" s="38" t="n">
        <v>219</v>
      </c>
      <c r="B220" s="68" t="n"/>
      <c r="C220" s="38" t="n"/>
      <c r="D220" s="38" t="n"/>
      <c r="E220" s="38" t="n"/>
      <c r="F220" s="39" t="n"/>
      <c r="G220" s="38" t="n"/>
      <c r="H220" s="38" t="n"/>
      <c r="I220" s="68" t="n"/>
      <c r="J220" s="38" t="n"/>
      <c r="K220" s="68" t="n"/>
      <c r="L220" s="38" t="n"/>
      <c r="M220" s="38" t="n"/>
    </row>
    <row r="221">
      <c r="A221" s="38" t="n">
        <v>220</v>
      </c>
      <c r="B221" s="68" t="n"/>
      <c r="C221" s="38" t="n"/>
      <c r="D221" s="38" t="n"/>
      <c r="E221" s="38" t="n"/>
      <c r="F221" s="39" t="n"/>
      <c r="G221" s="38" t="n"/>
      <c r="H221" s="38" t="n"/>
      <c r="I221" s="68" t="n"/>
      <c r="J221" s="38" t="n"/>
      <c r="K221" s="68" t="n"/>
      <c r="L221" s="38" t="n"/>
      <c r="M221" s="38" t="n"/>
    </row>
    <row r="222">
      <c r="A222" s="38" t="n">
        <v>221</v>
      </c>
      <c r="B222" s="68" t="n"/>
      <c r="C222" s="38" t="n"/>
      <c r="D222" s="38" t="n"/>
      <c r="E222" s="38" t="n"/>
      <c r="F222" s="39" t="n"/>
      <c r="G222" s="38" t="n"/>
      <c r="H222" s="38" t="n"/>
      <c r="I222" s="68" t="n"/>
      <c r="J222" s="38" t="n"/>
      <c r="K222" s="68" t="n"/>
      <c r="L222" s="38" t="n"/>
      <c r="M222" s="38" t="n"/>
    </row>
    <row r="223">
      <c r="A223" s="38" t="n">
        <v>222</v>
      </c>
      <c r="B223" s="68" t="n"/>
      <c r="C223" s="38" t="n"/>
      <c r="D223" s="38" t="n"/>
      <c r="E223" s="38" t="n"/>
      <c r="F223" s="39" t="n"/>
      <c r="G223" s="38" t="n"/>
      <c r="H223" s="38" t="n"/>
      <c r="I223" s="68" t="n"/>
      <c r="J223" s="38" t="n"/>
      <c r="K223" s="68" t="n"/>
      <c r="L223" s="38" t="n"/>
      <c r="M223" s="38" t="n"/>
    </row>
    <row r="224">
      <c r="A224" s="38" t="n">
        <v>223</v>
      </c>
      <c r="B224" s="68" t="n"/>
      <c r="C224" s="38" t="n"/>
      <c r="D224" s="38" t="n"/>
      <c r="E224" s="38" t="n"/>
      <c r="F224" s="39" t="n"/>
      <c r="G224" s="38" t="n"/>
      <c r="H224" s="38" t="n"/>
      <c r="I224" s="68" t="n"/>
      <c r="J224" s="38" t="n"/>
      <c r="K224" s="68" t="n"/>
      <c r="L224" s="38" t="n"/>
      <c r="M224" s="38" t="n"/>
    </row>
    <row r="225">
      <c r="A225" s="38" t="n">
        <v>224</v>
      </c>
      <c r="B225" s="68" t="n"/>
      <c r="C225" s="38" t="n"/>
      <c r="D225" s="38" t="n"/>
      <c r="E225" s="38" t="n"/>
      <c r="F225" s="39" t="n"/>
      <c r="G225" s="38" t="n"/>
      <c r="H225" s="38" t="n"/>
      <c r="I225" s="68" t="n"/>
      <c r="J225" s="38" t="n"/>
      <c r="K225" s="68" t="n"/>
      <c r="L225" s="38" t="n"/>
      <c r="M225" s="38" t="n"/>
    </row>
    <row r="226">
      <c r="A226" s="38" t="n">
        <v>225</v>
      </c>
      <c r="B226" s="68" t="n"/>
      <c r="C226" s="38" t="n"/>
      <c r="D226" s="38" t="n"/>
      <c r="E226" s="38" t="n"/>
      <c r="F226" s="39" t="n"/>
      <c r="G226" s="38" t="n"/>
      <c r="H226" s="38" t="n"/>
      <c r="I226" s="68" t="n"/>
      <c r="J226" s="38" t="n"/>
      <c r="K226" s="68" t="n"/>
      <c r="L226" s="38" t="n"/>
      <c r="M226" s="38" t="n"/>
    </row>
    <row r="227">
      <c r="A227" s="38" t="n">
        <v>226</v>
      </c>
      <c r="B227" s="68" t="n"/>
      <c r="C227" s="38" t="n"/>
      <c r="D227" s="38" t="n"/>
      <c r="E227" s="38" t="n"/>
      <c r="F227" s="39" t="n"/>
      <c r="G227" s="38" t="n"/>
      <c r="H227" s="38" t="n"/>
      <c r="I227" s="68" t="n"/>
      <c r="J227" s="38" t="n"/>
      <c r="K227" s="68" t="n"/>
      <c r="L227" s="38" t="n"/>
      <c r="M227" s="38" t="n"/>
    </row>
    <row r="228">
      <c r="A228" s="38" t="n">
        <v>227</v>
      </c>
      <c r="B228" s="68" t="n"/>
      <c r="C228" s="38" t="n"/>
      <c r="D228" s="38" t="n"/>
      <c r="E228" s="38" t="n"/>
      <c r="F228" s="39" t="n"/>
      <c r="G228" s="38" t="n"/>
      <c r="H228" s="38" t="n"/>
      <c r="I228" s="68" t="n"/>
      <c r="J228" s="38" t="n"/>
      <c r="K228" s="68" t="n"/>
      <c r="L228" s="38" t="n"/>
      <c r="M228" s="38" t="n"/>
    </row>
    <row r="229">
      <c r="A229" s="38" t="n">
        <v>228</v>
      </c>
      <c r="B229" s="68" t="n"/>
      <c r="C229" s="38" t="n"/>
      <c r="D229" s="38" t="n"/>
      <c r="E229" s="38" t="n"/>
      <c r="F229" s="39" t="n"/>
      <c r="G229" s="38" t="n"/>
      <c r="H229" s="38" t="n"/>
      <c r="I229" s="68" t="n"/>
      <c r="J229" s="38" t="n"/>
      <c r="K229" s="68" t="n"/>
      <c r="L229" s="38" t="n"/>
      <c r="M229" s="38" t="n"/>
    </row>
    <row r="230">
      <c r="A230" s="38" t="n">
        <v>229</v>
      </c>
      <c r="B230" s="68" t="n"/>
      <c r="C230" s="38" t="n"/>
      <c r="D230" s="38" t="n"/>
      <c r="E230" s="38" t="n"/>
      <c r="F230" s="39" t="n"/>
      <c r="G230" s="38" t="n"/>
      <c r="H230" s="38" t="n"/>
      <c r="I230" s="68" t="n"/>
      <c r="J230" s="38" t="n"/>
      <c r="K230" s="68" t="n"/>
      <c r="L230" s="38" t="n"/>
      <c r="M230" s="38" t="n"/>
    </row>
    <row r="231">
      <c r="A231" s="38" t="n">
        <v>230</v>
      </c>
      <c r="B231" s="68" t="n"/>
      <c r="C231" s="38" t="n"/>
      <c r="D231" s="38" t="n"/>
      <c r="E231" s="38" t="n"/>
      <c r="F231" s="39" t="n"/>
      <c r="G231" s="38" t="n"/>
      <c r="H231" s="38" t="n"/>
      <c r="I231" s="68" t="n"/>
      <c r="J231" s="38" t="n"/>
      <c r="K231" s="68" t="n"/>
      <c r="L231" s="38" t="n"/>
      <c r="M231" s="38" t="n"/>
    </row>
    <row r="232">
      <c r="A232" s="38" t="n">
        <v>231</v>
      </c>
      <c r="B232" s="68" t="n"/>
      <c r="C232" s="38" t="n"/>
      <c r="D232" s="38" t="n"/>
      <c r="E232" s="38" t="n"/>
      <c r="F232" s="39" t="n"/>
      <c r="G232" s="38" t="n"/>
      <c r="H232" s="38" t="n"/>
      <c r="I232" s="68" t="n"/>
      <c r="J232" s="38" t="n"/>
      <c r="K232" s="68" t="n"/>
      <c r="L232" s="38" t="n"/>
      <c r="M232" s="38" t="n"/>
    </row>
    <row r="233">
      <c r="A233" s="38" t="n">
        <v>232</v>
      </c>
      <c r="B233" s="68" t="n"/>
      <c r="C233" s="38" t="n"/>
      <c r="D233" s="38" t="n"/>
      <c r="E233" s="38" t="n"/>
      <c r="F233" s="39" t="n"/>
      <c r="G233" s="38" t="n"/>
      <c r="H233" s="38" t="n"/>
      <c r="I233" s="68" t="n"/>
      <c r="J233" s="38" t="n"/>
      <c r="K233" s="68" t="n"/>
      <c r="L233" s="38" t="n"/>
      <c r="M233" s="38" t="n"/>
    </row>
    <row r="234">
      <c r="A234" s="38" t="n">
        <v>233</v>
      </c>
      <c r="B234" s="68" t="n"/>
      <c r="C234" s="38" t="n"/>
      <c r="D234" s="38" t="n"/>
      <c r="E234" s="38" t="n"/>
      <c r="F234" s="39" t="n"/>
      <c r="G234" s="38" t="n"/>
      <c r="H234" s="38" t="n"/>
      <c r="I234" s="68" t="n"/>
      <c r="J234" s="38" t="n"/>
      <c r="K234" s="68" t="n"/>
      <c r="L234" s="38" t="n"/>
      <c r="M234" s="38" t="n"/>
    </row>
    <row r="235">
      <c r="A235" s="38" t="n">
        <v>234</v>
      </c>
      <c r="B235" s="68" t="n"/>
      <c r="C235" s="38" t="n"/>
      <c r="D235" s="38" t="n"/>
      <c r="E235" s="38" t="n"/>
      <c r="F235" s="39" t="n"/>
      <c r="G235" s="38" t="n"/>
      <c r="H235" s="38" t="n"/>
      <c r="I235" s="68" t="n"/>
      <c r="J235" s="38" t="n"/>
      <c r="K235" s="68" t="n"/>
      <c r="L235" s="38" t="n"/>
      <c r="M235" s="38" t="n"/>
    </row>
    <row r="236">
      <c r="A236" s="38" t="n">
        <v>235</v>
      </c>
      <c r="B236" s="68" t="n"/>
      <c r="C236" s="38" t="n"/>
      <c r="D236" s="38" t="n"/>
      <c r="E236" s="38" t="n"/>
      <c r="F236" s="39" t="n"/>
      <c r="G236" s="38" t="n"/>
      <c r="H236" s="38" t="n"/>
      <c r="I236" s="68" t="n"/>
      <c r="J236" s="38" t="n"/>
      <c r="K236" s="68" t="n"/>
      <c r="L236" s="38" t="n"/>
      <c r="M236" s="38" t="n"/>
    </row>
    <row r="237">
      <c r="A237" s="38" t="n">
        <v>236</v>
      </c>
      <c r="B237" s="68" t="n"/>
      <c r="C237" s="38" t="n"/>
      <c r="D237" s="38" t="n"/>
      <c r="E237" s="38" t="n"/>
      <c r="F237" s="39" t="n"/>
      <c r="G237" s="38" t="n"/>
      <c r="H237" s="38" t="n"/>
      <c r="I237" s="68" t="n"/>
      <c r="J237" s="38" t="n"/>
      <c r="K237" s="68" t="n"/>
      <c r="L237" s="38" t="n"/>
      <c r="M237" s="38" t="n"/>
    </row>
    <row r="238">
      <c r="A238" s="38" t="n">
        <v>237</v>
      </c>
      <c r="B238" s="68" t="n"/>
      <c r="C238" s="38" t="n"/>
      <c r="D238" s="38" t="n"/>
      <c r="E238" s="38" t="n"/>
      <c r="F238" s="39" t="n"/>
      <c r="G238" s="38" t="n"/>
      <c r="H238" s="38" t="n"/>
      <c r="I238" s="68" t="n"/>
      <c r="J238" s="38" t="n"/>
      <c r="K238" s="68" t="n"/>
      <c r="L238" s="38" t="n"/>
      <c r="M238" s="38" t="n"/>
    </row>
    <row r="239">
      <c r="A239" s="38" t="n">
        <v>238</v>
      </c>
      <c r="B239" s="68" t="n"/>
      <c r="C239" s="38" t="n"/>
      <c r="D239" s="38" t="n"/>
      <c r="E239" s="38" t="n"/>
      <c r="F239" s="39" t="n"/>
      <c r="G239" s="38" t="n"/>
      <c r="H239" s="38" t="n"/>
      <c r="I239" s="68" t="n"/>
      <c r="J239" s="38" t="n"/>
      <c r="K239" s="68" t="n"/>
      <c r="L239" s="38" t="n"/>
      <c r="M239" s="38" t="n"/>
    </row>
    <row r="240">
      <c r="A240" s="38" t="n">
        <v>239</v>
      </c>
      <c r="B240" s="68" t="n"/>
      <c r="C240" s="38" t="n"/>
      <c r="D240" s="38" t="n"/>
      <c r="E240" s="38" t="n"/>
      <c r="F240" s="39" t="n"/>
      <c r="G240" s="38" t="n"/>
      <c r="H240" s="38" t="n"/>
      <c r="I240" s="68" t="n"/>
      <c r="J240" s="38" t="n"/>
      <c r="K240" s="68" t="n"/>
      <c r="L240" s="38" t="n"/>
      <c r="M240" s="38" t="n"/>
    </row>
    <row r="241">
      <c r="A241" s="38" t="n">
        <v>240</v>
      </c>
      <c r="B241" s="68" t="n"/>
      <c r="C241" s="38" t="n"/>
      <c r="D241" s="38" t="n"/>
      <c r="E241" s="38" t="n"/>
      <c r="F241" s="39" t="n"/>
      <c r="G241" s="38" t="n"/>
      <c r="H241" s="38" t="n"/>
      <c r="I241" s="68" t="n"/>
      <c r="J241" s="38" t="n"/>
      <c r="K241" s="68" t="n"/>
      <c r="L241" s="38" t="n"/>
      <c r="M241" s="38" t="n"/>
    </row>
    <row r="242">
      <c r="A242" s="38" t="n">
        <v>241</v>
      </c>
      <c r="B242" s="68" t="n"/>
      <c r="C242" s="38" t="n"/>
      <c r="D242" s="38" t="n"/>
      <c r="E242" s="38" t="n"/>
      <c r="F242" s="39" t="n"/>
      <c r="G242" s="38" t="n"/>
      <c r="H242" s="38" t="n"/>
      <c r="I242" s="68" t="n"/>
      <c r="J242" s="38" t="n"/>
      <c r="K242" s="68" t="n"/>
      <c r="L242" s="38" t="n"/>
      <c r="M242" s="38" t="n"/>
    </row>
    <row r="243">
      <c r="A243" s="38" t="n">
        <v>242</v>
      </c>
      <c r="B243" s="68" t="n"/>
      <c r="C243" s="38" t="n"/>
      <c r="D243" s="38" t="n"/>
      <c r="E243" s="38" t="n"/>
      <c r="F243" s="39" t="n"/>
      <c r="G243" s="38" t="n"/>
      <c r="H243" s="38" t="n"/>
      <c r="I243" s="68" t="n"/>
      <c r="J243" s="38" t="n"/>
      <c r="K243" s="68" t="n"/>
      <c r="L243" s="38" t="n"/>
      <c r="M243" s="38" t="n"/>
    </row>
    <row r="244">
      <c r="A244" s="38" t="n">
        <v>243</v>
      </c>
      <c r="B244" s="68" t="n"/>
      <c r="C244" s="38" t="n"/>
      <c r="D244" s="38" t="n"/>
      <c r="E244" s="38" t="n"/>
      <c r="F244" s="39" t="n"/>
      <c r="G244" s="38" t="n"/>
      <c r="H244" s="38" t="n"/>
      <c r="I244" s="68" t="n"/>
      <c r="J244" s="38" t="n"/>
      <c r="K244" s="68" t="n"/>
      <c r="L244" s="38" t="n"/>
      <c r="M244" s="38" t="n"/>
    </row>
    <row r="245">
      <c r="A245" s="38" t="n">
        <v>244</v>
      </c>
      <c r="B245" s="68" t="n"/>
      <c r="C245" s="38" t="n"/>
      <c r="D245" s="38" t="n"/>
      <c r="E245" s="38" t="n"/>
      <c r="F245" s="39" t="n"/>
      <c r="G245" s="38" t="n"/>
      <c r="H245" s="38" t="n"/>
      <c r="I245" s="68" t="n"/>
      <c r="J245" s="38" t="n"/>
      <c r="K245" s="68" t="n"/>
      <c r="L245" s="38" t="n"/>
      <c r="M245" s="38" t="n"/>
    </row>
    <row r="246">
      <c r="A246" s="38" t="n">
        <v>245</v>
      </c>
      <c r="B246" s="68" t="n"/>
      <c r="C246" s="38" t="n"/>
      <c r="D246" s="38" t="n"/>
      <c r="E246" s="38" t="n"/>
      <c r="F246" s="39" t="n"/>
      <c r="G246" s="38" t="n"/>
      <c r="H246" s="38" t="n"/>
      <c r="I246" s="68" t="n"/>
      <c r="J246" s="38" t="n"/>
      <c r="K246" s="68" t="n"/>
      <c r="L246" s="38" t="n"/>
      <c r="M246" s="38" t="n"/>
    </row>
    <row r="247">
      <c r="A247" s="38" t="n">
        <v>246</v>
      </c>
      <c r="B247" s="68" t="n"/>
      <c r="C247" s="38" t="n"/>
      <c r="D247" s="38" t="n"/>
      <c r="E247" s="38" t="n"/>
      <c r="F247" s="39" t="n"/>
      <c r="G247" s="38" t="n"/>
      <c r="H247" s="38" t="n"/>
      <c r="I247" s="68" t="n"/>
      <c r="J247" s="38" t="n"/>
      <c r="K247" s="68" t="n"/>
      <c r="L247" s="38" t="n"/>
      <c r="M247" s="38" t="n"/>
    </row>
    <row r="248">
      <c r="A248" s="38" t="n">
        <v>247</v>
      </c>
      <c r="B248" s="68" t="n"/>
      <c r="C248" s="38" t="n"/>
      <c r="D248" s="38" t="n"/>
      <c r="E248" s="38" t="n"/>
      <c r="F248" s="39" t="n"/>
      <c r="G248" s="38" t="n"/>
      <c r="H248" s="38" t="n"/>
      <c r="I248" s="68" t="n"/>
      <c r="J248" s="38" t="n"/>
      <c r="K248" s="68" t="n"/>
      <c r="L248" s="38" t="n"/>
      <c r="M248" s="38" t="n"/>
    </row>
    <row r="249">
      <c r="A249" s="38" t="n">
        <v>248</v>
      </c>
      <c r="B249" s="68" t="n"/>
      <c r="C249" s="38" t="n"/>
      <c r="D249" s="38" t="n"/>
      <c r="E249" s="38" t="n"/>
      <c r="F249" s="39" t="n"/>
      <c r="G249" s="38" t="n"/>
      <c r="H249" s="38" t="n"/>
      <c r="I249" s="68" t="n"/>
      <c r="J249" s="38" t="n"/>
      <c r="K249" s="68" t="n"/>
      <c r="L249" s="38" t="n"/>
      <c r="M249" s="38" t="n"/>
    </row>
    <row r="250">
      <c r="A250" s="38" t="n">
        <v>249</v>
      </c>
      <c r="B250" s="68" t="n"/>
      <c r="C250" s="38" t="n"/>
      <c r="D250" s="38" t="n"/>
      <c r="E250" s="38" t="n"/>
      <c r="F250" s="39" t="n"/>
      <c r="G250" s="38" t="n"/>
      <c r="H250" s="38" t="n"/>
      <c r="I250" s="68" t="n"/>
      <c r="J250" s="38" t="n"/>
      <c r="K250" s="68" t="n"/>
      <c r="L250" s="38" t="n"/>
      <c r="M250" s="38" t="n"/>
    </row>
    <row r="251">
      <c r="A251" s="38" t="n">
        <v>250</v>
      </c>
      <c r="B251" s="68" t="n"/>
      <c r="C251" s="38" t="n"/>
      <c r="D251" s="38" t="n"/>
      <c r="E251" s="38" t="n"/>
      <c r="F251" s="39" t="n"/>
      <c r="G251" s="38" t="n"/>
      <c r="H251" s="38" t="n"/>
      <c r="I251" s="68" t="n"/>
      <c r="J251" s="38" t="n"/>
      <c r="K251" s="68" t="n"/>
      <c r="L251" s="38" t="n"/>
      <c r="M251" s="38" t="n"/>
    </row>
    <row r="252">
      <c r="A252" s="38" t="n">
        <v>251</v>
      </c>
      <c r="B252" s="68" t="n"/>
      <c r="C252" s="38" t="n"/>
      <c r="D252" s="38" t="n"/>
      <c r="E252" s="38" t="n"/>
      <c r="F252" s="39" t="n"/>
      <c r="G252" s="38" t="n"/>
      <c r="H252" s="38" t="n"/>
      <c r="I252" s="68" t="n"/>
      <c r="J252" s="38" t="n"/>
      <c r="K252" s="68" t="n"/>
      <c r="L252" s="38" t="n"/>
      <c r="M252" s="38" t="n"/>
    </row>
    <row r="253">
      <c r="A253" s="38" t="n">
        <v>252</v>
      </c>
      <c r="B253" s="68" t="n"/>
      <c r="C253" s="38" t="n"/>
      <c r="D253" s="38" t="n"/>
      <c r="E253" s="38" t="n"/>
      <c r="F253" s="39" t="n"/>
      <c r="G253" s="38" t="n"/>
      <c r="H253" s="38" t="n"/>
      <c r="I253" s="68" t="n"/>
      <c r="J253" s="38" t="n"/>
      <c r="K253" s="68" t="n"/>
      <c r="L253" s="38" t="n"/>
      <c r="M253" s="38" t="n"/>
    </row>
    <row r="254">
      <c r="A254" s="38" t="n">
        <v>253</v>
      </c>
      <c r="B254" s="68" t="n"/>
      <c r="C254" s="38" t="n"/>
      <c r="D254" s="38" t="n"/>
      <c r="E254" s="38" t="n"/>
      <c r="F254" s="39" t="n"/>
      <c r="G254" s="38" t="n"/>
      <c r="H254" s="38" t="n"/>
      <c r="I254" s="68" t="n"/>
      <c r="J254" s="38" t="n"/>
      <c r="K254" s="68" t="n"/>
      <c r="L254" s="38" t="n"/>
      <c r="M254" s="38" t="n"/>
    </row>
    <row r="255">
      <c r="A255" s="38" t="n">
        <v>254</v>
      </c>
      <c r="B255" s="68" t="n"/>
      <c r="C255" s="38" t="n"/>
      <c r="D255" s="38" t="n"/>
      <c r="E255" s="38" t="n"/>
      <c r="F255" s="39" t="n"/>
      <c r="G255" s="38" t="n"/>
      <c r="H255" s="38" t="n"/>
      <c r="I255" s="68" t="n"/>
      <c r="J255" s="38" t="n"/>
      <c r="K255" s="68" t="n"/>
      <c r="L255" s="38" t="n"/>
      <c r="M255" s="38" t="n"/>
    </row>
    <row r="256">
      <c r="A256" s="38" t="n">
        <v>255</v>
      </c>
      <c r="B256" s="68" t="n"/>
      <c r="C256" s="38" t="n"/>
      <c r="D256" s="38" t="n"/>
      <c r="E256" s="38" t="n"/>
      <c r="F256" s="39" t="n"/>
      <c r="G256" s="38" t="n"/>
      <c r="H256" s="38" t="n"/>
      <c r="I256" s="68" t="n"/>
      <c r="J256" s="38" t="n"/>
      <c r="K256" s="68" t="n"/>
      <c r="L256" s="38" t="n"/>
      <c r="M256" s="38" t="n"/>
    </row>
    <row r="257">
      <c r="A257" s="38" t="n">
        <v>256</v>
      </c>
      <c r="B257" s="68" t="n"/>
      <c r="C257" s="38" t="n"/>
      <c r="D257" s="38" t="n"/>
      <c r="E257" s="38" t="n"/>
      <c r="F257" s="39" t="n"/>
      <c r="G257" s="38" t="n"/>
      <c r="H257" s="38" t="n"/>
      <c r="I257" s="68" t="n"/>
      <c r="J257" s="38" t="n"/>
      <c r="K257" s="68" t="n"/>
      <c r="L257" s="38" t="n"/>
      <c r="M257" s="38" t="n"/>
    </row>
    <row r="258">
      <c r="A258" s="38" t="n">
        <v>257</v>
      </c>
      <c r="B258" s="68" t="n"/>
      <c r="C258" s="38" t="n"/>
      <c r="D258" s="38" t="n"/>
      <c r="E258" s="38" t="n"/>
      <c r="F258" s="39" t="n"/>
      <c r="G258" s="38" t="n"/>
      <c r="H258" s="38" t="n"/>
      <c r="I258" s="68" t="n"/>
      <c r="J258" s="38" t="n"/>
      <c r="K258" s="68" t="n"/>
      <c r="L258" s="38" t="n"/>
      <c r="M258" s="38" t="n"/>
    </row>
    <row r="259">
      <c r="A259" s="38" t="n">
        <v>258</v>
      </c>
      <c r="B259" s="68" t="n"/>
      <c r="C259" s="38" t="n"/>
      <c r="D259" s="38" t="n"/>
      <c r="E259" s="38" t="n"/>
      <c r="F259" s="39" t="n"/>
      <c r="G259" s="38" t="n"/>
      <c r="H259" s="38" t="n"/>
      <c r="I259" s="68" t="n"/>
      <c r="J259" s="38" t="n"/>
      <c r="K259" s="68" t="n"/>
      <c r="L259" s="38" t="n"/>
      <c r="M259" s="38" t="n"/>
    </row>
    <row r="260">
      <c r="A260" s="38" t="n">
        <v>259</v>
      </c>
      <c r="B260" s="68" t="n"/>
      <c r="C260" s="38" t="n"/>
      <c r="D260" s="38" t="n"/>
      <c r="E260" s="38" t="n"/>
      <c r="F260" s="39" t="n"/>
      <c r="G260" s="38" t="n"/>
      <c r="H260" s="38" t="n"/>
      <c r="I260" s="68" t="n"/>
      <c r="J260" s="38" t="n"/>
      <c r="K260" s="68" t="n"/>
      <c r="L260" s="38" t="n"/>
      <c r="M260" s="38" t="n"/>
    </row>
    <row r="261">
      <c r="A261" s="38" t="n">
        <v>260</v>
      </c>
      <c r="B261" s="68" t="n"/>
      <c r="C261" s="38" t="n"/>
      <c r="D261" s="38" t="n"/>
      <c r="E261" s="38" t="n"/>
      <c r="F261" s="39" t="n"/>
      <c r="G261" s="38" t="n"/>
      <c r="H261" s="38" t="n"/>
      <c r="I261" s="68" t="n"/>
      <c r="J261" s="38" t="n"/>
      <c r="K261" s="68" t="n"/>
      <c r="L261" s="38" t="n"/>
      <c r="M261" s="38" t="n"/>
    </row>
    <row r="262">
      <c r="A262" s="38" t="n">
        <v>261</v>
      </c>
      <c r="B262" s="68" t="n"/>
      <c r="C262" s="38" t="n"/>
      <c r="D262" s="38" t="n"/>
      <c r="E262" s="38" t="n"/>
      <c r="F262" s="39" t="n"/>
      <c r="G262" s="38" t="n"/>
      <c r="H262" s="38" t="n"/>
      <c r="I262" s="68" t="n"/>
      <c r="J262" s="38" t="n"/>
      <c r="K262" s="68" t="n"/>
      <c r="L262" s="38" t="n"/>
      <c r="M262" s="38" t="n"/>
    </row>
    <row r="263">
      <c r="A263" s="38" t="n">
        <v>262</v>
      </c>
      <c r="B263" s="68" t="n"/>
      <c r="C263" s="38" t="n"/>
      <c r="D263" s="38" t="n"/>
      <c r="E263" s="38" t="n"/>
      <c r="F263" s="39" t="n"/>
      <c r="G263" s="38" t="n"/>
      <c r="H263" s="38" t="n"/>
      <c r="I263" s="68" t="n"/>
      <c r="J263" s="38" t="n"/>
      <c r="K263" s="68" t="n"/>
      <c r="L263" s="38" t="n"/>
      <c r="M263" s="38" t="n"/>
    </row>
    <row r="264">
      <c r="A264" s="38" t="n">
        <v>263</v>
      </c>
      <c r="B264" s="68" t="n"/>
      <c r="C264" s="38" t="n"/>
      <c r="D264" s="38" t="n"/>
      <c r="E264" s="38" t="n"/>
      <c r="F264" s="39" t="n"/>
      <c r="G264" s="38" t="n"/>
      <c r="H264" s="38" t="n"/>
      <c r="I264" s="68" t="n"/>
      <c r="J264" s="38" t="n"/>
      <c r="K264" s="68" t="n"/>
      <c r="L264" s="38" t="n"/>
      <c r="M264" s="38" t="n"/>
    </row>
    <row r="265">
      <c r="A265" s="38" t="n">
        <v>264</v>
      </c>
      <c r="B265" s="68" t="n"/>
      <c r="C265" s="38" t="n"/>
      <c r="D265" s="38" t="n"/>
      <c r="E265" s="38" t="n"/>
      <c r="F265" s="39" t="n"/>
      <c r="G265" s="38" t="n"/>
      <c r="H265" s="38" t="n"/>
      <c r="I265" s="68" t="n"/>
      <c r="J265" s="38" t="n"/>
      <c r="K265" s="68" t="n"/>
      <c r="L265" s="38" t="n"/>
      <c r="M265" s="38" t="n"/>
    </row>
    <row r="266">
      <c r="A266" s="38" t="n">
        <v>265</v>
      </c>
      <c r="B266" s="68" t="n"/>
      <c r="C266" s="38" t="n"/>
      <c r="D266" s="38" t="n"/>
      <c r="E266" s="38" t="n"/>
      <c r="F266" s="39" t="n"/>
      <c r="G266" s="38" t="n"/>
      <c r="H266" s="38" t="n"/>
      <c r="I266" s="68" t="n"/>
      <c r="J266" s="38" t="n"/>
      <c r="K266" s="68" t="n"/>
      <c r="L266" s="38" t="n"/>
      <c r="M266" s="38" t="n"/>
    </row>
    <row r="267">
      <c r="A267" s="38" t="n">
        <v>266</v>
      </c>
      <c r="B267" s="68" t="n"/>
      <c r="C267" s="38" t="n"/>
      <c r="D267" s="38" t="n"/>
      <c r="E267" s="38" t="n"/>
      <c r="F267" s="39" t="n"/>
      <c r="G267" s="38" t="n"/>
      <c r="H267" s="38" t="n"/>
      <c r="I267" s="68" t="n"/>
      <c r="J267" s="38" t="n"/>
      <c r="K267" s="68" t="n"/>
      <c r="L267" s="38" t="n"/>
      <c r="M267" s="38" t="n"/>
    </row>
    <row r="268">
      <c r="A268" s="38" t="n">
        <v>267</v>
      </c>
      <c r="B268" s="68" t="n"/>
      <c r="C268" s="38" t="n"/>
      <c r="D268" s="38" t="n"/>
      <c r="E268" s="38" t="n"/>
      <c r="F268" s="39" t="n"/>
      <c r="G268" s="38" t="n"/>
      <c r="H268" s="38" t="n"/>
      <c r="I268" s="68" t="n"/>
      <c r="J268" s="38" t="n"/>
      <c r="K268" s="68" t="n"/>
      <c r="L268" s="38" t="n"/>
      <c r="M268" s="38" t="n"/>
    </row>
    <row r="269">
      <c r="A269" s="38" t="n">
        <v>268</v>
      </c>
      <c r="B269" s="68" t="n"/>
      <c r="C269" s="38" t="n"/>
      <c r="D269" s="38" t="n"/>
      <c r="E269" s="38" t="n"/>
      <c r="F269" s="39" t="n"/>
      <c r="G269" s="38" t="n"/>
      <c r="H269" s="38" t="n"/>
      <c r="I269" s="68" t="n"/>
      <c r="J269" s="38" t="n"/>
      <c r="K269" s="68" t="n"/>
      <c r="L269" s="38" t="n"/>
      <c r="M269" s="38" t="n"/>
    </row>
    <row r="270">
      <c r="A270" s="38" t="n">
        <v>269</v>
      </c>
      <c r="B270" s="68" t="n"/>
      <c r="C270" s="38" t="n"/>
      <c r="D270" s="38" t="n"/>
      <c r="E270" s="38" t="n"/>
      <c r="F270" s="39" t="n"/>
      <c r="G270" s="38" t="n"/>
      <c r="H270" s="38" t="n"/>
      <c r="I270" s="68" t="n"/>
      <c r="J270" s="38" t="n"/>
      <c r="K270" s="68" t="n"/>
      <c r="L270" s="38" t="n"/>
      <c r="M270" s="38" t="n"/>
    </row>
    <row r="271">
      <c r="A271" s="38" t="n">
        <v>270</v>
      </c>
      <c r="B271" s="68" t="n"/>
      <c r="C271" s="38" t="n"/>
      <c r="D271" s="38" t="n"/>
      <c r="E271" s="38" t="n"/>
      <c r="F271" s="39" t="n"/>
      <c r="G271" s="38" t="n"/>
      <c r="H271" s="38" t="n"/>
      <c r="I271" s="68" t="n"/>
      <c r="J271" s="38" t="n"/>
      <c r="K271" s="68" t="n"/>
      <c r="L271" s="38" t="n"/>
      <c r="M271" s="38" t="n"/>
    </row>
    <row r="272">
      <c r="A272" s="38" t="n">
        <v>271</v>
      </c>
      <c r="B272" s="68" t="n"/>
      <c r="C272" s="38" t="n"/>
      <c r="D272" s="38" t="n"/>
      <c r="E272" s="38" t="n"/>
      <c r="F272" s="39" t="n"/>
      <c r="G272" s="38" t="n"/>
      <c r="H272" s="38" t="n"/>
      <c r="I272" s="68" t="n"/>
      <c r="J272" s="38" t="n"/>
      <c r="K272" s="68" t="n"/>
      <c r="L272" s="38" t="n"/>
      <c r="M272" s="38" t="n"/>
    </row>
    <row r="273">
      <c r="A273" s="38" t="n">
        <v>272</v>
      </c>
      <c r="B273" s="68" t="n"/>
      <c r="C273" s="38" t="n"/>
      <c r="D273" s="38" t="n"/>
      <c r="E273" s="38" t="n"/>
      <c r="F273" s="39" t="n"/>
      <c r="G273" s="38" t="n"/>
      <c r="H273" s="38" t="n"/>
      <c r="I273" s="68" t="n"/>
      <c r="J273" s="38" t="n"/>
      <c r="K273" s="68" t="n"/>
      <c r="L273" s="38" t="n"/>
      <c r="M273" s="38" t="n"/>
    </row>
    <row r="274">
      <c r="A274" s="38" t="n">
        <v>273</v>
      </c>
      <c r="B274" s="68" t="n"/>
      <c r="C274" s="38" t="n"/>
      <c r="D274" s="38" t="n"/>
      <c r="E274" s="38" t="n"/>
      <c r="F274" s="39" t="n"/>
      <c r="G274" s="38" t="n"/>
      <c r="H274" s="38" t="n"/>
      <c r="I274" s="68" t="n"/>
      <c r="J274" s="38" t="n"/>
      <c r="K274" s="68" t="n"/>
      <c r="L274" s="38" t="n"/>
      <c r="M274" s="38" t="n"/>
    </row>
    <row r="275">
      <c r="A275" s="38" t="n">
        <v>274</v>
      </c>
      <c r="B275" s="68" t="n"/>
      <c r="C275" s="38" t="n"/>
      <c r="D275" s="38" t="n"/>
      <c r="E275" s="38" t="n"/>
      <c r="F275" s="39" t="n"/>
      <c r="G275" s="38" t="n"/>
      <c r="H275" s="38" t="n"/>
      <c r="I275" s="68" t="n"/>
      <c r="J275" s="38" t="n"/>
      <c r="K275" s="68" t="n"/>
      <c r="L275" s="38" t="n"/>
      <c r="M275" s="38" t="n"/>
    </row>
    <row r="276">
      <c r="A276" s="38" t="n">
        <v>275</v>
      </c>
      <c r="B276" s="68" t="n"/>
      <c r="C276" s="38" t="n"/>
      <c r="D276" s="38" t="n"/>
      <c r="E276" s="38" t="n"/>
      <c r="F276" s="39" t="n"/>
      <c r="G276" s="38" t="n"/>
      <c r="H276" s="38" t="n"/>
      <c r="I276" s="68" t="n"/>
      <c r="J276" s="38" t="n"/>
      <c r="K276" s="68" t="n"/>
      <c r="L276" s="38" t="n"/>
      <c r="M276" s="38" t="n"/>
    </row>
    <row r="277">
      <c r="A277" s="38" t="n">
        <v>276</v>
      </c>
      <c r="B277" s="68" t="n"/>
      <c r="C277" s="38" t="n"/>
      <c r="D277" s="38" t="n"/>
      <c r="E277" s="38" t="n"/>
      <c r="F277" s="39" t="n"/>
      <c r="G277" s="38" t="n"/>
      <c r="H277" s="38" t="n"/>
      <c r="I277" s="68" t="n"/>
      <c r="J277" s="38" t="n"/>
      <c r="K277" s="68" t="n"/>
      <c r="L277" s="38" t="n"/>
      <c r="M277" s="38" t="n"/>
    </row>
    <row r="278">
      <c r="A278" s="38" t="n">
        <v>277</v>
      </c>
      <c r="B278" s="68" t="n"/>
      <c r="C278" s="38" t="n"/>
      <c r="D278" s="38" t="n"/>
      <c r="E278" s="38" t="n"/>
      <c r="F278" s="39" t="n"/>
      <c r="G278" s="38" t="n"/>
      <c r="H278" s="38" t="n"/>
      <c r="I278" s="68" t="n"/>
      <c r="J278" s="38" t="n"/>
      <c r="K278" s="68" t="n"/>
      <c r="L278" s="38" t="n"/>
      <c r="M278" s="38" t="n"/>
    </row>
    <row r="279">
      <c r="A279" s="38" t="n">
        <v>278</v>
      </c>
      <c r="B279" s="68" t="n"/>
      <c r="C279" s="38" t="n"/>
      <c r="D279" s="38" t="n"/>
      <c r="E279" s="38" t="n"/>
      <c r="F279" s="39" t="n"/>
      <c r="G279" s="38" t="n"/>
      <c r="H279" s="38" t="n"/>
      <c r="I279" s="68" t="n"/>
      <c r="J279" s="38" t="n"/>
      <c r="K279" s="68" t="n"/>
      <c r="L279" s="38" t="n"/>
      <c r="M279" s="38" t="n"/>
    </row>
    <row r="280">
      <c r="A280" s="38" t="n">
        <v>279</v>
      </c>
      <c r="B280" s="68" t="n"/>
      <c r="C280" s="38" t="n"/>
      <c r="D280" s="38" t="n"/>
      <c r="E280" s="38" t="n"/>
      <c r="F280" s="39" t="n"/>
      <c r="G280" s="38" t="n"/>
      <c r="H280" s="38" t="n"/>
      <c r="I280" s="68" t="n"/>
      <c r="J280" s="38" t="n"/>
      <c r="K280" s="68" t="n"/>
      <c r="L280" s="38" t="n"/>
      <c r="M280" s="38" t="n"/>
    </row>
    <row r="281">
      <c r="A281" s="38" t="n">
        <v>280</v>
      </c>
      <c r="B281" s="68" t="n"/>
      <c r="C281" s="38" t="n"/>
      <c r="D281" s="38" t="n"/>
      <c r="E281" s="38" t="n"/>
      <c r="F281" s="39" t="n"/>
      <c r="G281" s="38" t="n"/>
      <c r="H281" s="38" t="n"/>
      <c r="I281" s="68" t="n"/>
      <c r="J281" s="38" t="n"/>
      <c r="K281" s="68" t="n"/>
      <c r="L281" s="38" t="n"/>
      <c r="M281" s="38" t="n"/>
    </row>
    <row r="282">
      <c r="A282" s="38" t="n">
        <v>281</v>
      </c>
      <c r="B282" s="68" t="n"/>
      <c r="C282" s="38" t="n"/>
      <c r="D282" s="38" t="n"/>
      <c r="E282" s="38" t="n"/>
      <c r="F282" s="39" t="n"/>
      <c r="G282" s="38" t="n"/>
      <c r="H282" s="38" t="n"/>
      <c r="I282" s="68" t="n"/>
      <c r="J282" s="38" t="n"/>
      <c r="K282" s="68" t="n"/>
      <c r="L282" s="38" t="n"/>
      <c r="M282" s="38" t="n"/>
    </row>
    <row r="283">
      <c r="A283" s="38" t="n">
        <v>282</v>
      </c>
      <c r="B283" s="68" t="n"/>
      <c r="C283" s="38" t="n"/>
      <c r="D283" s="38" t="n"/>
      <c r="E283" s="38" t="n"/>
      <c r="F283" s="39" t="n"/>
      <c r="G283" s="38" t="n"/>
      <c r="H283" s="38" t="n"/>
      <c r="I283" s="68" t="n"/>
      <c r="J283" s="38" t="n"/>
      <c r="K283" s="68" t="n"/>
      <c r="L283" s="38" t="n"/>
      <c r="M283" s="38" t="n"/>
    </row>
    <row r="284">
      <c r="A284" s="38" t="n">
        <v>283</v>
      </c>
      <c r="B284" s="68" t="n"/>
      <c r="C284" s="38" t="n"/>
      <c r="D284" s="38" t="n"/>
      <c r="E284" s="38" t="n"/>
      <c r="F284" s="39" t="n"/>
      <c r="G284" s="38" t="n"/>
      <c r="H284" s="38" t="n"/>
      <c r="I284" s="68" t="n"/>
      <c r="J284" s="38" t="n"/>
      <c r="K284" s="68" t="n"/>
      <c r="L284" s="38" t="n"/>
      <c r="M284" s="38" t="n"/>
    </row>
    <row r="285">
      <c r="A285" s="38" t="n">
        <v>284</v>
      </c>
      <c r="B285" s="68" t="n"/>
      <c r="C285" s="38" t="n"/>
      <c r="D285" s="38" t="n"/>
      <c r="E285" s="38" t="n"/>
      <c r="F285" s="39" t="n"/>
      <c r="G285" s="38" t="n"/>
      <c r="H285" s="38" t="n"/>
      <c r="I285" s="68" t="n"/>
      <c r="J285" s="38" t="n"/>
      <c r="K285" s="68" t="n"/>
      <c r="L285" s="38" t="n"/>
      <c r="M285" s="38" t="n"/>
    </row>
    <row r="286">
      <c r="A286" s="38" t="n">
        <v>285</v>
      </c>
      <c r="B286" s="68" t="n"/>
      <c r="C286" s="38" t="n"/>
      <c r="D286" s="38" t="n"/>
      <c r="E286" s="38" t="n"/>
      <c r="F286" s="39" t="n"/>
      <c r="G286" s="38" t="n"/>
      <c r="H286" s="38" t="n"/>
      <c r="I286" s="68" t="n"/>
      <c r="J286" s="38" t="n"/>
      <c r="K286" s="68" t="n"/>
      <c r="L286" s="38" t="n"/>
      <c r="M286" s="38" t="n"/>
    </row>
    <row r="287">
      <c r="A287" s="38" t="n">
        <v>286</v>
      </c>
      <c r="B287" s="68" t="n"/>
      <c r="C287" s="38" t="n"/>
      <c r="D287" s="38" t="n"/>
      <c r="E287" s="38" t="n"/>
      <c r="F287" s="39" t="n"/>
      <c r="G287" s="38" t="n"/>
      <c r="H287" s="38" t="n"/>
      <c r="I287" s="68" t="n"/>
      <c r="J287" s="38" t="n"/>
      <c r="K287" s="68" t="n"/>
      <c r="L287" s="38" t="n"/>
      <c r="M287" s="38" t="n"/>
    </row>
    <row r="288">
      <c r="A288" s="38" t="n">
        <v>287</v>
      </c>
      <c r="B288" s="68" t="n"/>
      <c r="C288" s="38" t="n"/>
      <c r="D288" s="38" t="n"/>
      <c r="E288" s="38" t="n"/>
      <c r="F288" s="39" t="n"/>
      <c r="G288" s="38" t="n"/>
      <c r="H288" s="38" t="n"/>
      <c r="I288" s="68" t="n"/>
      <c r="J288" s="38" t="n"/>
      <c r="K288" s="68" t="n"/>
      <c r="L288" s="38" t="n"/>
      <c r="M288" s="38" t="n"/>
    </row>
    <row r="289">
      <c r="A289" s="38" t="n">
        <v>288</v>
      </c>
      <c r="B289" s="68" t="n"/>
      <c r="C289" s="38" t="n"/>
      <c r="D289" s="38" t="n"/>
      <c r="E289" s="38" t="n"/>
      <c r="F289" s="39" t="n"/>
      <c r="G289" s="38" t="n"/>
      <c r="H289" s="38" t="n"/>
      <c r="I289" s="68" t="n"/>
      <c r="J289" s="38" t="n"/>
      <c r="K289" s="68" t="n"/>
      <c r="L289" s="38" t="n"/>
      <c r="M289" s="38" t="n"/>
    </row>
    <row r="290">
      <c r="A290" s="38" t="n">
        <v>289</v>
      </c>
      <c r="B290" s="68" t="n"/>
      <c r="C290" s="38" t="n"/>
      <c r="D290" s="38" t="n"/>
      <c r="E290" s="38" t="n"/>
      <c r="F290" s="39" t="n"/>
      <c r="G290" s="38" t="n"/>
      <c r="H290" s="38" t="n"/>
      <c r="I290" s="68" t="n"/>
      <c r="J290" s="38" t="n"/>
      <c r="K290" s="68" t="n"/>
      <c r="L290" s="38" t="n"/>
      <c r="M290" s="38" t="n"/>
    </row>
    <row r="291">
      <c r="A291" s="38" t="n">
        <v>290</v>
      </c>
      <c r="B291" s="68" t="n"/>
      <c r="C291" s="38" t="n"/>
      <c r="D291" s="38" t="n"/>
      <c r="E291" s="38" t="n"/>
      <c r="F291" s="39" t="n"/>
      <c r="G291" s="38" t="n"/>
      <c r="H291" s="38" t="n"/>
      <c r="I291" s="68" t="n"/>
      <c r="J291" s="38" t="n"/>
      <c r="K291" s="68" t="n"/>
      <c r="L291" s="38" t="n"/>
      <c r="M291" s="38" t="n"/>
    </row>
    <row r="292">
      <c r="A292" s="38" t="n">
        <v>291</v>
      </c>
      <c r="B292" s="68" t="n"/>
      <c r="C292" s="38" t="n"/>
      <c r="D292" s="38" t="n"/>
      <c r="E292" s="38" t="n"/>
      <c r="F292" s="39" t="n"/>
      <c r="G292" s="38" t="n"/>
      <c r="H292" s="38" t="n"/>
      <c r="I292" s="68" t="n"/>
      <c r="J292" s="38" t="n"/>
      <c r="K292" s="68" t="n"/>
      <c r="L292" s="38" t="n"/>
      <c r="M292" s="38" t="n"/>
    </row>
    <row r="293">
      <c r="A293" s="38" t="n">
        <v>292</v>
      </c>
      <c r="B293" s="68" t="n"/>
      <c r="C293" s="38" t="n"/>
      <c r="D293" s="38" t="n"/>
      <c r="E293" s="38" t="n"/>
      <c r="F293" s="39" t="n"/>
      <c r="G293" s="38" t="n"/>
      <c r="H293" s="38" t="n"/>
      <c r="I293" s="68" t="n"/>
      <c r="J293" s="38" t="n"/>
      <c r="K293" s="68" t="n"/>
      <c r="L293" s="38" t="n"/>
      <c r="M293" s="38" t="n"/>
    </row>
    <row r="294">
      <c r="A294" s="38" t="n">
        <v>293</v>
      </c>
      <c r="B294" s="68" t="n"/>
      <c r="C294" s="38" t="n"/>
      <c r="D294" s="38" t="n"/>
      <c r="E294" s="38" t="n"/>
      <c r="F294" s="39" t="n"/>
      <c r="G294" s="38" t="n"/>
      <c r="H294" s="38" t="n"/>
      <c r="I294" s="68" t="n"/>
      <c r="J294" s="38" t="n"/>
      <c r="K294" s="68" t="n"/>
      <c r="L294" s="38" t="n"/>
      <c r="M294" s="38" t="n"/>
    </row>
    <row r="295">
      <c r="A295" s="38" t="n">
        <v>294</v>
      </c>
      <c r="B295" s="68" t="n"/>
      <c r="C295" s="38" t="n"/>
      <c r="D295" s="38" t="n"/>
      <c r="E295" s="38" t="n"/>
      <c r="F295" s="39" t="n"/>
      <c r="G295" s="38" t="n"/>
      <c r="H295" s="38" t="n"/>
      <c r="I295" s="68" t="n"/>
      <c r="J295" s="38" t="n"/>
      <c r="K295" s="68" t="n"/>
      <c r="L295" s="38" t="n"/>
      <c r="M295" s="38" t="n"/>
    </row>
    <row r="296">
      <c r="A296" s="38" t="n">
        <v>295</v>
      </c>
      <c r="B296" s="68" t="n"/>
      <c r="C296" s="38" t="n"/>
      <c r="D296" s="38" t="n"/>
      <c r="E296" s="38" t="n"/>
      <c r="F296" s="39" t="n"/>
      <c r="G296" s="38" t="n"/>
      <c r="H296" s="38" t="n"/>
      <c r="I296" s="68" t="n"/>
      <c r="J296" s="38" t="n"/>
      <c r="K296" s="68" t="n"/>
      <c r="L296" s="38" t="n"/>
      <c r="M296" s="38" t="n"/>
    </row>
    <row r="297">
      <c r="A297" s="38" t="n">
        <v>296</v>
      </c>
      <c r="B297" s="68" t="n"/>
      <c r="C297" s="38" t="n"/>
      <c r="D297" s="38" t="n"/>
      <c r="E297" s="38" t="n"/>
      <c r="F297" s="39" t="n"/>
      <c r="G297" s="38" t="n"/>
      <c r="H297" s="38" t="n"/>
      <c r="I297" s="68" t="n"/>
      <c r="J297" s="38" t="n"/>
      <c r="K297" s="68" t="n"/>
      <c r="L297" s="38" t="n"/>
      <c r="M297" s="38" t="n"/>
    </row>
    <row r="298">
      <c r="A298" s="38" t="n">
        <v>297</v>
      </c>
      <c r="B298" s="68" t="n"/>
      <c r="C298" s="38" t="n"/>
      <c r="D298" s="38" t="n"/>
      <c r="E298" s="38" t="n"/>
      <c r="F298" s="39" t="n"/>
      <c r="G298" s="38" t="n"/>
      <c r="H298" s="38" t="n"/>
      <c r="I298" s="68" t="n"/>
      <c r="J298" s="38" t="n"/>
      <c r="K298" s="68" t="n"/>
      <c r="L298" s="38" t="n"/>
      <c r="M298" s="38" t="n"/>
    </row>
    <row r="299">
      <c r="A299" s="38" t="n">
        <v>298</v>
      </c>
      <c r="B299" s="68" t="n"/>
      <c r="C299" s="38" t="n"/>
      <c r="D299" s="38" t="n"/>
      <c r="E299" s="38" t="n"/>
      <c r="F299" s="39" t="n"/>
      <c r="G299" s="38" t="n"/>
      <c r="H299" s="38" t="n"/>
      <c r="I299" s="68" t="n"/>
      <c r="J299" s="38" t="n"/>
      <c r="K299" s="68" t="n"/>
      <c r="L299" s="38" t="n"/>
      <c r="M299" s="38" t="n"/>
    </row>
    <row r="300">
      <c r="A300" s="38" t="n">
        <v>299</v>
      </c>
      <c r="B300" s="68" t="n"/>
      <c r="C300" s="38" t="n"/>
      <c r="D300" s="38" t="n"/>
      <c r="E300" s="38" t="n"/>
      <c r="F300" s="39" t="n"/>
      <c r="G300" s="38" t="n"/>
      <c r="H300" s="38" t="n"/>
      <c r="I300" s="68" t="n"/>
      <c r="J300" s="38" t="n"/>
      <c r="K300" s="68" t="n"/>
      <c r="L300" s="38" t="n"/>
      <c r="M300" s="38" t="n"/>
    </row>
  </sheetData>
  <conditionalFormatting sqref="F2:F300">
    <cfRule type="cellIs" priority="1" operator="greaterThanOrEqual" dxfId="1">
      <formula>4</formula>
    </cfRule>
  </conditionalFormatting>
  <conditionalFormatting sqref="A2:M300">
    <cfRule type="expression" priority="2" dxfId="2">
      <formula>AND($I2&lt;&gt;"",TODAY()&gt;$I2,$J2&lt;&gt;"Terminé",$J2&lt;&gt;"Fermé")</formula>
    </cfRule>
  </conditionalFormatting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N200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12" customWidth="1" min="2" max="2"/>
    <col width="18" customWidth="1" min="3" max="3"/>
    <col width="34" customWidth="1" min="4" max="4"/>
    <col width="16" customWidth="1" min="5" max="5"/>
    <col width="14" customWidth="1" min="6" max="6"/>
    <col width="14" customWidth="1" min="7" max="7"/>
    <col width="24" customWidth="1" min="8" max="8"/>
    <col width="12" customWidth="1" min="9" max="9"/>
    <col width="12" customWidth="1" min="10" max="10"/>
    <col width="18" customWidth="1" min="11" max="11"/>
    <col width="14" customWidth="1" min="12" max="12"/>
    <col width="22" customWidth="1" min="13" max="13"/>
    <col width="18" customWidth="1" min="14" max="14"/>
  </cols>
  <sheetData>
    <row r="1" ht="28" customHeight="1">
      <c r="A1" s="21" t="inlineStr">
        <is>
          <t>CO #</t>
        </is>
      </c>
      <c r="B1" s="21" t="inlineStr">
        <is>
          <t>Date demande</t>
        </is>
      </c>
      <c r="C1" s="21" t="inlineStr">
        <is>
          <t>Demandeur</t>
        </is>
      </c>
      <c r="D1" s="21" t="inlineStr">
        <is>
          <t>Description</t>
        </is>
      </c>
      <c r="E1" s="21" t="inlineStr">
        <is>
          <t>Catégorie</t>
        </is>
      </c>
      <c r="F1" s="21" t="inlineStr">
        <is>
          <t>Impact coût (HT)</t>
        </is>
      </c>
      <c r="G1" s="21" t="inlineStr">
        <is>
          <t>Impact délai (j)</t>
        </is>
      </c>
      <c r="H1" s="21" t="inlineStr">
        <is>
          <t>Justification</t>
        </is>
      </c>
      <c r="I1" s="21" t="inlineStr">
        <is>
          <t>Décision</t>
        </is>
      </c>
      <c r="J1" s="21" t="inlineStr">
        <is>
          <t>Date décision</t>
        </is>
      </c>
      <c r="K1" s="21" t="inlineStr">
        <is>
          <t>Responsable</t>
        </is>
      </c>
      <c r="L1" s="21" t="inlineStr">
        <is>
          <t>Statut</t>
        </is>
      </c>
      <c r="M1" s="21" t="inlineStr">
        <is>
          <t>Notes</t>
        </is>
      </c>
      <c r="N1" s="21" t="inlineStr">
        <is>
          <t>Lien / Doc</t>
        </is>
      </c>
    </row>
    <row r="2">
      <c r="A2" s="38" t="inlineStr">
        <is>
          <t>CO-001</t>
        </is>
      </c>
      <c r="B2" s="68" t="n">
        <v>45996</v>
      </c>
      <c r="C2" s="38" t="inlineStr">
        <is>
          <t>Client</t>
        </is>
      </c>
      <c r="D2" s="38" t="inlineStr">
        <is>
          <t>Ajout prise RJ45 salon</t>
        </is>
      </c>
      <c r="E2" s="38" t="inlineStr">
        <is>
          <t>Technique</t>
        </is>
      </c>
      <c r="F2" s="44" t="n">
        <v>350</v>
      </c>
      <c r="G2" s="39" t="n">
        <v>0</v>
      </c>
      <c r="H2" s="38" t="inlineStr">
        <is>
          <t>Besoin télétravail</t>
        </is>
      </c>
      <c r="I2" s="38" t="inlineStr">
        <is>
          <t>Accepté</t>
        </is>
      </c>
      <c r="J2" s="68" t="n">
        <v>45997</v>
      </c>
      <c r="K2" s="38" t="inlineStr">
        <is>
          <t>Antoine Leroy</t>
        </is>
      </c>
      <c r="L2" s="38" t="inlineStr">
        <is>
          <t>Ouvert</t>
        </is>
      </c>
      <c r="M2" s="38" t="n"/>
      <c r="N2" s="38" t="n"/>
    </row>
    <row r="3">
      <c r="A3" s="38" t="inlineStr">
        <is>
          <t>CO-002</t>
        </is>
      </c>
      <c r="B3" s="68" t="n">
        <v>46009</v>
      </c>
      <c r="C3" s="38" t="inlineStr">
        <is>
          <t>MOE</t>
        </is>
      </c>
      <c r="D3" s="38" t="inlineStr">
        <is>
          <t>Changement carrelage (référence)</t>
        </is>
      </c>
      <c r="E3" s="38" t="inlineStr">
        <is>
          <t>Design</t>
        </is>
      </c>
      <c r="F3" s="44" t="n">
        <v>1200</v>
      </c>
      <c r="G3" s="39" t="n">
        <v>2</v>
      </c>
      <c r="H3" s="38" t="inlineStr">
        <is>
          <t>Choix esthétique</t>
        </is>
      </c>
      <c r="I3" s="38" t="inlineStr">
        <is>
          <t>Accepté</t>
        </is>
      </c>
      <c r="J3" s="68" t="n">
        <v>46010</v>
      </c>
      <c r="K3" s="38" t="inlineStr">
        <is>
          <t>Maxime Fontaine</t>
        </is>
      </c>
      <c r="L3" s="38" t="inlineStr">
        <is>
          <t>Ouvert</t>
        </is>
      </c>
      <c r="M3" s="38" t="n"/>
      <c r="N3" s="38" t="n"/>
    </row>
    <row r="4">
      <c r="A4" s="38" t="inlineStr">
        <is>
          <t>CO-003</t>
        </is>
      </c>
      <c r="B4" s="68" t="n">
        <v>46014</v>
      </c>
      <c r="C4" s="38" t="inlineStr">
        <is>
          <t>CT</t>
        </is>
      </c>
      <c r="D4" s="38" t="inlineStr">
        <is>
          <t>Renfort ventilation (séchage)</t>
        </is>
      </c>
      <c r="E4" s="38" t="inlineStr">
        <is>
          <t>Qualité</t>
        </is>
      </c>
      <c r="F4" s="44" t="n">
        <v>450</v>
      </c>
      <c r="G4" s="39" t="n">
        <v>1</v>
      </c>
      <c r="H4" s="38" t="inlineStr">
        <is>
          <t>Support humide</t>
        </is>
      </c>
      <c r="I4" s="38" t="inlineStr">
        <is>
          <t>Accepté</t>
        </is>
      </c>
      <c r="J4" s="68" t="n">
        <v>46015</v>
      </c>
      <c r="K4" s="38" t="inlineStr">
        <is>
          <t>Hugo Bernard</t>
        </is>
      </c>
      <c r="L4" s="38" t="inlineStr">
        <is>
          <t>En cours</t>
        </is>
      </c>
      <c r="M4" s="38" t="n"/>
      <c r="N4" s="38" t="n"/>
    </row>
    <row r="5">
      <c r="A5" s="38" t="n"/>
      <c r="B5" s="68" t="n"/>
      <c r="C5" s="38" t="n"/>
      <c r="D5" s="38" t="n"/>
      <c r="E5" s="38" t="n"/>
      <c r="F5" s="44" t="n"/>
      <c r="G5" s="39" t="n"/>
      <c r="H5" s="38" t="n"/>
      <c r="I5" s="38" t="n"/>
      <c r="J5" s="68" t="n"/>
      <c r="K5" s="38" t="n"/>
      <c r="L5" s="38" t="n"/>
      <c r="M5" s="38" t="n"/>
      <c r="N5" s="38" t="n"/>
    </row>
    <row r="6">
      <c r="A6" s="38" t="n"/>
      <c r="B6" s="68" t="n"/>
      <c r="C6" s="38" t="n"/>
      <c r="D6" s="38" t="n"/>
      <c r="E6" s="38" t="n"/>
      <c r="F6" s="44" t="n"/>
      <c r="G6" s="39" t="n"/>
      <c r="H6" s="38" t="n"/>
      <c r="I6" s="38" t="n"/>
      <c r="J6" s="68" t="n"/>
      <c r="K6" s="38" t="n"/>
      <c r="L6" s="38" t="n"/>
      <c r="M6" s="38" t="n"/>
      <c r="N6" s="38" t="n"/>
    </row>
    <row r="7">
      <c r="A7" s="38" t="n"/>
      <c r="B7" s="68" t="n"/>
      <c r="C7" s="38" t="n"/>
      <c r="D7" s="38" t="n"/>
      <c r="E7" s="38" t="n"/>
      <c r="F7" s="44" t="n"/>
      <c r="G7" s="39" t="n"/>
      <c r="H7" s="38" t="n"/>
      <c r="I7" s="38" t="n"/>
      <c r="J7" s="68" t="n"/>
      <c r="K7" s="38" t="n"/>
      <c r="L7" s="38" t="n"/>
      <c r="M7" s="38" t="n"/>
      <c r="N7" s="38" t="n"/>
    </row>
    <row r="8">
      <c r="A8" s="38" t="n"/>
      <c r="B8" s="68" t="n"/>
      <c r="C8" s="38" t="n"/>
      <c r="D8" s="38" t="n"/>
      <c r="E8" s="38" t="n"/>
      <c r="F8" s="44" t="n"/>
      <c r="G8" s="39" t="n"/>
      <c r="H8" s="38" t="n"/>
      <c r="I8" s="38" t="n"/>
      <c r="J8" s="68" t="n"/>
      <c r="K8" s="38" t="n"/>
      <c r="L8" s="38" t="n"/>
      <c r="M8" s="38" t="n"/>
      <c r="N8" s="38" t="n"/>
    </row>
    <row r="9">
      <c r="A9" s="38" t="n"/>
      <c r="B9" s="68" t="n"/>
      <c r="C9" s="38" t="n"/>
      <c r="D9" s="38" t="n"/>
      <c r="E9" s="38" t="n"/>
      <c r="F9" s="44" t="n"/>
      <c r="G9" s="39" t="n"/>
      <c r="H9" s="38" t="n"/>
      <c r="I9" s="38" t="n"/>
      <c r="J9" s="68" t="n"/>
      <c r="K9" s="38" t="n"/>
      <c r="L9" s="38" t="n"/>
      <c r="M9" s="38" t="n"/>
      <c r="N9" s="38" t="n"/>
    </row>
    <row r="10">
      <c r="A10" s="38" t="n"/>
      <c r="B10" s="68" t="n"/>
      <c r="C10" s="38" t="n"/>
      <c r="D10" s="38" t="n"/>
      <c r="E10" s="38" t="n"/>
      <c r="F10" s="44" t="n"/>
      <c r="G10" s="39" t="n"/>
      <c r="H10" s="38" t="n"/>
      <c r="I10" s="38" t="n"/>
      <c r="J10" s="68" t="n"/>
      <c r="K10" s="38" t="n"/>
      <c r="L10" s="38" t="n"/>
      <c r="M10" s="38" t="n"/>
      <c r="N10" s="38" t="n"/>
    </row>
    <row r="11">
      <c r="A11" s="38" t="n"/>
      <c r="B11" s="68" t="n"/>
      <c r="C11" s="38" t="n"/>
      <c r="D11" s="38" t="n"/>
      <c r="E11" s="38" t="n"/>
      <c r="F11" s="44" t="n"/>
      <c r="G11" s="39" t="n"/>
      <c r="H11" s="38" t="n"/>
      <c r="I11" s="38" t="n"/>
      <c r="J11" s="68" t="n"/>
      <c r="K11" s="38" t="n"/>
      <c r="L11" s="38" t="n"/>
      <c r="M11" s="38" t="n"/>
      <c r="N11" s="38" t="n"/>
    </row>
    <row r="12">
      <c r="A12" s="38" t="n"/>
      <c r="B12" s="68" t="n"/>
      <c r="C12" s="38" t="n"/>
      <c r="D12" s="38" t="n"/>
      <c r="E12" s="38" t="n"/>
      <c r="F12" s="44" t="n"/>
      <c r="G12" s="39" t="n"/>
      <c r="H12" s="38" t="n"/>
      <c r="I12" s="38" t="n"/>
      <c r="J12" s="68" t="n"/>
      <c r="K12" s="38" t="n"/>
      <c r="L12" s="38" t="n"/>
      <c r="M12" s="38" t="n"/>
      <c r="N12" s="38" t="n"/>
    </row>
    <row r="13">
      <c r="A13" s="38" t="n"/>
      <c r="B13" s="68" t="n"/>
      <c r="C13" s="38" t="n"/>
      <c r="D13" s="38" t="n"/>
      <c r="E13" s="38" t="n"/>
      <c r="F13" s="44" t="n"/>
      <c r="G13" s="39" t="n"/>
      <c r="H13" s="38" t="n"/>
      <c r="I13" s="38" t="n"/>
      <c r="J13" s="68" t="n"/>
      <c r="K13" s="38" t="n"/>
      <c r="L13" s="38" t="n"/>
      <c r="M13" s="38" t="n"/>
      <c r="N13" s="38" t="n"/>
    </row>
    <row r="14">
      <c r="A14" s="38" t="n"/>
      <c r="B14" s="68" t="n"/>
      <c r="C14" s="38" t="n"/>
      <c r="D14" s="38" t="n"/>
      <c r="E14" s="38" t="n"/>
      <c r="F14" s="44" t="n"/>
      <c r="G14" s="39" t="n"/>
      <c r="H14" s="38" t="n"/>
      <c r="I14" s="38" t="n"/>
      <c r="J14" s="68" t="n"/>
      <c r="K14" s="38" t="n"/>
      <c r="L14" s="38" t="n"/>
      <c r="M14" s="38" t="n"/>
      <c r="N14" s="38" t="n"/>
    </row>
    <row r="15">
      <c r="A15" s="38" t="n"/>
      <c r="B15" s="68" t="n"/>
      <c r="C15" s="38" t="n"/>
      <c r="D15" s="38" t="n"/>
      <c r="E15" s="38" t="n"/>
      <c r="F15" s="44" t="n"/>
      <c r="G15" s="39" t="n"/>
      <c r="H15" s="38" t="n"/>
      <c r="I15" s="38" t="n"/>
      <c r="J15" s="68" t="n"/>
      <c r="K15" s="38" t="n"/>
      <c r="L15" s="38" t="n"/>
      <c r="M15" s="38" t="n"/>
      <c r="N15" s="38" t="n"/>
    </row>
    <row r="16">
      <c r="A16" s="38" t="n"/>
      <c r="B16" s="68" t="n"/>
      <c r="C16" s="38" t="n"/>
      <c r="D16" s="38" t="n"/>
      <c r="E16" s="38" t="n"/>
      <c r="F16" s="44" t="n"/>
      <c r="G16" s="39" t="n"/>
      <c r="H16" s="38" t="n"/>
      <c r="I16" s="38" t="n"/>
      <c r="J16" s="68" t="n"/>
      <c r="K16" s="38" t="n"/>
      <c r="L16" s="38" t="n"/>
      <c r="M16" s="38" t="n"/>
      <c r="N16" s="38" t="n"/>
    </row>
    <row r="17">
      <c r="A17" s="38" t="n"/>
      <c r="B17" s="68" t="n"/>
      <c r="C17" s="38" t="n"/>
      <c r="D17" s="38" t="n"/>
      <c r="E17" s="38" t="n"/>
      <c r="F17" s="44" t="n"/>
      <c r="G17" s="39" t="n"/>
      <c r="H17" s="38" t="n"/>
      <c r="I17" s="38" t="n"/>
      <c r="J17" s="68" t="n"/>
      <c r="K17" s="38" t="n"/>
      <c r="L17" s="38" t="n"/>
      <c r="M17" s="38" t="n"/>
      <c r="N17" s="38" t="n"/>
    </row>
    <row r="18">
      <c r="A18" s="38" t="n"/>
      <c r="B18" s="68" t="n"/>
      <c r="C18" s="38" t="n"/>
      <c r="D18" s="38" t="n"/>
      <c r="E18" s="38" t="n"/>
      <c r="F18" s="44" t="n"/>
      <c r="G18" s="39" t="n"/>
      <c r="H18" s="38" t="n"/>
      <c r="I18" s="38" t="n"/>
      <c r="J18" s="68" t="n"/>
      <c r="K18" s="38" t="n"/>
      <c r="L18" s="38" t="n"/>
      <c r="M18" s="38" t="n"/>
      <c r="N18" s="38" t="n"/>
    </row>
    <row r="19">
      <c r="A19" s="38" t="n"/>
      <c r="B19" s="68" t="n"/>
      <c r="C19" s="38" t="n"/>
      <c r="D19" s="38" t="n"/>
      <c r="E19" s="38" t="n"/>
      <c r="F19" s="44" t="n"/>
      <c r="G19" s="39" t="n"/>
      <c r="H19" s="38" t="n"/>
      <c r="I19" s="38" t="n"/>
      <c r="J19" s="68" t="n"/>
      <c r="K19" s="38" t="n"/>
      <c r="L19" s="38" t="n"/>
      <c r="M19" s="38" t="n"/>
      <c r="N19" s="38" t="n"/>
    </row>
    <row r="20">
      <c r="A20" s="38" t="n"/>
      <c r="B20" s="68" t="n"/>
      <c r="C20" s="38" t="n"/>
      <c r="D20" s="38" t="n"/>
      <c r="E20" s="38" t="n"/>
      <c r="F20" s="44" t="n"/>
      <c r="G20" s="39" t="n"/>
      <c r="H20" s="38" t="n"/>
      <c r="I20" s="38" t="n"/>
      <c r="J20" s="68" t="n"/>
      <c r="K20" s="38" t="n"/>
      <c r="L20" s="38" t="n"/>
      <c r="M20" s="38" t="n"/>
      <c r="N20" s="38" t="n"/>
    </row>
    <row r="21">
      <c r="A21" s="38" t="n"/>
      <c r="B21" s="68" t="n"/>
      <c r="C21" s="38" t="n"/>
      <c r="D21" s="38" t="n"/>
      <c r="E21" s="38" t="n"/>
      <c r="F21" s="44" t="n"/>
      <c r="G21" s="39" t="n"/>
      <c r="H21" s="38" t="n"/>
      <c r="I21" s="38" t="n"/>
      <c r="J21" s="68" t="n"/>
      <c r="K21" s="38" t="n"/>
      <c r="L21" s="38" t="n"/>
      <c r="M21" s="38" t="n"/>
      <c r="N21" s="38" t="n"/>
    </row>
    <row r="22">
      <c r="A22" s="38" t="n"/>
      <c r="B22" s="68" t="n"/>
      <c r="C22" s="38" t="n"/>
      <c r="D22" s="38" t="n"/>
      <c r="E22" s="38" t="n"/>
      <c r="F22" s="44" t="n"/>
      <c r="G22" s="39" t="n"/>
      <c r="H22" s="38" t="n"/>
      <c r="I22" s="38" t="n"/>
      <c r="J22" s="68" t="n"/>
      <c r="K22" s="38" t="n"/>
      <c r="L22" s="38" t="n"/>
      <c r="M22" s="38" t="n"/>
      <c r="N22" s="38" t="n"/>
    </row>
    <row r="23">
      <c r="A23" s="38" t="n"/>
      <c r="B23" s="68" t="n"/>
      <c r="C23" s="38" t="n"/>
      <c r="D23" s="38" t="n"/>
      <c r="E23" s="38" t="n"/>
      <c r="F23" s="44" t="n"/>
      <c r="G23" s="39" t="n"/>
      <c r="H23" s="38" t="n"/>
      <c r="I23" s="38" t="n"/>
      <c r="J23" s="68" t="n"/>
      <c r="K23" s="38" t="n"/>
      <c r="L23" s="38" t="n"/>
      <c r="M23" s="38" t="n"/>
      <c r="N23" s="38" t="n"/>
    </row>
    <row r="24">
      <c r="A24" s="38" t="n"/>
      <c r="B24" s="68" t="n"/>
      <c r="C24" s="38" t="n"/>
      <c r="D24" s="38" t="n"/>
      <c r="E24" s="38" t="n"/>
      <c r="F24" s="44" t="n"/>
      <c r="G24" s="39" t="n"/>
      <c r="H24" s="38" t="n"/>
      <c r="I24" s="38" t="n"/>
      <c r="J24" s="68" t="n"/>
      <c r="K24" s="38" t="n"/>
      <c r="L24" s="38" t="n"/>
      <c r="M24" s="38" t="n"/>
      <c r="N24" s="38" t="n"/>
    </row>
    <row r="25">
      <c r="A25" s="38" t="n"/>
      <c r="B25" s="68" t="n"/>
      <c r="C25" s="38" t="n"/>
      <c r="D25" s="38" t="n"/>
      <c r="E25" s="38" t="n"/>
      <c r="F25" s="44" t="n"/>
      <c r="G25" s="39" t="n"/>
      <c r="H25" s="38" t="n"/>
      <c r="I25" s="38" t="n"/>
      <c r="J25" s="68" t="n"/>
      <c r="K25" s="38" t="n"/>
      <c r="L25" s="38" t="n"/>
      <c r="M25" s="38" t="n"/>
      <c r="N25" s="38" t="n"/>
    </row>
    <row r="26">
      <c r="A26" s="38" t="n"/>
      <c r="B26" s="68" t="n"/>
      <c r="C26" s="38" t="n"/>
      <c r="D26" s="38" t="n"/>
      <c r="E26" s="38" t="n"/>
      <c r="F26" s="44" t="n"/>
      <c r="G26" s="39" t="n"/>
      <c r="H26" s="38" t="n"/>
      <c r="I26" s="38" t="n"/>
      <c r="J26" s="68" t="n"/>
      <c r="K26" s="38" t="n"/>
      <c r="L26" s="38" t="n"/>
      <c r="M26" s="38" t="n"/>
      <c r="N26" s="38" t="n"/>
    </row>
    <row r="27">
      <c r="A27" s="38" t="n"/>
      <c r="B27" s="68" t="n"/>
      <c r="C27" s="38" t="n"/>
      <c r="D27" s="38" t="n"/>
      <c r="E27" s="38" t="n"/>
      <c r="F27" s="44" t="n"/>
      <c r="G27" s="39" t="n"/>
      <c r="H27" s="38" t="n"/>
      <c r="I27" s="38" t="n"/>
      <c r="J27" s="68" t="n"/>
      <c r="K27" s="38" t="n"/>
      <c r="L27" s="38" t="n"/>
      <c r="M27" s="38" t="n"/>
      <c r="N27" s="38" t="n"/>
    </row>
    <row r="28">
      <c r="A28" s="38" t="n"/>
      <c r="B28" s="68" t="n"/>
      <c r="C28" s="38" t="n"/>
      <c r="D28" s="38" t="n"/>
      <c r="E28" s="38" t="n"/>
      <c r="F28" s="44" t="n"/>
      <c r="G28" s="39" t="n"/>
      <c r="H28" s="38" t="n"/>
      <c r="I28" s="38" t="n"/>
      <c r="J28" s="68" t="n"/>
      <c r="K28" s="38" t="n"/>
      <c r="L28" s="38" t="n"/>
      <c r="M28" s="38" t="n"/>
      <c r="N28" s="38" t="n"/>
    </row>
    <row r="29">
      <c r="A29" s="38" t="n"/>
      <c r="B29" s="68" t="n"/>
      <c r="C29" s="38" t="n"/>
      <c r="D29" s="38" t="n"/>
      <c r="E29" s="38" t="n"/>
      <c r="F29" s="44" t="n"/>
      <c r="G29" s="39" t="n"/>
      <c r="H29" s="38" t="n"/>
      <c r="I29" s="38" t="n"/>
      <c r="J29" s="68" t="n"/>
      <c r="K29" s="38" t="n"/>
      <c r="L29" s="38" t="n"/>
      <c r="M29" s="38" t="n"/>
      <c r="N29" s="38" t="n"/>
    </row>
    <row r="30">
      <c r="A30" s="38" t="n"/>
      <c r="B30" s="68" t="n"/>
      <c r="C30" s="38" t="n"/>
      <c r="D30" s="38" t="n"/>
      <c r="E30" s="38" t="n"/>
      <c r="F30" s="44" t="n"/>
      <c r="G30" s="39" t="n"/>
      <c r="H30" s="38" t="n"/>
      <c r="I30" s="38" t="n"/>
      <c r="J30" s="68" t="n"/>
      <c r="K30" s="38" t="n"/>
      <c r="L30" s="38" t="n"/>
      <c r="M30" s="38" t="n"/>
      <c r="N30" s="38" t="n"/>
    </row>
    <row r="31">
      <c r="A31" s="38" t="n"/>
      <c r="B31" s="68" t="n"/>
      <c r="C31" s="38" t="n"/>
      <c r="D31" s="38" t="n"/>
      <c r="E31" s="38" t="n"/>
      <c r="F31" s="44" t="n"/>
      <c r="G31" s="39" t="n"/>
      <c r="H31" s="38" t="n"/>
      <c r="I31" s="38" t="n"/>
      <c r="J31" s="68" t="n"/>
      <c r="K31" s="38" t="n"/>
      <c r="L31" s="38" t="n"/>
      <c r="M31" s="38" t="n"/>
      <c r="N31" s="38" t="n"/>
    </row>
    <row r="32">
      <c r="A32" s="38" t="n"/>
      <c r="B32" s="68" t="n"/>
      <c r="C32" s="38" t="n"/>
      <c r="D32" s="38" t="n"/>
      <c r="E32" s="38" t="n"/>
      <c r="F32" s="44" t="n"/>
      <c r="G32" s="39" t="n"/>
      <c r="H32" s="38" t="n"/>
      <c r="I32" s="38" t="n"/>
      <c r="J32" s="68" t="n"/>
      <c r="K32" s="38" t="n"/>
      <c r="L32" s="38" t="n"/>
      <c r="M32" s="38" t="n"/>
      <c r="N32" s="38" t="n"/>
    </row>
    <row r="33">
      <c r="A33" s="38" t="n"/>
      <c r="B33" s="68" t="n"/>
      <c r="C33" s="38" t="n"/>
      <c r="D33" s="38" t="n"/>
      <c r="E33" s="38" t="n"/>
      <c r="F33" s="44" t="n"/>
      <c r="G33" s="39" t="n"/>
      <c r="H33" s="38" t="n"/>
      <c r="I33" s="38" t="n"/>
      <c r="J33" s="68" t="n"/>
      <c r="K33" s="38" t="n"/>
      <c r="L33" s="38" t="n"/>
      <c r="M33" s="38" t="n"/>
      <c r="N33" s="38" t="n"/>
    </row>
    <row r="34">
      <c r="A34" s="38" t="n"/>
      <c r="B34" s="68" t="n"/>
      <c r="C34" s="38" t="n"/>
      <c r="D34" s="38" t="n"/>
      <c r="E34" s="38" t="n"/>
      <c r="F34" s="44" t="n"/>
      <c r="G34" s="39" t="n"/>
      <c r="H34" s="38" t="n"/>
      <c r="I34" s="38" t="n"/>
      <c r="J34" s="68" t="n"/>
      <c r="K34" s="38" t="n"/>
      <c r="L34" s="38" t="n"/>
      <c r="M34" s="38" t="n"/>
      <c r="N34" s="38" t="n"/>
    </row>
    <row r="35">
      <c r="A35" s="38" t="n"/>
      <c r="B35" s="68" t="n"/>
      <c r="C35" s="38" t="n"/>
      <c r="D35" s="38" t="n"/>
      <c r="E35" s="38" t="n"/>
      <c r="F35" s="44" t="n"/>
      <c r="G35" s="39" t="n"/>
      <c r="H35" s="38" t="n"/>
      <c r="I35" s="38" t="n"/>
      <c r="J35" s="68" t="n"/>
      <c r="K35" s="38" t="n"/>
      <c r="L35" s="38" t="n"/>
      <c r="M35" s="38" t="n"/>
      <c r="N35" s="38" t="n"/>
    </row>
    <row r="36">
      <c r="A36" s="38" t="n"/>
      <c r="B36" s="68" t="n"/>
      <c r="C36" s="38" t="n"/>
      <c r="D36" s="38" t="n"/>
      <c r="E36" s="38" t="n"/>
      <c r="F36" s="44" t="n"/>
      <c r="G36" s="39" t="n"/>
      <c r="H36" s="38" t="n"/>
      <c r="I36" s="38" t="n"/>
      <c r="J36" s="68" t="n"/>
      <c r="K36" s="38" t="n"/>
      <c r="L36" s="38" t="n"/>
      <c r="M36" s="38" t="n"/>
      <c r="N36" s="38" t="n"/>
    </row>
    <row r="37">
      <c r="A37" s="38" t="n"/>
      <c r="B37" s="68" t="n"/>
      <c r="C37" s="38" t="n"/>
      <c r="D37" s="38" t="n"/>
      <c r="E37" s="38" t="n"/>
      <c r="F37" s="44" t="n"/>
      <c r="G37" s="39" t="n"/>
      <c r="H37" s="38" t="n"/>
      <c r="I37" s="38" t="n"/>
      <c r="J37" s="68" t="n"/>
      <c r="K37" s="38" t="n"/>
      <c r="L37" s="38" t="n"/>
      <c r="M37" s="38" t="n"/>
      <c r="N37" s="38" t="n"/>
    </row>
    <row r="38">
      <c r="A38" s="38" t="n"/>
      <c r="B38" s="68" t="n"/>
      <c r="C38" s="38" t="n"/>
      <c r="D38" s="38" t="n"/>
      <c r="E38" s="38" t="n"/>
      <c r="F38" s="44" t="n"/>
      <c r="G38" s="39" t="n"/>
      <c r="H38" s="38" t="n"/>
      <c r="I38" s="38" t="n"/>
      <c r="J38" s="68" t="n"/>
      <c r="K38" s="38" t="n"/>
      <c r="L38" s="38" t="n"/>
      <c r="M38" s="38" t="n"/>
      <c r="N38" s="38" t="n"/>
    </row>
    <row r="39">
      <c r="A39" s="38" t="n"/>
      <c r="B39" s="68" t="n"/>
      <c r="C39" s="38" t="n"/>
      <c r="D39" s="38" t="n"/>
      <c r="E39" s="38" t="n"/>
      <c r="F39" s="44" t="n"/>
      <c r="G39" s="39" t="n"/>
      <c r="H39" s="38" t="n"/>
      <c r="I39" s="38" t="n"/>
      <c r="J39" s="68" t="n"/>
      <c r="K39" s="38" t="n"/>
      <c r="L39" s="38" t="n"/>
      <c r="M39" s="38" t="n"/>
      <c r="N39" s="38" t="n"/>
    </row>
    <row r="40">
      <c r="A40" s="38" t="n"/>
      <c r="B40" s="68" t="n"/>
      <c r="C40" s="38" t="n"/>
      <c r="D40" s="38" t="n"/>
      <c r="E40" s="38" t="n"/>
      <c r="F40" s="44" t="n"/>
      <c r="G40" s="39" t="n"/>
      <c r="H40" s="38" t="n"/>
      <c r="I40" s="38" t="n"/>
      <c r="J40" s="68" t="n"/>
      <c r="K40" s="38" t="n"/>
      <c r="L40" s="38" t="n"/>
      <c r="M40" s="38" t="n"/>
      <c r="N40" s="38" t="n"/>
    </row>
    <row r="41">
      <c r="A41" s="38" t="n"/>
      <c r="B41" s="68" t="n"/>
      <c r="C41" s="38" t="n"/>
      <c r="D41" s="38" t="n"/>
      <c r="E41" s="38" t="n"/>
      <c r="F41" s="44" t="n"/>
      <c r="G41" s="39" t="n"/>
      <c r="H41" s="38" t="n"/>
      <c r="I41" s="38" t="n"/>
      <c r="J41" s="68" t="n"/>
      <c r="K41" s="38" t="n"/>
      <c r="L41" s="38" t="n"/>
      <c r="M41" s="38" t="n"/>
      <c r="N41" s="38" t="n"/>
    </row>
    <row r="42">
      <c r="A42" s="38" t="n"/>
      <c r="B42" s="68" t="n"/>
      <c r="C42" s="38" t="n"/>
      <c r="D42" s="38" t="n"/>
      <c r="E42" s="38" t="n"/>
      <c r="F42" s="44" t="n"/>
      <c r="G42" s="39" t="n"/>
      <c r="H42" s="38" t="n"/>
      <c r="I42" s="38" t="n"/>
      <c r="J42" s="68" t="n"/>
      <c r="K42" s="38" t="n"/>
      <c r="L42" s="38" t="n"/>
      <c r="M42" s="38" t="n"/>
      <c r="N42" s="38" t="n"/>
    </row>
    <row r="43">
      <c r="A43" s="38" t="n"/>
      <c r="B43" s="68" t="n"/>
      <c r="C43" s="38" t="n"/>
      <c r="D43" s="38" t="n"/>
      <c r="E43" s="38" t="n"/>
      <c r="F43" s="44" t="n"/>
      <c r="G43" s="39" t="n"/>
      <c r="H43" s="38" t="n"/>
      <c r="I43" s="38" t="n"/>
      <c r="J43" s="68" t="n"/>
      <c r="K43" s="38" t="n"/>
      <c r="L43" s="38" t="n"/>
      <c r="M43" s="38" t="n"/>
      <c r="N43" s="38" t="n"/>
    </row>
    <row r="44">
      <c r="A44" s="38" t="n"/>
      <c r="B44" s="68" t="n"/>
      <c r="C44" s="38" t="n"/>
      <c r="D44" s="38" t="n"/>
      <c r="E44" s="38" t="n"/>
      <c r="F44" s="44" t="n"/>
      <c r="G44" s="39" t="n"/>
      <c r="H44" s="38" t="n"/>
      <c r="I44" s="38" t="n"/>
      <c r="J44" s="68" t="n"/>
      <c r="K44" s="38" t="n"/>
      <c r="L44" s="38" t="n"/>
      <c r="M44" s="38" t="n"/>
      <c r="N44" s="38" t="n"/>
    </row>
    <row r="45">
      <c r="A45" s="38" t="n"/>
      <c r="B45" s="68" t="n"/>
      <c r="C45" s="38" t="n"/>
      <c r="D45" s="38" t="n"/>
      <c r="E45" s="38" t="n"/>
      <c r="F45" s="44" t="n"/>
      <c r="G45" s="39" t="n"/>
      <c r="H45" s="38" t="n"/>
      <c r="I45" s="38" t="n"/>
      <c r="J45" s="68" t="n"/>
      <c r="K45" s="38" t="n"/>
      <c r="L45" s="38" t="n"/>
      <c r="M45" s="38" t="n"/>
      <c r="N45" s="38" t="n"/>
    </row>
    <row r="46">
      <c r="A46" s="38" t="n"/>
      <c r="B46" s="68" t="n"/>
      <c r="C46" s="38" t="n"/>
      <c r="D46" s="38" t="n"/>
      <c r="E46" s="38" t="n"/>
      <c r="F46" s="44" t="n"/>
      <c r="G46" s="39" t="n"/>
      <c r="H46" s="38" t="n"/>
      <c r="I46" s="38" t="n"/>
      <c r="J46" s="68" t="n"/>
      <c r="K46" s="38" t="n"/>
      <c r="L46" s="38" t="n"/>
      <c r="M46" s="38" t="n"/>
      <c r="N46" s="38" t="n"/>
    </row>
    <row r="47">
      <c r="A47" s="38" t="n"/>
      <c r="B47" s="68" t="n"/>
      <c r="C47" s="38" t="n"/>
      <c r="D47" s="38" t="n"/>
      <c r="E47" s="38" t="n"/>
      <c r="F47" s="44" t="n"/>
      <c r="G47" s="39" t="n"/>
      <c r="H47" s="38" t="n"/>
      <c r="I47" s="38" t="n"/>
      <c r="J47" s="68" t="n"/>
      <c r="K47" s="38" t="n"/>
      <c r="L47" s="38" t="n"/>
      <c r="M47" s="38" t="n"/>
      <c r="N47" s="38" t="n"/>
    </row>
    <row r="48">
      <c r="A48" s="38" t="n"/>
      <c r="B48" s="68" t="n"/>
      <c r="C48" s="38" t="n"/>
      <c r="D48" s="38" t="n"/>
      <c r="E48" s="38" t="n"/>
      <c r="F48" s="44" t="n"/>
      <c r="G48" s="39" t="n"/>
      <c r="H48" s="38" t="n"/>
      <c r="I48" s="38" t="n"/>
      <c r="J48" s="68" t="n"/>
      <c r="K48" s="38" t="n"/>
      <c r="L48" s="38" t="n"/>
      <c r="M48" s="38" t="n"/>
      <c r="N48" s="38" t="n"/>
    </row>
    <row r="49">
      <c r="A49" s="38" t="n"/>
      <c r="B49" s="68" t="n"/>
      <c r="C49" s="38" t="n"/>
      <c r="D49" s="38" t="n"/>
      <c r="E49" s="38" t="n"/>
      <c r="F49" s="44" t="n"/>
      <c r="G49" s="39" t="n"/>
      <c r="H49" s="38" t="n"/>
      <c r="I49" s="38" t="n"/>
      <c r="J49" s="68" t="n"/>
      <c r="K49" s="38" t="n"/>
      <c r="L49" s="38" t="n"/>
      <c r="M49" s="38" t="n"/>
      <c r="N49" s="38" t="n"/>
    </row>
    <row r="50">
      <c r="A50" s="38" t="n"/>
      <c r="B50" s="68" t="n"/>
      <c r="C50" s="38" t="n"/>
      <c r="D50" s="38" t="n"/>
      <c r="E50" s="38" t="n"/>
      <c r="F50" s="44" t="n"/>
      <c r="G50" s="39" t="n"/>
      <c r="H50" s="38" t="n"/>
      <c r="I50" s="38" t="n"/>
      <c r="J50" s="68" t="n"/>
      <c r="K50" s="38" t="n"/>
      <c r="L50" s="38" t="n"/>
      <c r="M50" s="38" t="n"/>
      <c r="N50" s="38" t="n"/>
    </row>
    <row r="51">
      <c r="A51" s="38" t="n"/>
      <c r="B51" s="68" t="n"/>
      <c r="C51" s="38" t="n"/>
      <c r="D51" s="38" t="n"/>
      <c r="E51" s="38" t="n"/>
      <c r="F51" s="44" t="n"/>
      <c r="G51" s="39" t="n"/>
      <c r="H51" s="38" t="n"/>
      <c r="I51" s="38" t="n"/>
      <c r="J51" s="68" t="n"/>
      <c r="K51" s="38" t="n"/>
      <c r="L51" s="38" t="n"/>
      <c r="M51" s="38" t="n"/>
      <c r="N51" s="38" t="n"/>
    </row>
    <row r="52">
      <c r="A52" s="38" t="n"/>
      <c r="B52" s="68" t="n"/>
      <c r="C52" s="38" t="n"/>
      <c r="D52" s="38" t="n"/>
      <c r="E52" s="38" t="n"/>
      <c r="F52" s="44" t="n"/>
      <c r="G52" s="39" t="n"/>
      <c r="H52" s="38" t="n"/>
      <c r="I52" s="38" t="n"/>
      <c r="J52" s="68" t="n"/>
      <c r="K52" s="38" t="n"/>
      <c r="L52" s="38" t="n"/>
      <c r="M52" s="38" t="n"/>
      <c r="N52" s="38" t="n"/>
    </row>
    <row r="53">
      <c r="A53" s="38" t="n"/>
      <c r="B53" s="68" t="n"/>
      <c r="C53" s="38" t="n"/>
      <c r="D53" s="38" t="n"/>
      <c r="E53" s="38" t="n"/>
      <c r="F53" s="44" t="n"/>
      <c r="G53" s="39" t="n"/>
      <c r="H53" s="38" t="n"/>
      <c r="I53" s="38" t="n"/>
      <c r="J53" s="68" t="n"/>
      <c r="K53" s="38" t="n"/>
      <c r="L53" s="38" t="n"/>
      <c r="M53" s="38" t="n"/>
      <c r="N53" s="38" t="n"/>
    </row>
    <row r="54">
      <c r="A54" s="38" t="n"/>
      <c r="B54" s="68" t="n"/>
      <c r="C54" s="38" t="n"/>
      <c r="D54" s="38" t="n"/>
      <c r="E54" s="38" t="n"/>
      <c r="F54" s="44" t="n"/>
      <c r="G54" s="39" t="n"/>
      <c r="H54" s="38" t="n"/>
      <c r="I54" s="38" t="n"/>
      <c r="J54" s="68" t="n"/>
      <c r="K54" s="38" t="n"/>
      <c r="L54" s="38" t="n"/>
      <c r="M54" s="38" t="n"/>
      <c r="N54" s="38" t="n"/>
    </row>
    <row r="55">
      <c r="A55" s="38" t="n"/>
      <c r="B55" s="68" t="n"/>
      <c r="C55" s="38" t="n"/>
      <c r="D55" s="38" t="n"/>
      <c r="E55" s="38" t="n"/>
      <c r="F55" s="44" t="n"/>
      <c r="G55" s="39" t="n"/>
      <c r="H55" s="38" t="n"/>
      <c r="I55" s="38" t="n"/>
      <c r="J55" s="68" t="n"/>
      <c r="K55" s="38" t="n"/>
      <c r="L55" s="38" t="n"/>
      <c r="M55" s="38" t="n"/>
      <c r="N55" s="38" t="n"/>
    </row>
    <row r="56">
      <c r="A56" s="38" t="n"/>
      <c r="B56" s="68" t="n"/>
      <c r="C56" s="38" t="n"/>
      <c r="D56" s="38" t="n"/>
      <c r="E56" s="38" t="n"/>
      <c r="F56" s="44" t="n"/>
      <c r="G56" s="39" t="n"/>
      <c r="H56" s="38" t="n"/>
      <c r="I56" s="38" t="n"/>
      <c r="J56" s="68" t="n"/>
      <c r="K56" s="38" t="n"/>
      <c r="L56" s="38" t="n"/>
      <c r="M56" s="38" t="n"/>
      <c r="N56" s="38" t="n"/>
    </row>
    <row r="57">
      <c r="A57" s="38" t="n"/>
      <c r="B57" s="68" t="n"/>
      <c r="C57" s="38" t="n"/>
      <c r="D57" s="38" t="n"/>
      <c r="E57" s="38" t="n"/>
      <c r="F57" s="44" t="n"/>
      <c r="G57" s="39" t="n"/>
      <c r="H57" s="38" t="n"/>
      <c r="I57" s="38" t="n"/>
      <c r="J57" s="68" t="n"/>
      <c r="K57" s="38" t="n"/>
      <c r="L57" s="38" t="n"/>
      <c r="M57" s="38" t="n"/>
      <c r="N57" s="38" t="n"/>
    </row>
    <row r="58">
      <c r="A58" s="38" t="n"/>
      <c r="B58" s="68" t="n"/>
      <c r="C58" s="38" t="n"/>
      <c r="D58" s="38" t="n"/>
      <c r="E58" s="38" t="n"/>
      <c r="F58" s="44" t="n"/>
      <c r="G58" s="39" t="n"/>
      <c r="H58" s="38" t="n"/>
      <c r="I58" s="38" t="n"/>
      <c r="J58" s="68" t="n"/>
      <c r="K58" s="38" t="n"/>
      <c r="L58" s="38" t="n"/>
      <c r="M58" s="38" t="n"/>
      <c r="N58" s="38" t="n"/>
    </row>
    <row r="59">
      <c r="A59" s="38" t="n"/>
      <c r="B59" s="68" t="n"/>
      <c r="C59" s="38" t="n"/>
      <c r="D59" s="38" t="n"/>
      <c r="E59" s="38" t="n"/>
      <c r="F59" s="44" t="n"/>
      <c r="G59" s="39" t="n"/>
      <c r="H59" s="38" t="n"/>
      <c r="I59" s="38" t="n"/>
      <c r="J59" s="68" t="n"/>
      <c r="K59" s="38" t="n"/>
      <c r="L59" s="38" t="n"/>
      <c r="M59" s="38" t="n"/>
      <c r="N59" s="38" t="n"/>
    </row>
    <row r="60">
      <c r="A60" s="38" t="n"/>
      <c r="B60" s="68" t="n"/>
      <c r="C60" s="38" t="n"/>
      <c r="D60" s="38" t="n"/>
      <c r="E60" s="38" t="n"/>
      <c r="F60" s="44" t="n"/>
      <c r="G60" s="39" t="n"/>
      <c r="H60" s="38" t="n"/>
      <c r="I60" s="38" t="n"/>
      <c r="J60" s="68" t="n"/>
      <c r="K60" s="38" t="n"/>
      <c r="L60" s="38" t="n"/>
      <c r="M60" s="38" t="n"/>
      <c r="N60" s="38" t="n"/>
    </row>
    <row r="61">
      <c r="A61" s="38" t="n"/>
      <c r="B61" s="68" t="n"/>
      <c r="C61" s="38" t="n"/>
      <c r="D61" s="38" t="n"/>
      <c r="E61" s="38" t="n"/>
      <c r="F61" s="44" t="n"/>
      <c r="G61" s="39" t="n"/>
      <c r="H61" s="38" t="n"/>
      <c r="I61" s="38" t="n"/>
      <c r="J61" s="68" t="n"/>
      <c r="K61" s="38" t="n"/>
      <c r="L61" s="38" t="n"/>
      <c r="M61" s="38" t="n"/>
      <c r="N61" s="38" t="n"/>
    </row>
    <row r="62">
      <c r="A62" s="38" t="n"/>
      <c r="B62" s="68" t="n"/>
      <c r="C62" s="38" t="n"/>
      <c r="D62" s="38" t="n"/>
      <c r="E62" s="38" t="n"/>
      <c r="F62" s="44" t="n"/>
      <c r="G62" s="39" t="n"/>
      <c r="H62" s="38" t="n"/>
      <c r="I62" s="38" t="n"/>
      <c r="J62" s="68" t="n"/>
      <c r="K62" s="38" t="n"/>
      <c r="L62" s="38" t="n"/>
      <c r="M62" s="38" t="n"/>
      <c r="N62" s="38" t="n"/>
    </row>
    <row r="63">
      <c r="A63" s="38" t="n"/>
      <c r="B63" s="68" t="n"/>
      <c r="C63" s="38" t="n"/>
      <c r="D63" s="38" t="n"/>
      <c r="E63" s="38" t="n"/>
      <c r="F63" s="44" t="n"/>
      <c r="G63" s="39" t="n"/>
      <c r="H63" s="38" t="n"/>
      <c r="I63" s="38" t="n"/>
      <c r="J63" s="68" t="n"/>
      <c r="K63" s="38" t="n"/>
      <c r="L63" s="38" t="n"/>
      <c r="M63" s="38" t="n"/>
      <c r="N63" s="38" t="n"/>
    </row>
    <row r="64">
      <c r="A64" s="38" t="n"/>
      <c r="B64" s="68" t="n"/>
      <c r="C64" s="38" t="n"/>
      <c r="D64" s="38" t="n"/>
      <c r="E64" s="38" t="n"/>
      <c r="F64" s="44" t="n"/>
      <c r="G64" s="39" t="n"/>
      <c r="H64" s="38" t="n"/>
      <c r="I64" s="38" t="n"/>
      <c r="J64" s="68" t="n"/>
      <c r="K64" s="38" t="n"/>
      <c r="L64" s="38" t="n"/>
      <c r="M64" s="38" t="n"/>
      <c r="N64" s="38" t="n"/>
    </row>
    <row r="65">
      <c r="A65" s="38" t="n"/>
      <c r="B65" s="68" t="n"/>
      <c r="C65" s="38" t="n"/>
      <c r="D65" s="38" t="n"/>
      <c r="E65" s="38" t="n"/>
      <c r="F65" s="44" t="n"/>
      <c r="G65" s="39" t="n"/>
      <c r="H65" s="38" t="n"/>
      <c r="I65" s="38" t="n"/>
      <c r="J65" s="68" t="n"/>
      <c r="K65" s="38" t="n"/>
      <c r="L65" s="38" t="n"/>
      <c r="M65" s="38" t="n"/>
      <c r="N65" s="38" t="n"/>
    </row>
    <row r="66">
      <c r="A66" s="38" t="n"/>
      <c r="B66" s="68" t="n"/>
      <c r="C66" s="38" t="n"/>
      <c r="D66" s="38" t="n"/>
      <c r="E66" s="38" t="n"/>
      <c r="F66" s="44" t="n"/>
      <c r="G66" s="39" t="n"/>
      <c r="H66" s="38" t="n"/>
      <c r="I66" s="38" t="n"/>
      <c r="J66" s="68" t="n"/>
      <c r="K66" s="38" t="n"/>
      <c r="L66" s="38" t="n"/>
      <c r="M66" s="38" t="n"/>
      <c r="N66" s="38" t="n"/>
    </row>
    <row r="67">
      <c r="A67" s="38" t="n"/>
      <c r="B67" s="68" t="n"/>
      <c r="C67" s="38" t="n"/>
      <c r="D67" s="38" t="n"/>
      <c r="E67" s="38" t="n"/>
      <c r="F67" s="44" t="n"/>
      <c r="G67" s="39" t="n"/>
      <c r="H67" s="38" t="n"/>
      <c r="I67" s="38" t="n"/>
      <c r="J67" s="68" t="n"/>
      <c r="K67" s="38" t="n"/>
      <c r="L67" s="38" t="n"/>
      <c r="M67" s="38" t="n"/>
      <c r="N67" s="38" t="n"/>
    </row>
    <row r="68">
      <c r="A68" s="38" t="n"/>
      <c r="B68" s="68" t="n"/>
      <c r="C68" s="38" t="n"/>
      <c r="D68" s="38" t="n"/>
      <c r="E68" s="38" t="n"/>
      <c r="F68" s="44" t="n"/>
      <c r="G68" s="39" t="n"/>
      <c r="H68" s="38" t="n"/>
      <c r="I68" s="38" t="n"/>
      <c r="J68" s="68" t="n"/>
      <c r="K68" s="38" t="n"/>
      <c r="L68" s="38" t="n"/>
      <c r="M68" s="38" t="n"/>
      <c r="N68" s="38" t="n"/>
    </row>
    <row r="69">
      <c r="A69" s="38" t="n"/>
      <c r="B69" s="68" t="n"/>
      <c r="C69" s="38" t="n"/>
      <c r="D69" s="38" t="n"/>
      <c r="E69" s="38" t="n"/>
      <c r="F69" s="44" t="n"/>
      <c r="G69" s="39" t="n"/>
      <c r="H69" s="38" t="n"/>
      <c r="I69" s="38" t="n"/>
      <c r="J69" s="68" t="n"/>
      <c r="K69" s="38" t="n"/>
      <c r="L69" s="38" t="n"/>
      <c r="M69" s="38" t="n"/>
      <c r="N69" s="38" t="n"/>
    </row>
    <row r="70">
      <c r="A70" s="38" t="n"/>
      <c r="B70" s="68" t="n"/>
      <c r="C70" s="38" t="n"/>
      <c r="D70" s="38" t="n"/>
      <c r="E70" s="38" t="n"/>
      <c r="F70" s="44" t="n"/>
      <c r="G70" s="39" t="n"/>
      <c r="H70" s="38" t="n"/>
      <c r="I70" s="38" t="n"/>
      <c r="J70" s="68" t="n"/>
      <c r="K70" s="38" t="n"/>
      <c r="L70" s="38" t="n"/>
      <c r="M70" s="38" t="n"/>
      <c r="N70" s="38" t="n"/>
    </row>
    <row r="71">
      <c r="A71" s="38" t="n"/>
      <c r="B71" s="68" t="n"/>
      <c r="C71" s="38" t="n"/>
      <c r="D71" s="38" t="n"/>
      <c r="E71" s="38" t="n"/>
      <c r="F71" s="44" t="n"/>
      <c r="G71" s="39" t="n"/>
      <c r="H71" s="38" t="n"/>
      <c r="I71" s="38" t="n"/>
      <c r="J71" s="68" t="n"/>
      <c r="K71" s="38" t="n"/>
      <c r="L71" s="38" t="n"/>
      <c r="M71" s="38" t="n"/>
      <c r="N71" s="38" t="n"/>
    </row>
    <row r="72">
      <c r="A72" s="38" t="n"/>
      <c r="B72" s="68" t="n"/>
      <c r="C72" s="38" t="n"/>
      <c r="D72" s="38" t="n"/>
      <c r="E72" s="38" t="n"/>
      <c r="F72" s="44" t="n"/>
      <c r="G72" s="39" t="n"/>
      <c r="H72" s="38" t="n"/>
      <c r="I72" s="38" t="n"/>
      <c r="J72" s="68" t="n"/>
      <c r="K72" s="38" t="n"/>
      <c r="L72" s="38" t="n"/>
      <c r="M72" s="38" t="n"/>
      <c r="N72" s="38" t="n"/>
    </row>
    <row r="73">
      <c r="A73" s="38" t="n"/>
      <c r="B73" s="68" t="n"/>
      <c r="C73" s="38" t="n"/>
      <c r="D73" s="38" t="n"/>
      <c r="E73" s="38" t="n"/>
      <c r="F73" s="44" t="n"/>
      <c r="G73" s="39" t="n"/>
      <c r="H73" s="38" t="n"/>
      <c r="I73" s="38" t="n"/>
      <c r="J73" s="68" t="n"/>
      <c r="K73" s="38" t="n"/>
      <c r="L73" s="38" t="n"/>
      <c r="M73" s="38" t="n"/>
      <c r="N73" s="38" t="n"/>
    </row>
    <row r="74">
      <c r="A74" s="38" t="n"/>
      <c r="B74" s="68" t="n"/>
      <c r="C74" s="38" t="n"/>
      <c r="D74" s="38" t="n"/>
      <c r="E74" s="38" t="n"/>
      <c r="F74" s="44" t="n"/>
      <c r="G74" s="39" t="n"/>
      <c r="H74" s="38" t="n"/>
      <c r="I74" s="38" t="n"/>
      <c r="J74" s="68" t="n"/>
      <c r="K74" s="38" t="n"/>
      <c r="L74" s="38" t="n"/>
      <c r="M74" s="38" t="n"/>
      <c r="N74" s="38" t="n"/>
    </row>
    <row r="75">
      <c r="A75" s="38" t="n"/>
      <c r="B75" s="68" t="n"/>
      <c r="C75" s="38" t="n"/>
      <c r="D75" s="38" t="n"/>
      <c r="E75" s="38" t="n"/>
      <c r="F75" s="44" t="n"/>
      <c r="G75" s="39" t="n"/>
      <c r="H75" s="38" t="n"/>
      <c r="I75" s="38" t="n"/>
      <c r="J75" s="68" t="n"/>
      <c r="K75" s="38" t="n"/>
      <c r="L75" s="38" t="n"/>
      <c r="M75" s="38" t="n"/>
      <c r="N75" s="38" t="n"/>
    </row>
    <row r="76">
      <c r="A76" s="38" t="n"/>
      <c r="B76" s="68" t="n"/>
      <c r="C76" s="38" t="n"/>
      <c r="D76" s="38" t="n"/>
      <c r="E76" s="38" t="n"/>
      <c r="F76" s="44" t="n"/>
      <c r="G76" s="39" t="n"/>
      <c r="H76" s="38" t="n"/>
      <c r="I76" s="38" t="n"/>
      <c r="J76" s="68" t="n"/>
      <c r="K76" s="38" t="n"/>
      <c r="L76" s="38" t="n"/>
      <c r="M76" s="38" t="n"/>
      <c r="N76" s="38" t="n"/>
    </row>
    <row r="77">
      <c r="A77" s="38" t="n"/>
      <c r="B77" s="68" t="n"/>
      <c r="C77" s="38" t="n"/>
      <c r="D77" s="38" t="n"/>
      <c r="E77" s="38" t="n"/>
      <c r="F77" s="44" t="n"/>
      <c r="G77" s="39" t="n"/>
      <c r="H77" s="38" t="n"/>
      <c r="I77" s="38" t="n"/>
      <c r="J77" s="68" t="n"/>
      <c r="K77" s="38" t="n"/>
      <c r="L77" s="38" t="n"/>
      <c r="M77" s="38" t="n"/>
      <c r="N77" s="38" t="n"/>
    </row>
    <row r="78">
      <c r="A78" s="38" t="n"/>
      <c r="B78" s="68" t="n"/>
      <c r="C78" s="38" t="n"/>
      <c r="D78" s="38" t="n"/>
      <c r="E78" s="38" t="n"/>
      <c r="F78" s="44" t="n"/>
      <c r="G78" s="39" t="n"/>
      <c r="H78" s="38" t="n"/>
      <c r="I78" s="38" t="n"/>
      <c r="J78" s="68" t="n"/>
      <c r="K78" s="38" t="n"/>
      <c r="L78" s="38" t="n"/>
      <c r="M78" s="38" t="n"/>
      <c r="N78" s="38" t="n"/>
    </row>
    <row r="79">
      <c r="A79" s="38" t="n"/>
      <c r="B79" s="68" t="n"/>
      <c r="C79" s="38" t="n"/>
      <c r="D79" s="38" t="n"/>
      <c r="E79" s="38" t="n"/>
      <c r="F79" s="44" t="n"/>
      <c r="G79" s="39" t="n"/>
      <c r="H79" s="38" t="n"/>
      <c r="I79" s="38" t="n"/>
      <c r="J79" s="68" t="n"/>
      <c r="K79" s="38" t="n"/>
      <c r="L79" s="38" t="n"/>
      <c r="M79" s="38" t="n"/>
      <c r="N79" s="38" t="n"/>
    </row>
    <row r="80">
      <c r="A80" s="38" t="n"/>
      <c r="B80" s="68" t="n"/>
      <c r="C80" s="38" t="n"/>
      <c r="D80" s="38" t="n"/>
      <c r="E80" s="38" t="n"/>
      <c r="F80" s="44" t="n"/>
      <c r="G80" s="39" t="n"/>
      <c r="H80" s="38" t="n"/>
      <c r="I80" s="38" t="n"/>
      <c r="J80" s="68" t="n"/>
      <c r="K80" s="38" t="n"/>
      <c r="L80" s="38" t="n"/>
      <c r="M80" s="38" t="n"/>
      <c r="N80" s="38" t="n"/>
    </row>
    <row r="81">
      <c r="A81" s="38" t="n"/>
      <c r="B81" s="68" t="n"/>
      <c r="C81" s="38" t="n"/>
      <c r="D81" s="38" t="n"/>
      <c r="E81" s="38" t="n"/>
      <c r="F81" s="44" t="n"/>
      <c r="G81" s="39" t="n"/>
      <c r="H81" s="38" t="n"/>
      <c r="I81" s="38" t="n"/>
      <c r="J81" s="68" t="n"/>
      <c r="K81" s="38" t="n"/>
      <c r="L81" s="38" t="n"/>
      <c r="M81" s="38" t="n"/>
      <c r="N81" s="38" t="n"/>
    </row>
    <row r="82">
      <c r="A82" s="38" t="n"/>
      <c r="B82" s="68" t="n"/>
      <c r="C82" s="38" t="n"/>
      <c r="D82" s="38" t="n"/>
      <c r="E82" s="38" t="n"/>
      <c r="F82" s="44" t="n"/>
      <c r="G82" s="39" t="n"/>
      <c r="H82" s="38" t="n"/>
      <c r="I82" s="38" t="n"/>
      <c r="J82" s="68" t="n"/>
      <c r="K82" s="38" t="n"/>
      <c r="L82" s="38" t="n"/>
      <c r="M82" s="38" t="n"/>
      <c r="N82" s="38" t="n"/>
    </row>
    <row r="83">
      <c r="A83" s="38" t="n"/>
      <c r="B83" s="68" t="n"/>
      <c r="C83" s="38" t="n"/>
      <c r="D83" s="38" t="n"/>
      <c r="E83" s="38" t="n"/>
      <c r="F83" s="44" t="n"/>
      <c r="G83" s="39" t="n"/>
      <c r="H83" s="38" t="n"/>
      <c r="I83" s="38" t="n"/>
      <c r="J83" s="68" t="n"/>
      <c r="K83" s="38" t="n"/>
      <c r="L83" s="38" t="n"/>
      <c r="M83" s="38" t="n"/>
      <c r="N83" s="38" t="n"/>
    </row>
    <row r="84">
      <c r="A84" s="38" t="n"/>
      <c r="B84" s="68" t="n"/>
      <c r="C84" s="38" t="n"/>
      <c r="D84" s="38" t="n"/>
      <c r="E84" s="38" t="n"/>
      <c r="F84" s="44" t="n"/>
      <c r="G84" s="39" t="n"/>
      <c r="H84" s="38" t="n"/>
      <c r="I84" s="38" t="n"/>
      <c r="J84" s="68" t="n"/>
      <c r="K84" s="38" t="n"/>
      <c r="L84" s="38" t="n"/>
      <c r="M84" s="38" t="n"/>
      <c r="N84" s="38" t="n"/>
    </row>
    <row r="85">
      <c r="A85" s="38" t="n"/>
      <c r="B85" s="68" t="n"/>
      <c r="C85" s="38" t="n"/>
      <c r="D85" s="38" t="n"/>
      <c r="E85" s="38" t="n"/>
      <c r="F85" s="44" t="n"/>
      <c r="G85" s="39" t="n"/>
      <c r="H85" s="38" t="n"/>
      <c r="I85" s="38" t="n"/>
      <c r="J85" s="68" t="n"/>
      <c r="K85" s="38" t="n"/>
      <c r="L85" s="38" t="n"/>
      <c r="M85" s="38" t="n"/>
      <c r="N85" s="38" t="n"/>
    </row>
    <row r="86">
      <c r="A86" s="38" t="n"/>
      <c r="B86" s="68" t="n"/>
      <c r="C86" s="38" t="n"/>
      <c r="D86" s="38" t="n"/>
      <c r="E86" s="38" t="n"/>
      <c r="F86" s="44" t="n"/>
      <c r="G86" s="39" t="n"/>
      <c r="H86" s="38" t="n"/>
      <c r="I86" s="38" t="n"/>
      <c r="J86" s="68" t="n"/>
      <c r="K86" s="38" t="n"/>
      <c r="L86" s="38" t="n"/>
      <c r="M86" s="38" t="n"/>
      <c r="N86" s="38" t="n"/>
    </row>
    <row r="87">
      <c r="A87" s="38" t="n"/>
      <c r="B87" s="68" t="n"/>
      <c r="C87" s="38" t="n"/>
      <c r="D87" s="38" t="n"/>
      <c r="E87" s="38" t="n"/>
      <c r="F87" s="44" t="n"/>
      <c r="G87" s="39" t="n"/>
      <c r="H87" s="38" t="n"/>
      <c r="I87" s="38" t="n"/>
      <c r="J87" s="68" t="n"/>
      <c r="K87" s="38" t="n"/>
      <c r="L87" s="38" t="n"/>
      <c r="M87" s="38" t="n"/>
      <c r="N87" s="38" t="n"/>
    </row>
    <row r="88">
      <c r="A88" s="38" t="n"/>
      <c r="B88" s="68" t="n"/>
      <c r="C88" s="38" t="n"/>
      <c r="D88" s="38" t="n"/>
      <c r="E88" s="38" t="n"/>
      <c r="F88" s="44" t="n"/>
      <c r="G88" s="39" t="n"/>
      <c r="H88" s="38" t="n"/>
      <c r="I88" s="38" t="n"/>
      <c r="J88" s="68" t="n"/>
      <c r="K88" s="38" t="n"/>
      <c r="L88" s="38" t="n"/>
      <c r="M88" s="38" t="n"/>
      <c r="N88" s="38" t="n"/>
    </row>
    <row r="89">
      <c r="A89" s="38" t="n"/>
      <c r="B89" s="68" t="n"/>
      <c r="C89" s="38" t="n"/>
      <c r="D89" s="38" t="n"/>
      <c r="E89" s="38" t="n"/>
      <c r="F89" s="44" t="n"/>
      <c r="G89" s="39" t="n"/>
      <c r="H89" s="38" t="n"/>
      <c r="I89" s="38" t="n"/>
      <c r="J89" s="68" t="n"/>
      <c r="K89" s="38" t="n"/>
      <c r="L89" s="38" t="n"/>
      <c r="M89" s="38" t="n"/>
      <c r="N89" s="38" t="n"/>
    </row>
    <row r="90">
      <c r="A90" s="38" t="n"/>
      <c r="B90" s="68" t="n"/>
      <c r="C90" s="38" t="n"/>
      <c r="D90" s="38" t="n"/>
      <c r="E90" s="38" t="n"/>
      <c r="F90" s="44" t="n"/>
      <c r="G90" s="39" t="n"/>
      <c r="H90" s="38" t="n"/>
      <c r="I90" s="38" t="n"/>
      <c r="J90" s="68" t="n"/>
      <c r="K90" s="38" t="n"/>
      <c r="L90" s="38" t="n"/>
      <c r="M90" s="38" t="n"/>
      <c r="N90" s="38" t="n"/>
    </row>
    <row r="91">
      <c r="A91" s="38" t="n"/>
      <c r="B91" s="68" t="n"/>
      <c r="C91" s="38" t="n"/>
      <c r="D91" s="38" t="n"/>
      <c r="E91" s="38" t="n"/>
      <c r="F91" s="44" t="n"/>
      <c r="G91" s="39" t="n"/>
      <c r="H91" s="38" t="n"/>
      <c r="I91" s="38" t="n"/>
      <c r="J91" s="68" t="n"/>
      <c r="K91" s="38" t="n"/>
      <c r="L91" s="38" t="n"/>
      <c r="M91" s="38" t="n"/>
      <c r="N91" s="38" t="n"/>
    </row>
    <row r="92">
      <c r="A92" s="38" t="n"/>
      <c r="B92" s="68" t="n"/>
      <c r="C92" s="38" t="n"/>
      <c r="D92" s="38" t="n"/>
      <c r="E92" s="38" t="n"/>
      <c r="F92" s="44" t="n"/>
      <c r="G92" s="39" t="n"/>
      <c r="H92" s="38" t="n"/>
      <c r="I92" s="38" t="n"/>
      <c r="J92" s="68" t="n"/>
      <c r="K92" s="38" t="n"/>
      <c r="L92" s="38" t="n"/>
      <c r="M92" s="38" t="n"/>
      <c r="N92" s="38" t="n"/>
    </row>
    <row r="93">
      <c r="A93" s="38" t="n"/>
      <c r="B93" s="68" t="n"/>
      <c r="C93" s="38" t="n"/>
      <c r="D93" s="38" t="n"/>
      <c r="E93" s="38" t="n"/>
      <c r="F93" s="44" t="n"/>
      <c r="G93" s="39" t="n"/>
      <c r="H93" s="38" t="n"/>
      <c r="I93" s="38" t="n"/>
      <c r="J93" s="68" t="n"/>
      <c r="K93" s="38" t="n"/>
      <c r="L93" s="38" t="n"/>
      <c r="M93" s="38" t="n"/>
      <c r="N93" s="38" t="n"/>
    </row>
    <row r="94">
      <c r="A94" s="38" t="n"/>
      <c r="B94" s="68" t="n"/>
      <c r="C94" s="38" t="n"/>
      <c r="D94" s="38" t="n"/>
      <c r="E94" s="38" t="n"/>
      <c r="F94" s="44" t="n"/>
      <c r="G94" s="39" t="n"/>
      <c r="H94" s="38" t="n"/>
      <c r="I94" s="38" t="n"/>
      <c r="J94" s="68" t="n"/>
      <c r="K94" s="38" t="n"/>
      <c r="L94" s="38" t="n"/>
      <c r="M94" s="38" t="n"/>
      <c r="N94" s="38" t="n"/>
    </row>
    <row r="95">
      <c r="A95" s="38" t="n"/>
      <c r="B95" s="68" t="n"/>
      <c r="C95" s="38" t="n"/>
      <c r="D95" s="38" t="n"/>
      <c r="E95" s="38" t="n"/>
      <c r="F95" s="44" t="n"/>
      <c r="G95" s="39" t="n"/>
      <c r="H95" s="38" t="n"/>
      <c r="I95" s="38" t="n"/>
      <c r="J95" s="68" t="n"/>
      <c r="K95" s="38" t="n"/>
      <c r="L95" s="38" t="n"/>
      <c r="M95" s="38" t="n"/>
      <c r="N95" s="38" t="n"/>
    </row>
    <row r="96">
      <c r="A96" s="38" t="n"/>
      <c r="B96" s="68" t="n"/>
      <c r="C96" s="38" t="n"/>
      <c r="D96" s="38" t="n"/>
      <c r="E96" s="38" t="n"/>
      <c r="F96" s="44" t="n"/>
      <c r="G96" s="39" t="n"/>
      <c r="H96" s="38" t="n"/>
      <c r="I96" s="38" t="n"/>
      <c r="J96" s="68" t="n"/>
      <c r="K96" s="38" t="n"/>
      <c r="L96" s="38" t="n"/>
      <c r="M96" s="38" t="n"/>
      <c r="N96" s="38" t="n"/>
    </row>
    <row r="97">
      <c r="A97" s="38" t="n"/>
      <c r="B97" s="68" t="n"/>
      <c r="C97" s="38" t="n"/>
      <c r="D97" s="38" t="n"/>
      <c r="E97" s="38" t="n"/>
      <c r="F97" s="44" t="n"/>
      <c r="G97" s="39" t="n"/>
      <c r="H97" s="38" t="n"/>
      <c r="I97" s="38" t="n"/>
      <c r="J97" s="68" t="n"/>
      <c r="K97" s="38" t="n"/>
      <c r="L97" s="38" t="n"/>
      <c r="M97" s="38" t="n"/>
      <c r="N97" s="38" t="n"/>
    </row>
    <row r="98">
      <c r="A98" s="38" t="n"/>
      <c r="B98" s="68" t="n"/>
      <c r="C98" s="38" t="n"/>
      <c r="D98" s="38" t="n"/>
      <c r="E98" s="38" t="n"/>
      <c r="F98" s="44" t="n"/>
      <c r="G98" s="39" t="n"/>
      <c r="H98" s="38" t="n"/>
      <c r="I98" s="38" t="n"/>
      <c r="J98" s="68" t="n"/>
      <c r="K98" s="38" t="n"/>
      <c r="L98" s="38" t="n"/>
      <c r="M98" s="38" t="n"/>
      <c r="N98" s="38" t="n"/>
    </row>
    <row r="99">
      <c r="A99" s="38" t="n"/>
      <c r="B99" s="68" t="n"/>
      <c r="C99" s="38" t="n"/>
      <c r="D99" s="38" t="n"/>
      <c r="E99" s="38" t="n"/>
      <c r="F99" s="44" t="n"/>
      <c r="G99" s="39" t="n"/>
      <c r="H99" s="38" t="n"/>
      <c r="I99" s="38" t="n"/>
      <c r="J99" s="68" t="n"/>
      <c r="K99" s="38" t="n"/>
      <c r="L99" s="38" t="n"/>
      <c r="M99" s="38" t="n"/>
      <c r="N99" s="38" t="n"/>
    </row>
    <row r="100">
      <c r="A100" s="38" t="n"/>
      <c r="B100" s="68" t="n"/>
      <c r="C100" s="38" t="n"/>
      <c r="D100" s="38" t="n"/>
      <c r="E100" s="38" t="n"/>
      <c r="F100" s="44" t="n"/>
      <c r="G100" s="39" t="n"/>
      <c r="H100" s="38" t="n"/>
      <c r="I100" s="38" t="n"/>
      <c r="J100" s="68" t="n"/>
      <c r="K100" s="38" t="n"/>
      <c r="L100" s="38" t="n"/>
      <c r="M100" s="38" t="n"/>
      <c r="N100" s="38" t="n"/>
    </row>
    <row r="101">
      <c r="A101" s="38" t="n"/>
      <c r="B101" s="68" t="n"/>
      <c r="C101" s="38" t="n"/>
      <c r="D101" s="38" t="n"/>
      <c r="E101" s="38" t="n"/>
      <c r="F101" s="44" t="n"/>
      <c r="G101" s="39" t="n"/>
      <c r="H101" s="38" t="n"/>
      <c r="I101" s="38" t="n"/>
      <c r="J101" s="68" t="n"/>
      <c r="K101" s="38" t="n"/>
      <c r="L101" s="38" t="n"/>
      <c r="M101" s="38" t="n"/>
      <c r="N101" s="38" t="n"/>
    </row>
    <row r="102">
      <c r="A102" s="38" t="n"/>
      <c r="B102" s="68" t="n"/>
      <c r="C102" s="38" t="n"/>
      <c r="D102" s="38" t="n"/>
      <c r="E102" s="38" t="n"/>
      <c r="F102" s="44" t="n"/>
      <c r="G102" s="39" t="n"/>
      <c r="H102" s="38" t="n"/>
      <c r="I102" s="38" t="n"/>
      <c r="J102" s="68" t="n"/>
      <c r="K102" s="38" t="n"/>
      <c r="L102" s="38" t="n"/>
      <c r="M102" s="38" t="n"/>
      <c r="N102" s="38" t="n"/>
    </row>
    <row r="103">
      <c r="A103" s="38" t="n"/>
      <c r="B103" s="68" t="n"/>
      <c r="C103" s="38" t="n"/>
      <c r="D103" s="38" t="n"/>
      <c r="E103" s="38" t="n"/>
      <c r="F103" s="44" t="n"/>
      <c r="G103" s="39" t="n"/>
      <c r="H103" s="38" t="n"/>
      <c r="I103" s="38" t="n"/>
      <c r="J103" s="68" t="n"/>
      <c r="K103" s="38" t="n"/>
      <c r="L103" s="38" t="n"/>
      <c r="M103" s="38" t="n"/>
      <c r="N103" s="38" t="n"/>
    </row>
    <row r="104">
      <c r="A104" s="38" t="n"/>
      <c r="B104" s="68" t="n"/>
      <c r="C104" s="38" t="n"/>
      <c r="D104" s="38" t="n"/>
      <c r="E104" s="38" t="n"/>
      <c r="F104" s="44" t="n"/>
      <c r="G104" s="39" t="n"/>
      <c r="H104" s="38" t="n"/>
      <c r="I104" s="38" t="n"/>
      <c r="J104" s="68" t="n"/>
      <c r="K104" s="38" t="n"/>
      <c r="L104" s="38" t="n"/>
      <c r="M104" s="38" t="n"/>
      <c r="N104" s="38" t="n"/>
    </row>
    <row r="105">
      <c r="A105" s="38" t="n"/>
      <c r="B105" s="68" t="n"/>
      <c r="C105" s="38" t="n"/>
      <c r="D105" s="38" t="n"/>
      <c r="E105" s="38" t="n"/>
      <c r="F105" s="44" t="n"/>
      <c r="G105" s="39" t="n"/>
      <c r="H105" s="38" t="n"/>
      <c r="I105" s="38" t="n"/>
      <c r="J105" s="68" t="n"/>
      <c r="K105" s="38" t="n"/>
      <c r="L105" s="38" t="n"/>
      <c r="M105" s="38" t="n"/>
      <c r="N105" s="38" t="n"/>
    </row>
    <row r="106">
      <c r="A106" s="38" t="n"/>
      <c r="B106" s="68" t="n"/>
      <c r="C106" s="38" t="n"/>
      <c r="D106" s="38" t="n"/>
      <c r="E106" s="38" t="n"/>
      <c r="F106" s="44" t="n"/>
      <c r="G106" s="39" t="n"/>
      <c r="H106" s="38" t="n"/>
      <c r="I106" s="38" t="n"/>
      <c r="J106" s="68" t="n"/>
      <c r="K106" s="38" t="n"/>
      <c r="L106" s="38" t="n"/>
      <c r="M106" s="38" t="n"/>
      <c r="N106" s="38" t="n"/>
    </row>
    <row r="107">
      <c r="A107" s="38" t="n"/>
      <c r="B107" s="68" t="n"/>
      <c r="C107" s="38" t="n"/>
      <c r="D107" s="38" t="n"/>
      <c r="E107" s="38" t="n"/>
      <c r="F107" s="44" t="n"/>
      <c r="G107" s="39" t="n"/>
      <c r="H107" s="38" t="n"/>
      <c r="I107" s="38" t="n"/>
      <c r="J107" s="68" t="n"/>
      <c r="K107" s="38" t="n"/>
      <c r="L107" s="38" t="n"/>
      <c r="M107" s="38" t="n"/>
      <c r="N107" s="38" t="n"/>
    </row>
    <row r="108">
      <c r="A108" s="38" t="n"/>
      <c r="B108" s="68" t="n"/>
      <c r="C108" s="38" t="n"/>
      <c r="D108" s="38" t="n"/>
      <c r="E108" s="38" t="n"/>
      <c r="F108" s="44" t="n"/>
      <c r="G108" s="39" t="n"/>
      <c r="H108" s="38" t="n"/>
      <c r="I108" s="38" t="n"/>
      <c r="J108" s="68" t="n"/>
      <c r="K108" s="38" t="n"/>
      <c r="L108" s="38" t="n"/>
      <c r="M108" s="38" t="n"/>
      <c r="N108" s="38" t="n"/>
    </row>
    <row r="109">
      <c r="A109" s="38" t="n"/>
      <c r="B109" s="68" t="n"/>
      <c r="C109" s="38" t="n"/>
      <c r="D109" s="38" t="n"/>
      <c r="E109" s="38" t="n"/>
      <c r="F109" s="44" t="n"/>
      <c r="G109" s="39" t="n"/>
      <c r="H109" s="38" t="n"/>
      <c r="I109" s="38" t="n"/>
      <c r="J109" s="68" t="n"/>
      <c r="K109" s="38" t="n"/>
      <c r="L109" s="38" t="n"/>
      <c r="M109" s="38" t="n"/>
      <c r="N109" s="38" t="n"/>
    </row>
    <row r="110">
      <c r="A110" s="38" t="n"/>
      <c r="B110" s="68" t="n"/>
      <c r="C110" s="38" t="n"/>
      <c r="D110" s="38" t="n"/>
      <c r="E110" s="38" t="n"/>
      <c r="F110" s="44" t="n"/>
      <c r="G110" s="39" t="n"/>
      <c r="H110" s="38" t="n"/>
      <c r="I110" s="38" t="n"/>
      <c r="J110" s="68" t="n"/>
      <c r="K110" s="38" t="n"/>
      <c r="L110" s="38" t="n"/>
      <c r="M110" s="38" t="n"/>
      <c r="N110" s="38" t="n"/>
    </row>
    <row r="111">
      <c r="A111" s="38" t="n"/>
      <c r="B111" s="68" t="n"/>
      <c r="C111" s="38" t="n"/>
      <c r="D111" s="38" t="n"/>
      <c r="E111" s="38" t="n"/>
      <c r="F111" s="44" t="n"/>
      <c r="G111" s="39" t="n"/>
      <c r="H111" s="38" t="n"/>
      <c r="I111" s="38" t="n"/>
      <c r="J111" s="68" t="n"/>
      <c r="K111" s="38" t="n"/>
      <c r="L111" s="38" t="n"/>
      <c r="M111" s="38" t="n"/>
      <c r="N111" s="38" t="n"/>
    </row>
    <row r="112">
      <c r="A112" s="38" t="n"/>
      <c r="B112" s="68" t="n"/>
      <c r="C112" s="38" t="n"/>
      <c r="D112" s="38" t="n"/>
      <c r="E112" s="38" t="n"/>
      <c r="F112" s="44" t="n"/>
      <c r="G112" s="39" t="n"/>
      <c r="H112" s="38" t="n"/>
      <c r="I112" s="38" t="n"/>
      <c r="J112" s="68" t="n"/>
      <c r="K112" s="38" t="n"/>
      <c r="L112" s="38" t="n"/>
      <c r="M112" s="38" t="n"/>
      <c r="N112" s="38" t="n"/>
    </row>
    <row r="113">
      <c r="A113" s="38" t="n"/>
      <c r="B113" s="68" t="n"/>
      <c r="C113" s="38" t="n"/>
      <c r="D113" s="38" t="n"/>
      <c r="E113" s="38" t="n"/>
      <c r="F113" s="44" t="n"/>
      <c r="G113" s="39" t="n"/>
      <c r="H113" s="38" t="n"/>
      <c r="I113" s="38" t="n"/>
      <c r="J113" s="68" t="n"/>
      <c r="K113" s="38" t="n"/>
      <c r="L113" s="38" t="n"/>
      <c r="M113" s="38" t="n"/>
      <c r="N113" s="38" t="n"/>
    </row>
    <row r="114">
      <c r="A114" s="38" t="n"/>
      <c r="B114" s="68" t="n"/>
      <c r="C114" s="38" t="n"/>
      <c r="D114" s="38" t="n"/>
      <c r="E114" s="38" t="n"/>
      <c r="F114" s="44" t="n"/>
      <c r="G114" s="39" t="n"/>
      <c r="H114" s="38" t="n"/>
      <c r="I114" s="38" t="n"/>
      <c r="J114" s="68" t="n"/>
      <c r="K114" s="38" t="n"/>
      <c r="L114" s="38" t="n"/>
      <c r="M114" s="38" t="n"/>
      <c r="N114" s="38" t="n"/>
    </row>
    <row r="115">
      <c r="A115" s="38" t="n"/>
      <c r="B115" s="68" t="n"/>
      <c r="C115" s="38" t="n"/>
      <c r="D115" s="38" t="n"/>
      <c r="E115" s="38" t="n"/>
      <c r="F115" s="44" t="n"/>
      <c r="G115" s="39" t="n"/>
      <c r="H115" s="38" t="n"/>
      <c r="I115" s="38" t="n"/>
      <c r="J115" s="68" t="n"/>
      <c r="K115" s="38" t="n"/>
      <c r="L115" s="38" t="n"/>
      <c r="M115" s="38" t="n"/>
      <c r="N115" s="38" t="n"/>
    </row>
    <row r="116">
      <c r="A116" s="38" t="n"/>
      <c r="B116" s="68" t="n"/>
      <c r="C116" s="38" t="n"/>
      <c r="D116" s="38" t="n"/>
      <c r="E116" s="38" t="n"/>
      <c r="F116" s="44" t="n"/>
      <c r="G116" s="39" t="n"/>
      <c r="H116" s="38" t="n"/>
      <c r="I116" s="38" t="n"/>
      <c r="J116" s="68" t="n"/>
      <c r="K116" s="38" t="n"/>
      <c r="L116" s="38" t="n"/>
      <c r="M116" s="38" t="n"/>
      <c r="N116" s="38" t="n"/>
    </row>
    <row r="117">
      <c r="A117" s="38" t="n"/>
      <c r="B117" s="68" t="n"/>
      <c r="C117" s="38" t="n"/>
      <c r="D117" s="38" t="n"/>
      <c r="E117" s="38" t="n"/>
      <c r="F117" s="44" t="n"/>
      <c r="G117" s="39" t="n"/>
      <c r="H117" s="38" t="n"/>
      <c r="I117" s="38" t="n"/>
      <c r="J117" s="68" t="n"/>
      <c r="K117" s="38" t="n"/>
      <c r="L117" s="38" t="n"/>
      <c r="M117" s="38" t="n"/>
      <c r="N117" s="38" t="n"/>
    </row>
    <row r="118">
      <c r="A118" s="38" t="n"/>
      <c r="B118" s="68" t="n"/>
      <c r="C118" s="38" t="n"/>
      <c r="D118" s="38" t="n"/>
      <c r="E118" s="38" t="n"/>
      <c r="F118" s="44" t="n"/>
      <c r="G118" s="39" t="n"/>
      <c r="H118" s="38" t="n"/>
      <c r="I118" s="38" t="n"/>
      <c r="J118" s="68" t="n"/>
      <c r="K118" s="38" t="n"/>
      <c r="L118" s="38" t="n"/>
      <c r="M118" s="38" t="n"/>
      <c r="N118" s="38" t="n"/>
    </row>
    <row r="119">
      <c r="A119" s="38" t="n"/>
      <c r="B119" s="68" t="n"/>
      <c r="C119" s="38" t="n"/>
      <c r="D119" s="38" t="n"/>
      <c r="E119" s="38" t="n"/>
      <c r="F119" s="44" t="n"/>
      <c r="G119" s="39" t="n"/>
      <c r="H119" s="38" t="n"/>
      <c r="I119" s="38" t="n"/>
      <c r="J119" s="68" t="n"/>
      <c r="K119" s="38" t="n"/>
      <c r="L119" s="38" t="n"/>
      <c r="M119" s="38" t="n"/>
      <c r="N119" s="38" t="n"/>
    </row>
    <row r="120">
      <c r="A120" s="38" t="n"/>
      <c r="B120" s="68" t="n"/>
      <c r="C120" s="38" t="n"/>
      <c r="D120" s="38" t="n"/>
      <c r="E120" s="38" t="n"/>
      <c r="F120" s="44" t="n"/>
      <c r="G120" s="39" t="n"/>
      <c r="H120" s="38" t="n"/>
      <c r="I120" s="38" t="n"/>
      <c r="J120" s="68" t="n"/>
      <c r="K120" s="38" t="n"/>
      <c r="L120" s="38" t="n"/>
      <c r="M120" s="38" t="n"/>
      <c r="N120" s="38" t="n"/>
    </row>
    <row r="121">
      <c r="A121" s="38" t="n"/>
      <c r="B121" s="68" t="n"/>
      <c r="C121" s="38" t="n"/>
      <c r="D121" s="38" t="n"/>
      <c r="E121" s="38" t="n"/>
      <c r="F121" s="44" t="n"/>
      <c r="G121" s="39" t="n"/>
      <c r="H121" s="38" t="n"/>
      <c r="I121" s="38" t="n"/>
      <c r="J121" s="68" t="n"/>
      <c r="K121" s="38" t="n"/>
      <c r="L121" s="38" t="n"/>
      <c r="M121" s="38" t="n"/>
      <c r="N121" s="38" t="n"/>
    </row>
    <row r="122">
      <c r="A122" s="38" t="n"/>
      <c r="B122" s="68" t="n"/>
      <c r="C122" s="38" t="n"/>
      <c r="D122" s="38" t="n"/>
      <c r="E122" s="38" t="n"/>
      <c r="F122" s="44" t="n"/>
      <c r="G122" s="39" t="n"/>
      <c r="H122" s="38" t="n"/>
      <c r="I122" s="38" t="n"/>
      <c r="J122" s="68" t="n"/>
      <c r="K122" s="38" t="n"/>
      <c r="L122" s="38" t="n"/>
      <c r="M122" s="38" t="n"/>
      <c r="N122" s="38" t="n"/>
    </row>
    <row r="123">
      <c r="A123" s="38" t="n"/>
      <c r="B123" s="68" t="n"/>
      <c r="C123" s="38" t="n"/>
      <c r="D123" s="38" t="n"/>
      <c r="E123" s="38" t="n"/>
      <c r="F123" s="44" t="n"/>
      <c r="G123" s="39" t="n"/>
      <c r="H123" s="38" t="n"/>
      <c r="I123" s="38" t="n"/>
      <c r="J123" s="68" t="n"/>
      <c r="K123" s="38" t="n"/>
      <c r="L123" s="38" t="n"/>
      <c r="M123" s="38" t="n"/>
      <c r="N123" s="38" t="n"/>
    </row>
    <row r="124">
      <c r="A124" s="38" t="n"/>
      <c r="B124" s="68" t="n"/>
      <c r="C124" s="38" t="n"/>
      <c r="D124" s="38" t="n"/>
      <c r="E124" s="38" t="n"/>
      <c r="F124" s="44" t="n"/>
      <c r="G124" s="39" t="n"/>
      <c r="H124" s="38" t="n"/>
      <c r="I124" s="38" t="n"/>
      <c r="J124" s="68" t="n"/>
      <c r="K124" s="38" t="n"/>
      <c r="L124" s="38" t="n"/>
      <c r="M124" s="38" t="n"/>
      <c r="N124" s="38" t="n"/>
    </row>
    <row r="125">
      <c r="A125" s="38" t="n"/>
      <c r="B125" s="68" t="n"/>
      <c r="C125" s="38" t="n"/>
      <c r="D125" s="38" t="n"/>
      <c r="E125" s="38" t="n"/>
      <c r="F125" s="44" t="n"/>
      <c r="G125" s="39" t="n"/>
      <c r="H125" s="38" t="n"/>
      <c r="I125" s="38" t="n"/>
      <c r="J125" s="68" t="n"/>
      <c r="K125" s="38" t="n"/>
      <c r="L125" s="38" t="n"/>
      <c r="M125" s="38" t="n"/>
      <c r="N125" s="38" t="n"/>
    </row>
    <row r="126">
      <c r="A126" s="38" t="n"/>
      <c r="B126" s="68" t="n"/>
      <c r="C126" s="38" t="n"/>
      <c r="D126" s="38" t="n"/>
      <c r="E126" s="38" t="n"/>
      <c r="F126" s="44" t="n"/>
      <c r="G126" s="39" t="n"/>
      <c r="H126" s="38" t="n"/>
      <c r="I126" s="38" t="n"/>
      <c r="J126" s="68" t="n"/>
      <c r="K126" s="38" t="n"/>
      <c r="L126" s="38" t="n"/>
      <c r="M126" s="38" t="n"/>
      <c r="N126" s="38" t="n"/>
    </row>
    <row r="127">
      <c r="A127" s="38" t="n"/>
      <c r="B127" s="68" t="n"/>
      <c r="C127" s="38" t="n"/>
      <c r="D127" s="38" t="n"/>
      <c r="E127" s="38" t="n"/>
      <c r="F127" s="44" t="n"/>
      <c r="G127" s="39" t="n"/>
      <c r="H127" s="38" t="n"/>
      <c r="I127" s="38" t="n"/>
      <c r="J127" s="68" t="n"/>
      <c r="K127" s="38" t="n"/>
      <c r="L127" s="38" t="n"/>
      <c r="M127" s="38" t="n"/>
      <c r="N127" s="38" t="n"/>
    </row>
    <row r="128">
      <c r="A128" s="38" t="n"/>
      <c r="B128" s="68" t="n"/>
      <c r="C128" s="38" t="n"/>
      <c r="D128" s="38" t="n"/>
      <c r="E128" s="38" t="n"/>
      <c r="F128" s="44" t="n"/>
      <c r="G128" s="39" t="n"/>
      <c r="H128" s="38" t="n"/>
      <c r="I128" s="38" t="n"/>
      <c r="J128" s="68" t="n"/>
      <c r="K128" s="38" t="n"/>
      <c r="L128" s="38" t="n"/>
      <c r="M128" s="38" t="n"/>
      <c r="N128" s="38" t="n"/>
    </row>
    <row r="129">
      <c r="A129" s="38" t="n"/>
      <c r="B129" s="68" t="n"/>
      <c r="C129" s="38" t="n"/>
      <c r="D129" s="38" t="n"/>
      <c r="E129" s="38" t="n"/>
      <c r="F129" s="44" t="n"/>
      <c r="G129" s="39" t="n"/>
      <c r="H129" s="38" t="n"/>
      <c r="I129" s="38" t="n"/>
      <c r="J129" s="68" t="n"/>
      <c r="K129" s="38" t="n"/>
      <c r="L129" s="38" t="n"/>
      <c r="M129" s="38" t="n"/>
      <c r="N129" s="38" t="n"/>
    </row>
    <row r="130">
      <c r="A130" s="38" t="n"/>
      <c r="B130" s="68" t="n"/>
      <c r="C130" s="38" t="n"/>
      <c r="D130" s="38" t="n"/>
      <c r="E130" s="38" t="n"/>
      <c r="F130" s="44" t="n"/>
      <c r="G130" s="39" t="n"/>
      <c r="H130" s="38" t="n"/>
      <c r="I130" s="38" t="n"/>
      <c r="J130" s="68" t="n"/>
      <c r="K130" s="38" t="n"/>
      <c r="L130" s="38" t="n"/>
      <c r="M130" s="38" t="n"/>
      <c r="N130" s="38" t="n"/>
    </row>
    <row r="131">
      <c r="A131" s="38" t="n"/>
      <c r="B131" s="68" t="n"/>
      <c r="C131" s="38" t="n"/>
      <c r="D131" s="38" t="n"/>
      <c r="E131" s="38" t="n"/>
      <c r="F131" s="44" t="n"/>
      <c r="G131" s="39" t="n"/>
      <c r="H131" s="38" t="n"/>
      <c r="I131" s="38" t="n"/>
      <c r="J131" s="68" t="n"/>
      <c r="K131" s="38" t="n"/>
      <c r="L131" s="38" t="n"/>
      <c r="M131" s="38" t="n"/>
      <c r="N131" s="38" t="n"/>
    </row>
    <row r="132">
      <c r="A132" s="38" t="n"/>
      <c r="B132" s="68" t="n"/>
      <c r="C132" s="38" t="n"/>
      <c r="D132" s="38" t="n"/>
      <c r="E132" s="38" t="n"/>
      <c r="F132" s="44" t="n"/>
      <c r="G132" s="39" t="n"/>
      <c r="H132" s="38" t="n"/>
      <c r="I132" s="38" t="n"/>
      <c r="J132" s="68" t="n"/>
      <c r="K132" s="38" t="n"/>
      <c r="L132" s="38" t="n"/>
      <c r="M132" s="38" t="n"/>
      <c r="N132" s="38" t="n"/>
    </row>
    <row r="133">
      <c r="A133" s="38" t="n"/>
      <c r="B133" s="68" t="n"/>
      <c r="C133" s="38" t="n"/>
      <c r="D133" s="38" t="n"/>
      <c r="E133" s="38" t="n"/>
      <c r="F133" s="44" t="n"/>
      <c r="G133" s="39" t="n"/>
      <c r="H133" s="38" t="n"/>
      <c r="I133" s="38" t="n"/>
      <c r="J133" s="68" t="n"/>
      <c r="K133" s="38" t="n"/>
      <c r="L133" s="38" t="n"/>
      <c r="M133" s="38" t="n"/>
      <c r="N133" s="38" t="n"/>
    </row>
    <row r="134">
      <c r="A134" s="38" t="n"/>
      <c r="B134" s="68" t="n"/>
      <c r="C134" s="38" t="n"/>
      <c r="D134" s="38" t="n"/>
      <c r="E134" s="38" t="n"/>
      <c r="F134" s="44" t="n"/>
      <c r="G134" s="39" t="n"/>
      <c r="H134" s="38" t="n"/>
      <c r="I134" s="38" t="n"/>
      <c r="J134" s="68" t="n"/>
      <c r="K134" s="38" t="n"/>
      <c r="L134" s="38" t="n"/>
      <c r="M134" s="38" t="n"/>
      <c r="N134" s="38" t="n"/>
    </row>
    <row r="135">
      <c r="A135" s="38" t="n"/>
      <c r="B135" s="68" t="n"/>
      <c r="C135" s="38" t="n"/>
      <c r="D135" s="38" t="n"/>
      <c r="E135" s="38" t="n"/>
      <c r="F135" s="44" t="n"/>
      <c r="G135" s="39" t="n"/>
      <c r="H135" s="38" t="n"/>
      <c r="I135" s="38" t="n"/>
      <c r="J135" s="68" t="n"/>
      <c r="K135" s="38" t="n"/>
      <c r="L135" s="38" t="n"/>
      <c r="M135" s="38" t="n"/>
      <c r="N135" s="38" t="n"/>
    </row>
    <row r="136">
      <c r="A136" s="38" t="n"/>
      <c r="B136" s="68" t="n"/>
      <c r="C136" s="38" t="n"/>
      <c r="D136" s="38" t="n"/>
      <c r="E136" s="38" t="n"/>
      <c r="F136" s="44" t="n"/>
      <c r="G136" s="39" t="n"/>
      <c r="H136" s="38" t="n"/>
      <c r="I136" s="38" t="n"/>
      <c r="J136" s="68" t="n"/>
      <c r="K136" s="38" t="n"/>
      <c r="L136" s="38" t="n"/>
      <c r="M136" s="38" t="n"/>
      <c r="N136" s="38" t="n"/>
    </row>
    <row r="137">
      <c r="A137" s="38" t="n"/>
      <c r="B137" s="68" t="n"/>
      <c r="C137" s="38" t="n"/>
      <c r="D137" s="38" t="n"/>
      <c r="E137" s="38" t="n"/>
      <c r="F137" s="44" t="n"/>
      <c r="G137" s="39" t="n"/>
      <c r="H137" s="38" t="n"/>
      <c r="I137" s="38" t="n"/>
      <c r="J137" s="68" t="n"/>
      <c r="K137" s="38" t="n"/>
      <c r="L137" s="38" t="n"/>
      <c r="M137" s="38" t="n"/>
      <c r="N137" s="38" t="n"/>
    </row>
    <row r="138">
      <c r="A138" s="38" t="n"/>
      <c r="B138" s="68" t="n"/>
      <c r="C138" s="38" t="n"/>
      <c r="D138" s="38" t="n"/>
      <c r="E138" s="38" t="n"/>
      <c r="F138" s="44" t="n"/>
      <c r="G138" s="39" t="n"/>
      <c r="H138" s="38" t="n"/>
      <c r="I138" s="38" t="n"/>
      <c r="J138" s="68" t="n"/>
      <c r="K138" s="38" t="n"/>
      <c r="L138" s="38" t="n"/>
      <c r="M138" s="38" t="n"/>
      <c r="N138" s="38" t="n"/>
    </row>
    <row r="139">
      <c r="A139" s="38" t="n"/>
      <c r="B139" s="68" t="n"/>
      <c r="C139" s="38" t="n"/>
      <c r="D139" s="38" t="n"/>
      <c r="E139" s="38" t="n"/>
      <c r="F139" s="44" t="n"/>
      <c r="G139" s="39" t="n"/>
      <c r="H139" s="38" t="n"/>
      <c r="I139" s="38" t="n"/>
      <c r="J139" s="68" t="n"/>
      <c r="K139" s="38" t="n"/>
      <c r="L139" s="38" t="n"/>
      <c r="M139" s="38" t="n"/>
      <c r="N139" s="38" t="n"/>
    </row>
    <row r="140">
      <c r="A140" s="38" t="n"/>
      <c r="B140" s="68" t="n"/>
      <c r="C140" s="38" t="n"/>
      <c r="D140" s="38" t="n"/>
      <c r="E140" s="38" t="n"/>
      <c r="F140" s="44" t="n"/>
      <c r="G140" s="39" t="n"/>
      <c r="H140" s="38" t="n"/>
      <c r="I140" s="38" t="n"/>
      <c r="J140" s="68" t="n"/>
      <c r="K140" s="38" t="n"/>
      <c r="L140" s="38" t="n"/>
      <c r="M140" s="38" t="n"/>
      <c r="N140" s="38" t="n"/>
    </row>
    <row r="141">
      <c r="A141" s="38" t="n"/>
      <c r="B141" s="68" t="n"/>
      <c r="C141" s="38" t="n"/>
      <c r="D141" s="38" t="n"/>
      <c r="E141" s="38" t="n"/>
      <c r="F141" s="44" t="n"/>
      <c r="G141" s="39" t="n"/>
      <c r="H141" s="38" t="n"/>
      <c r="I141" s="38" t="n"/>
      <c r="J141" s="68" t="n"/>
      <c r="K141" s="38" t="n"/>
      <c r="L141" s="38" t="n"/>
      <c r="M141" s="38" t="n"/>
      <c r="N141" s="38" t="n"/>
    </row>
    <row r="142">
      <c r="A142" s="38" t="n"/>
      <c r="B142" s="68" t="n"/>
      <c r="C142" s="38" t="n"/>
      <c r="D142" s="38" t="n"/>
      <c r="E142" s="38" t="n"/>
      <c r="F142" s="44" t="n"/>
      <c r="G142" s="39" t="n"/>
      <c r="H142" s="38" t="n"/>
      <c r="I142" s="38" t="n"/>
      <c r="J142" s="68" t="n"/>
      <c r="K142" s="38" t="n"/>
      <c r="L142" s="38" t="n"/>
      <c r="M142" s="38" t="n"/>
      <c r="N142" s="38" t="n"/>
    </row>
    <row r="143">
      <c r="A143" s="38" t="n"/>
      <c r="B143" s="68" t="n"/>
      <c r="C143" s="38" t="n"/>
      <c r="D143" s="38" t="n"/>
      <c r="E143" s="38" t="n"/>
      <c r="F143" s="44" t="n"/>
      <c r="G143" s="39" t="n"/>
      <c r="H143" s="38" t="n"/>
      <c r="I143" s="38" t="n"/>
      <c r="J143" s="68" t="n"/>
      <c r="K143" s="38" t="n"/>
      <c r="L143" s="38" t="n"/>
      <c r="M143" s="38" t="n"/>
      <c r="N143" s="38" t="n"/>
    </row>
    <row r="144">
      <c r="A144" s="38" t="n"/>
      <c r="B144" s="68" t="n"/>
      <c r="C144" s="38" t="n"/>
      <c r="D144" s="38" t="n"/>
      <c r="E144" s="38" t="n"/>
      <c r="F144" s="44" t="n"/>
      <c r="G144" s="39" t="n"/>
      <c r="H144" s="38" t="n"/>
      <c r="I144" s="38" t="n"/>
      <c r="J144" s="68" t="n"/>
      <c r="K144" s="38" t="n"/>
      <c r="L144" s="38" t="n"/>
      <c r="M144" s="38" t="n"/>
      <c r="N144" s="38" t="n"/>
    </row>
    <row r="145">
      <c r="A145" s="38" t="n"/>
      <c r="B145" s="68" t="n"/>
      <c r="C145" s="38" t="n"/>
      <c r="D145" s="38" t="n"/>
      <c r="E145" s="38" t="n"/>
      <c r="F145" s="44" t="n"/>
      <c r="G145" s="39" t="n"/>
      <c r="H145" s="38" t="n"/>
      <c r="I145" s="38" t="n"/>
      <c r="J145" s="68" t="n"/>
      <c r="K145" s="38" t="n"/>
      <c r="L145" s="38" t="n"/>
      <c r="M145" s="38" t="n"/>
      <c r="N145" s="38" t="n"/>
    </row>
    <row r="146">
      <c r="A146" s="38" t="n"/>
      <c r="B146" s="68" t="n"/>
      <c r="C146" s="38" t="n"/>
      <c r="D146" s="38" t="n"/>
      <c r="E146" s="38" t="n"/>
      <c r="F146" s="44" t="n"/>
      <c r="G146" s="39" t="n"/>
      <c r="H146" s="38" t="n"/>
      <c r="I146" s="38" t="n"/>
      <c r="J146" s="68" t="n"/>
      <c r="K146" s="38" t="n"/>
      <c r="L146" s="38" t="n"/>
      <c r="M146" s="38" t="n"/>
      <c r="N146" s="38" t="n"/>
    </row>
    <row r="147">
      <c r="A147" s="38" t="n"/>
      <c r="B147" s="68" t="n"/>
      <c r="C147" s="38" t="n"/>
      <c r="D147" s="38" t="n"/>
      <c r="E147" s="38" t="n"/>
      <c r="F147" s="44" t="n"/>
      <c r="G147" s="39" t="n"/>
      <c r="H147" s="38" t="n"/>
      <c r="I147" s="38" t="n"/>
      <c r="J147" s="68" t="n"/>
      <c r="K147" s="38" t="n"/>
      <c r="L147" s="38" t="n"/>
      <c r="M147" s="38" t="n"/>
      <c r="N147" s="38" t="n"/>
    </row>
    <row r="148">
      <c r="A148" s="38" t="n"/>
      <c r="B148" s="68" t="n"/>
      <c r="C148" s="38" t="n"/>
      <c r="D148" s="38" t="n"/>
      <c r="E148" s="38" t="n"/>
      <c r="F148" s="44" t="n"/>
      <c r="G148" s="39" t="n"/>
      <c r="H148" s="38" t="n"/>
      <c r="I148" s="38" t="n"/>
      <c r="J148" s="68" t="n"/>
      <c r="K148" s="38" t="n"/>
      <c r="L148" s="38" t="n"/>
      <c r="M148" s="38" t="n"/>
      <c r="N148" s="38" t="n"/>
    </row>
    <row r="149">
      <c r="A149" s="38" t="n"/>
      <c r="B149" s="68" t="n"/>
      <c r="C149" s="38" t="n"/>
      <c r="D149" s="38" t="n"/>
      <c r="E149" s="38" t="n"/>
      <c r="F149" s="44" t="n"/>
      <c r="G149" s="39" t="n"/>
      <c r="H149" s="38" t="n"/>
      <c r="I149" s="38" t="n"/>
      <c r="J149" s="68" t="n"/>
      <c r="K149" s="38" t="n"/>
      <c r="L149" s="38" t="n"/>
      <c r="M149" s="38" t="n"/>
      <c r="N149" s="38" t="n"/>
    </row>
    <row r="150">
      <c r="A150" s="38" t="n"/>
      <c r="B150" s="68" t="n"/>
      <c r="C150" s="38" t="n"/>
      <c r="D150" s="38" t="n"/>
      <c r="E150" s="38" t="n"/>
      <c r="F150" s="44" t="n"/>
      <c r="G150" s="39" t="n"/>
      <c r="H150" s="38" t="n"/>
      <c r="I150" s="38" t="n"/>
      <c r="J150" s="68" t="n"/>
      <c r="K150" s="38" t="n"/>
      <c r="L150" s="38" t="n"/>
      <c r="M150" s="38" t="n"/>
      <c r="N150" s="38" t="n"/>
    </row>
    <row r="151">
      <c r="A151" s="38" t="n"/>
      <c r="B151" s="68" t="n"/>
      <c r="C151" s="38" t="n"/>
      <c r="D151" s="38" t="n"/>
      <c r="E151" s="38" t="n"/>
      <c r="F151" s="44" t="n"/>
      <c r="G151" s="39" t="n"/>
      <c r="H151" s="38" t="n"/>
      <c r="I151" s="38" t="n"/>
      <c r="J151" s="68" t="n"/>
      <c r="K151" s="38" t="n"/>
      <c r="L151" s="38" t="n"/>
      <c r="M151" s="38" t="n"/>
      <c r="N151" s="38" t="n"/>
    </row>
    <row r="152">
      <c r="A152" s="38" t="n"/>
      <c r="B152" s="68" t="n"/>
      <c r="C152" s="38" t="n"/>
      <c r="D152" s="38" t="n"/>
      <c r="E152" s="38" t="n"/>
      <c r="F152" s="44" t="n"/>
      <c r="G152" s="39" t="n"/>
      <c r="H152" s="38" t="n"/>
      <c r="I152" s="38" t="n"/>
      <c r="J152" s="68" t="n"/>
      <c r="K152" s="38" t="n"/>
      <c r="L152" s="38" t="n"/>
      <c r="M152" s="38" t="n"/>
      <c r="N152" s="38" t="n"/>
    </row>
    <row r="153">
      <c r="A153" s="38" t="n"/>
      <c r="B153" s="68" t="n"/>
      <c r="C153" s="38" t="n"/>
      <c r="D153" s="38" t="n"/>
      <c r="E153" s="38" t="n"/>
      <c r="F153" s="44" t="n"/>
      <c r="G153" s="39" t="n"/>
      <c r="H153" s="38" t="n"/>
      <c r="I153" s="38" t="n"/>
      <c r="J153" s="68" t="n"/>
      <c r="K153" s="38" t="n"/>
      <c r="L153" s="38" t="n"/>
      <c r="M153" s="38" t="n"/>
      <c r="N153" s="38" t="n"/>
    </row>
    <row r="154">
      <c r="A154" s="38" t="n"/>
      <c r="B154" s="68" t="n"/>
      <c r="C154" s="38" t="n"/>
      <c r="D154" s="38" t="n"/>
      <c r="E154" s="38" t="n"/>
      <c r="F154" s="44" t="n"/>
      <c r="G154" s="39" t="n"/>
      <c r="H154" s="38" t="n"/>
      <c r="I154" s="38" t="n"/>
      <c r="J154" s="68" t="n"/>
      <c r="K154" s="38" t="n"/>
      <c r="L154" s="38" t="n"/>
      <c r="M154" s="38" t="n"/>
      <c r="N154" s="38" t="n"/>
    </row>
    <row r="155">
      <c r="A155" s="38" t="n"/>
      <c r="B155" s="68" t="n"/>
      <c r="C155" s="38" t="n"/>
      <c r="D155" s="38" t="n"/>
      <c r="E155" s="38" t="n"/>
      <c r="F155" s="44" t="n"/>
      <c r="G155" s="39" t="n"/>
      <c r="H155" s="38" t="n"/>
      <c r="I155" s="38" t="n"/>
      <c r="J155" s="68" t="n"/>
      <c r="K155" s="38" t="n"/>
      <c r="L155" s="38" t="n"/>
      <c r="M155" s="38" t="n"/>
      <c r="N155" s="38" t="n"/>
    </row>
    <row r="156">
      <c r="A156" s="38" t="n"/>
      <c r="B156" s="68" t="n"/>
      <c r="C156" s="38" t="n"/>
      <c r="D156" s="38" t="n"/>
      <c r="E156" s="38" t="n"/>
      <c r="F156" s="44" t="n"/>
      <c r="G156" s="39" t="n"/>
      <c r="H156" s="38" t="n"/>
      <c r="I156" s="38" t="n"/>
      <c r="J156" s="68" t="n"/>
      <c r="K156" s="38" t="n"/>
      <c r="L156" s="38" t="n"/>
      <c r="M156" s="38" t="n"/>
      <c r="N156" s="38" t="n"/>
    </row>
    <row r="157">
      <c r="A157" s="38" t="n"/>
      <c r="B157" s="68" t="n"/>
      <c r="C157" s="38" t="n"/>
      <c r="D157" s="38" t="n"/>
      <c r="E157" s="38" t="n"/>
      <c r="F157" s="44" t="n"/>
      <c r="G157" s="39" t="n"/>
      <c r="H157" s="38" t="n"/>
      <c r="I157" s="38" t="n"/>
      <c r="J157" s="68" t="n"/>
      <c r="K157" s="38" t="n"/>
      <c r="L157" s="38" t="n"/>
      <c r="M157" s="38" t="n"/>
      <c r="N157" s="38" t="n"/>
    </row>
    <row r="158">
      <c r="A158" s="38" t="n"/>
      <c r="B158" s="68" t="n"/>
      <c r="C158" s="38" t="n"/>
      <c r="D158" s="38" t="n"/>
      <c r="E158" s="38" t="n"/>
      <c r="F158" s="44" t="n"/>
      <c r="G158" s="39" t="n"/>
      <c r="H158" s="38" t="n"/>
      <c r="I158" s="38" t="n"/>
      <c r="J158" s="68" t="n"/>
      <c r="K158" s="38" t="n"/>
      <c r="L158" s="38" t="n"/>
      <c r="M158" s="38" t="n"/>
      <c r="N158" s="38" t="n"/>
    </row>
    <row r="159">
      <c r="A159" s="38" t="n"/>
      <c r="B159" s="68" t="n"/>
      <c r="C159" s="38" t="n"/>
      <c r="D159" s="38" t="n"/>
      <c r="E159" s="38" t="n"/>
      <c r="F159" s="44" t="n"/>
      <c r="G159" s="39" t="n"/>
      <c r="H159" s="38" t="n"/>
      <c r="I159" s="38" t="n"/>
      <c r="J159" s="68" t="n"/>
      <c r="K159" s="38" t="n"/>
      <c r="L159" s="38" t="n"/>
      <c r="M159" s="38" t="n"/>
      <c r="N159" s="38" t="n"/>
    </row>
    <row r="160">
      <c r="A160" s="38" t="n"/>
      <c r="B160" s="68" t="n"/>
      <c r="C160" s="38" t="n"/>
      <c r="D160" s="38" t="n"/>
      <c r="E160" s="38" t="n"/>
      <c r="F160" s="44" t="n"/>
      <c r="G160" s="39" t="n"/>
      <c r="H160" s="38" t="n"/>
      <c r="I160" s="38" t="n"/>
      <c r="J160" s="68" t="n"/>
      <c r="K160" s="38" t="n"/>
      <c r="L160" s="38" t="n"/>
      <c r="M160" s="38" t="n"/>
      <c r="N160" s="38" t="n"/>
    </row>
    <row r="161">
      <c r="A161" s="38" t="n"/>
      <c r="B161" s="68" t="n"/>
      <c r="C161" s="38" t="n"/>
      <c r="D161" s="38" t="n"/>
      <c r="E161" s="38" t="n"/>
      <c r="F161" s="44" t="n"/>
      <c r="G161" s="39" t="n"/>
      <c r="H161" s="38" t="n"/>
      <c r="I161" s="38" t="n"/>
      <c r="J161" s="68" t="n"/>
      <c r="K161" s="38" t="n"/>
      <c r="L161" s="38" t="n"/>
      <c r="M161" s="38" t="n"/>
      <c r="N161" s="38" t="n"/>
    </row>
    <row r="162">
      <c r="A162" s="38" t="n"/>
      <c r="B162" s="68" t="n"/>
      <c r="C162" s="38" t="n"/>
      <c r="D162" s="38" t="n"/>
      <c r="E162" s="38" t="n"/>
      <c r="F162" s="44" t="n"/>
      <c r="G162" s="39" t="n"/>
      <c r="H162" s="38" t="n"/>
      <c r="I162" s="38" t="n"/>
      <c r="J162" s="68" t="n"/>
      <c r="K162" s="38" t="n"/>
      <c r="L162" s="38" t="n"/>
      <c r="M162" s="38" t="n"/>
      <c r="N162" s="38" t="n"/>
    </row>
    <row r="163">
      <c r="A163" s="38" t="n"/>
      <c r="B163" s="68" t="n"/>
      <c r="C163" s="38" t="n"/>
      <c r="D163" s="38" t="n"/>
      <c r="E163" s="38" t="n"/>
      <c r="F163" s="44" t="n"/>
      <c r="G163" s="39" t="n"/>
      <c r="H163" s="38" t="n"/>
      <c r="I163" s="38" t="n"/>
      <c r="J163" s="68" t="n"/>
      <c r="K163" s="38" t="n"/>
      <c r="L163" s="38" t="n"/>
      <c r="M163" s="38" t="n"/>
      <c r="N163" s="38" t="n"/>
    </row>
    <row r="164">
      <c r="A164" s="38" t="n"/>
      <c r="B164" s="68" t="n"/>
      <c r="C164" s="38" t="n"/>
      <c r="D164" s="38" t="n"/>
      <c r="E164" s="38" t="n"/>
      <c r="F164" s="44" t="n"/>
      <c r="G164" s="39" t="n"/>
      <c r="H164" s="38" t="n"/>
      <c r="I164" s="38" t="n"/>
      <c r="J164" s="68" t="n"/>
      <c r="K164" s="38" t="n"/>
      <c r="L164" s="38" t="n"/>
      <c r="M164" s="38" t="n"/>
      <c r="N164" s="38" t="n"/>
    </row>
    <row r="165">
      <c r="A165" s="38" t="n"/>
      <c r="B165" s="68" t="n"/>
      <c r="C165" s="38" t="n"/>
      <c r="D165" s="38" t="n"/>
      <c r="E165" s="38" t="n"/>
      <c r="F165" s="44" t="n"/>
      <c r="G165" s="39" t="n"/>
      <c r="H165" s="38" t="n"/>
      <c r="I165" s="38" t="n"/>
      <c r="J165" s="68" t="n"/>
      <c r="K165" s="38" t="n"/>
      <c r="L165" s="38" t="n"/>
      <c r="M165" s="38" t="n"/>
      <c r="N165" s="38" t="n"/>
    </row>
    <row r="166">
      <c r="A166" s="38" t="n"/>
      <c r="B166" s="68" t="n"/>
      <c r="C166" s="38" t="n"/>
      <c r="D166" s="38" t="n"/>
      <c r="E166" s="38" t="n"/>
      <c r="F166" s="44" t="n"/>
      <c r="G166" s="39" t="n"/>
      <c r="H166" s="38" t="n"/>
      <c r="I166" s="38" t="n"/>
      <c r="J166" s="68" t="n"/>
      <c r="K166" s="38" t="n"/>
      <c r="L166" s="38" t="n"/>
      <c r="M166" s="38" t="n"/>
      <c r="N166" s="38" t="n"/>
    </row>
    <row r="167">
      <c r="A167" s="38" t="n"/>
      <c r="B167" s="68" t="n"/>
      <c r="C167" s="38" t="n"/>
      <c r="D167" s="38" t="n"/>
      <c r="E167" s="38" t="n"/>
      <c r="F167" s="44" t="n"/>
      <c r="G167" s="39" t="n"/>
      <c r="H167" s="38" t="n"/>
      <c r="I167" s="38" t="n"/>
      <c r="J167" s="68" t="n"/>
      <c r="K167" s="38" t="n"/>
      <c r="L167" s="38" t="n"/>
      <c r="M167" s="38" t="n"/>
      <c r="N167" s="38" t="n"/>
    </row>
    <row r="168">
      <c r="A168" s="38" t="n"/>
      <c r="B168" s="68" t="n"/>
      <c r="C168" s="38" t="n"/>
      <c r="D168" s="38" t="n"/>
      <c r="E168" s="38" t="n"/>
      <c r="F168" s="44" t="n"/>
      <c r="G168" s="39" t="n"/>
      <c r="H168" s="38" t="n"/>
      <c r="I168" s="38" t="n"/>
      <c r="J168" s="68" t="n"/>
      <c r="K168" s="38" t="n"/>
      <c r="L168" s="38" t="n"/>
      <c r="M168" s="38" t="n"/>
      <c r="N168" s="38" t="n"/>
    </row>
    <row r="169">
      <c r="A169" s="38" t="n"/>
      <c r="B169" s="68" t="n"/>
      <c r="C169" s="38" t="n"/>
      <c r="D169" s="38" t="n"/>
      <c r="E169" s="38" t="n"/>
      <c r="F169" s="44" t="n"/>
      <c r="G169" s="39" t="n"/>
      <c r="H169" s="38" t="n"/>
      <c r="I169" s="38" t="n"/>
      <c r="J169" s="68" t="n"/>
      <c r="K169" s="38" t="n"/>
      <c r="L169" s="38" t="n"/>
      <c r="M169" s="38" t="n"/>
      <c r="N169" s="38" t="n"/>
    </row>
    <row r="170">
      <c r="A170" s="38" t="n"/>
      <c r="B170" s="68" t="n"/>
      <c r="C170" s="38" t="n"/>
      <c r="D170" s="38" t="n"/>
      <c r="E170" s="38" t="n"/>
      <c r="F170" s="44" t="n"/>
      <c r="G170" s="39" t="n"/>
      <c r="H170" s="38" t="n"/>
      <c r="I170" s="38" t="n"/>
      <c r="J170" s="68" t="n"/>
      <c r="K170" s="38" t="n"/>
      <c r="L170" s="38" t="n"/>
      <c r="M170" s="38" t="n"/>
      <c r="N170" s="38" t="n"/>
    </row>
    <row r="171">
      <c r="A171" s="38" t="n"/>
      <c r="B171" s="68" t="n"/>
      <c r="C171" s="38" t="n"/>
      <c r="D171" s="38" t="n"/>
      <c r="E171" s="38" t="n"/>
      <c r="F171" s="44" t="n"/>
      <c r="G171" s="39" t="n"/>
      <c r="H171" s="38" t="n"/>
      <c r="I171" s="38" t="n"/>
      <c r="J171" s="68" t="n"/>
      <c r="K171" s="38" t="n"/>
      <c r="L171" s="38" t="n"/>
      <c r="M171" s="38" t="n"/>
      <c r="N171" s="38" t="n"/>
    </row>
    <row r="172">
      <c r="A172" s="38" t="n"/>
      <c r="B172" s="68" t="n"/>
      <c r="C172" s="38" t="n"/>
      <c r="D172" s="38" t="n"/>
      <c r="E172" s="38" t="n"/>
      <c r="F172" s="44" t="n"/>
      <c r="G172" s="39" t="n"/>
      <c r="H172" s="38" t="n"/>
      <c r="I172" s="38" t="n"/>
      <c r="J172" s="68" t="n"/>
      <c r="K172" s="38" t="n"/>
      <c r="L172" s="38" t="n"/>
      <c r="M172" s="38" t="n"/>
      <c r="N172" s="38" t="n"/>
    </row>
    <row r="173">
      <c r="A173" s="38" t="n"/>
      <c r="B173" s="68" t="n"/>
      <c r="C173" s="38" t="n"/>
      <c r="D173" s="38" t="n"/>
      <c r="E173" s="38" t="n"/>
      <c r="F173" s="44" t="n"/>
      <c r="G173" s="39" t="n"/>
      <c r="H173" s="38" t="n"/>
      <c r="I173" s="38" t="n"/>
      <c r="J173" s="68" t="n"/>
      <c r="K173" s="38" t="n"/>
      <c r="L173" s="38" t="n"/>
      <c r="M173" s="38" t="n"/>
      <c r="N173" s="38" t="n"/>
    </row>
    <row r="174">
      <c r="A174" s="38" t="n"/>
      <c r="B174" s="68" t="n"/>
      <c r="C174" s="38" t="n"/>
      <c r="D174" s="38" t="n"/>
      <c r="E174" s="38" t="n"/>
      <c r="F174" s="44" t="n"/>
      <c r="G174" s="39" t="n"/>
      <c r="H174" s="38" t="n"/>
      <c r="I174" s="38" t="n"/>
      <c r="J174" s="68" t="n"/>
      <c r="K174" s="38" t="n"/>
      <c r="L174" s="38" t="n"/>
      <c r="M174" s="38" t="n"/>
      <c r="N174" s="38" t="n"/>
    </row>
    <row r="175">
      <c r="A175" s="38" t="n"/>
      <c r="B175" s="68" t="n"/>
      <c r="C175" s="38" t="n"/>
      <c r="D175" s="38" t="n"/>
      <c r="E175" s="38" t="n"/>
      <c r="F175" s="44" t="n"/>
      <c r="G175" s="39" t="n"/>
      <c r="H175" s="38" t="n"/>
      <c r="I175" s="38" t="n"/>
      <c r="J175" s="68" t="n"/>
      <c r="K175" s="38" t="n"/>
      <c r="L175" s="38" t="n"/>
      <c r="M175" s="38" t="n"/>
      <c r="N175" s="38" t="n"/>
    </row>
    <row r="176">
      <c r="A176" s="38" t="n"/>
      <c r="B176" s="68" t="n"/>
      <c r="C176" s="38" t="n"/>
      <c r="D176" s="38" t="n"/>
      <c r="E176" s="38" t="n"/>
      <c r="F176" s="44" t="n"/>
      <c r="G176" s="39" t="n"/>
      <c r="H176" s="38" t="n"/>
      <c r="I176" s="38" t="n"/>
      <c r="J176" s="68" t="n"/>
      <c r="K176" s="38" t="n"/>
      <c r="L176" s="38" t="n"/>
      <c r="M176" s="38" t="n"/>
      <c r="N176" s="38" t="n"/>
    </row>
    <row r="177">
      <c r="A177" s="38" t="n"/>
      <c r="B177" s="68" t="n"/>
      <c r="C177" s="38" t="n"/>
      <c r="D177" s="38" t="n"/>
      <c r="E177" s="38" t="n"/>
      <c r="F177" s="44" t="n"/>
      <c r="G177" s="39" t="n"/>
      <c r="H177" s="38" t="n"/>
      <c r="I177" s="38" t="n"/>
      <c r="J177" s="68" t="n"/>
      <c r="K177" s="38" t="n"/>
      <c r="L177" s="38" t="n"/>
      <c r="M177" s="38" t="n"/>
      <c r="N177" s="38" t="n"/>
    </row>
    <row r="178">
      <c r="A178" s="38" t="n"/>
      <c r="B178" s="68" t="n"/>
      <c r="C178" s="38" t="n"/>
      <c r="D178" s="38" t="n"/>
      <c r="E178" s="38" t="n"/>
      <c r="F178" s="44" t="n"/>
      <c r="G178" s="39" t="n"/>
      <c r="H178" s="38" t="n"/>
      <c r="I178" s="38" t="n"/>
      <c r="J178" s="68" t="n"/>
      <c r="K178" s="38" t="n"/>
      <c r="L178" s="38" t="n"/>
      <c r="M178" s="38" t="n"/>
      <c r="N178" s="38" t="n"/>
    </row>
    <row r="179">
      <c r="A179" s="38" t="n"/>
      <c r="B179" s="68" t="n"/>
      <c r="C179" s="38" t="n"/>
      <c r="D179" s="38" t="n"/>
      <c r="E179" s="38" t="n"/>
      <c r="F179" s="44" t="n"/>
      <c r="G179" s="39" t="n"/>
      <c r="H179" s="38" t="n"/>
      <c r="I179" s="38" t="n"/>
      <c r="J179" s="68" t="n"/>
      <c r="K179" s="38" t="n"/>
      <c r="L179" s="38" t="n"/>
      <c r="M179" s="38" t="n"/>
      <c r="N179" s="38" t="n"/>
    </row>
    <row r="180">
      <c r="A180" s="38" t="n"/>
      <c r="B180" s="68" t="n"/>
      <c r="C180" s="38" t="n"/>
      <c r="D180" s="38" t="n"/>
      <c r="E180" s="38" t="n"/>
      <c r="F180" s="44" t="n"/>
      <c r="G180" s="39" t="n"/>
      <c r="H180" s="38" t="n"/>
      <c r="I180" s="38" t="n"/>
      <c r="J180" s="68" t="n"/>
      <c r="K180" s="38" t="n"/>
      <c r="L180" s="38" t="n"/>
      <c r="M180" s="38" t="n"/>
      <c r="N180" s="38" t="n"/>
    </row>
    <row r="181">
      <c r="A181" s="38" t="n"/>
      <c r="B181" s="68" t="n"/>
      <c r="C181" s="38" t="n"/>
      <c r="D181" s="38" t="n"/>
      <c r="E181" s="38" t="n"/>
      <c r="F181" s="44" t="n"/>
      <c r="G181" s="39" t="n"/>
      <c r="H181" s="38" t="n"/>
      <c r="I181" s="38" t="n"/>
      <c r="J181" s="68" t="n"/>
      <c r="K181" s="38" t="n"/>
      <c r="L181" s="38" t="n"/>
      <c r="M181" s="38" t="n"/>
      <c r="N181" s="38" t="n"/>
    </row>
    <row r="182">
      <c r="A182" s="38" t="n"/>
      <c r="B182" s="68" t="n"/>
      <c r="C182" s="38" t="n"/>
      <c r="D182" s="38" t="n"/>
      <c r="E182" s="38" t="n"/>
      <c r="F182" s="44" t="n"/>
      <c r="G182" s="39" t="n"/>
      <c r="H182" s="38" t="n"/>
      <c r="I182" s="38" t="n"/>
      <c r="J182" s="68" t="n"/>
      <c r="K182" s="38" t="n"/>
      <c r="L182" s="38" t="n"/>
      <c r="M182" s="38" t="n"/>
      <c r="N182" s="38" t="n"/>
    </row>
    <row r="183">
      <c r="A183" s="38" t="n"/>
      <c r="B183" s="68" t="n"/>
      <c r="C183" s="38" t="n"/>
      <c r="D183" s="38" t="n"/>
      <c r="E183" s="38" t="n"/>
      <c r="F183" s="44" t="n"/>
      <c r="G183" s="39" t="n"/>
      <c r="H183" s="38" t="n"/>
      <c r="I183" s="38" t="n"/>
      <c r="J183" s="68" t="n"/>
      <c r="K183" s="38" t="n"/>
      <c r="L183" s="38" t="n"/>
      <c r="M183" s="38" t="n"/>
      <c r="N183" s="38" t="n"/>
    </row>
    <row r="184">
      <c r="A184" s="38" t="n"/>
      <c r="B184" s="68" t="n"/>
      <c r="C184" s="38" t="n"/>
      <c r="D184" s="38" t="n"/>
      <c r="E184" s="38" t="n"/>
      <c r="F184" s="44" t="n"/>
      <c r="G184" s="39" t="n"/>
      <c r="H184" s="38" t="n"/>
      <c r="I184" s="38" t="n"/>
      <c r="J184" s="68" t="n"/>
      <c r="K184" s="38" t="n"/>
      <c r="L184" s="38" t="n"/>
      <c r="M184" s="38" t="n"/>
      <c r="N184" s="38" t="n"/>
    </row>
    <row r="185">
      <c r="A185" s="38" t="n"/>
      <c r="B185" s="68" t="n"/>
      <c r="C185" s="38" t="n"/>
      <c r="D185" s="38" t="n"/>
      <c r="E185" s="38" t="n"/>
      <c r="F185" s="44" t="n"/>
      <c r="G185" s="39" t="n"/>
      <c r="H185" s="38" t="n"/>
      <c r="I185" s="38" t="n"/>
      <c r="J185" s="68" t="n"/>
      <c r="K185" s="38" t="n"/>
      <c r="L185" s="38" t="n"/>
      <c r="M185" s="38" t="n"/>
      <c r="N185" s="38" t="n"/>
    </row>
    <row r="186">
      <c r="A186" s="38" t="n"/>
      <c r="B186" s="68" t="n"/>
      <c r="C186" s="38" t="n"/>
      <c r="D186" s="38" t="n"/>
      <c r="E186" s="38" t="n"/>
      <c r="F186" s="44" t="n"/>
      <c r="G186" s="39" t="n"/>
      <c r="H186" s="38" t="n"/>
      <c r="I186" s="38" t="n"/>
      <c r="J186" s="68" t="n"/>
      <c r="K186" s="38" t="n"/>
      <c r="L186" s="38" t="n"/>
      <c r="M186" s="38" t="n"/>
      <c r="N186" s="38" t="n"/>
    </row>
    <row r="187">
      <c r="A187" s="38" t="n"/>
      <c r="B187" s="68" t="n"/>
      <c r="C187" s="38" t="n"/>
      <c r="D187" s="38" t="n"/>
      <c r="E187" s="38" t="n"/>
      <c r="F187" s="44" t="n"/>
      <c r="G187" s="39" t="n"/>
      <c r="H187" s="38" t="n"/>
      <c r="I187" s="38" t="n"/>
      <c r="J187" s="68" t="n"/>
      <c r="K187" s="38" t="n"/>
      <c r="L187" s="38" t="n"/>
      <c r="M187" s="38" t="n"/>
      <c r="N187" s="38" t="n"/>
    </row>
    <row r="188">
      <c r="A188" s="38" t="n"/>
      <c r="B188" s="68" t="n"/>
      <c r="C188" s="38" t="n"/>
      <c r="D188" s="38" t="n"/>
      <c r="E188" s="38" t="n"/>
      <c r="F188" s="44" t="n"/>
      <c r="G188" s="39" t="n"/>
      <c r="H188" s="38" t="n"/>
      <c r="I188" s="38" t="n"/>
      <c r="J188" s="68" t="n"/>
      <c r="K188" s="38" t="n"/>
      <c r="L188" s="38" t="n"/>
      <c r="M188" s="38" t="n"/>
      <c r="N188" s="38" t="n"/>
    </row>
    <row r="189">
      <c r="A189" s="38" t="n"/>
      <c r="B189" s="68" t="n"/>
      <c r="C189" s="38" t="n"/>
      <c r="D189" s="38" t="n"/>
      <c r="E189" s="38" t="n"/>
      <c r="F189" s="44" t="n"/>
      <c r="G189" s="39" t="n"/>
      <c r="H189" s="38" t="n"/>
      <c r="I189" s="38" t="n"/>
      <c r="J189" s="68" t="n"/>
      <c r="K189" s="38" t="n"/>
      <c r="L189" s="38" t="n"/>
      <c r="M189" s="38" t="n"/>
      <c r="N189" s="38" t="n"/>
    </row>
    <row r="190">
      <c r="A190" s="38" t="n"/>
      <c r="B190" s="68" t="n"/>
      <c r="C190" s="38" t="n"/>
      <c r="D190" s="38" t="n"/>
      <c r="E190" s="38" t="n"/>
      <c r="F190" s="44" t="n"/>
      <c r="G190" s="39" t="n"/>
      <c r="H190" s="38" t="n"/>
      <c r="I190" s="38" t="n"/>
      <c r="J190" s="68" t="n"/>
      <c r="K190" s="38" t="n"/>
      <c r="L190" s="38" t="n"/>
      <c r="M190" s="38" t="n"/>
      <c r="N190" s="38" t="n"/>
    </row>
    <row r="191">
      <c r="A191" s="38" t="n"/>
      <c r="B191" s="68" t="n"/>
      <c r="C191" s="38" t="n"/>
      <c r="D191" s="38" t="n"/>
      <c r="E191" s="38" t="n"/>
      <c r="F191" s="44" t="n"/>
      <c r="G191" s="39" t="n"/>
      <c r="H191" s="38" t="n"/>
      <c r="I191" s="38" t="n"/>
      <c r="J191" s="68" t="n"/>
      <c r="K191" s="38" t="n"/>
      <c r="L191" s="38" t="n"/>
      <c r="M191" s="38" t="n"/>
      <c r="N191" s="38" t="n"/>
    </row>
    <row r="192">
      <c r="A192" s="38" t="n"/>
      <c r="B192" s="68" t="n"/>
      <c r="C192" s="38" t="n"/>
      <c r="D192" s="38" t="n"/>
      <c r="E192" s="38" t="n"/>
      <c r="F192" s="44" t="n"/>
      <c r="G192" s="39" t="n"/>
      <c r="H192" s="38" t="n"/>
      <c r="I192" s="38" t="n"/>
      <c r="J192" s="68" t="n"/>
      <c r="K192" s="38" t="n"/>
      <c r="L192" s="38" t="n"/>
      <c r="M192" s="38" t="n"/>
      <c r="N192" s="38" t="n"/>
    </row>
    <row r="193">
      <c r="A193" s="38" t="n"/>
      <c r="B193" s="68" t="n"/>
      <c r="C193" s="38" t="n"/>
      <c r="D193" s="38" t="n"/>
      <c r="E193" s="38" t="n"/>
      <c r="F193" s="44" t="n"/>
      <c r="G193" s="39" t="n"/>
      <c r="H193" s="38" t="n"/>
      <c r="I193" s="38" t="n"/>
      <c r="J193" s="68" t="n"/>
      <c r="K193" s="38" t="n"/>
      <c r="L193" s="38" t="n"/>
      <c r="M193" s="38" t="n"/>
      <c r="N193" s="38" t="n"/>
    </row>
    <row r="194">
      <c r="A194" s="38" t="n"/>
      <c r="B194" s="68" t="n"/>
      <c r="C194" s="38" t="n"/>
      <c r="D194" s="38" t="n"/>
      <c r="E194" s="38" t="n"/>
      <c r="F194" s="44" t="n"/>
      <c r="G194" s="39" t="n"/>
      <c r="H194" s="38" t="n"/>
      <c r="I194" s="38" t="n"/>
      <c r="J194" s="68" t="n"/>
      <c r="K194" s="38" t="n"/>
      <c r="L194" s="38" t="n"/>
      <c r="M194" s="38" t="n"/>
      <c r="N194" s="38" t="n"/>
    </row>
    <row r="195">
      <c r="A195" s="38" t="n"/>
      <c r="B195" s="68" t="n"/>
      <c r="C195" s="38" t="n"/>
      <c r="D195" s="38" t="n"/>
      <c r="E195" s="38" t="n"/>
      <c r="F195" s="44" t="n"/>
      <c r="G195" s="39" t="n"/>
      <c r="H195" s="38" t="n"/>
      <c r="I195" s="38" t="n"/>
      <c r="J195" s="68" t="n"/>
      <c r="K195" s="38" t="n"/>
      <c r="L195" s="38" t="n"/>
      <c r="M195" s="38" t="n"/>
      <c r="N195" s="38" t="n"/>
    </row>
    <row r="196">
      <c r="A196" s="38" t="n"/>
      <c r="B196" s="68" t="n"/>
      <c r="C196" s="38" t="n"/>
      <c r="D196" s="38" t="n"/>
      <c r="E196" s="38" t="n"/>
      <c r="F196" s="44" t="n"/>
      <c r="G196" s="39" t="n"/>
      <c r="H196" s="38" t="n"/>
      <c r="I196" s="38" t="n"/>
      <c r="J196" s="68" t="n"/>
      <c r="K196" s="38" t="n"/>
      <c r="L196" s="38" t="n"/>
      <c r="M196" s="38" t="n"/>
      <c r="N196" s="38" t="n"/>
    </row>
    <row r="197">
      <c r="A197" s="38" t="n"/>
      <c r="B197" s="68" t="n"/>
      <c r="C197" s="38" t="n"/>
      <c r="D197" s="38" t="n"/>
      <c r="E197" s="38" t="n"/>
      <c r="F197" s="44" t="n"/>
      <c r="G197" s="39" t="n"/>
      <c r="H197" s="38" t="n"/>
      <c r="I197" s="38" t="n"/>
      <c r="J197" s="68" t="n"/>
      <c r="K197" s="38" t="n"/>
      <c r="L197" s="38" t="n"/>
      <c r="M197" s="38" t="n"/>
      <c r="N197" s="38" t="n"/>
    </row>
    <row r="198">
      <c r="A198" s="38" t="n"/>
      <c r="B198" s="68" t="n"/>
      <c r="C198" s="38" t="n"/>
      <c r="D198" s="38" t="n"/>
      <c r="E198" s="38" t="n"/>
      <c r="F198" s="44" t="n"/>
      <c r="G198" s="39" t="n"/>
      <c r="H198" s="38" t="n"/>
      <c r="I198" s="38" t="n"/>
      <c r="J198" s="68" t="n"/>
      <c r="K198" s="38" t="n"/>
      <c r="L198" s="38" t="n"/>
      <c r="M198" s="38" t="n"/>
      <c r="N198" s="38" t="n"/>
    </row>
    <row r="199">
      <c r="A199" s="38" t="n"/>
      <c r="B199" s="68" t="n"/>
      <c r="C199" s="38" t="n"/>
      <c r="D199" s="38" t="n"/>
      <c r="E199" s="38" t="n"/>
      <c r="F199" s="44" t="n"/>
      <c r="G199" s="39" t="n"/>
      <c r="H199" s="38" t="n"/>
      <c r="I199" s="38" t="n"/>
      <c r="J199" s="68" t="n"/>
      <c r="K199" s="38" t="n"/>
      <c r="L199" s="38" t="n"/>
      <c r="M199" s="38" t="n"/>
      <c r="N199" s="38" t="n"/>
    </row>
    <row r="200">
      <c r="A200" s="38" t="n"/>
      <c r="B200" s="68" t="n"/>
      <c r="C200" s="38" t="n"/>
      <c r="D200" s="38" t="n"/>
      <c r="E200" s="38" t="n"/>
      <c r="F200" s="44" t="n"/>
      <c r="G200" s="39" t="n"/>
      <c r="H200" s="38" t="n"/>
      <c r="I200" s="38" t="n"/>
      <c r="J200" s="68" t="n"/>
      <c r="K200" s="38" t="n"/>
      <c r="L200" s="38" t="n"/>
      <c r="M200" s="38" t="n"/>
      <c r="N200" s="38" t="n"/>
    </row>
  </sheetData>
  <conditionalFormatting sqref="A2:N200">
    <cfRule type="expression" priority="1" dxfId="2">
      <formula>AND($I2="Accepté",$J2="")</formula>
    </cfRule>
  </conditionalFormatting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J300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16" customWidth="1" min="2" max="2"/>
    <col width="34" customWidth="1" min="3" max="3"/>
    <col width="12" customWidth="1" min="4" max="4"/>
    <col width="10" customWidth="1" min="5" max="5"/>
    <col width="12" customWidth="1" min="6" max="6"/>
    <col width="18" customWidth="1" min="7" max="7"/>
    <col width="14" customWidth="1" min="8" max="8"/>
    <col width="18" customWidth="1" min="9" max="9"/>
    <col width="24" customWidth="1" min="10" max="10"/>
  </cols>
  <sheetData>
    <row r="1" ht="28" customHeight="1">
      <c r="A1" s="21" t="inlineStr">
        <is>
          <t>Doc ID</t>
        </is>
      </c>
      <c r="B1" s="21" t="inlineStr">
        <is>
          <t>Type</t>
        </is>
      </c>
      <c r="C1" s="21" t="inlineStr">
        <is>
          <t>Titre</t>
        </is>
      </c>
      <c r="D1" s="21" t="inlineStr">
        <is>
          <t>Lot</t>
        </is>
      </c>
      <c r="E1" s="21" t="inlineStr">
        <is>
          <t>Version</t>
        </is>
      </c>
      <c r="F1" s="21" t="inlineStr">
        <is>
          <t>Date</t>
        </is>
      </c>
      <c r="G1" s="21" t="inlineStr">
        <is>
          <t>Auteur</t>
        </is>
      </c>
      <c r="H1" s="21" t="inlineStr">
        <is>
          <t>Statut</t>
        </is>
      </c>
      <c r="I1" s="21" t="inlineStr">
        <is>
          <t>Lien</t>
        </is>
      </c>
      <c r="J1" s="21" t="inlineStr">
        <is>
          <t>Commentaires</t>
        </is>
      </c>
    </row>
    <row r="2">
      <c r="A2" s="38" t="inlineStr">
        <is>
          <t>DOC-001</t>
        </is>
      </c>
      <c r="B2" s="38" t="inlineStr">
        <is>
          <t>Plan</t>
        </is>
      </c>
      <c r="C2" s="38" t="inlineStr">
        <is>
          <t>Plan électrique v1</t>
        </is>
      </c>
      <c r="D2" s="38" t="inlineStr">
        <is>
          <t>Électricité</t>
        </is>
      </c>
      <c r="E2" s="38" t="inlineStr">
        <is>
          <t>v1</t>
        </is>
      </c>
      <c r="F2" s="68" t="n">
        <v>45991</v>
      </c>
      <c r="G2" s="38" t="inlineStr">
        <is>
          <t>Atelier JP</t>
        </is>
      </c>
      <c r="H2" s="38" t="inlineStr">
        <is>
          <t>Validé</t>
        </is>
      </c>
      <c r="I2" s="38" t="inlineStr"/>
      <c r="J2" s="38" t="n"/>
    </row>
    <row r="3">
      <c r="A3" s="38" t="inlineStr">
        <is>
          <t>DOC-002</t>
        </is>
      </c>
      <c r="B3" s="38" t="inlineStr">
        <is>
          <t>Plan</t>
        </is>
      </c>
      <c r="C3" s="38" t="inlineStr">
        <is>
          <t>Plan plomberie v1</t>
        </is>
      </c>
      <c r="D3" s="38" t="inlineStr">
        <is>
          <t>Plomberie</t>
        </is>
      </c>
      <c r="E3" s="38" t="inlineStr">
        <is>
          <t>v1</t>
        </is>
      </c>
      <c r="F3" s="68" t="n">
        <v>45991</v>
      </c>
      <c r="G3" s="38" t="inlineStr">
        <is>
          <t>Atelier JP</t>
        </is>
      </c>
      <c r="H3" s="38" t="inlineStr">
        <is>
          <t>Validé</t>
        </is>
      </c>
      <c r="I3" s="38" t="inlineStr"/>
      <c r="J3" s="38" t="n"/>
    </row>
    <row r="4">
      <c r="A4" s="38" t="inlineStr">
        <is>
          <t>DOC-003</t>
        </is>
      </c>
      <c r="B4" s="38" t="inlineStr">
        <is>
          <t>PV</t>
        </is>
      </c>
      <c r="C4" s="38" t="inlineStr">
        <is>
          <t>PV démarrage chantier</t>
        </is>
      </c>
      <c r="D4" s="38" t="inlineStr">
        <is>
          <t>Général</t>
        </is>
      </c>
      <c r="E4" s="38" t="inlineStr">
        <is>
          <t>v1</t>
        </is>
      </c>
      <c r="F4" s="68" t="n">
        <v>45979</v>
      </c>
      <c r="G4" s="38" t="inlineStr">
        <is>
          <t>Claire Martin</t>
        </is>
      </c>
      <c r="H4" s="38" t="inlineStr">
        <is>
          <t>Validé</t>
        </is>
      </c>
      <c r="I4" s="38" t="inlineStr"/>
      <c r="J4" s="38" t="n"/>
    </row>
    <row r="5">
      <c r="A5" s="38" t="inlineStr">
        <is>
          <t>DOC-004</t>
        </is>
      </c>
      <c r="B5" s="38" t="inlineStr">
        <is>
          <t>PV</t>
        </is>
      </c>
      <c r="C5" s="38" t="inlineStr">
        <is>
          <t>PV démolition/curage</t>
        </is>
      </c>
      <c r="D5" s="38" t="inlineStr">
        <is>
          <t>Dépose / Curage</t>
        </is>
      </c>
      <c r="E5" s="38" t="inlineStr">
        <is>
          <t>v1</t>
        </is>
      </c>
      <c r="F5" s="68" t="n">
        <v>45987</v>
      </c>
      <c r="G5" s="38" t="inlineStr">
        <is>
          <t>Hugo Bernard</t>
        </is>
      </c>
      <c r="H5" s="38" t="inlineStr">
        <is>
          <t>Validé</t>
        </is>
      </c>
      <c r="I5" s="38" t="inlineStr"/>
      <c r="J5" s="38" t="n"/>
    </row>
    <row r="6">
      <c r="A6" s="38" t="inlineStr">
        <is>
          <t>DOC-005</t>
        </is>
      </c>
      <c r="B6" s="38" t="inlineStr">
        <is>
          <t>CT</t>
        </is>
      </c>
      <c r="C6" s="38" t="inlineStr">
        <is>
          <t>Compte-rendu hebdo S2</t>
        </is>
      </c>
      <c r="D6" s="38" t="inlineStr">
        <is>
          <t>Général</t>
        </is>
      </c>
      <c r="E6" s="38" t="inlineStr">
        <is>
          <t>v1</t>
        </is>
      </c>
      <c r="F6" s="68" t="n">
        <v>45994</v>
      </c>
      <c r="G6" s="38" t="inlineStr">
        <is>
          <t>Claire Martin</t>
        </is>
      </c>
      <c r="H6" s="38" t="inlineStr">
        <is>
          <t>Soumis</t>
        </is>
      </c>
      <c r="I6" s="38" t="inlineStr"/>
      <c r="J6" s="38" t="n"/>
    </row>
    <row r="7">
      <c r="A7" s="38" t="inlineStr">
        <is>
          <t>DOC-006</t>
        </is>
      </c>
      <c r="B7" s="38" t="inlineStr">
        <is>
          <t>QHSE</t>
        </is>
      </c>
      <c r="C7" s="38" t="inlineStr">
        <is>
          <t>Check-list sécurité accès</t>
        </is>
      </c>
      <c r="D7" s="38" t="inlineStr">
        <is>
          <t>Général</t>
        </is>
      </c>
      <c r="E7" s="38" t="inlineStr">
        <is>
          <t>v1</t>
        </is>
      </c>
      <c r="F7" s="68" t="n">
        <v>45993</v>
      </c>
      <c r="G7" s="38" t="inlineStr">
        <is>
          <t>Thomas Dubois</t>
        </is>
      </c>
      <c r="H7" s="38" t="inlineStr">
        <is>
          <t>Validé</t>
        </is>
      </c>
      <c r="I7" s="38" t="inlineStr"/>
      <c r="J7" s="38" t="n"/>
    </row>
    <row r="8">
      <c r="A8" s="38" t="n"/>
      <c r="B8" s="38" t="n"/>
      <c r="C8" s="38" t="n"/>
      <c r="D8" s="38" t="n"/>
      <c r="E8" s="38" t="n"/>
      <c r="F8" s="68" t="n"/>
      <c r="G8" s="38" t="n"/>
      <c r="H8" s="38" t="n"/>
      <c r="I8" s="38" t="n"/>
      <c r="J8" s="38" t="n"/>
    </row>
    <row r="9">
      <c r="A9" s="38" t="n"/>
      <c r="B9" s="38" t="n"/>
      <c r="C9" s="38" t="n"/>
      <c r="D9" s="38" t="n"/>
      <c r="E9" s="38" t="n"/>
      <c r="F9" s="68" t="n"/>
      <c r="G9" s="38" t="n"/>
      <c r="H9" s="38" t="n"/>
      <c r="I9" s="38" t="n"/>
      <c r="J9" s="38" t="n"/>
    </row>
    <row r="10">
      <c r="A10" s="38" t="n"/>
      <c r="B10" s="38" t="n"/>
      <c r="C10" s="38" t="n"/>
      <c r="D10" s="38" t="n"/>
      <c r="E10" s="38" t="n"/>
      <c r="F10" s="68" t="n"/>
      <c r="G10" s="38" t="n"/>
      <c r="H10" s="38" t="n"/>
      <c r="I10" s="38" t="n"/>
      <c r="J10" s="38" t="n"/>
    </row>
    <row r="11">
      <c r="A11" s="38" t="n"/>
      <c r="B11" s="38" t="n"/>
      <c r="C11" s="38" t="n"/>
      <c r="D11" s="38" t="n"/>
      <c r="E11" s="38" t="n"/>
      <c r="F11" s="68" t="n"/>
      <c r="G11" s="38" t="n"/>
      <c r="H11" s="38" t="n"/>
      <c r="I11" s="38" t="n"/>
      <c r="J11" s="38" t="n"/>
    </row>
    <row r="12">
      <c r="A12" s="38" t="n"/>
      <c r="B12" s="38" t="n"/>
      <c r="C12" s="38" t="n"/>
      <c r="D12" s="38" t="n"/>
      <c r="E12" s="38" t="n"/>
      <c r="F12" s="68" t="n"/>
      <c r="G12" s="38" t="n"/>
      <c r="H12" s="38" t="n"/>
      <c r="I12" s="38" t="n"/>
      <c r="J12" s="38" t="n"/>
    </row>
    <row r="13">
      <c r="A13" s="38" t="n"/>
      <c r="B13" s="38" t="n"/>
      <c r="C13" s="38" t="n"/>
      <c r="D13" s="38" t="n"/>
      <c r="E13" s="38" t="n"/>
      <c r="F13" s="68" t="n"/>
      <c r="G13" s="38" t="n"/>
      <c r="H13" s="38" t="n"/>
      <c r="I13" s="38" t="n"/>
      <c r="J13" s="38" t="n"/>
    </row>
    <row r="14">
      <c r="A14" s="38" t="n"/>
      <c r="B14" s="38" t="n"/>
      <c r="C14" s="38" t="n"/>
      <c r="D14" s="38" t="n"/>
      <c r="E14" s="38" t="n"/>
      <c r="F14" s="68" t="n"/>
      <c r="G14" s="38" t="n"/>
      <c r="H14" s="38" t="n"/>
      <c r="I14" s="38" t="n"/>
      <c r="J14" s="38" t="n"/>
    </row>
    <row r="15">
      <c r="A15" s="38" t="n"/>
      <c r="B15" s="38" t="n"/>
      <c r="C15" s="38" t="n"/>
      <c r="D15" s="38" t="n"/>
      <c r="E15" s="38" t="n"/>
      <c r="F15" s="68" t="n"/>
      <c r="G15" s="38" t="n"/>
      <c r="H15" s="38" t="n"/>
      <c r="I15" s="38" t="n"/>
      <c r="J15" s="38" t="n"/>
    </row>
    <row r="16">
      <c r="A16" s="38" t="n"/>
      <c r="B16" s="38" t="n"/>
      <c r="C16" s="38" t="n"/>
      <c r="D16" s="38" t="n"/>
      <c r="E16" s="38" t="n"/>
      <c r="F16" s="68" t="n"/>
      <c r="G16" s="38" t="n"/>
      <c r="H16" s="38" t="n"/>
      <c r="I16" s="38" t="n"/>
      <c r="J16" s="38" t="n"/>
    </row>
    <row r="17">
      <c r="A17" s="38" t="n"/>
      <c r="B17" s="38" t="n"/>
      <c r="C17" s="38" t="n"/>
      <c r="D17" s="38" t="n"/>
      <c r="E17" s="38" t="n"/>
      <c r="F17" s="68" t="n"/>
      <c r="G17" s="38" t="n"/>
      <c r="H17" s="38" t="n"/>
      <c r="I17" s="38" t="n"/>
      <c r="J17" s="38" t="n"/>
    </row>
    <row r="18">
      <c r="A18" s="38" t="n"/>
      <c r="B18" s="38" t="n"/>
      <c r="C18" s="38" t="n"/>
      <c r="D18" s="38" t="n"/>
      <c r="E18" s="38" t="n"/>
      <c r="F18" s="68" t="n"/>
      <c r="G18" s="38" t="n"/>
      <c r="H18" s="38" t="n"/>
      <c r="I18" s="38" t="n"/>
      <c r="J18" s="38" t="n"/>
    </row>
    <row r="19">
      <c r="A19" s="38" t="n"/>
      <c r="B19" s="38" t="n"/>
      <c r="C19" s="38" t="n"/>
      <c r="D19" s="38" t="n"/>
      <c r="E19" s="38" t="n"/>
      <c r="F19" s="68" t="n"/>
      <c r="G19" s="38" t="n"/>
      <c r="H19" s="38" t="n"/>
      <c r="I19" s="38" t="n"/>
      <c r="J19" s="38" t="n"/>
    </row>
    <row r="20">
      <c r="A20" s="38" t="n"/>
      <c r="B20" s="38" t="n"/>
      <c r="C20" s="38" t="n"/>
      <c r="D20" s="38" t="n"/>
      <c r="E20" s="38" t="n"/>
      <c r="F20" s="68" t="n"/>
      <c r="G20" s="38" t="n"/>
      <c r="H20" s="38" t="n"/>
      <c r="I20" s="38" t="n"/>
      <c r="J20" s="38" t="n"/>
    </row>
    <row r="21">
      <c r="A21" s="38" t="n"/>
      <c r="B21" s="38" t="n"/>
      <c r="C21" s="38" t="n"/>
      <c r="D21" s="38" t="n"/>
      <c r="E21" s="38" t="n"/>
      <c r="F21" s="68" t="n"/>
      <c r="G21" s="38" t="n"/>
      <c r="H21" s="38" t="n"/>
      <c r="I21" s="38" t="n"/>
      <c r="J21" s="38" t="n"/>
    </row>
    <row r="22">
      <c r="A22" s="38" t="n"/>
      <c r="B22" s="38" t="n"/>
      <c r="C22" s="38" t="n"/>
      <c r="D22" s="38" t="n"/>
      <c r="E22" s="38" t="n"/>
      <c r="F22" s="68" t="n"/>
      <c r="G22" s="38" t="n"/>
      <c r="H22" s="38" t="n"/>
      <c r="I22" s="38" t="n"/>
      <c r="J22" s="38" t="n"/>
    </row>
    <row r="23">
      <c r="A23" s="38" t="n"/>
      <c r="B23" s="38" t="n"/>
      <c r="C23" s="38" t="n"/>
      <c r="D23" s="38" t="n"/>
      <c r="E23" s="38" t="n"/>
      <c r="F23" s="68" t="n"/>
      <c r="G23" s="38" t="n"/>
      <c r="H23" s="38" t="n"/>
      <c r="I23" s="38" t="n"/>
      <c r="J23" s="38" t="n"/>
    </row>
    <row r="24">
      <c r="A24" s="38" t="n"/>
      <c r="B24" s="38" t="n"/>
      <c r="C24" s="38" t="n"/>
      <c r="D24" s="38" t="n"/>
      <c r="E24" s="38" t="n"/>
      <c r="F24" s="68" t="n"/>
      <c r="G24" s="38" t="n"/>
      <c r="H24" s="38" t="n"/>
      <c r="I24" s="38" t="n"/>
      <c r="J24" s="38" t="n"/>
    </row>
    <row r="25">
      <c r="A25" s="38" t="n"/>
      <c r="B25" s="38" t="n"/>
      <c r="C25" s="38" t="n"/>
      <c r="D25" s="38" t="n"/>
      <c r="E25" s="38" t="n"/>
      <c r="F25" s="68" t="n"/>
      <c r="G25" s="38" t="n"/>
      <c r="H25" s="38" t="n"/>
      <c r="I25" s="38" t="n"/>
      <c r="J25" s="38" t="n"/>
    </row>
    <row r="26">
      <c r="A26" s="38" t="n"/>
      <c r="B26" s="38" t="n"/>
      <c r="C26" s="38" t="n"/>
      <c r="D26" s="38" t="n"/>
      <c r="E26" s="38" t="n"/>
      <c r="F26" s="68" t="n"/>
      <c r="G26" s="38" t="n"/>
      <c r="H26" s="38" t="n"/>
      <c r="I26" s="38" t="n"/>
      <c r="J26" s="38" t="n"/>
    </row>
    <row r="27">
      <c r="A27" s="38" t="n"/>
      <c r="B27" s="38" t="n"/>
      <c r="C27" s="38" t="n"/>
      <c r="D27" s="38" t="n"/>
      <c r="E27" s="38" t="n"/>
      <c r="F27" s="68" t="n"/>
      <c r="G27" s="38" t="n"/>
      <c r="H27" s="38" t="n"/>
      <c r="I27" s="38" t="n"/>
      <c r="J27" s="38" t="n"/>
    </row>
    <row r="28">
      <c r="A28" s="38" t="n"/>
      <c r="B28" s="38" t="n"/>
      <c r="C28" s="38" t="n"/>
      <c r="D28" s="38" t="n"/>
      <c r="E28" s="38" t="n"/>
      <c r="F28" s="68" t="n"/>
      <c r="G28" s="38" t="n"/>
      <c r="H28" s="38" t="n"/>
      <c r="I28" s="38" t="n"/>
      <c r="J28" s="38" t="n"/>
    </row>
    <row r="29">
      <c r="A29" s="38" t="n"/>
      <c r="B29" s="38" t="n"/>
      <c r="C29" s="38" t="n"/>
      <c r="D29" s="38" t="n"/>
      <c r="E29" s="38" t="n"/>
      <c r="F29" s="68" t="n"/>
      <c r="G29" s="38" t="n"/>
      <c r="H29" s="38" t="n"/>
      <c r="I29" s="38" t="n"/>
      <c r="J29" s="38" t="n"/>
    </row>
    <row r="30">
      <c r="A30" s="38" t="n"/>
      <c r="B30" s="38" t="n"/>
      <c r="C30" s="38" t="n"/>
      <c r="D30" s="38" t="n"/>
      <c r="E30" s="38" t="n"/>
      <c r="F30" s="68" t="n"/>
      <c r="G30" s="38" t="n"/>
      <c r="H30" s="38" t="n"/>
      <c r="I30" s="38" t="n"/>
      <c r="J30" s="38" t="n"/>
    </row>
    <row r="31">
      <c r="A31" s="38" t="n"/>
      <c r="B31" s="38" t="n"/>
      <c r="C31" s="38" t="n"/>
      <c r="D31" s="38" t="n"/>
      <c r="E31" s="38" t="n"/>
      <c r="F31" s="68" t="n"/>
      <c r="G31" s="38" t="n"/>
      <c r="H31" s="38" t="n"/>
      <c r="I31" s="38" t="n"/>
      <c r="J31" s="38" t="n"/>
    </row>
    <row r="32">
      <c r="A32" s="38" t="n"/>
      <c r="B32" s="38" t="n"/>
      <c r="C32" s="38" t="n"/>
      <c r="D32" s="38" t="n"/>
      <c r="E32" s="38" t="n"/>
      <c r="F32" s="68" t="n"/>
      <c r="G32" s="38" t="n"/>
      <c r="H32" s="38" t="n"/>
      <c r="I32" s="38" t="n"/>
      <c r="J32" s="38" t="n"/>
    </row>
    <row r="33">
      <c r="A33" s="38" t="n"/>
      <c r="B33" s="38" t="n"/>
      <c r="C33" s="38" t="n"/>
      <c r="D33" s="38" t="n"/>
      <c r="E33" s="38" t="n"/>
      <c r="F33" s="68" t="n"/>
      <c r="G33" s="38" t="n"/>
      <c r="H33" s="38" t="n"/>
      <c r="I33" s="38" t="n"/>
      <c r="J33" s="38" t="n"/>
    </row>
    <row r="34">
      <c r="A34" s="38" t="n"/>
      <c r="B34" s="38" t="n"/>
      <c r="C34" s="38" t="n"/>
      <c r="D34" s="38" t="n"/>
      <c r="E34" s="38" t="n"/>
      <c r="F34" s="68" t="n"/>
      <c r="G34" s="38" t="n"/>
      <c r="H34" s="38" t="n"/>
      <c r="I34" s="38" t="n"/>
      <c r="J34" s="38" t="n"/>
    </row>
    <row r="35">
      <c r="A35" s="38" t="n"/>
      <c r="B35" s="38" t="n"/>
      <c r="C35" s="38" t="n"/>
      <c r="D35" s="38" t="n"/>
      <c r="E35" s="38" t="n"/>
      <c r="F35" s="68" t="n"/>
      <c r="G35" s="38" t="n"/>
      <c r="H35" s="38" t="n"/>
      <c r="I35" s="38" t="n"/>
      <c r="J35" s="38" t="n"/>
    </row>
    <row r="36">
      <c r="A36" s="38" t="n"/>
      <c r="B36" s="38" t="n"/>
      <c r="C36" s="38" t="n"/>
      <c r="D36" s="38" t="n"/>
      <c r="E36" s="38" t="n"/>
      <c r="F36" s="68" t="n"/>
      <c r="G36" s="38" t="n"/>
      <c r="H36" s="38" t="n"/>
      <c r="I36" s="38" t="n"/>
      <c r="J36" s="38" t="n"/>
    </row>
    <row r="37">
      <c r="A37" s="38" t="n"/>
      <c r="B37" s="38" t="n"/>
      <c r="C37" s="38" t="n"/>
      <c r="D37" s="38" t="n"/>
      <c r="E37" s="38" t="n"/>
      <c r="F37" s="68" t="n"/>
      <c r="G37" s="38" t="n"/>
      <c r="H37" s="38" t="n"/>
      <c r="I37" s="38" t="n"/>
      <c r="J37" s="38" t="n"/>
    </row>
    <row r="38">
      <c r="A38" s="38" t="n"/>
      <c r="B38" s="38" t="n"/>
      <c r="C38" s="38" t="n"/>
      <c r="D38" s="38" t="n"/>
      <c r="E38" s="38" t="n"/>
      <c r="F38" s="68" t="n"/>
      <c r="G38" s="38" t="n"/>
      <c r="H38" s="38" t="n"/>
      <c r="I38" s="38" t="n"/>
      <c r="J38" s="38" t="n"/>
    </row>
    <row r="39">
      <c r="A39" s="38" t="n"/>
      <c r="B39" s="38" t="n"/>
      <c r="C39" s="38" t="n"/>
      <c r="D39" s="38" t="n"/>
      <c r="E39" s="38" t="n"/>
      <c r="F39" s="68" t="n"/>
      <c r="G39" s="38" t="n"/>
      <c r="H39" s="38" t="n"/>
      <c r="I39" s="38" t="n"/>
      <c r="J39" s="38" t="n"/>
    </row>
    <row r="40">
      <c r="A40" s="38" t="n"/>
      <c r="B40" s="38" t="n"/>
      <c r="C40" s="38" t="n"/>
      <c r="D40" s="38" t="n"/>
      <c r="E40" s="38" t="n"/>
      <c r="F40" s="68" t="n"/>
      <c r="G40" s="38" t="n"/>
      <c r="H40" s="38" t="n"/>
      <c r="I40" s="38" t="n"/>
      <c r="J40" s="38" t="n"/>
    </row>
    <row r="41">
      <c r="A41" s="38" t="n"/>
      <c r="B41" s="38" t="n"/>
      <c r="C41" s="38" t="n"/>
      <c r="D41" s="38" t="n"/>
      <c r="E41" s="38" t="n"/>
      <c r="F41" s="68" t="n"/>
      <c r="G41" s="38" t="n"/>
      <c r="H41" s="38" t="n"/>
      <c r="I41" s="38" t="n"/>
      <c r="J41" s="38" t="n"/>
    </row>
    <row r="42">
      <c r="A42" s="38" t="n"/>
      <c r="B42" s="38" t="n"/>
      <c r="C42" s="38" t="n"/>
      <c r="D42" s="38" t="n"/>
      <c r="E42" s="38" t="n"/>
      <c r="F42" s="68" t="n"/>
      <c r="G42" s="38" t="n"/>
      <c r="H42" s="38" t="n"/>
      <c r="I42" s="38" t="n"/>
      <c r="J42" s="38" t="n"/>
    </row>
    <row r="43">
      <c r="A43" s="38" t="n"/>
      <c r="B43" s="38" t="n"/>
      <c r="C43" s="38" t="n"/>
      <c r="D43" s="38" t="n"/>
      <c r="E43" s="38" t="n"/>
      <c r="F43" s="68" t="n"/>
      <c r="G43" s="38" t="n"/>
      <c r="H43" s="38" t="n"/>
      <c r="I43" s="38" t="n"/>
      <c r="J43" s="38" t="n"/>
    </row>
    <row r="44">
      <c r="A44" s="38" t="n"/>
      <c r="B44" s="38" t="n"/>
      <c r="C44" s="38" t="n"/>
      <c r="D44" s="38" t="n"/>
      <c r="E44" s="38" t="n"/>
      <c r="F44" s="68" t="n"/>
      <c r="G44" s="38" t="n"/>
      <c r="H44" s="38" t="n"/>
      <c r="I44" s="38" t="n"/>
      <c r="J44" s="38" t="n"/>
    </row>
    <row r="45">
      <c r="A45" s="38" t="n"/>
      <c r="B45" s="38" t="n"/>
      <c r="C45" s="38" t="n"/>
      <c r="D45" s="38" t="n"/>
      <c r="E45" s="38" t="n"/>
      <c r="F45" s="68" t="n"/>
      <c r="G45" s="38" t="n"/>
      <c r="H45" s="38" t="n"/>
      <c r="I45" s="38" t="n"/>
      <c r="J45" s="38" t="n"/>
    </row>
    <row r="46">
      <c r="A46" s="38" t="n"/>
      <c r="B46" s="38" t="n"/>
      <c r="C46" s="38" t="n"/>
      <c r="D46" s="38" t="n"/>
      <c r="E46" s="38" t="n"/>
      <c r="F46" s="68" t="n"/>
      <c r="G46" s="38" t="n"/>
      <c r="H46" s="38" t="n"/>
      <c r="I46" s="38" t="n"/>
      <c r="J46" s="38" t="n"/>
    </row>
    <row r="47">
      <c r="A47" s="38" t="n"/>
      <c r="B47" s="38" t="n"/>
      <c r="C47" s="38" t="n"/>
      <c r="D47" s="38" t="n"/>
      <c r="E47" s="38" t="n"/>
      <c r="F47" s="68" t="n"/>
      <c r="G47" s="38" t="n"/>
      <c r="H47" s="38" t="n"/>
      <c r="I47" s="38" t="n"/>
      <c r="J47" s="38" t="n"/>
    </row>
    <row r="48">
      <c r="A48" s="38" t="n"/>
      <c r="B48" s="38" t="n"/>
      <c r="C48" s="38" t="n"/>
      <c r="D48" s="38" t="n"/>
      <c r="E48" s="38" t="n"/>
      <c r="F48" s="68" t="n"/>
      <c r="G48" s="38" t="n"/>
      <c r="H48" s="38" t="n"/>
      <c r="I48" s="38" t="n"/>
      <c r="J48" s="38" t="n"/>
    </row>
    <row r="49">
      <c r="A49" s="38" t="n"/>
      <c r="B49" s="38" t="n"/>
      <c r="C49" s="38" t="n"/>
      <c r="D49" s="38" t="n"/>
      <c r="E49" s="38" t="n"/>
      <c r="F49" s="68" t="n"/>
      <c r="G49" s="38" t="n"/>
      <c r="H49" s="38" t="n"/>
      <c r="I49" s="38" t="n"/>
      <c r="J49" s="38" t="n"/>
    </row>
    <row r="50">
      <c r="A50" s="38" t="n"/>
      <c r="B50" s="38" t="n"/>
      <c r="C50" s="38" t="n"/>
      <c r="D50" s="38" t="n"/>
      <c r="E50" s="38" t="n"/>
      <c r="F50" s="68" t="n"/>
      <c r="G50" s="38" t="n"/>
      <c r="H50" s="38" t="n"/>
      <c r="I50" s="38" t="n"/>
      <c r="J50" s="38" t="n"/>
    </row>
    <row r="51">
      <c r="A51" s="38" t="n"/>
      <c r="B51" s="38" t="n"/>
      <c r="C51" s="38" t="n"/>
      <c r="D51" s="38" t="n"/>
      <c r="E51" s="38" t="n"/>
      <c r="F51" s="68" t="n"/>
      <c r="G51" s="38" t="n"/>
      <c r="H51" s="38" t="n"/>
      <c r="I51" s="38" t="n"/>
      <c r="J51" s="38" t="n"/>
    </row>
    <row r="52">
      <c r="A52" s="38" t="n"/>
      <c r="B52" s="38" t="n"/>
      <c r="C52" s="38" t="n"/>
      <c r="D52" s="38" t="n"/>
      <c r="E52" s="38" t="n"/>
      <c r="F52" s="68" t="n"/>
      <c r="G52" s="38" t="n"/>
      <c r="H52" s="38" t="n"/>
      <c r="I52" s="38" t="n"/>
      <c r="J52" s="38" t="n"/>
    </row>
    <row r="53">
      <c r="A53" s="38" t="n"/>
      <c r="B53" s="38" t="n"/>
      <c r="C53" s="38" t="n"/>
      <c r="D53" s="38" t="n"/>
      <c r="E53" s="38" t="n"/>
      <c r="F53" s="68" t="n"/>
      <c r="G53" s="38" t="n"/>
      <c r="H53" s="38" t="n"/>
      <c r="I53" s="38" t="n"/>
      <c r="J53" s="38" t="n"/>
    </row>
    <row r="54">
      <c r="A54" s="38" t="n"/>
      <c r="B54" s="38" t="n"/>
      <c r="C54" s="38" t="n"/>
      <c r="D54" s="38" t="n"/>
      <c r="E54" s="38" t="n"/>
      <c r="F54" s="68" t="n"/>
      <c r="G54" s="38" t="n"/>
      <c r="H54" s="38" t="n"/>
      <c r="I54" s="38" t="n"/>
      <c r="J54" s="38" t="n"/>
    </row>
    <row r="55">
      <c r="A55" s="38" t="n"/>
      <c r="B55" s="38" t="n"/>
      <c r="C55" s="38" t="n"/>
      <c r="D55" s="38" t="n"/>
      <c r="E55" s="38" t="n"/>
      <c r="F55" s="68" t="n"/>
      <c r="G55" s="38" t="n"/>
      <c r="H55" s="38" t="n"/>
      <c r="I55" s="38" t="n"/>
      <c r="J55" s="38" t="n"/>
    </row>
    <row r="56">
      <c r="A56" s="38" t="n"/>
      <c r="B56" s="38" t="n"/>
      <c r="C56" s="38" t="n"/>
      <c r="D56" s="38" t="n"/>
      <c r="E56" s="38" t="n"/>
      <c r="F56" s="68" t="n"/>
      <c r="G56" s="38" t="n"/>
      <c r="H56" s="38" t="n"/>
      <c r="I56" s="38" t="n"/>
      <c r="J56" s="38" t="n"/>
    </row>
    <row r="57">
      <c r="A57" s="38" t="n"/>
      <c r="B57" s="38" t="n"/>
      <c r="C57" s="38" t="n"/>
      <c r="D57" s="38" t="n"/>
      <c r="E57" s="38" t="n"/>
      <c r="F57" s="68" t="n"/>
      <c r="G57" s="38" t="n"/>
      <c r="H57" s="38" t="n"/>
      <c r="I57" s="38" t="n"/>
      <c r="J57" s="38" t="n"/>
    </row>
    <row r="58">
      <c r="A58" s="38" t="n"/>
      <c r="B58" s="38" t="n"/>
      <c r="C58" s="38" t="n"/>
      <c r="D58" s="38" t="n"/>
      <c r="E58" s="38" t="n"/>
      <c r="F58" s="68" t="n"/>
      <c r="G58" s="38" t="n"/>
      <c r="H58" s="38" t="n"/>
      <c r="I58" s="38" t="n"/>
      <c r="J58" s="38" t="n"/>
    </row>
    <row r="59">
      <c r="A59" s="38" t="n"/>
      <c r="B59" s="38" t="n"/>
      <c r="C59" s="38" t="n"/>
      <c r="D59" s="38" t="n"/>
      <c r="E59" s="38" t="n"/>
      <c r="F59" s="68" t="n"/>
      <c r="G59" s="38" t="n"/>
      <c r="H59" s="38" t="n"/>
      <c r="I59" s="38" t="n"/>
      <c r="J59" s="38" t="n"/>
    </row>
    <row r="60">
      <c r="A60" s="38" t="n"/>
      <c r="B60" s="38" t="n"/>
      <c r="C60" s="38" t="n"/>
      <c r="D60" s="38" t="n"/>
      <c r="E60" s="38" t="n"/>
      <c r="F60" s="68" t="n"/>
      <c r="G60" s="38" t="n"/>
      <c r="H60" s="38" t="n"/>
      <c r="I60" s="38" t="n"/>
      <c r="J60" s="38" t="n"/>
    </row>
    <row r="61">
      <c r="A61" s="38" t="n"/>
      <c r="B61" s="38" t="n"/>
      <c r="C61" s="38" t="n"/>
      <c r="D61" s="38" t="n"/>
      <c r="E61" s="38" t="n"/>
      <c r="F61" s="68" t="n"/>
      <c r="G61" s="38" t="n"/>
      <c r="H61" s="38" t="n"/>
      <c r="I61" s="38" t="n"/>
      <c r="J61" s="38" t="n"/>
    </row>
    <row r="62">
      <c r="A62" s="38" t="n"/>
      <c r="B62" s="38" t="n"/>
      <c r="C62" s="38" t="n"/>
      <c r="D62" s="38" t="n"/>
      <c r="E62" s="38" t="n"/>
      <c r="F62" s="68" t="n"/>
      <c r="G62" s="38" t="n"/>
      <c r="H62" s="38" t="n"/>
      <c r="I62" s="38" t="n"/>
      <c r="J62" s="38" t="n"/>
    </row>
    <row r="63">
      <c r="A63" s="38" t="n"/>
      <c r="B63" s="38" t="n"/>
      <c r="C63" s="38" t="n"/>
      <c r="D63" s="38" t="n"/>
      <c r="E63" s="38" t="n"/>
      <c r="F63" s="68" t="n"/>
      <c r="G63" s="38" t="n"/>
      <c r="H63" s="38" t="n"/>
      <c r="I63" s="38" t="n"/>
      <c r="J63" s="38" t="n"/>
    </row>
    <row r="64">
      <c r="A64" s="38" t="n"/>
      <c r="B64" s="38" t="n"/>
      <c r="C64" s="38" t="n"/>
      <c r="D64" s="38" t="n"/>
      <c r="E64" s="38" t="n"/>
      <c r="F64" s="68" t="n"/>
      <c r="G64" s="38" t="n"/>
      <c r="H64" s="38" t="n"/>
      <c r="I64" s="38" t="n"/>
      <c r="J64" s="38" t="n"/>
    </row>
    <row r="65">
      <c r="A65" s="38" t="n"/>
      <c r="B65" s="38" t="n"/>
      <c r="C65" s="38" t="n"/>
      <c r="D65" s="38" t="n"/>
      <c r="E65" s="38" t="n"/>
      <c r="F65" s="68" t="n"/>
      <c r="G65" s="38" t="n"/>
      <c r="H65" s="38" t="n"/>
      <c r="I65" s="38" t="n"/>
      <c r="J65" s="38" t="n"/>
    </row>
    <row r="66">
      <c r="A66" s="38" t="n"/>
      <c r="B66" s="38" t="n"/>
      <c r="C66" s="38" t="n"/>
      <c r="D66" s="38" t="n"/>
      <c r="E66" s="38" t="n"/>
      <c r="F66" s="68" t="n"/>
      <c r="G66" s="38" t="n"/>
      <c r="H66" s="38" t="n"/>
      <c r="I66" s="38" t="n"/>
      <c r="J66" s="38" t="n"/>
    </row>
    <row r="67">
      <c r="A67" s="38" t="n"/>
      <c r="B67" s="38" t="n"/>
      <c r="C67" s="38" t="n"/>
      <c r="D67" s="38" t="n"/>
      <c r="E67" s="38" t="n"/>
      <c r="F67" s="68" t="n"/>
      <c r="G67" s="38" t="n"/>
      <c r="H67" s="38" t="n"/>
      <c r="I67" s="38" t="n"/>
      <c r="J67" s="38" t="n"/>
    </row>
    <row r="68">
      <c r="A68" s="38" t="n"/>
      <c r="B68" s="38" t="n"/>
      <c r="C68" s="38" t="n"/>
      <c r="D68" s="38" t="n"/>
      <c r="E68" s="38" t="n"/>
      <c r="F68" s="68" t="n"/>
      <c r="G68" s="38" t="n"/>
      <c r="H68" s="38" t="n"/>
      <c r="I68" s="38" t="n"/>
      <c r="J68" s="38" t="n"/>
    </row>
    <row r="69">
      <c r="A69" s="38" t="n"/>
      <c r="B69" s="38" t="n"/>
      <c r="C69" s="38" t="n"/>
      <c r="D69" s="38" t="n"/>
      <c r="E69" s="38" t="n"/>
      <c r="F69" s="68" t="n"/>
      <c r="G69" s="38" t="n"/>
      <c r="H69" s="38" t="n"/>
      <c r="I69" s="38" t="n"/>
      <c r="J69" s="38" t="n"/>
    </row>
    <row r="70">
      <c r="A70" s="38" t="n"/>
      <c r="B70" s="38" t="n"/>
      <c r="C70" s="38" t="n"/>
      <c r="D70" s="38" t="n"/>
      <c r="E70" s="38" t="n"/>
      <c r="F70" s="68" t="n"/>
      <c r="G70" s="38" t="n"/>
      <c r="H70" s="38" t="n"/>
      <c r="I70" s="38" t="n"/>
      <c r="J70" s="38" t="n"/>
    </row>
    <row r="71">
      <c r="A71" s="38" t="n"/>
      <c r="B71" s="38" t="n"/>
      <c r="C71" s="38" t="n"/>
      <c r="D71" s="38" t="n"/>
      <c r="E71" s="38" t="n"/>
      <c r="F71" s="68" t="n"/>
      <c r="G71" s="38" t="n"/>
      <c r="H71" s="38" t="n"/>
      <c r="I71" s="38" t="n"/>
      <c r="J71" s="38" t="n"/>
    </row>
    <row r="72">
      <c r="A72" s="38" t="n"/>
      <c r="B72" s="38" t="n"/>
      <c r="C72" s="38" t="n"/>
      <c r="D72" s="38" t="n"/>
      <c r="E72" s="38" t="n"/>
      <c r="F72" s="68" t="n"/>
      <c r="G72" s="38" t="n"/>
      <c r="H72" s="38" t="n"/>
      <c r="I72" s="38" t="n"/>
      <c r="J72" s="38" t="n"/>
    </row>
    <row r="73">
      <c r="A73" s="38" t="n"/>
      <c r="B73" s="38" t="n"/>
      <c r="C73" s="38" t="n"/>
      <c r="D73" s="38" t="n"/>
      <c r="E73" s="38" t="n"/>
      <c r="F73" s="68" t="n"/>
      <c r="G73" s="38" t="n"/>
      <c r="H73" s="38" t="n"/>
      <c r="I73" s="38" t="n"/>
      <c r="J73" s="38" t="n"/>
    </row>
    <row r="74">
      <c r="A74" s="38" t="n"/>
      <c r="B74" s="38" t="n"/>
      <c r="C74" s="38" t="n"/>
      <c r="D74" s="38" t="n"/>
      <c r="E74" s="38" t="n"/>
      <c r="F74" s="68" t="n"/>
      <c r="G74" s="38" t="n"/>
      <c r="H74" s="38" t="n"/>
      <c r="I74" s="38" t="n"/>
      <c r="J74" s="38" t="n"/>
    </row>
    <row r="75">
      <c r="A75" s="38" t="n"/>
      <c r="B75" s="38" t="n"/>
      <c r="C75" s="38" t="n"/>
      <c r="D75" s="38" t="n"/>
      <c r="E75" s="38" t="n"/>
      <c r="F75" s="68" t="n"/>
      <c r="G75" s="38" t="n"/>
      <c r="H75" s="38" t="n"/>
      <c r="I75" s="38" t="n"/>
      <c r="J75" s="38" t="n"/>
    </row>
    <row r="76">
      <c r="A76" s="38" t="n"/>
      <c r="B76" s="38" t="n"/>
      <c r="C76" s="38" t="n"/>
      <c r="D76" s="38" t="n"/>
      <c r="E76" s="38" t="n"/>
      <c r="F76" s="68" t="n"/>
      <c r="G76" s="38" t="n"/>
      <c r="H76" s="38" t="n"/>
      <c r="I76" s="38" t="n"/>
      <c r="J76" s="38" t="n"/>
    </row>
    <row r="77">
      <c r="A77" s="38" t="n"/>
      <c r="B77" s="38" t="n"/>
      <c r="C77" s="38" t="n"/>
      <c r="D77" s="38" t="n"/>
      <c r="E77" s="38" t="n"/>
      <c r="F77" s="68" t="n"/>
      <c r="G77" s="38" t="n"/>
      <c r="H77" s="38" t="n"/>
      <c r="I77" s="38" t="n"/>
      <c r="J77" s="38" t="n"/>
    </row>
    <row r="78">
      <c r="A78" s="38" t="n"/>
      <c r="B78" s="38" t="n"/>
      <c r="C78" s="38" t="n"/>
      <c r="D78" s="38" t="n"/>
      <c r="E78" s="38" t="n"/>
      <c r="F78" s="68" t="n"/>
      <c r="G78" s="38" t="n"/>
      <c r="H78" s="38" t="n"/>
      <c r="I78" s="38" t="n"/>
      <c r="J78" s="38" t="n"/>
    </row>
    <row r="79">
      <c r="A79" s="38" t="n"/>
      <c r="B79" s="38" t="n"/>
      <c r="C79" s="38" t="n"/>
      <c r="D79" s="38" t="n"/>
      <c r="E79" s="38" t="n"/>
      <c r="F79" s="68" t="n"/>
      <c r="G79" s="38" t="n"/>
      <c r="H79" s="38" t="n"/>
      <c r="I79" s="38" t="n"/>
      <c r="J79" s="38" t="n"/>
    </row>
    <row r="80">
      <c r="A80" s="38" t="n"/>
      <c r="B80" s="38" t="n"/>
      <c r="C80" s="38" t="n"/>
      <c r="D80" s="38" t="n"/>
      <c r="E80" s="38" t="n"/>
      <c r="F80" s="68" t="n"/>
      <c r="G80" s="38" t="n"/>
      <c r="H80" s="38" t="n"/>
      <c r="I80" s="38" t="n"/>
      <c r="J80" s="38" t="n"/>
    </row>
    <row r="81">
      <c r="A81" s="38" t="n"/>
      <c r="B81" s="38" t="n"/>
      <c r="C81" s="38" t="n"/>
      <c r="D81" s="38" t="n"/>
      <c r="E81" s="38" t="n"/>
      <c r="F81" s="68" t="n"/>
      <c r="G81" s="38" t="n"/>
      <c r="H81" s="38" t="n"/>
      <c r="I81" s="38" t="n"/>
      <c r="J81" s="38" t="n"/>
    </row>
    <row r="82">
      <c r="A82" s="38" t="n"/>
      <c r="B82" s="38" t="n"/>
      <c r="C82" s="38" t="n"/>
      <c r="D82" s="38" t="n"/>
      <c r="E82" s="38" t="n"/>
      <c r="F82" s="68" t="n"/>
      <c r="G82" s="38" t="n"/>
      <c r="H82" s="38" t="n"/>
      <c r="I82" s="38" t="n"/>
      <c r="J82" s="38" t="n"/>
    </row>
    <row r="83">
      <c r="A83" s="38" t="n"/>
      <c r="B83" s="38" t="n"/>
      <c r="C83" s="38" t="n"/>
      <c r="D83" s="38" t="n"/>
      <c r="E83" s="38" t="n"/>
      <c r="F83" s="68" t="n"/>
      <c r="G83" s="38" t="n"/>
      <c r="H83" s="38" t="n"/>
      <c r="I83" s="38" t="n"/>
      <c r="J83" s="38" t="n"/>
    </row>
    <row r="84">
      <c r="A84" s="38" t="n"/>
      <c r="B84" s="38" t="n"/>
      <c r="C84" s="38" t="n"/>
      <c r="D84" s="38" t="n"/>
      <c r="E84" s="38" t="n"/>
      <c r="F84" s="68" t="n"/>
      <c r="G84" s="38" t="n"/>
      <c r="H84" s="38" t="n"/>
      <c r="I84" s="38" t="n"/>
      <c r="J84" s="38" t="n"/>
    </row>
    <row r="85">
      <c r="A85" s="38" t="n"/>
      <c r="B85" s="38" t="n"/>
      <c r="C85" s="38" t="n"/>
      <c r="D85" s="38" t="n"/>
      <c r="E85" s="38" t="n"/>
      <c r="F85" s="68" t="n"/>
      <c r="G85" s="38" t="n"/>
      <c r="H85" s="38" t="n"/>
      <c r="I85" s="38" t="n"/>
      <c r="J85" s="38" t="n"/>
    </row>
    <row r="86">
      <c r="A86" s="38" t="n"/>
      <c r="B86" s="38" t="n"/>
      <c r="C86" s="38" t="n"/>
      <c r="D86" s="38" t="n"/>
      <c r="E86" s="38" t="n"/>
      <c r="F86" s="68" t="n"/>
      <c r="G86" s="38" t="n"/>
      <c r="H86" s="38" t="n"/>
      <c r="I86" s="38" t="n"/>
      <c r="J86" s="38" t="n"/>
    </row>
    <row r="87">
      <c r="A87" s="38" t="n"/>
      <c r="B87" s="38" t="n"/>
      <c r="C87" s="38" t="n"/>
      <c r="D87" s="38" t="n"/>
      <c r="E87" s="38" t="n"/>
      <c r="F87" s="68" t="n"/>
      <c r="G87" s="38" t="n"/>
      <c r="H87" s="38" t="n"/>
      <c r="I87" s="38" t="n"/>
      <c r="J87" s="38" t="n"/>
    </row>
    <row r="88">
      <c r="A88" s="38" t="n"/>
      <c r="B88" s="38" t="n"/>
      <c r="C88" s="38" t="n"/>
      <c r="D88" s="38" t="n"/>
      <c r="E88" s="38" t="n"/>
      <c r="F88" s="68" t="n"/>
      <c r="G88" s="38" t="n"/>
      <c r="H88" s="38" t="n"/>
      <c r="I88" s="38" t="n"/>
      <c r="J88" s="38" t="n"/>
    </row>
    <row r="89">
      <c r="A89" s="38" t="n"/>
      <c r="B89" s="38" t="n"/>
      <c r="C89" s="38" t="n"/>
      <c r="D89" s="38" t="n"/>
      <c r="E89" s="38" t="n"/>
      <c r="F89" s="68" t="n"/>
      <c r="G89" s="38" t="n"/>
      <c r="H89" s="38" t="n"/>
      <c r="I89" s="38" t="n"/>
      <c r="J89" s="38" t="n"/>
    </row>
    <row r="90">
      <c r="A90" s="38" t="n"/>
      <c r="B90" s="38" t="n"/>
      <c r="C90" s="38" t="n"/>
      <c r="D90" s="38" t="n"/>
      <c r="E90" s="38" t="n"/>
      <c r="F90" s="68" t="n"/>
      <c r="G90" s="38" t="n"/>
      <c r="H90" s="38" t="n"/>
      <c r="I90" s="38" t="n"/>
      <c r="J90" s="38" t="n"/>
    </row>
    <row r="91">
      <c r="A91" s="38" t="n"/>
      <c r="B91" s="38" t="n"/>
      <c r="C91" s="38" t="n"/>
      <c r="D91" s="38" t="n"/>
      <c r="E91" s="38" t="n"/>
      <c r="F91" s="68" t="n"/>
      <c r="G91" s="38" t="n"/>
      <c r="H91" s="38" t="n"/>
      <c r="I91" s="38" t="n"/>
      <c r="J91" s="38" t="n"/>
    </row>
    <row r="92">
      <c r="A92" s="38" t="n"/>
      <c r="B92" s="38" t="n"/>
      <c r="C92" s="38" t="n"/>
      <c r="D92" s="38" t="n"/>
      <c r="E92" s="38" t="n"/>
      <c r="F92" s="68" t="n"/>
      <c r="G92" s="38" t="n"/>
      <c r="H92" s="38" t="n"/>
      <c r="I92" s="38" t="n"/>
      <c r="J92" s="38" t="n"/>
    </row>
    <row r="93">
      <c r="A93" s="38" t="n"/>
      <c r="B93" s="38" t="n"/>
      <c r="C93" s="38" t="n"/>
      <c r="D93" s="38" t="n"/>
      <c r="E93" s="38" t="n"/>
      <c r="F93" s="68" t="n"/>
      <c r="G93" s="38" t="n"/>
      <c r="H93" s="38" t="n"/>
      <c r="I93" s="38" t="n"/>
      <c r="J93" s="38" t="n"/>
    </row>
    <row r="94">
      <c r="A94" s="38" t="n"/>
      <c r="B94" s="38" t="n"/>
      <c r="C94" s="38" t="n"/>
      <c r="D94" s="38" t="n"/>
      <c r="E94" s="38" t="n"/>
      <c r="F94" s="68" t="n"/>
      <c r="G94" s="38" t="n"/>
      <c r="H94" s="38" t="n"/>
      <c r="I94" s="38" t="n"/>
      <c r="J94" s="38" t="n"/>
    </row>
    <row r="95">
      <c r="A95" s="38" t="n"/>
      <c r="B95" s="38" t="n"/>
      <c r="C95" s="38" t="n"/>
      <c r="D95" s="38" t="n"/>
      <c r="E95" s="38" t="n"/>
      <c r="F95" s="68" t="n"/>
      <c r="G95" s="38" t="n"/>
      <c r="H95" s="38" t="n"/>
      <c r="I95" s="38" t="n"/>
      <c r="J95" s="38" t="n"/>
    </row>
    <row r="96">
      <c r="A96" s="38" t="n"/>
      <c r="B96" s="38" t="n"/>
      <c r="C96" s="38" t="n"/>
      <c r="D96" s="38" t="n"/>
      <c r="E96" s="38" t="n"/>
      <c r="F96" s="68" t="n"/>
      <c r="G96" s="38" t="n"/>
      <c r="H96" s="38" t="n"/>
      <c r="I96" s="38" t="n"/>
      <c r="J96" s="38" t="n"/>
    </row>
    <row r="97">
      <c r="A97" s="38" t="n"/>
      <c r="B97" s="38" t="n"/>
      <c r="C97" s="38" t="n"/>
      <c r="D97" s="38" t="n"/>
      <c r="E97" s="38" t="n"/>
      <c r="F97" s="68" t="n"/>
      <c r="G97" s="38" t="n"/>
      <c r="H97" s="38" t="n"/>
      <c r="I97" s="38" t="n"/>
      <c r="J97" s="38" t="n"/>
    </row>
    <row r="98">
      <c r="A98" s="38" t="n"/>
      <c r="B98" s="38" t="n"/>
      <c r="C98" s="38" t="n"/>
      <c r="D98" s="38" t="n"/>
      <c r="E98" s="38" t="n"/>
      <c r="F98" s="68" t="n"/>
      <c r="G98" s="38" t="n"/>
      <c r="H98" s="38" t="n"/>
      <c r="I98" s="38" t="n"/>
      <c r="J98" s="38" t="n"/>
    </row>
    <row r="99">
      <c r="A99" s="38" t="n"/>
      <c r="B99" s="38" t="n"/>
      <c r="C99" s="38" t="n"/>
      <c r="D99" s="38" t="n"/>
      <c r="E99" s="38" t="n"/>
      <c r="F99" s="68" t="n"/>
      <c r="G99" s="38" t="n"/>
      <c r="H99" s="38" t="n"/>
      <c r="I99" s="38" t="n"/>
      <c r="J99" s="38" t="n"/>
    </row>
    <row r="100">
      <c r="A100" s="38" t="n"/>
      <c r="B100" s="38" t="n"/>
      <c r="C100" s="38" t="n"/>
      <c r="D100" s="38" t="n"/>
      <c r="E100" s="38" t="n"/>
      <c r="F100" s="68" t="n"/>
      <c r="G100" s="38" t="n"/>
      <c r="H100" s="38" t="n"/>
      <c r="I100" s="38" t="n"/>
      <c r="J100" s="38" t="n"/>
    </row>
    <row r="101">
      <c r="A101" s="38" t="n"/>
      <c r="B101" s="38" t="n"/>
      <c r="C101" s="38" t="n"/>
      <c r="D101" s="38" t="n"/>
      <c r="E101" s="38" t="n"/>
      <c r="F101" s="68" t="n"/>
      <c r="G101" s="38" t="n"/>
      <c r="H101" s="38" t="n"/>
      <c r="I101" s="38" t="n"/>
      <c r="J101" s="38" t="n"/>
    </row>
    <row r="102">
      <c r="A102" s="38" t="n"/>
      <c r="B102" s="38" t="n"/>
      <c r="C102" s="38" t="n"/>
      <c r="D102" s="38" t="n"/>
      <c r="E102" s="38" t="n"/>
      <c r="F102" s="68" t="n"/>
      <c r="G102" s="38" t="n"/>
      <c r="H102" s="38" t="n"/>
      <c r="I102" s="38" t="n"/>
      <c r="J102" s="38" t="n"/>
    </row>
    <row r="103">
      <c r="A103" s="38" t="n"/>
      <c r="B103" s="38" t="n"/>
      <c r="C103" s="38" t="n"/>
      <c r="D103" s="38" t="n"/>
      <c r="E103" s="38" t="n"/>
      <c r="F103" s="68" t="n"/>
      <c r="G103" s="38" t="n"/>
      <c r="H103" s="38" t="n"/>
      <c r="I103" s="38" t="n"/>
      <c r="J103" s="38" t="n"/>
    </row>
    <row r="104">
      <c r="A104" s="38" t="n"/>
      <c r="B104" s="38" t="n"/>
      <c r="C104" s="38" t="n"/>
      <c r="D104" s="38" t="n"/>
      <c r="E104" s="38" t="n"/>
      <c r="F104" s="68" t="n"/>
      <c r="G104" s="38" t="n"/>
      <c r="H104" s="38" t="n"/>
      <c r="I104" s="38" t="n"/>
      <c r="J104" s="38" t="n"/>
    </row>
    <row r="105">
      <c r="A105" s="38" t="n"/>
      <c r="B105" s="38" t="n"/>
      <c r="C105" s="38" t="n"/>
      <c r="D105" s="38" t="n"/>
      <c r="E105" s="38" t="n"/>
      <c r="F105" s="68" t="n"/>
      <c r="G105" s="38" t="n"/>
      <c r="H105" s="38" t="n"/>
      <c r="I105" s="38" t="n"/>
      <c r="J105" s="38" t="n"/>
    </row>
    <row r="106">
      <c r="A106" s="38" t="n"/>
      <c r="B106" s="38" t="n"/>
      <c r="C106" s="38" t="n"/>
      <c r="D106" s="38" t="n"/>
      <c r="E106" s="38" t="n"/>
      <c r="F106" s="68" t="n"/>
      <c r="G106" s="38" t="n"/>
      <c r="H106" s="38" t="n"/>
      <c r="I106" s="38" t="n"/>
      <c r="J106" s="38" t="n"/>
    </row>
    <row r="107">
      <c r="A107" s="38" t="n"/>
      <c r="B107" s="38" t="n"/>
      <c r="C107" s="38" t="n"/>
      <c r="D107" s="38" t="n"/>
      <c r="E107" s="38" t="n"/>
      <c r="F107" s="68" t="n"/>
      <c r="G107" s="38" t="n"/>
      <c r="H107" s="38" t="n"/>
      <c r="I107" s="38" t="n"/>
      <c r="J107" s="38" t="n"/>
    </row>
    <row r="108">
      <c r="A108" s="38" t="n"/>
      <c r="B108" s="38" t="n"/>
      <c r="C108" s="38" t="n"/>
      <c r="D108" s="38" t="n"/>
      <c r="E108" s="38" t="n"/>
      <c r="F108" s="68" t="n"/>
      <c r="G108" s="38" t="n"/>
      <c r="H108" s="38" t="n"/>
      <c r="I108" s="38" t="n"/>
      <c r="J108" s="38" t="n"/>
    </row>
    <row r="109">
      <c r="A109" s="38" t="n"/>
      <c r="B109" s="38" t="n"/>
      <c r="C109" s="38" t="n"/>
      <c r="D109" s="38" t="n"/>
      <c r="E109" s="38" t="n"/>
      <c r="F109" s="68" t="n"/>
      <c r="G109" s="38" t="n"/>
      <c r="H109" s="38" t="n"/>
      <c r="I109" s="38" t="n"/>
      <c r="J109" s="38" t="n"/>
    </row>
    <row r="110">
      <c r="A110" s="38" t="n"/>
      <c r="B110" s="38" t="n"/>
      <c r="C110" s="38" t="n"/>
      <c r="D110" s="38" t="n"/>
      <c r="E110" s="38" t="n"/>
      <c r="F110" s="68" t="n"/>
      <c r="G110" s="38" t="n"/>
      <c r="H110" s="38" t="n"/>
      <c r="I110" s="38" t="n"/>
      <c r="J110" s="38" t="n"/>
    </row>
    <row r="111">
      <c r="A111" s="38" t="n"/>
      <c r="B111" s="38" t="n"/>
      <c r="C111" s="38" t="n"/>
      <c r="D111" s="38" t="n"/>
      <c r="E111" s="38" t="n"/>
      <c r="F111" s="68" t="n"/>
      <c r="G111" s="38" t="n"/>
      <c r="H111" s="38" t="n"/>
      <c r="I111" s="38" t="n"/>
      <c r="J111" s="38" t="n"/>
    </row>
    <row r="112">
      <c r="A112" s="38" t="n"/>
      <c r="B112" s="38" t="n"/>
      <c r="C112" s="38" t="n"/>
      <c r="D112" s="38" t="n"/>
      <c r="E112" s="38" t="n"/>
      <c r="F112" s="68" t="n"/>
      <c r="G112" s="38" t="n"/>
      <c r="H112" s="38" t="n"/>
      <c r="I112" s="38" t="n"/>
      <c r="J112" s="38" t="n"/>
    </row>
    <row r="113">
      <c r="A113" s="38" t="n"/>
      <c r="B113" s="38" t="n"/>
      <c r="C113" s="38" t="n"/>
      <c r="D113" s="38" t="n"/>
      <c r="E113" s="38" t="n"/>
      <c r="F113" s="68" t="n"/>
      <c r="G113" s="38" t="n"/>
      <c r="H113" s="38" t="n"/>
      <c r="I113" s="38" t="n"/>
      <c r="J113" s="38" t="n"/>
    </row>
    <row r="114">
      <c r="A114" s="38" t="n"/>
      <c r="B114" s="38" t="n"/>
      <c r="C114" s="38" t="n"/>
      <c r="D114" s="38" t="n"/>
      <c r="E114" s="38" t="n"/>
      <c r="F114" s="68" t="n"/>
      <c r="G114" s="38" t="n"/>
      <c r="H114" s="38" t="n"/>
      <c r="I114" s="38" t="n"/>
      <c r="J114" s="38" t="n"/>
    </row>
    <row r="115">
      <c r="A115" s="38" t="n"/>
      <c r="B115" s="38" t="n"/>
      <c r="C115" s="38" t="n"/>
      <c r="D115" s="38" t="n"/>
      <c r="E115" s="38" t="n"/>
      <c r="F115" s="68" t="n"/>
      <c r="G115" s="38" t="n"/>
      <c r="H115" s="38" t="n"/>
      <c r="I115" s="38" t="n"/>
      <c r="J115" s="38" t="n"/>
    </row>
    <row r="116">
      <c r="A116" s="38" t="n"/>
      <c r="B116" s="38" t="n"/>
      <c r="C116" s="38" t="n"/>
      <c r="D116" s="38" t="n"/>
      <c r="E116" s="38" t="n"/>
      <c r="F116" s="68" t="n"/>
      <c r="G116" s="38" t="n"/>
      <c r="H116" s="38" t="n"/>
      <c r="I116" s="38" t="n"/>
      <c r="J116" s="38" t="n"/>
    </row>
    <row r="117">
      <c r="A117" s="38" t="n"/>
      <c r="B117" s="38" t="n"/>
      <c r="C117" s="38" t="n"/>
      <c r="D117" s="38" t="n"/>
      <c r="E117" s="38" t="n"/>
      <c r="F117" s="68" t="n"/>
      <c r="G117" s="38" t="n"/>
      <c r="H117" s="38" t="n"/>
      <c r="I117" s="38" t="n"/>
      <c r="J117" s="38" t="n"/>
    </row>
    <row r="118">
      <c r="A118" s="38" t="n"/>
      <c r="B118" s="38" t="n"/>
      <c r="C118" s="38" t="n"/>
      <c r="D118" s="38" t="n"/>
      <c r="E118" s="38" t="n"/>
      <c r="F118" s="68" t="n"/>
      <c r="G118" s="38" t="n"/>
      <c r="H118" s="38" t="n"/>
      <c r="I118" s="38" t="n"/>
      <c r="J118" s="38" t="n"/>
    </row>
    <row r="119">
      <c r="A119" s="38" t="n"/>
      <c r="B119" s="38" t="n"/>
      <c r="C119" s="38" t="n"/>
      <c r="D119" s="38" t="n"/>
      <c r="E119" s="38" t="n"/>
      <c r="F119" s="68" t="n"/>
      <c r="G119" s="38" t="n"/>
      <c r="H119" s="38" t="n"/>
      <c r="I119" s="38" t="n"/>
      <c r="J119" s="38" t="n"/>
    </row>
    <row r="120">
      <c r="A120" s="38" t="n"/>
      <c r="B120" s="38" t="n"/>
      <c r="C120" s="38" t="n"/>
      <c r="D120" s="38" t="n"/>
      <c r="E120" s="38" t="n"/>
      <c r="F120" s="68" t="n"/>
      <c r="G120" s="38" t="n"/>
      <c r="H120" s="38" t="n"/>
      <c r="I120" s="38" t="n"/>
      <c r="J120" s="38" t="n"/>
    </row>
    <row r="121">
      <c r="A121" s="38" t="n"/>
      <c r="B121" s="38" t="n"/>
      <c r="C121" s="38" t="n"/>
      <c r="D121" s="38" t="n"/>
      <c r="E121" s="38" t="n"/>
      <c r="F121" s="68" t="n"/>
      <c r="G121" s="38" t="n"/>
      <c r="H121" s="38" t="n"/>
      <c r="I121" s="38" t="n"/>
      <c r="J121" s="38" t="n"/>
    </row>
    <row r="122">
      <c r="A122" s="38" t="n"/>
      <c r="B122" s="38" t="n"/>
      <c r="C122" s="38" t="n"/>
      <c r="D122" s="38" t="n"/>
      <c r="E122" s="38" t="n"/>
      <c r="F122" s="68" t="n"/>
      <c r="G122" s="38" t="n"/>
      <c r="H122" s="38" t="n"/>
      <c r="I122" s="38" t="n"/>
      <c r="J122" s="38" t="n"/>
    </row>
    <row r="123">
      <c r="A123" s="38" t="n"/>
      <c r="B123" s="38" t="n"/>
      <c r="C123" s="38" t="n"/>
      <c r="D123" s="38" t="n"/>
      <c r="E123" s="38" t="n"/>
      <c r="F123" s="68" t="n"/>
      <c r="G123" s="38" t="n"/>
      <c r="H123" s="38" t="n"/>
      <c r="I123" s="38" t="n"/>
      <c r="J123" s="38" t="n"/>
    </row>
    <row r="124">
      <c r="A124" s="38" t="n"/>
      <c r="B124" s="38" t="n"/>
      <c r="C124" s="38" t="n"/>
      <c r="D124" s="38" t="n"/>
      <c r="E124" s="38" t="n"/>
      <c r="F124" s="68" t="n"/>
      <c r="G124" s="38" t="n"/>
      <c r="H124" s="38" t="n"/>
      <c r="I124" s="38" t="n"/>
      <c r="J124" s="38" t="n"/>
    </row>
    <row r="125">
      <c r="A125" s="38" t="n"/>
      <c r="B125" s="38" t="n"/>
      <c r="C125" s="38" t="n"/>
      <c r="D125" s="38" t="n"/>
      <c r="E125" s="38" t="n"/>
      <c r="F125" s="68" t="n"/>
      <c r="G125" s="38" t="n"/>
      <c r="H125" s="38" t="n"/>
      <c r="I125" s="38" t="n"/>
      <c r="J125" s="38" t="n"/>
    </row>
    <row r="126">
      <c r="A126" s="38" t="n"/>
      <c r="B126" s="38" t="n"/>
      <c r="C126" s="38" t="n"/>
      <c r="D126" s="38" t="n"/>
      <c r="E126" s="38" t="n"/>
      <c r="F126" s="68" t="n"/>
      <c r="G126" s="38" t="n"/>
      <c r="H126" s="38" t="n"/>
      <c r="I126" s="38" t="n"/>
      <c r="J126" s="38" t="n"/>
    </row>
    <row r="127">
      <c r="A127" s="38" t="n"/>
      <c r="B127" s="38" t="n"/>
      <c r="C127" s="38" t="n"/>
      <c r="D127" s="38" t="n"/>
      <c r="E127" s="38" t="n"/>
      <c r="F127" s="68" t="n"/>
      <c r="G127" s="38" t="n"/>
      <c r="H127" s="38" t="n"/>
      <c r="I127" s="38" t="n"/>
      <c r="J127" s="38" t="n"/>
    </row>
    <row r="128">
      <c r="A128" s="38" t="n"/>
      <c r="B128" s="38" t="n"/>
      <c r="C128" s="38" t="n"/>
      <c r="D128" s="38" t="n"/>
      <c r="E128" s="38" t="n"/>
      <c r="F128" s="68" t="n"/>
      <c r="G128" s="38" t="n"/>
      <c r="H128" s="38" t="n"/>
      <c r="I128" s="38" t="n"/>
      <c r="J128" s="38" t="n"/>
    </row>
    <row r="129">
      <c r="A129" s="38" t="n"/>
      <c r="B129" s="38" t="n"/>
      <c r="C129" s="38" t="n"/>
      <c r="D129" s="38" t="n"/>
      <c r="E129" s="38" t="n"/>
      <c r="F129" s="68" t="n"/>
      <c r="G129" s="38" t="n"/>
      <c r="H129" s="38" t="n"/>
      <c r="I129" s="38" t="n"/>
      <c r="J129" s="38" t="n"/>
    </row>
    <row r="130">
      <c r="A130" s="38" t="n"/>
      <c r="B130" s="38" t="n"/>
      <c r="C130" s="38" t="n"/>
      <c r="D130" s="38" t="n"/>
      <c r="E130" s="38" t="n"/>
      <c r="F130" s="68" t="n"/>
      <c r="G130" s="38" t="n"/>
      <c r="H130" s="38" t="n"/>
      <c r="I130" s="38" t="n"/>
      <c r="J130" s="38" t="n"/>
    </row>
    <row r="131">
      <c r="A131" s="38" t="n"/>
      <c r="B131" s="38" t="n"/>
      <c r="C131" s="38" t="n"/>
      <c r="D131" s="38" t="n"/>
      <c r="E131" s="38" t="n"/>
      <c r="F131" s="68" t="n"/>
      <c r="G131" s="38" t="n"/>
      <c r="H131" s="38" t="n"/>
      <c r="I131" s="38" t="n"/>
      <c r="J131" s="38" t="n"/>
    </row>
    <row r="132">
      <c r="A132" s="38" t="n"/>
      <c r="B132" s="38" t="n"/>
      <c r="C132" s="38" t="n"/>
      <c r="D132" s="38" t="n"/>
      <c r="E132" s="38" t="n"/>
      <c r="F132" s="68" t="n"/>
      <c r="G132" s="38" t="n"/>
      <c r="H132" s="38" t="n"/>
      <c r="I132" s="38" t="n"/>
      <c r="J132" s="38" t="n"/>
    </row>
    <row r="133">
      <c r="A133" s="38" t="n"/>
      <c r="B133" s="38" t="n"/>
      <c r="C133" s="38" t="n"/>
      <c r="D133" s="38" t="n"/>
      <c r="E133" s="38" t="n"/>
      <c r="F133" s="68" t="n"/>
      <c r="G133" s="38" t="n"/>
      <c r="H133" s="38" t="n"/>
      <c r="I133" s="38" t="n"/>
      <c r="J133" s="38" t="n"/>
    </row>
    <row r="134">
      <c r="A134" s="38" t="n"/>
      <c r="B134" s="38" t="n"/>
      <c r="C134" s="38" t="n"/>
      <c r="D134" s="38" t="n"/>
      <c r="E134" s="38" t="n"/>
      <c r="F134" s="68" t="n"/>
      <c r="G134" s="38" t="n"/>
      <c r="H134" s="38" t="n"/>
      <c r="I134" s="38" t="n"/>
      <c r="J134" s="38" t="n"/>
    </row>
    <row r="135">
      <c r="A135" s="38" t="n"/>
      <c r="B135" s="38" t="n"/>
      <c r="C135" s="38" t="n"/>
      <c r="D135" s="38" t="n"/>
      <c r="E135" s="38" t="n"/>
      <c r="F135" s="68" t="n"/>
      <c r="G135" s="38" t="n"/>
      <c r="H135" s="38" t="n"/>
      <c r="I135" s="38" t="n"/>
      <c r="J135" s="38" t="n"/>
    </row>
    <row r="136">
      <c r="A136" s="38" t="n"/>
      <c r="B136" s="38" t="n"/>
      <c r="C136" s="38" t="n"/>
      <c r="D136" s="38" t="n"/>
      <c r="E136" s="38" t="n"/>
      <c r="F136" s="68" t="n"/>
      <c r="G136" s="38" t="n"/>
      <c r="H136" s="38" t="n"/>
      <c r="I136" s="38" t="n"/>
      <c r="J136" s="38" t="n"/>
    </row>
    <row r="137">
      <c r="A137" s="38" t="n"/>
      <c r="B137" s="38" t="n"/>
      <c r="C137" s="38" t="n"/>
      <c r="D137" s="38" t="n"/>
      <c r="E137" s="38" t="n"/>
      <c r="F137" s="68" t="n"/>
      <c r="G137" s="38" t="n"/>
      <c r="H137" s="38" t="n"/>
      <c r="I137" s="38" t="n"/>
      <c r="J137" s="38" t="n"/>
    </row>
    <row r="138">
      <c r="A138" s="38" t="n"/>
      <c r="B138" s="38" t="n"/>
      <c r="C138" s="38" t="n"/>
      <c r="D138" s="38" t="n"/>
      <c r="E138" s="38" t="n"/>
      <c r="F138" s="68" t="n"/>
      <c r="G138" s="38" t="n"/>
      <c r="H138" s="38" t="n"/>
      <c r="I138" s="38" t="n"/>
      <c r="J138" s="38" t="n"/>
    </row>
    <row r="139">
      <c r="A139" s="38" t="n"/>
      <c r="B139" s="38" t="n"/>
      <c r="C139" s="38" t="n"/>
      <c r="D139" s="38" t="n"/>
      <c r="E139" s="38" t="n"/>
      <c r="F139" s="68" t="n"/>
      <c r="G139" s="38" t="n"/>
      <c r="H139" s="38" t="n"/>
      <c r="I139" s="38" t="n"/>
      <c r="J139" s="38" t="n"/>
    </row>
    <row r="140">
      <c r="A140" s="38" t="n"/>
      <c r="B140" s="38" t="n"/>
      <c r="C140" s="38" t="n"/>
      <c r="D140" s="38" t="n"/>
      <c r="E140" s="38" t="n"/>
      <c r="F140" s="68" t="n"/>
      <c r="G140" s="38" t="n"/>
      <c r="H140" s="38" t="n"/>
      <c r="I140" s="38" t="n"/>
      <c r="J140" s="38" t="n"/>
    </row>
    <row r="141">
      <c r="A141" s="38" t="n"/>
      <c r="B141" s="38" t="n"/>
      <c r="C141" s="38" t="n"/>
      <c r="D141" s="38" t="n"/>
      <c r="E141" s="38" t="n"/>
      <c r="F141" s="68" t="n"/>
      <c r="G141" s="38" t="n"/>
      <c r="H141" s="38" t="n"/>
      <c r="I141" s="38" t="n"/>
      <c r="J141" s="38" t="n"/>
    </row>
    <row r="142">
      <c r="A142" s="38" t="n"/>
      <c r="B142" s="38" t="n"/>
      <c r="C142" s="38" t="n"/>
      <c r="D142" s="38" t="n"/>
      <c r="E142" s="38" t="n"/>
      <c r="F142" s="68" t="n"/>
      <c r="G142" s="38" t="n"/>
      <c r="H142" s="38" t="n"/>
      <c r="I142" s="38" t="n"/>
      <c r="J142" s="38" t="n"/>
    </row>
    <row r="143">
      <c r="A143" s="38" t="n"/>
      <c r="B143" s="38" t="n"/>
      <c r="C143" s="38" t="n"/>
      <c r="D143" s="38" t="n"/>
      <c r="E143" s="38" t="n"/>
      <c r="F143" s="68" t="n"/>
      <c r="G143" s="38" t="n"/>
      <c r="H143" s="38" t="n"/>
      <c r="I143" s="38" t="n"/>
      <c r="J143" s="38" t="n"/>
    </row>
    <row r="144">
      <c r="A144" s="38" t="n"/>
      <c r="B144" s="38" t="n"/>
      <c r="C144" s="38" t="n"/>
      <c r="D144" s="38" t="n"/>
      <c r="E144" s="38" t="n"/>
      <c r="F144" s="68" t="n"/>
      <c r="G144" s="38" t="n"/>
      <c r="H144" s="38" t="n"/>
      <c r="I144" s="38" t="n"/>
      <c r="J144" s="38" t="n"/>
    </row>
    <row r="145">
      <c r="A145" s="38" t="n"/>
      <c r="B145" s="38" t="n"/>
      <c r="C145" s="38" t="n"/>
      <c r="D145" s="38" t="n"/>
      <c r="E145" s="38" t="n"/>
      <c r="F145" s="68" t="n"/>
      <c r="G145" s="38" t="n"/>
      <c r="H145" s="38" t="n"/>
      <c r="I145" s="38" t="n"/>
      <c r="J145" s="38" t="n"/>
    </row>
    <row r="146">
      <c r="A146" s="38" t="n"/>
      <c r="B146" s="38" t="n"/>
      <c r="C146" s="38" t="n"/>
      <c r="D146" s="38" t="n"/>
      <c r="E146" s="38" t="n"/>
      <c r="F146" s="68" t="n"/>
      <c r="G146" s="38" t="n"/>
      <c r="H146" s="38" t="n"/>
      <c r="I146" s="38" t="n"/>
      <c r="J146" s="38" t="n"/>
    </row>
    <row r="147">
      <c r="A147" s="38" t="n"/>
      <c r="B147" s="38" t="n"/>
      <c r="C147" s="38" t="n"/>
      <c r="D147" s="38" t="n"/>
      <c r="E147" s="38" t="n"/>
      <c r="F147" s="68" t="n"/>
      <c r="G147" s="38" t="n"/>
      <c r="H147" s="38" t="n"/>
      <c r="I147" s="38" t="n"/>
      <c r="J147" s="38" t="n"/>
    </row>
    <row r="148">
      <c r="A148" s="38" t="n"/>
      <c r="B148" s="38" t="n"/>
      <c r="C148" s="38" t="n"/>
      <c r="D148" s="38" t="n"/>
      <c r="E148" s="38" t="n"/>
      <c r="F148" s="68" t="n"/>
      <c r="G148" s="38" t="n"/>
      <c r="H148" s="38" t="n"/>
      <c r="I148" s="38" t="n"/>
      <c r="J148" s="38" t="n"/>
    </row>
    <row r="149">
      <c r="A149" s="38" t="n"/>
      <c r="B149" s="38" t="n"/>
      <c r="C149" s="38" t="n"/>
      <c r="D149" s="38" t="n"/>
      <c r="E149" s="38" t="n"/>
      <c r="F149" s="68" t="n"/>
      <c r="G149" s="38" t="n"/>
      <c r="H149" s="38" t="n"/>
      <c r="I149" s="38" t="n"/>
      <c r="J149" s="38" t="n"/>
    </row>
    <row r="150">
      <c r="A150" s="38" t="n"/>
      <c r="B150" s="38" t="n"/>
      <c r="C150" s="38" t="n"/>
      <c r="D150" s="38" t="n"/>
      <c r="E150" s="38" t="n"/>
      <c r="F150" s="68" t="n"/>
      <c r="G150" s="38" t="n"/>
      <c r="H150" s="38" t="n"/>
      <c r="I150" s="38" t="n"/>
      <c r="J150" s="38" t="n"/>
    </row>
    <row r="151">
      <c r="A151" s="38" t="n"/>
      <c r="B151" s="38" t="n"/>
      <c r="C151" s="38" t="n"/>
      <c r="D151" s="38" t="n"/>
      <c r="E151" s="38" t="n"/>
      <c r="F151" s="68" t="n"/>
      <c r="G151" s="38" t="n"/>
      <c r="H151" s="38" t="n"/>
      <c r="I151" s="38" t="n"/>
      <c r="J151" s="38" t="n"/>
    </row>
    <row r="152">
      <c r="A152" s="38" t="n"/>
      <c r="B152" s="38" t="n"/>
      <c r="C152" s="38" t="n"/>
      <c r="D152" s="38" t="n"/>
      <c r="E152" s="38" t="n"/>
      <c r="F152" s="68" t="n"/>
      <c r="G152" s="38" t="n"/>
      <c r="H152" s="38" t="n"/>
      <c r="I152" s="38" t="n"/>
      <c r="J152" s="38" t="n"/>
    </row>
    <row r="153">
      <c r="A153" s="38" t="n"/>
      <c r="B153" s="38" t="n"/>
      <c r="C153" s="38" t="n"/>
      <c r="D153" s="38" t="n"/>
      <c r="E153" s="38" t="n"/>
      <c r="F153" s="68" t="n"/>
      <c r="G153" s="38" t="n"/>
      <c r="H153" s="38" t="n"/>
      <c r="I153" s="38" t="n"/>
      <c r="J153" s="38" t="n"/>
    </row>
    <row r="154">
      <c r="A154" s="38" t="n"/>
      <c r="B154" s="38" t="n"/>
      <c r="C154" s="38" t="n"/>
      <c r="D154" s="38" t="n"/>
      <c r="E154" s="38" t="n"/>
      <c r="F154" s="68" t="n"/>
      <c r="G154" s="38" t="n"/>
      <c r="H154" s="38" t="n"/>
      <c r="I154" s="38" t="n"/>
      <c r="J154" s="38" t="n"/>
    </row>
    <row r="155">
      <c r="A155" s="38" t="n"/>
      <c r="B155" s="38" t="n"/>
      <c r="C155" s="38" t="n"/>
      <c r="D155" s="38" t="n"/>
      <c r="E155" s="38" t="n"/>
      <c r="F155" s="68" t="n"/>
      <c r="G155" s="38" t="n"/>
      <c r="H155" s="38" t="n"/>
      <c r="I155" s="38" t="n"/>
      <c r="J155" s="38" t="n"/>
    </row>
    <row r="156">
      <c r="A156" s="38" t="n"/>
      <c r="B156" s="38" t="n"/>
      <c r="C156" s="38" t="n"/>
      <c r="D156" s="38" t="n"/>
      <c r="E156" s="38" t="n"/>
      <c r="F156" s="68" t="n"/>
      <c r="G156" s="38" t="n"/>
      <c r="H156" s="38" t="n"/>
      <c r="I156" s="38" t="n"/>
      <c r="J156" s="38" t="n"/>
    </row>
    <row r="157">
      <c r="A157" s="38" t="n"/>
      <c r="B157" s="38" t="n"/>
      <c r="C157" s="38" t="n"/>
      <c r="D157" s="38" t="n"/>
      <c r="E157" s="38" t="n"/>
      <c r="F157" s="68" t="n"/>
      <c r="G157" s="38" t="n"/>
      <c r="H157" s="38" t="n"/>
      <c r="I157" s="38" t="n"/>
      <c r="J157" s="38" t="n"/>
    </row>
    <row r="158">
      <c r="A158" s="38" t="n"/>
      <c r="B158" s="38" t="n"/>
      <c r="C158" s="38" t="n"/>
      <c r="D158" s="38" t="n"/>
      <c r="E158" s="38" t="n"/>
      <c r="F158" s="68" t="n"/>
      <c r="G158" s="38" t="n"/>
      <c r="H158" s="38" t="n"/>
      <c r="I158" s="38" t="n"/>
      <c r="J158" s="38" t="n"/>
    </row>
    <row r="159">
      <c r="A159" s="38" t="n"/>
      <c r="B159" s="38" t="n"/>
      <c r="C159" s="38" t="n"/>
      <c r="D159" s="38" t="n"/>
      <c r="E159" s="38" t="n"/>
      <c r="F159" s="68" t="n"/>
      <c r="G159" s="38" t="n"/>
      <c r="H159" s="38" t="n"/>
      <c r="I159" s="38" t="n"/>
      <c r="J159" s="38" t="n"/>
    </row>
    <row r="160">
      <c r="A160" s="38" t="n"/>
      <c r="B160" s="38" t="n"/>
      <c r="C160" s="38" t="n"/>
      <c r="D160" s="38" t="n"/>
      <c r="E160" s="38" t="n"/>
      <c r="F160" s="68" t="n"/>
      <c r="G160" s="38" t="n"/>
      <c r="H160" s="38" t="n"/>
      <c r="I160" s="38" t="n"/>
      <c r="J160" s="38" t="n"/>
    </row>
    <row r="161">
      <c r="A161" s="38" t="n"/>
      <c r="B161" s="38" t="n"/>
      <c r="C161" s="38" t="n"/>
      <c r="D161" s="38" t="n"/>
      <c r="E161" s="38" t="n"/>
      <c r="F161" s="68" t="n"/>
      <c r="G161" s="38" t="n"/>
      <c r="H161" s="38" t="n"/>
      <c r="I161" s="38" t="n"/>
      <c r="J161" s="38" t="n"/>
    </row>
    <row r="162">
      <c r="A162" s="38" t="n"/>
      <c r="B162" s="38" t="n"/>
      <c r="C162" s="38" t="n"/>
      <c r="D162" s="38" t="n"/>
      <c r="E162" s="38" t="n"/>
      <c r="F162" s="68" t="n"/>
      <c r="G162" s="38" t="n"/>
      <c r="H162" s="38" t="n"/>
      <c r="I162" s="38" t="n"/>
      <c r="J162" s="38" t="n"/>
    </row>
    <row r="163">
      <c r="A163" s="38" t="n"/>
      <c r="B163" s="38" t="n"/>
      <c r="C163" s="38" t="n"/>
      <c r="D163" s="38" t="n"/>
      <c r="E163" s="38" t="n"/>
      <c r="F163" s="68" t="n"/>
      <c r="G163" s="38" t="n"/>
      <c r="H163" s="38" t="n"/>
      <c r="I163" s="38" t="n"/>
      <c r="J163" s="38" t="n"/>
    </row>
    <row r="164">
      <c r="A164" s="38" t="n"/>
      <c r="B164" s="38" t="n"/>
      <c r="C164" s="38" t="n"/>
      <c r="D164" s="38" t="n"/>
      <c r="E164" s="38" t="n"/>
      <c r="F164" s="68" t="n"/>
      <c r="G164" s="38" t="n"/>
      <c r="H164" s="38" t="n"/>
      <c r="I164" s="38" t="n"/>
      <c r="J164" s="38" t="n"/>
    </row>
    <row r="165">
      <c r="A165" s="38" t="n"/>
      <c r="B165" s="38" t="n"/>
      <c r="C165" s="38" t="n"/>
      <c r="D165" s="38" t="n"/>
      <c r="E165" s="38" t="n"/>
      <c r="F165" s="68" t="n"/>
      <c r="G165" s="38" t="n"/>
      <c r="H165" s="38" t="n"/>
      <c r="I165" s="38" t="n"/>
      <c r="J165" s="38" t="n"/>
    </row>
    <row r="166">
      <c r="A166" s="38" t="n"/>
      <c r="B166" s="38" t="n"/>
      <c r="C166" s="38" t="n"/>
      <c r="D166" s="38" t="n"/>
      <c r="E166" s="38" t="n"/>
      <c r="F166" s="68" t="n"/>
      <c r="G166" s="38" t="n"/>
      <c r="H166" s="38" t="n"/>
      <c r="I166" s="38" t="n"/>
      <c r="J166" s="38" t="n"/>
    </row>
    <row r="167">
      <c r="A167" s="38" t="n"/>
      <c r="B167" s="38" t="n"/>
      <c r="C167" s="38" t="n"/>
      <c r="D167" s="38" t="n"/>
      <c r="E167" s="38" t="n"/>
      <c r="F167" s="68" t="n"/>
      <c r="G167" s="38" t="n"/>
      <c r="H167" s="38" t="n"/>
      <c r="I167" s="38" t="n"/>
      <c r="J167" s="38" t="n"/>
    </row>
    <row r="168">
      <c r="A168" s="38" t="n"/>
      <c r="B168" s="38" t="n"/>
      <c r="C168" s="38" t="n"/>
      <c r="D168" s="38" t="n"/>
      <c r="E168" s="38" t="n"/>
      <c r="F168" s="68" t="n"/>
      <c r="G168" s="38" t="n"/>
      <c r="H168" s="38" t="n"/>
      <c r="I168" s="38" t="n"/>
      <c r="J168" s="38" t="n"/>
    </row>
    <row r="169">
      <c r="A169" s="38" t="n"/>
      <c r="B169" s="38" t="n"/>
      <c r="C169" s="38" t="n"/>
      <c r="D169" s="38" t="n"/>
      <c r="E169" s="38" t="n"/>
      <c r="F169" s="68" t="n"/>
      <c r="G169" s="38" t="n"/>
      <c r="H169" s="38" t="n"/>
      <c r="I169" s="38" t="n"/>
      <c r="J169" s="38" t="n"/>
    </row>
    <row r="170">
      <c r="A170" s="38" t="n"/>
      <c r="B170" s="38" t="n"/>
      <c r="C170" s="38" t="n"/>
      <c r="D170" s="38" t="n"/>
      <c r="E170" s="38" t="n"/>
      <c r="F170" s="68" t="n"/>
      <c r="G170" s="38" t="n"/>
      <c r="H170" s="38" t="n"/>
      <c r="I170" s="38" t="n"/>
      <c r="J170" s="38" t="n"/>
    </row>
    <row r="171">
      <c r="A171" s="38" t="n"/>
      <c r="B171" s="38" t="n"/>
      <c r="C171" s="38" t="n"/>
      <c r="D171" s="38" t="n"/>
      <c r="E171" s="38" t="n"/>
      <c r="F171" s="68" t="n"/>
      <c r="G171" s="38" t="n"/>
      <c r="H171" s="38" t="n"/>
      <c r="I171" s="38" t="n"/>
      <c r="J171" s="38" t="n"/>
    </row>
    <row r="172">
      <c r="A172" s="38" t="n"/>
      <c r="B172" s="38" t="n"/>
      <c r="C172" s="38" t="n"/>
      <c r="D172" s="38" t="n"/>
      <c r="E172" s="38" t="n"/>
      <c r="F172" s="68" t="n"/>
      <c r="G172" s="38" t="n"/>
      <c r="H172" s="38" t="n"/>
      <c r="I172" s="38" t="n"/>
      <c r="J172" s="38" t="n"/>
    </row>
    <row r="173">
      <c r="A173" s="38" t="n"/>
      <c r="B173" s="38" t="n"/>
      <c r="C173" s="38" t="n"/>
      <c r="D173" s="38" t="n"/>
      <c r="E173" s="38" t="n"/>
      <c r="F173" s="68" t="n"/>
      <c r="G173" s="38" t="n"/>
      <c r="H173" s="38" t="n"/>
      <c r="I173" s="38" t="n"/>
      <c r="J173" s="38" t="n"/>
    </row>
    <row r="174">
      <c r="A174" s="38" t="n"/>
      <c r="B174" s="38" t="n"/>
      <c r="C174" s="38" t="n"/>
      <c r="D174" s="38" t="n"/>
      <c r="E174" s="38" t="n"/>
      <c r="F174" s="68" t="n"/>
      <c r="G174" s="38" t="n"/>
      <c r="H174" s="38" t="n"/>
      <c r="I174" s="38" t="n"/>
      <c r="J174" s="38" t="n"/>
    </row>
    <row r="175">
      <c r="A175" s="38" t="n"/>
      <c r="B175" s="38" t="n"/>
      <c r="C175" s="38" t="n"/>
      <c r="D175" s="38" t="n"/>
      <c r="E175" s="38" t="n"/>
      <c r="F175" s="68" t="n"/>
      <c r="G175" s="38" t="n"/>
      <c r="H175" s="38" t="n"/>
      <c r="I175" s="38" t="n"/>
      <c r="J175" s="38" t="n"/>
    </row>
    <row r="176">
      <c r="A176" s="38" t="n"/>
      <c r="B176" s="38" t="n"/>
      <c r="C176" s="38" t="n"/>
      <c r="D176" s="38" t="n"/>
      <c r="E176" s="38" t="n"/>
      <c r="F176" s="68" t="n"/>
      <c r="G176" s="38" t="n"/>
      <c r="H176" s="38" t="n"/>
      <c r="I176" s="38" t="n"/>
      <c r="J176" s="38" t="n"/>
    </row>
    <row r="177">
      <c r="A177" s="38" t="n"/>
      <c r="B177" s="38" t="n"/>
      <c r="C177" s="38" t="n"/>
      <c r="D177" s="38" t="n"/>
      <c r="E177" s="38" t="n"/>
      <c r="F177" s="68" t="n"/>
      <c r="G177" s="38" t="n"/>
      <c r="H177" s="38" t="n"/>
      <c r="I177" s="38" t="n"/>
      <c r="J177" s="38" t="n"/>
    </row>
    <row r="178">
      <c r="A178" s="38" t="n"/>
      <c r="B178" s="38" t="n"/>
      <c r="C178" s="38" t="n"/>
      <c r="D178" s="38" t="n"/>
      <c r="E178" s="38" t="n"/>
      <c r="F178" s="68" t="n"/>
      <c r="G178" s="38" t="n"/>
      <c r="H178" s="38" t="n"/>
      <c r="I178" s="38" t="n"/>
      <c r="J178" s="38" t="n"/>
    </row>
    <row r="179">
      <c r="A179" s="38" t="n"/>
      <c r="B179" s="38" t="n"/>
      <c r="C179" s="38" t="n"/>
      <c r="D179" s="38" t="n"/>
      <c r="E179" s="38" t="n"/>
      <c r="F179" s="68" t="n"/>
      <c r="G179" s="38" t="n"/>
      <c r="H179" s="38" t="n"/>
      <c r="I179" s="38" t="n"/>
      <c r="J179" s="38" t="n"/>
    </row>
    <row r="180">
      <c r="A180" s="38" t="n"/>
      <c r="B180" s="38" t="n"/>
      <c r="C180" s="38" t="n"/>
      <c r="D180" s="38" t="n"/>
      <c r="E180" s="38" t="n"/>
      <c r="F180" s="68" t="n"/>
      <c r="G180" s="38" t="n"/>
      <c r="H180" s="38" t="n"/>
      <c r="I180" s="38" t="n"/>
      <c r="J180" s="38" t="n"/>
    </row>
    <row r="181">
      <c r="A181" s="38" t="n"/>
      <c r="B181" s="38" t="n"/>
      <c r="C181" s="38" t="n"/>
      <c r="D181" s="38" t="n"/>
      <c r="E181" s="38" t="n"/>
      <c r="F181" s="68" t="n"/>
      <c r="G181" s="38" t="n"/>
      <c r="H181" s="38" t="n"/>
      <c r="I181" s="38" t="n"/>
      <c r="J181" s="38" t="n"/>
    </row>
    <row r="182">
      <c r="A182" s="38" t="n"/>
      <c r="B182" s="38" t="n"/>
      <c r="C182" s="38" t="n"/>
      <c r="D182" s="38" t="n"/>
      <c r="E182" s="38" t="n"/>
      <c r="F182" s="68" t="n"/>
      <c r="G182" s="38" t="n"/>
      <c r="H182" s="38" t="n"/>
      <c r="I182" s="38" t="n"/>
      <c r="J182" s="38" t="n"/>
    </row>
    <row r="183">
      <c r="A183" s="38" t="n"/>
      <c r="B183" s="38" t="n"/>
      <c r="C183" s="38" t="n"/>
      <c r="D183" s="38" t="n"/>
      <c r="E183" s="38" t="n"/>
      <c r="F183" s="68" t="n"/>
      <c r="G183" s="38" t="n"/>
      <c r="H183" s="38" t="n"/>
      <c r="I183" s="38" t="n"/>
      <c r="J183" s="38" t="n"/>
    </row>
    <row r="184">
      <c r="A184" s="38" t="n"/>
      <c r="B184" s="38" t="n"/>
      <c r="C184" s="38" t="n"/>
      <c r="D184" s="38" t="n"/>
      <c r="E184" s="38" t="n"/>
      <c r="F184" s="68" t="n"/>
      <c r="G184" s="38" t="n"/>
      <c r="H184" s="38" t="n"/>
      <c r="I184" s="38" t="n"/>
      <c r="J184" s="38" t="n"/>
    </row>
    <row r="185">
      <c r="A185" s="38" t="n"/>
      <c r="B185" s="38" t="n"/>
      <c r="C185" s="38" t="n"/>
      <c r="D185" s="38" t="n"/>
      <c r="E185" s="38" t="n"/>
      <c r="F185" s="68" t="n"/>
      <c r="G185" s="38" t="n"/>
      <c r="H185" s="38" t="n"/>
      <c r="I185" s="38" t="n"/>
      <c r="J185" s="38" t="n"/>
    </row>
    <row r="186">
      <c r="A186" s="38" t="n"/>
      <c r="B186" s="38" t="n"/>
      <c r="C186" s="38" t="n"/>
      <c r="D186" s="38" t="n"/>
      <c r="E186" s="38" t="n"/>
      <c r="F186" s="68" t="n"/>
      <c r="G186" s="38" t="n"/>
      <c r="H186" s="38" t="n"/>
      <c r="I186" s="38" t="n"/>
      <c r="J186" s="38" t="n"/>
    </row>
    <row r="187">
      <c r="A187" s="38" t="n"/>
      <c r="B187" s="38" t="n"/>
      <c r="C187" s="38" t="n"/>
      <c r="D187" s="38" t="n"/>
      <c r="E187" s="38" t="n"/>
      <c r="F187" s="68" t="n"/>
      <c r="G187" s="38" t="n"/>
      <c r="H187" s="38" t="n"/>
      <c r="I187" s="38" t="n"/>
      <c r="J187" s="38" t="n"/>
    </row>
    <row r="188">
      <c r="A188" s="38" t="n"/>
      <c r="B188" s="38" t="n"/>
      <c r="C188" s="38" t="n"/>
      <c r="D188" s="38" t="n"/>
      <c r="E188" s="38" t="n"/>
      <c r="F188" s="68" t="n"/>
      <c r="G188" s="38" t="n"/>
      <c r="H188" s="38" t="n"/>
      <c r="I188" s="38" t="n"/>
      <c r="J188" s="38" t="n"/>
    </row>
    <row r="189">
      <c r="A189" s="38" t="n"/>
      <c r="B189" s="38" t="n"/>
      <c r="C189" s="38" t="n"/>
      <c r="D189" s="38" t="n"/>
      <c r="E189" s="38" t="n"/>
      <c r="F189" s="68" t="n"/>
      <c r="G189" s="38" t="n"/>
      <c r="H189" s="38" t="n"/>
      <c r="I189" s="38" t="n"/>
      <c r="J189" s="38" t="n"/>
    </row>
    <row r="190">
      <c r="A190" s="38" t="n"/>
      <c r="B190" s="38" t="n"/>
      <c r="C190" s="38" t="n"/>
      <c r="D190" s="38" t="n"/>
      <c r="E190" s="38" t="n"/>
      <c r="F190" s="68" t="n"/>
      <c r="G190" s="38" t="n"/>
      <c r="H190" s="38" t="n"/>
      <c r="I190" s="38" t="n"/>
      <c r="J190" s="38" t="n"/>
    </row>
    <row r="191">
      <c r="A191" s="38" t="n"/>
      <c r="B191" s="38" t="n"/>
      <c r="C191" s="38" t="n"/>
      <c r="D191" s="38" t="n"/>
      <c r="E191" s="38" t="n"/>
      <c r="F191" s="68" t="n"/>
      <c r="G191" s="38" t="n"/>
      <c r="H191" s="38" t="n"/>
      <c r="I191" s="38" t="n"/>
      <c r="J191" s="38" t="n"/>
    </row>
    <row r="192">
      <c r="A192" s="38" t="n"/>
      <c r="B192" s="38" t="n"/>
      <c r="C192" s="38" t="n"/>
      <c r="D192" s="38" t="n"/>
      <c r="E192" s="38" t="n"/>
      <c r="F192" s="68" t="n"/>
      <c r="G192" s="38" t="n"/>
      <c r="H192" s="38" t="n"/>
      <c r="I192" s="38" t="n"/>
      <c r="J192" s="38" t="n"/>
    </row>
    <row r="193">
      <c r="A193" s="38" t="n"/>
      <c r="B193" s="38" t="n"/>
      <c r="C193" s="38" t="n"/>
      <c r="D193" s="38" t="n"/>
      <c r="E193" s="38" t="n"/>
      <c r="F193" s="68" t="n"/>
      <c r="G193" s="38" t="n"/>
      <c r="H193" s="38" t="n"/>
      <c r="I193" s="38" t="n"/>
      <c r="J193" s="38" t="n"/>
    </row>
    <row r="194">
      <c r="A194" s="38" t="n"/>
      <c r="B194" s="38" t="n"/>
      <c r="C194" s="38" t="n"/>
      <c r="D194" s="38" t="n"/>
      <c r="E194" s="38" t="n"/>
      <c r="F194" s="68" t="n"/>
      <c r="G194" s="38" t="n"/>
      <c r="H194" s="38" t="n"/>
      <c r="I194" s="38" t="n"/>
      <c r="J194" s="38" t="n"/>
    </row>
    <row r="195">
      <c r="A195" s="38" t="n"/>
      <c r="B195" s="38" t="n"/>
      <c r="C195" s="38" t="n"/>
      <c r="D195" s="38" t="n"/>
      <c r="E195" s="38" t="n"/>
      <c r="F195" s="68" t="n"/>
      <c r="G195" s="38" t="n"/>
      <c r="H195" s="38" t="n"/>
      <c r="I195" s="38" t="n"/>
      <c r="J195" s="38" t="n"/>
    </row>
    <row r="196">
      <c r="A196" s="38" t="n"/>
      <c r="B196" s="38" t="n"/>
      <c r="C196" s="38" t="n"/>
      <c r="D196" s="38" t="n"/>
      <c r="E196" s="38" t="n"/>
      <c r="F196" s="68" t="n"/>
      <c r="G196" s="38" t="n"/>
      <c r="H196" s="38" t="n"/>
      <c r="I196" s="38" t="n"/>
      <c r="J196" s="38" t="n"/>
    </row>
    <row r="197">
      <c r="A197" s="38" t="n"/>
      <c r="B197" s="38" t="n"/>
      <c r="C197" s="38" t="n"/>
      <c r="D197" s="38" t="n"/>
      <c r="E197" s="38" t="n"/>
      <c r="F197" s="68" t="n"/>
      <c r="G197" s="38" t="n"/>
      <c r="H197" s="38" t="n"/>
      <c r="I197" s="38" t="n"/>
      <c r="J197" s="38" t="n"/>
    </row>
    <row r="198">
      <c r="A198" s="38" t="n"/>
      <c r="B198" s="38" t="n"/>
      <c r="C198" s="38" t="n"/>
      <c r="D198" s="38" t="n"/>
      <c r="E198" s="38" t="n"/>
      <c r="F198" s="68" t="n"/>
      <c r="G198" s="38" t="n"/>
      <c r="H198" s="38" t="n"/>
      <c r="I198" s="38" t="n"/>
      <c r="J198" s="38" t="n"/>
    </row>
    <row r="199">
      <c r="A199" s="38" t="n"/>
      <c r="B199" s="38" t="n"/>
      <c r="C199" s="38" t="n"/>
      <c r="D199" s="38" t="n"/>
      <c r="E199" s="38" t="n"/>
      <c r="F199" s="68" t="n"/>
      <c r="G199" s="38" t="n"/>
      <c r="H199" s="38" t="n"/>
      <c r="I199" s="38" t="n"/>
      <c r="J199" s="38" t="n"/>
    </row>
    <row r="200">
      <c r="A200" s="38" t="n"/>
      <c r="B200" s="38" t="n"/>
      <c r="C200" s="38" t="n"/>
      <c r="D200" s="38" t="n"/>
      <c r="E200" s="38" t="n"/>
      <c r="F200" s="68" t="n"/>
      <c r="G200" s="38" t="n"/>
      <c r="H200" s="38" t="n"/>
      <c r="I200" s="38" t="n"/>
      <c r="J200" s="38" t="n"/>
    </row>
    <row r="201">
      <c r="A201" s="38" t="n"/>
      <c r="B201" s="38" t="n"/>
      <c r="C201" s="38" t="n"/>
      <c r="D201" s="38" t="n"/>
      <c r="E201" s="38" t="n"/>
      <c r="F201" s="68" t="n"/>
      <c r="G201" s="38" t="n"/>
      <c r="H201" s="38" t="n"/>
      <c r="I201" s="38" t="n"/>
      <c r="J201" s="38" t="n"/>
    </row>
    <row r="202">
      <c r="A202" s="38" t="n"/>
      <c r="B202" s="38" t="n"/>
      <c r="C202" s="38" t="n"/>
      <c r="D202" s="38" t="n"/>
      <c r="E202" s="38" t="n"/>
      <c r="F202" s="68" t="n"/>
      <c r="G202" s="38" t="n"/>
      <c r="H202" s="38" t="n"/>
      <c r="I202" s="38" t="n"/>
      <c r="J202" s="38" t="n"/>
    </row>
    <row r="203">
      <c r="A203" s="38" t="n"/>
      <c r="B203" s="38" t="n"/>
      <c r="C203" s="38" t="n"/>
      <c r="D203" s="38" t="n"/>
      <c r="E203" s="38" t="n"/>
      <c r="F203" s="68" t="n"/>
      <c r="G203" s="38" t="n"/>
      <c r="H203" s="38" t="n"/>
      <c r="I203" s="38" t="n"/>
      <c r="J203" s="38" t="n"/>
    </row>
    <row r="204">
      <c r="A204" s="38" t="n"/>
      <c r="B204" s="38" t="n"/>
      <c r="C204" s="38" t="n"/>
      <c r="D204" s="38" t="n"/>
      <c r="E204" s="38" t="n"/>
      <c r="F204" s="68" t="n"/>
      <c r="G204" s="38" t="n"/>
      <c r="H204" s="38" t="n"/>
      <c r="I204" s="38" t="n"/>
      <c r="J204" s="38" t="n"/>
    </row>
    <row r="205">
      <c r="A205" s="38" t="n"/>
      <c r="B205" s="38" t="n"/>
      <c r="C205" s="38" t="n"/>
      <c r="D205" s="38" t="n"/>
      <c r="E205" s="38" t="n"/>
      <c r="F205" s="68" t="n"/>
      <c r="G205" s="38" t="n"/>
      <c r="H205" s="38" t="n"/>
      <c r="I205" s="38" t="n"/>
      <c r="J205" s="38" t="n"/>
    </row>
    <row r="206">
      <c r="A206" s="38" t="n"/>
      <c r="B206" s="38" t="n"/>
      <c r="C206" s="38" t="n"/>
      <c r="D206" s="38" t="n"/>
      <c r="E206" s="38" t="n"/>
      <c r="F206" s="68" t="n"/>
      <c r="G206" s="38" t="n"/>
      <c r="H206" s="38" t="n"/>
      <c r="I206" s="38" t="n"/>
      <c r="J206" s="38" t="n"/>
    </row>
    <row r="207">
      <c r="A207" s="38" t="n"/>
      <c r="B207" s="38" t="n"/>
      <c r="C207" s="38" t="n"/>
      <c r="D207" s="38" t="n"/>
      <c r="E207" s="38" t="n"/>
      <c r="F207" s="68" t="n"/>
      <c r="G207" s="38" t="n"/>
      <c r="H207" s="38" t="n"/>
      <c r="I207" s="38" t="n"/>
      <c r="J207" s="38" t="n"/>
    </row>
    <row r="208">
      <c r="A208" s="38" t="n"/>
      <c r="B208" s="38" t="n"/>
      <c r="C208" s="38" t="n"/>
      <c r="D208" s="38" t="n"/>
      <c r="E208" s="38" t="n"/>
      <c r="F208" s="68" t="n"/>
      <c r="G208" s="38" t="n"/>
      <c r="H208" s="38" t="n"/>
      <c r="I208" s="38" t="n"/>
      <c r="J208" s="38" t="n"/>
    </row>
    <row r="209">
      <c r="A209" s="38" t="n"/>
      <c r="B209" s="38" t="n"/>
      <c r="C209" s="38" t="n"/>
      <c r="D209" s="38" t="n"/>
      <c r="E209" s="38" t="n"/>
      <c r="F209" s="68" t="n"/>
      <c r="G209" s="38" t="n"/>
      <c r="H209" s="38" t="n"/>
      <c r="I209" s="38" t="n"/>
      <c r="J209" s="38" t="n"/>
    </row>
    <row r="210">
      <c r="A210" s="38" t="n"/>
      <c r="B210" s="38" t="n"/>
      <c r="C210" s="38" t="n"/>
      <c r="D210" s="38" t="n"/>
      <c r="E210" s="38" t="n"/>
      <c r="F210" s="68" t="n"/>
      <c r="G210" s="38" t="n"/>
      <c r="H210" s="38" t="n"/>
      <c r="I210" s="38" t="n"/>
      <c r="J210" s="38" t="n"/>
    </row>
    <row r="211">
      <c r="A211" s="38" t="n"/>
      <c r="B211" s="38" t="n"/>
      <c r="C211" s="38" t="n"/>
      <c r="D211" s="38" t="n"/>
      <c r="E211" s="38" t="n"/>
      <c r="F211" s="68" t="n"/>
      <c r="G211" s="38" t="n"/>
      <c r="H211" s="38" t="n"/>
      <c r="I211" s="38" t="n"/>
      <c r="J211" s="38" t="n"/>
    </row>
    <row r="212">
      <c r="A212" s="38" t="n"/>
      <c r="B212" s="38" t="n"/>
      <c r="C212" s="38" t="n"/>
      <c r="D212" s="38" t="n"/>
      <c r="E212" s="38" t="n"/>
      <c r="F212" s="68" t="n"/>
      <c r="G212" s="38" t="n"/>
      <c r="H212" s="38" t="n"/>
      <c r="I212" s="38" t="n"/>
      <c r="J212" s="38" t="n"/>
    </row>
    <row r="213">
      <c r="A213" s="38" t="n"/>
      <c r="B213" s="38" t="n"/>
      <c r="C213" s="38" t="n"/>
      <c r="D213" s="38" t="n"/>
      <c r="E213" s="38" t="n"/>
      <c r="F213" s="68" t="n"/>
      <c r="G213" s="38" t="n"/>
      <c r="H213" s="38" t="n"/>
      <c r="I213" s="38" t="n"/>
      <c r="J213" s="38" t="n"/>
    </row>
    <row r="214">
      <c r="A214" s="38" t="n"/>
      <c r="B214" s="38" t="n"/>
      <c r="C214" s="38" t="n"/>
      <c r="D214" s="38" t="n"/>
      <c r="E214" s="38" t="n"/>
      <c r="F214" s="68" t="n"/>
      <c r="G214" s="38" t="n"/>
      <c r="H214" s="38" t="n"/>
      <c r="I214" s="38" t="n"/>
      <c r="J214" s="38" t="n"/>
    </row>
    <row r="215">
      <c r="A215" s="38" t="n"/>
      <c r="B215" s="38" t="n"/>
      <c r="C215" s="38" t="n"/>
      <c r="D215" s="38" t="n"/>
      <c r="E215" s="38" t="n"/>
      <c r="F215" s="68" t="n"/>
      <c r="G215" s="38" t="n"/>
      <c r="H215" s="38" t="n"/>
      <c r="I215" s="38" t="n"/>
      <c r="J215" s="38" t="n"/>
    </row>
    <row r="216">
      <c r="A216" s="38" t="n"/>
      <c r="B216" s="38" t="n"/>
      <c r="C216" s="38" t="n"/>
      <c r="D216" s="38" t="n"/>
      <c r="E216" s="38" t="n"/>
      <c r="F216" s="68" t="n"/>
      <c r="G216" s="38" t="n"/>
      <c r="H216" s="38" t="n"/>
      <c r="I216" s="38" t="n"/>
      <c r="J216" s="38" t="n"/>
    </row>
    <row r="217">
      <c r="A217" s="38" t="n"/>
      <c r="B217" s="38" t="n"/>
      <c r="C217" s="38" t="n"/>
      <c r="D217" s="38" t="n"/>
      <c r="E217" s="38" t="n"/>
      <c r="F217" s="68" t="n"/>
      <c r="G217" s="38" t="n"/>
      <c r="H217" s="38" t="n"/>
      <c r="I217" s="38" t="n"/>
      <c r="J217" s="38" t="n"/>
    </row>
    <row r="218">
      <c r="A218" s="38" t="n"/>
      <c r="B218" s="38" t="n"/>
      <c r="C218" s="38" t="n"/>
      <c r="D218" s="38" t="n"/>
      <c r="E218" s="38" t="n"/>
      <c r="F218" s="68" t="n"/>
      <c r="G218" s="38" t="n"/>
      <c r="H218" s="38" t="n"/>
      <c r="I218" s="38" t="n"/>
      <c r="J218" s="38" t="n"/>
    </row>
    <row r="219">
      <c r="A219" s="38" t="n"/>
      <c r="B219" s="38" t="n"/>
      <c r="C219" s="38" t="n"/>
      <c r="D219" s="38" t="n"/>
      <c r="E219" s="38" t="n"/>
      <c r="F219" s="68" t="n"/>
      <c r="G219" s="38" t="n"/>
      <c r="H219" s="38" t="n"/>
      <c r="I219" s="38" t="n"/>
      <c r="J219" s="38" t="n"/>
    </row>
    <row r="220">
      <c r="A220" s="38" t="n"/>
      <c r="B220" s="38" t="n"/>
      <c r="C220" s="38" t="n"/>
      <c r="D220" s="38" t="n"/>
      <c r="E220" s="38" t="n"/>
      <c r="F220" s="68" t="n"/>
      <c r="G220" s="38" t="n"/>
      <c r="H220" s="38" t="n"/>
      <c r="I220" s="38" t="n"/>
      <c r="J220" s="38" t="n"/>
    </row>
    <row r="221">
      <c r="A221" s="38" t="n"/>
      <c r="B221" s="38" t="n"/>
      <c r="C221" s="38" t="n"/>
      <c r="D221" s="38" t="n"/>
      <c r="E221" s="38" t="n"/>
      <c r="F221" s="68" t="n"/>
      <c r="G221" s="38" t="n"/>
      <c r="H221" s="38" t="n"/>
      <c r="I221" s="38" t="n"/>
      <c r="J221" s="38" t="n"/>
    </row>
    <row r="222">
      <c r="A222" s="38" t="n"/>
      <c r="B222" s="38" t="n"/>
      <c r="C222" s="38" t="n"/>
      <c r="D222" s="38" t="n"/>
      <c r="E222" s="38" t="n"/>
      <c r="F222" s="68" t="n"/>
      <c r="G222" s="38" t="n"/>
      <c r="H222" s="38" t="n"/>
      <c r="I222" s="38" t="n"/>
      <c r="J222" s="38" t="n"/>
    </row>
    <row r="223">
      <c r="A223" s="38" t="n"/>
      <c r="B223" s="38" t="n"/>
      <c r="C223" s="38" t="n"/>
      <c r="D223" s="38" t="n"/>
      <c r="E223" s="38" t="n"/>
      <c r="F223" s="68" t="n"/>
      <c r="G223" s="38" t="n"/>
      <c r="H223" s="38" t="n"/>
      <c r="I223" s="38" t="n"/>
      <c r="J223" s="38" t="n"/>
    </row>
    <row r="224">
      <c r="A224" s="38" t="n"/>
      <c r="B224" s="38" t="n"/>
      <c r="C224" s="38" t="n"/>
      <c r="D224" s="38" t="n"/>
      <c r="E224" s="38" t="n"/>
      <c r="F224" s="68" t="n"/>
      <c r="G224" s="38" t="n"/>
      <c r="H224" s="38" t="n"/>
      <c r="I224" s="38" t="n"/>
      <c r="J224" s="38" t="n"/>
    </row>
    <row r="225">
      <c r="A225" s="38" t="n"/>
      <c r="B225" s="38" t="n"/>
      <c r="C225" s="38" t="n"/>
      <c r="D225" s="38" t="n"/>
      <c r="E225" s="38" t="n"/>
      <c r="F225" s="68" t="n"/>
      <c r="G225" s="38" t="n"/>
      <c r="H225" s="38" t="n"/>
      <c r="I225" s="38" t="n"/>
      <c r="J225" s="38" t="n"/>
    </row>
    <row r="226">
      <c r="A226" s="38" t="n"/>
      <c r="B226" s="38" t="n"/>
      <c r="C226" s="38" t="n"/>
      <c r="D226" s="38" t="n"/>
      <c r="E226" s="38" t="n"/>
      <c r="F226" s="68" t="n"/>
      <c r="G226" s="38" t="n"/>
      <c r="H226" s="38" t="n"/>
      <c r="I226" s="38" t="n"/>
      <c r="J226" s="38" t="n"/>
    </row>
    <row r="227">
      <c r="A227" s="38" t="n"/>
      <c r="B227" s="38" t="n"/>
      <c r="C227" s="38" t="n"/>
      <c r="D227" s="38" t="n"/>
      <c r="E227" s="38" t="n"/>
      <c r="F227" s="68" t="n"/>
      <c r="G227" s="38" t="n"/>
      <c r="H227" s="38" t="n"/>
      <c r="I227" s="38" t="n"/>
      <c r="J227" s="38" t="n"/>
    </row>
    <row r="228">
      <c r="A228" s="38" t="n"/>
      <c r="B228" s="38" t="n"/>
      <c r="C228" s="38" t="n"/>
      <c r="D228" s="38" t="n"/>
      <c r="E228" s="38" t="n"/>
      <c r="F228" s="68" t="n"/>
      <c r="G228" s="38" t="n"/>
      <c r="H228" s="38" t="n"/>
      <c r="I228" s="38" t="n"/>
      <c r="J228" s="38" t="n"/>
    </row>
    <row r="229">
      <c r="A229" s="38" t="n"/>
      <c r="B229" s="38" t="n"/>
      <c r="C229" s="38" t="n"/>
      <c r="D229" s="38" t="n"/>
      <c r="E229" s="38" t="n"/>
      <c r="F229" s="68" t="n"/>
      <c r="G229" s="38" t="n"/>
      <c r="H229" s="38" t="n"/>
      <c r="I229" s="38" t="n"/>
      <c r="J229" s="38" t="n"/>
    </row>
    <row r="230">
      <c r="A230" s="38" t="n"/>
      <c r="B230" s="38" t="n"/>
      <c r="C230" s="38" t="n"/>
      <c r="D230" s="38" t="n"/>
      <c r="E230" s="38" t="n"/>
      <c r="F230" s="68" t="n"/>
      <c r="G230" s="38" t="n"/>
      <c r="H230" s="38" t="n"/>
      <c r="I230" s="38" t="n"/>
      <c r="J230" s="38" t="n"/>
    </row>
    <row r="231">
      <c r="A231" s="38" t="n"/>
      <c r="B231" s="38" t="n"/>
      <c r="C231" s="38" t="n"/>
      <c r="D231" s="38" t="n"/>
      <c r="E231" s="38" t="n"/>
      <c r="F231" s="68" t="n"/>
      <c r="G231" s="38" t="n"/>
      <c r="H231" s="38" t="n"/>
      <c r="I231" s="38" t="n"/>
      <c r="J231" s="38" t="n"/>
    </row>
    <row r="232">
      <c r="A232" s="38" t="n"/>
      <c r="B232" s="38" t="n"/>
      <c r="C232" s="38" t="n"/>
      <c r="D232" s="38" t="n"/>
      <c r="E232" s="38" t="n"/>
      <c r="F232" s="68" t="n"/>
      <c r="G232" s="38" t="n"/>
      <c r="H232" s="38" t="n"/>
      <c r="I232" s="38" t="n"/>
      <c r="J232" s="38" t="n"/>
    </row>
    <row r="233">
      <c r="A233" s="38" t="n"/>
      <c r="B233" s="38" t="n"/>
      <c r="C233" s="38" t="n"/>
      <c r="D233" s="38" t="n"/>
      <c r="E233" s="38" t="n"/>
      <c r="F233" s="68" t="n"/>
      <c r="G233" s="38" t="n"/>
      <c r="H233" s="38" t="n"/>
      <c r="I233" s="38" t="n"/>
      <c r="J233" s="38" t="n"/>
    </row>
    <row r="234">
      <c r="A234" s="38" t="n"/>
      <c r="B234" s="38" t="n"/>
      <c r="C234" s="38" t="n"/>
      <c r="D234" s="38" t="n"/>
      <c r="E234" s="38" t="n"/>
      <c r="F234" s="68" t="n"/>
      <c r="G234" s="38" t="n"/>
      <c r="H234" s="38" t="n"/>
      <c r="I234" s="38" t="n"/>
      <c r="J234" s="38" t="n"/>
    </row>
    <row r="235">
      <c r="A235" s="38" t="n"/>
      <c r="B235" s="38" t="n"/>
      <c r="C235" s="38" t="n"/>
      <c r="D235" s="38" t="n"/>
      <c r="E235" s="38" t="n"/>
      <c r="F235" s="68" t="n"/>
      <c r="G235" s="38" t="n"/>
      <c r="H235" s="38" t="n"/>
      <c r="I235" s="38" t="n"/>
      <c r="J235" s="38" t="n"/>
    </row>
    <row r="236">
      <c r="A236" s="38" t="n"/>
      <c r="B236" s="38" t="n"/>
      <c r="C236" s="38" t="n"/>
      <c r="D236" s="38" t="n"/>
      <c r="E236" s="38" t="n"/>
      <c r="F236" s="68" t="n"/>
      <c r="G236" s="38" t="n"/>
      <c r="H236" s="38" t="n"/>
      <c r="I236" s="38" t="n"/>
      <c r="J236" s="38" t="n"/>
    </row>
    <row r="237">
      <c r="A237" s="38" t="n"/>
      <c r="B237" s="38" t="n"/>
      <c r="C237" s="38" t="n"/>
      <c r="D237" s="38" t="n"/>
      <c r="E237" s="38" t="n"/>
      <c r="F237" s="68" t="n"/>
      <c r="G237" s="38" t="n"/>
      <c r="H237" s="38" t="n"/>
      <c r="I237" s="38" t="n"/>
      <c r="J237" s="38" t="n"/>
    </row>
    <row r="238">
      <c r="A238" s="38" t="n"/>
      <c r="B238" s="38" t="n"/>
      <c r="C238" s="38" t="n"/>
      <c r="D238" s="38" t="n"/>
      <c r="E238" s="38" t="n"/>
      <c r="F238" s="68" t="n"/>
      <c r="G238" s="38" t="n"/>
      <c r="H238" s="38" t="n"/>
      <c r="I238" s="38" t="n"/>
      <c r="J238" s="38" t="n"/>
    </row>
    <row r="239">
      <c r="A239" s="38" t="n"/>
      <c r="B239" s="38" t="n"/>
      <c r="C239" s="38" t="n"/>
      <c r="D239" s="38" t="n"/>
      <c r="E239" s="38" t="n"/>
      <c r="F239" s="68" t="n"/>
      <c r="G239" s="38" t="n"/>
      <c r="H239" s="38" t="n"/>
      <c r="I239" s="38" t="n"/>
      <c r="J239" s="38" t="n"/>
    </row>
    <row r="240">
      <c r="A240" s="38" t="n"/>
      <c r="B240" s="38" t="n"/>
      <c r="C240" s="38" t="n"/>
      <c r="D240" s="38" t="n"/>
      <c r="E240" s="38" t="n"/>
      <c r="F240" s="68" t="n"/>
      <c r="G240" s="38" t="n"/>
      <c r="H240" s="38" t="n"/>
      <c r="I240" s="38" t="n"/>
      <c r="J240" s="38" t="n"/>
    </row>
    <row r="241">
      <c r="A241" s="38" t="n"/>
      <c r="B241" s="38" t="n"/>
      <c r="C241" s="38" t="n"/>
      <c r="D241" s="38" t="n"/>
      <c r="E241" s="38" t="n"/>
      <c r="F241" s="68" t="n"/>
      <c r="G241" s="38" t="n"/>
      <c r="H241" s="38" t="n"/>
      <c r="I241" s="38" t="n"/>
      <c r="J241" s="38" t="n"/>
    </row>
    <row r="242">
      <c r="A242" s="38" t="n"/>
      <c r="B242" s="38" t="n"/>
      <c r="C242" s="38" t="n"/>
      <c r="D242" s="38" t="n"/>
      <c r="E242" s="38" t="n"/>
      <c r="F242" s="68" t="n"/>
      <c r="G242" s="38" t="n"/>
      <c r="H242" s="38" t="n"/>
      <c r="I242" s="38" t="n"/>
      <c r="J242" s="38" t="n"/>
    </row>
    <row r="243">
      <c r="A243" s="38" t="n"/>
      <c r="B243" s="38" t="n"/>
      <c r="C243" s="38" t="n"/>
      <c r="D243" s="38" t="n"/>
      <c r="E243" s="38" t="n"/>
      <c r="F243" s="68" t="n"/>
      <c r="G243" s="38" t="n"/>
      <c r="H243" s="38" t="n"/>
      <c r="I243" s="38" t="n"/>
      <c r="J243" s="38" t="n"/>
    </row>
    <row r="244">
      <c r="A244" s="38" t="n"/>
      <c r="B244" s="38" t="n"/>
      <c r="C244" s="38" t="n"/>
      <c r="D244" s="38" t="n"/>
      <c r="E244" s="38" t="n"/>
      <c r="F244" s="68" t="n"/>
      <c r="G244" s="38" t="n"/>
      <c r="H244" s="38" t="n"/>
      <c r="I244" s="38" t="n"/>
      <c r="J244" s="38" t="n"/>
    </row>
    <row r="245">
      <c r="A245" s="38" t="n"/>
      <c r="B245" s="38" t="n"/>
      <c r="C245" s="38" t="n"/>
      <c r="D245" s="38" t="n"/>
      <c r="E245" s="38" t="n"/>
      <c r="F245" s="68" t="n"/>
      <c r="G245" s="38" t="n"/>
      <c r="H245" s="38" t="n"/>
      <c r="I245" s="38" t="n"/>
      <c r="J245" s="38" t="n"/>
    </row>
    <row r="246">
      <c r="A246" s="38" t="n"/>
      <c r="B246" s="38" t="n"/>
      <c r="C246" s="38" t="n"/>
      <c r="D246" s="38" t="n"/>
      <c r="E246" s="38" t="n"/>
      <c r="F246" s="68" t="n"/>
      <c r="G246" s="38" t="n"/>
      <c r="H246" s="38" t="n"/>
      <c r="I246" s="38" t="n"/>
      <c r="J246" s="38" t="n"/>
    </row>
    <row r="247">
      <c r="A247" s="38" t="n"/>
      <c r="B247" s="38" t="n"/>
      <c r="C247" s="38" t="n"/>
      <c r="D247" s="38" t="n"/>
      <c r="E247" s="38" t="n"/>
      <c r="F247" s="68" t="n"/>
      <c r="G247" s="38" t="n"/>
      <c r="H247" s="38" t="n"/>
      <c r="I247" s="38" t="n"/>
      <c r="J247" s="38" t="n"/>
    </row>
    <row r="248">
      <c r="A248" s="38" t="n"/>
      <c r="B248" s="38" t="n"/>
      <c r="C248" s="38" t="n"/>
      <c r="D248" s="38" t="n"/>
      <c r="E248" s="38" t="n"/>
      <c r="F248" s="68" t="n"/>
      <c r="G248" s="38" t="n"/>
      <c r="H248" s="38" t="n"/>
      <c r="I248" s="38" t="n"/>
      <c r="J248" s="38" t="n"/>
    </row>
    <row r="249">
      <c r="A249" s="38" t="n"/>
      <c r="B249" s="38" t="n"/>
      <c r="C249" s="38" t="n"/>
      <c r="D249" s="38" t="n"/>
      <c r="E249" s="38" t="n"/>
      <c r="F249" s="68" t="n"/>
      <c r="G249" s="38" t="n"/>
      <c r="H249" s="38" t="n"/>
      <c r="I249" s="38" t="n"/>
      <c r="J249" s="38" t="n"/>
    </row>
    <row r="250">
      <c r="A250" s="38" t="n"/>
      <c r="B250" s="38" t="n"/>
      <c r="C250" s="38" t="n"/>
      <c r="D250" s="38" t="n"/>
      <c r="E250" s="38" t="n"/>
      <c r="F250" s="68" t="n"/>
      <c r="G250" s="38" t="n"/>
      <c r="H250" s="38" t="n"/>
      <c r="I250" s="38" t="n"/>
      <c r="J250" s="38" t="n"/>
    </row>
    <row r="251">
      <c r="A251" s="38" t="n"/>
      <c r="B251" s="38" t="n"/>
      <c r="C251" s="38" t="n"/>
      <c r="D251" s="38" t="n"/>
      <c r="E251" s="38" t="n"/>
      <c r="F251" s="68" t="n"/>
      <c r="G251" s="38" t="n"/>
      <c r="H251" s="38" t="n"/>
      <c r="I251" s="38" t="n"/>
      <c r="J251" s="38" t="n"/>
    </row>
    <row r="252">
      <c r="A252" s="38" t="n"/>
      <c r="B252" s="38" t="n"/>
      <c r="C252" s="38" t="n"/>
      <c r="D252" s="38" t="n"/>
      <c r="E252" s="38" t="n"/>
      <c r="F252" s="68" t="n"/>
      <c r="G252" s="38" t="n"/>
      <c r="H252" s="38" t="n"/>
      <c r="I252" s="38" t="n"/>
      <c r="J252" s="38" t="n"/>
    </row>
    <row r="253">
      <c r="A253" s="38" t="n"/>
      <c r="B253" s="38" t="n"/>
      <c r="C253" s="38" t="n"/>
      <c r="D253" s="38" t="n"/>
      <c r="E253" s="38" t="n"/>
      <c r="F253" s="68" t="n"/>
      <c r="G253" s="38" t="n"/>
      <c r="H253" s="38" t="n"/>
      <c r="I253" s="38" t="n"/>
      <c r="J253" s="38" t="n"/>
    </row>
    <row r="254">
      <c r="A254" s="38" t="n"/>
      <c r="B254" s="38" t="n"/>
      <c r="C254" s="38" t="n"/>
      <c r="D254" s="38" t="n"/>
      <c r="E254" s="38" t="n"/>
      <c r="F254" s="68" t="n"/>
      <c r="G254" s="38" t="n"/>
      <c r="H254" s="38" t="n"/>
      <c r="I254" s="38" t="n"/>
      <c r="J254" s="38" t="n"/>
    </row>
    <row r="255">
      <c r="A255" s="38" t="n"/>
      <c r="B255" s="38" t="n"/>
      <c r="C255" s="38" t="n"/>
      <c r="D255" s="38" t="n"/>
      <c r="E255" s="38" t="n"/>
      <c r="F255" s="68" t="n"/>
      <c r="G255" s="38" t="n"/>
      <c r="H255" s="38" t="n"/>
      <c r="I255" s="38" t="n"/>
      <c r="J255" s="38" t="n"/>
    </row>
    <row r="256">
      <c r="A256" s="38" t="n"/>
      <c r="B256" s="38" t="n"/>
      <c r="C256" s="38" t="n"/>
      <c r="D256" s="38" t="n"/>
      <c r="E256" s="38" t="n"/>
      <c r="F256" s="68" t="n"/>
      <c r="G256" s="38" t="n"/>
      <c r="H256" s="38" t="n"/>
      <c r="I256" s="38" t="n"/>
      <c r="J256" s="38" t="n"/>
    </row>
    <row r="257">
      <c r="A257" s="38" t="n"/>
      <c r="B257" s="38" t="n"/>
      <c r="C257" s="38" t="n"/>
      <c r="D257" s="38" t="n"/>
      <c r="E257" s="38" t="n"/>
      <c r="F257" s="68" t="n"/>
      <c r="G257" s="38" t="n"/>
      <c r="H257" s="38" t="n"/>
      <c r="I257" s="38" t="n"/>
      <c r="J257" s="38" t="n"/>
    </row>
    <row r="258">
      <c r="A258" s="38" t="n"/>
      <c r="B258" s="38" t="n"/>
      <c r="C258" s="38" t="n"/>
      <c r="D258" s="38" t="n"/>
      <c r="E258" s="38" t="n"/>
      <c r="F258" s="68" t="n"/>
      <c r="G258" s="38" t="n"/>
      <c r="H258" s="38" t="n"/>
      <c r="I258" s="38" t="n"/>
      <c r="J258" s="38" t="n"/>
    </row>
    <row r="259">
      <c r="A259" s="38" t="n"/>
      <c r="B259" s="38" t="n"/>
      <c r="C259" s="38" t="n"/>
      <c r="D259" s="38" t="n"/>
      <c r="E259" s="38" t="n"/>
      <c r="F259" s="68" t="n"/>
      <c r="G259" s="38" t="n"/>
      <c r="H259" s="38" t="n"/>
      <c r="I259" s="38" t="n"/>
      <c r="J259" s="38" t="n"/>
    </row>
    <row r="260">
      <c r="A260" s="38" t="n"/>
      <c r="B260" s="38" t="n"/>
      <c r="C260" s="38" t="n"/>
      <c r="D260" s="38" t="n"/>
      <c r="E260" s="38" t="n"/>
      <c r="F260" s="68" t="n"/>
      <c r="G260" s="38" t="n"/>
      <c r="H260" s="38" t="n"/>
      <c r="I260" s="38" t="n"/>
      <c r="J260" s="38" t="n"/>
    </row>
    <row r="261">
      <c r="A261" s="38" t="n"/>
      <c r="B261" s="38" t="n"/>
      <c r="C261" s="38" t="n"/>
      <c r="D261" s="38" t="n"/>
      <c r="E261" s="38" t="n"/>
      <c r="F261" s="68" t="n"/>
      <c r="G261" s="38" t="n"/>
      <c r="H261" s="38" t="n"/>
      <c r="I261" s="38" t="n"/>
      <c r="J261" s="38" t="n"/>
    </row>
    <row r="262">
      <c r="A262" s="38" t="n"/>
      <c r="B262" s="38" t="n"/>
      <c r="C262" s="38" t="n"/>
      <c r="D262" s="38" t="n"/>
      <c r="E262" s="38" t="n"/>
      <c r="F262" s="68" t="n"/>
      <c r="G262" s="38" t="n"/>
      <c r="H262" s="38" t="n"/>
      <c r="I262" s="38" t="n"/>
      <c r="J262" s="38" t="n"/>
    </row>
    <row r="263">
      <c r="A263" s="38" t="n"/>
      <c r="B263" s="38" t="n"/>
      <c r="C263" s="38" t="n"/>
      <c r="D263" s="38" t="n"/>
      <c r="E263" s="38" t="n"/>
      <c r="F263" s="68" t="n"/>
      <c r="G263" s="38" t="n"/>
      <c r="H263" s="38" t="n"/>
      <c r="I263" s="38" t="n"/>
      <c r="J263" s="38" t="n"/>
    </row>
    <row r="264">
      <c r="A264" s="38" t="n"/>
      <c r="B264" s="38" t="n"/>
      <c r="C264" s="38" t="n"/>
      <c r="D264" s="38" t="n"/>
      <c r="E264" s="38" t="n"/>
      <c r="F264" s="68" t="n"/>
      <c r="G264" s="38" t="n"/>
      <c r="H264" s="38" t="n"/>
      <c r="I264" s="38" t="n"/>
      <c r="J264" s="38" t="n"/>
    </row>
    <row r="265">
      <c r="A265" s="38" t="n"/>
      <c r="B265" s="38" t="n"/>
      <c r="C265" s="38" t="n"/>
      <c r="D265" s="38" t="n"/>
      <c r="E265" s="38" t="n"/>
      <c r="F265" s="68" t="n"/>
      <c r="G265" s="38" t="n"/>
      <c r="H265" s="38" t="n"/>
      <c r="I265" s="38" t="n"/>
      <c r="J265" s="38" t="n"/>
    </row>
    <row r="266">
      <c r="A266" s="38" t="n"/>
      <c r="B266" s="38" t="n"/>
      <c r="C266" s="38" t="n"/>
      <c r="D266" s="38" t="n"/>
      <c r="E266" s="38" t="n"/>
      <c r="F266" s="68" t="n"/>
      <c r="G266" s="38" t="n"/>
      <c r="H266" s="38" t="n"/>
      <c r="I266" s="38" t="n"/>
      <c r="J266" s="38" t="n"/>
    </row>
    <row r="267">
      <c r="A267" s="38" t="n"/>
      <c r="B267" s="38" t="n"/>
      <c r="C267" s="38" t="n"/>
      <c r="D267" s="38" t="n"/>
      <c r="E267" s="38" t="n"/>
      <c r="F267" s="68" t="n"/>
      <c r="G267" s="38" t="n"/>
      <c r="H267" s="38" t="n"/>
      <c r="I267" s="38" t="n"/>
      <c r="J267" s="38" t="n"/>
    </row>
    <row r="268">
      <c r="A268" s="38" t="n"/>
      <c r="B268" s="38" t="n"/>
      <c r="C268" s="38" t="n"/>
      <c r="D268" s="38" t="n"/>
      <c r="E268" s="38" t="n"/>
      <c r="F268" s="68" t="n"/>
      <c r="G268" s="38" t="n"/>
      <c r="H268" s="38" t="n"/>
      <c r="I268" s="38" t="n"/>
      <c r="J268" s="38" t="n"/>
    </row>
    <row r="269">
      <c r="A269" s="38" t="n"/>
      <c r="B269" s="38" t="n"/>
      <c r="C269" s="38" t="n"/>
      <c r="D269" s="38" t="n"/>
      <c r="E269" s="38" t="n"/>
      <c r="F269" s="68" t="n"/>
      <c r="G269" s="38" t="n"/>
      <c r="H269" s="38" t="n"/>
      <c r="I269" s="38" t="n"/>
      <c r="J269" s="38" t="n"/>
    </row>
    <row r="270">
      <c r="A270" s="38" t="n"/>
      <c r="B270" s="38" t="n"/>
      <c r="C270" s="38" t="n"/>
      <c r="D270" s="38" t="n"/>
      <c r="E270" s="38" t="n"/>
      <c r="F270" s="68" t="n"/>
      <c r="G270" s="38" t="n"/>
      <c r="H270" s="38" t="n"/>
      <c r="I270" s="38" t="n"/>
      <c r="J270" s="38" t="n"/>
    </row>
    <row r="271">
      <c r="A271" s="38" t="n"/>
      <c r="B271" s="38" t="n"/>
      <c r="C271" s="38" t="n"/>
      <c r="D271" s="38" t="n"/>
      <c r="E271" s="38" t="n"/>
      <c r="F271" s="68" t="n"/>
      <c r="G271" s="38" t="n"/>
      <c r="H271" s="38" t="n"/>
      <c r="I271" s="38" t="n"/>
      <c r="J271" s="38" t="n"/>
    </row>
    <row r="272">
      <c r="A272" s="38" t="n"/>
      <c r="B272" s="38" t="n"/>
      <c r="C272" s="38" t="n"/>
      <c r="D272" s="38" t="n"/>
      <c r="E272" s="38" t="n"/>
      <c r="F272" s="68" t="n"/>
      <c r="G272" s="38" t="n"/>
      <c r="H272" s="38" t="n"/>
      <c r="I272" s="38" t="n"/>
      <c r="J272" s="38" t="n"/>
    </row>
    <row r="273">
      <c r="A273" s="38" t="n"/>
      <c r="B273" s="38" t="n"/>
      <c r="C273" s="38" t="n"/>
      <c r="D273" s="38" t="n"/>
      <c r="E273" s="38" t="n"/>
      <c r="F273" s="68" t="n"/>
      <c r="G273" s="38" t="n"/>
      <c r="H273" s="38" t="n"/>
      <c r="I273" s="38" t="n"/>
      <c r="J273" s="38" t="n"/>
    </row>
    <row r="274">
      <c r="A274" s="38" t="n"/>
      <c r="B274" s="38" t="n"/>
      <c r="C274" s="38" t="n"/>
      <c r="D274" s="38" t="n"/>
      <c r="E274" s="38" t="n"/>
      <c r="F274" s="68" t="n"/>
      <c r="G274" s="38" t="n"/>
      <c r="H274" s="38" t="n"/>
      <c r="I274" s="38" t="n"/>
      <c r="J274" s="38" t="n"/>
    </row>
    <row r="275">
      <c r="A275" s="38" t="n"/>
      <c r="B275" s="38" t="n"/>
      <c r="C275" s="38" t="n"/>
      <c r="D275" s="38" t="n"/>
      <c r="E275" s="38" t="n"/>
      <c r="F275" s="68" t="n"/>
      <c r="G275" s="38" t="n"/>
      <c r="H275" s="38" t="n"/>
      <c r="I275" s="38" t="n"/>
      <c r="J275" s="38" t="n"/>
    </row>
    <row r="276">
      <c r="A276" s="38" t="n"/>
      <c r="B276" s="38" t="n"/>
      <c r="C276" s="38" t="n"/>
      <c r="D276" s="38" t="n"/>
      <c r="E276" s="38" t="n"/>
      <c r="F276" s="68" t="n"/>
      <c r="G276" s="38" t="n"/>
      <c r="H276" s="38" t="n"/>
      <c r="I276" s="38" t="n"/>
      <c r="J276" s="38" t="n"/>
    </row>
    <row r="277">
      <c r="A277" s="38" t="n"/>
      <c r="B277" s="38" t="n"/>
      <c r="C277" s="38" t="n"/>
      <c r="D277" s="38" t="n"/>
      <c r="E277" s="38" t="n"/>
      <c r="F277" s="68" t="n"/>
      <c r="G277" s="38" t="n"/>
      <c r="H277" s="38" t="n"/>
      <c r="I277" s="38" t="n"/>
      <c r="J277" s="38" t="n"/>
    </row>
    <row r="278">
      <c r="A278" s="38" t="n"/>
      <c r="B278" s="38" t="n"/>
      <c r="C278" s="38" t="n"/>
      <c r="D278" s="38" t="n"/>
      <c r="E278" s="38" t="n"/>
      <c r="F278" s="68" t="n"/>
      <c r="G278" s="38" t="n"/>
      <c r="H278" s="38" t="n"/>
      <c r="I278" s="38" t="n"/>
      <c r="J278" s="38" t="n"/>
    </row>
    <row r="279">
      <c r="A279" s="38" t="n"/>
      <c r="B279" s="38" t="n"/>
      <c r="C279" s="38" t="n"/>
      <c r="D279" s="38" t="n"/>
      <c r="E279" s="38" t="n"/>
      <c r="F279" s="68" t="n"/>
      <c r="G279" s="38" t="n"/>
      <c r="H279" s="38" t="n"/>
      <c r="I279" s="38" t="n"/>
      <c r="J279" s="38" t="n"/>
    </row>
    <row r="280">
      <c r="A280" s="38" t="n"/>
      <c r="B280" s="38" t="n"/>
      <c r="C280" s="38" t="n"/>
      <c r="D280" s="38" t="n"/>
      <c r="E280" s="38" t="n"/>
      <c r="F280" s="68" t="n"/>
      <c r="G280" s="38" t="n"/>
      <c r="H280" s="38" t="n"/>
      <c r="I280" s="38" t="n"/>
      <c r="J280" s="38" t="n"/>
    </row>
    <row r="281">
      <c r="A281" s="38" t="n"/>
      <c r="B281" s="38" t="n"/>
      <c r="C281" s="38" t="n"/>
      <c r="D281" s="38" t="n"/>
      <c r="E281" s="38" t="n"/>
      <c r="F281" s="68" t="n"/>
      <c r="G281" s="38" t="n"/>
      <c r="H281" s="38" t="n"/>
      <c r="I281" s="38" t="n"/>
      <c r="J281" s="38" t="n"/>
    </row>
    <row r="282">
      <c r="A282" s="38" t="n"/>
      <c r="B282" s="38" t="n"/>
      <c r="C282" s="38" t="n"/>
      <c r="D282" s="38" t="n"/>
      <c r="E282" s="38" t="n"/>
      <c r="F282" s="68" t="n"/>
      <c r="G282" s="38" t="n"/>
      <c r="H282" s="38" t="n"/>
      <c r="I282" s="38" t="n"/>
      <c r="J282" s="38" t="n"/>
    </row>
    <row r="283">
      <c r="A283" s="38" t="n"/>
      <c r="B283" s="38" t="n"/>
      <c r="C283" s="38" t="n"/>
      <c r="D283" s="38" t="n"/>
      <c r="E283" s="38" t="n"/>
      <c r="F283" s="68" t="n"/>
      <c r="G283" s="38" t="n"/>
      <c r="H283" s="38" t="n"/>
      <c r="I283" s="38" t="n"/>
      <c r="J283" s="38" t="n"/>
    </row>
    <row r="284">
      <c r="A284" s="38" t="n"/>
      <c r="B284" s="38" t="n"/>
      <c r="C284" s="38" t="n"/>
      <c r="D284" s="38" t="n"/>
      <c r="E284" s="38" t="n"/>
      <c r="F284" s="68" t="n"/>
      <c r="G284" s="38" t="n"/>
      <c r="H284" s="38" t="n"/>
      <c r="I284" s="38" t="n"/>
      <c r="J284" s="38" t="n"/>
    </row>
    <row r="285">
      <c r="A285" s="38" t="n"/>
      <c r="B285" s="38" t="n"/>
      <c r="C285" s="38" t="n"/>
      <c r="D285" s="38" t="n"/>
      <c r="E285" s="38" t="n"/>
      <c r="F285" s="68" t="n"/>
      <c r="G285" s="38" t="n"/>
      <c r="H285" s="38" t="n"/>
      <c r="I285" s="38" t="n"/>
      <c r="J285" s="38" t="n"/>
    </row>
    <row r="286">
      <c r="A286" s="38" t="n"/>
      <c r="B286" s="38" t="n"/>
      <c r="C286" s="38" t="n"/>
      <c r="D286" s="38" t="n"/>
      <c r="E286" s="38" t="n"/>
      <c r="F286" s="68" t="n"/>
      <c r="G286" s="38" t="n"/>
      <c r="H286" s="38" t="n"/>
      <c r="I286" s="38" t="n"/>
      <c r="J286" s="38" t="n"/>
    </row>
    <row r="287">
      <c r="A287" s="38" t="n"/>
      <c r="B287" s="38" t="n"/>
      <c r="C287" s="38" t="n"/>
      <c r="D287" s="38" t="n"/>
      <c r="E287" s="38" t="n"/>
      <c r="F287" s="68" t="n"/>
      <c r="G287" s="38" t="n"/>
      <c r="H287" s="38" t="n"/>
      <c r="I287" s="38" t="n"/>
      <c r="J287" s="38" t="n"/>
    </row>
    <row r="288">
      <c r="A288" s="38" t="n"/>
      <c r="B288" s="38" t="n"/>
      <c r="C288" s="38" t="n"/>
      <c r="D288" s="38" t="n"/>
      <c r="E288" s="38" t="n"/>
      <c r="F288" s="68" t="n"/>
      <c r="G288" s="38" t="n"/>
      <c r="H288" s="38" t="n"/>
      <c r="I288" s="38" t="n"/>
      <c r="J288" s="38" t="n"/>
    </row>
    <row r="289">
      <c r="A289" s="38" t="n"/>
      <c r="B289" s="38" t="n"/>
      <c r="C289" s="38" t="n"/>
      <c r="D289" s="38" t="n"/>
      <c r="E289" s="38" t="n"/>
      <c r="F289" s="68" t="n"/>
      <c r="G289" s="38" t="n"/>
      <c r="H289" s="38" t="n"/>
      <c r="I289" s="38" t="n"/>
      <c r="J289" s="38" t="n"/>
    </row>
    <row r="290">
      <c r="A290" s="38" t="n"/>
      <c r="B290" s="38" t="n"/>
      <c r="C290" s="38" t="n"/>
      <c r="D290" s="38" t="n"/>
      <c r="E290" s="38" t="n"/>
      <c r="F290" s="68" t="n"/>
      <c r="G290" s="38" t="n"/>
      <c r="H290" s="38" t="n"/>
      <c r="I290" s="38" t="n"/>
      <c r="J290" s="38" t="n"/>
    </row>
    <row r="291">
      <c r="A291" s="38" t="n"/>
      <c r="B291" s="38" t="n"/>
      <c r="C291" s="38" t="n"/>
      <c r="D291" s="38" t="n"/>
      <c r="E291" s="38" t="n"/>
      <c r="F291" s="68" t="n"/>
      <c r="G291" s="38" t="n"/>
      <c r="H291" s="38" t="n"/>
      <c r="I291" s="38" t="n"/>
      <c r="J291" s="38" t="n"/>
    </row>
    <row r="292">
      <c r="A292" s="38" t="n"/>
      <c r="B292" s="38" t="n"/>
      <c r="C292" s="38" t="n"/>
      <c r="D292" s="38" t="n"/>
      <c r="E292" s="38" t="n"/>
      <c r="F292" s="68" t="n"/>
      <c r="G292" s="38" t="n"/>
      <c r="H292" s="38" t="n"/>
      <c r="I292" s="38" t="n"/>
      <c r="J292" s="38" t="n"/>
    </row>
    <row r="293">
      <c r="A293" s="38" t="n"/>
      <c r="B293" s="38" t="n"/>
      <c r="C293" s="38" t="n"/>
      <c r="D293" s="38" t="n"/>
      <c r="E293" s="38" t="n"/>
      <c r="F293" s="68" t="n"/>
      <c r="G293" s="38" t="n"/>
      <c r="H293" s="38" t="n"/>
      <c r="I293" s="38" t="n"/>
      <c r="J293" s="38" t="n"/>
    </row>
    <row r="294">
      <c r="A294" s="38" t="n"/>
      <c r="B294" s="38" t="n"/>
      <c r="C294" s="38" t="n"/>
      <c r="D294" s="38" t="n"/>
      <c r="E294" s="38" t="n"/>
      <c r="F294" s="68" t="n"/>
      <c r="G294" s="38" t="n"/>
      <c r="H294" s="38" t="n"/>
      <c r="I294" s="38" t="n"/>
      <c r="J294" s="38" t="n"/>
    </row>
    <row r="295">
      <c r="A295" s="38" t="n"/>
      <c r="B295" s="38" t="n"/>
      <c r="C295" s="38" t="n"/>
      <c r="D295" s="38" t="n"/>
      <c r="E295" s="38" t="n"/>
      <c r="F295" s="68" t="n"/>
      <c r="G295" s="38" t="n"/>
      <c r="H295" s="38" t="n"/>
      <c r="I295" s="38" t="n"/>
      <c r="J295" s="38" t="n"/>
    </row>
    <row r="296">
      <c r="A296" s="38" t="n"/>
      <c r="B296" s="38" t="n"/>
      <c r="C296" s="38" t="n"/>
      <c r="D296" s="38" t="n"/>
      <c r="E296" s="38" t="n"/>
      <c r="F296" s="68" t="n"/>
      <c r="G296" s="38" t="n"/>
      <c r="H296" s="38" t="n"/>
      <c r="I296" s="38" t="n"/>
      <c r="J296" s="38" t="n"/>
    </row>
    <row r="297">
      <c r="A297" s="38" t="n"/>
      <c r="B297" s="38" t="n"/>
      <c r="C297" s="38" t="n"/>
      <c r="D297" s="38" t="n"/>
      <c r="E297" s="38" t="n"/>
      <c r="F297" s="68" t="n"/>
      <c r="G297" s="38" t="n"/>
      <c r="H297" s="38" t="n"/>
      <c r="I297" s="38" t="n"/>
      <c r="J297" s="38" t="n"/>
    </row>
    <row r="298">
      <c r="A298" s="38" t="n"/>
      <c r="B298" s="38" t="n"/>
      <c r="C298" s="38" t="n"/>
      <c r="D298" s="38" t="n"/>
      <c r="E298" s="38" t="n"/>
      <c r="F298" s="68" t="n"/>
      <c r="G298" s="38" t="n"/>
      <c r="H298" s="38" t="n"/>
      <c r="I298" s="38" t="n"/>
      <c r="J298" s="38" t="n"/>
    </row>
    <row r="299">
      <c r="A299" s="38" t="n"/>
      <c r="B299" s="38" t="n"/>
      <c r="C299" s="38" t="n"/>
      <c r="D299" s="38" t="n"/>
      <c r="E299" s="38" t="n"/>
      <c r="F299" s="68" t="n"/>
      <c r="G299" s="38" t="n"/>
      <c r="H299" s="38" t="n"/>
      <c r="I299" s="38" t="n"/>
      <c r="J299" s="38" t="n"/>
    </row>
    <row r="300">
      <c r="A300" s="38" t="n"/>
      <c r="B300" s="38" t="n"/>
      <c r="C300" s="38" t="n"/>
      <c r="D300" s="38" t="n"/>
      <c r="E300" s="38" t="n"/>
      <c r="F300" s="68" t="n"/>
      <c r="G300" s="38" t="n"/>
      <c r="H300" s="38" t="n"/>
      <c r="I300" s="38" t="n"/>
      <c r="J300" s="38" t="n"/>
    </row>
  </sheetData>
  <dataValidations count="1">
    <dataValidation sqref="H2:H300" showDropDown="1" showInputMessage="0" showErrorMessage="0" allowBlank="1" type="list">
      <formula1>=lst_statut_doc</formula1>
    </dataValidation>
  </dataValidation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N40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2" customWidth="1" min="2" max="2"/>
    <col width="2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  <col width="14" customWidth="1" min="14" max="14"/>
  </cols>
  <sheetData>
    <row r="1" ht="24" customHeight="1">
      <c r="A1" s="3" t="inlineStr">
        <is>
          <t>Dashboard - Synthèse chantier</t>
        </is>
      </c>
      <c r="B1" s="50" t="n"/>
      <c r="C1" s="50" t="n"/>
      <c r="D1" s="50" t="n"/>
      <c r="E1" s="50" t="n"/>
      <c r="F1" s="50" t="n"/>
      <c r="G1" s="50" t="n"/>
      <c r="H1" s="50" t="n"/>
      <c r="I1" s="50" t="n"/>
      <c r="J1" s="50" t="n"/>
      <c r="K1" s="50" t="n"/>
      <c r="L1" s="50" t="n"/>
      <c r="M1" s="50" t="n"/>
      <c r="N1" s="51" t="n"/>
    </row>
    <row r="2"/>
    <row r="3" ht="20" customHeight="1">
      <c r="A3" s="21" t="inlineStr">
        <is>
          <t>Total tâches</t>
        </is>
      </c>
      <c r="B3" s="50" t="n"/>
      <c r="C3" s="51" t="n"/>
      <c r="D3" s="21" t="inlineStr">
        <is>
          <t>Tâches terminées</t>
        </is>
      </c>
      <c r="E3" s="50" t="n"/>
      <c r="F3" s="51" t="n"/>
      <c r="G3" s="21" t="inlineStr">
        <is>
          <t>Tâches en cours</t>
        </is>
      </c>
      <c r="H3" s="50" t="n"/>
      <c r="I3" s="51" t="n"/>
      <c r="J3" s="21" t="inlineStr">
        <is>
          <t>Tâches en retard</t>
        </is>
      </c>
      <c r="K3" s="50" t="n"/>
      <c r="L3" s="51" t="n"/>
    </row>
    <row r="4" ht="24" customHeight="1">
      <c r="A4" s="54">
        <f>COUNTA(WBS_Tâches!$D$2:$D$300)</f>
        <v/>
      </c>
      <c r="B4" s="70" t="n"/>
      <c r="C4" s="71" t="n"/>
      <c r="D4" s="54">
        <f>COUNTIF(WBS_Tâches!$K$2:$K$300,"&gt;=1")</f>
        <v/>
      </c>
      <c r="E4" s="70" t="n"/>
      <c r="F4" s="71" t="n"/>
      <c r="G4" s="54">
        <f>COUNTIFS(WBS_Tâches!$K$2:$K$300,"&gt;0",WBS_Tâches!$K$2:$K$300,"&lt;1")</f>
        <v/>
      </c>
      <c r="H4" s="70" t="n"/>
      <c r="I4" s="71" t="n"/>
      <c r="J4" s="54">
        <f>COUNTIFS(WBS_Tâches!$G$2:$G$300,"&lt;"&amp;TODAY(),WBS_Tâches!$K$2:$K$300,"&lt;1",WBS_Tâches!$D$2:$D$300,"&lt;&gt;")</f>
        <v/>
      </c>
      <c r="K4" s="70" t="n"/>
      <c r="L4" s="71" t="n"/>
    </row>
    <row r="5" ht="4" customHeight="1">
      <c r="A5" s="72" t="n"/>
      <c r="B5" s="73" t="n"/>
      <c r="C5" s="74" t="n"/>
      <c r="D5" s="72" t="n"/>
      <c r="E5" s="73" t="n"/>
      <c r="F5" s="74" t="n"/>
      <c r="G5" s="72" t="n"/>
      <c r="H5" s="73" t="n"/>
      <c r="I5" s="74" t="n"/>
      <c r="J5" s="72" t="n"/>
      <c r="K5" s="73" t="n"/>
      <c r="L5" s="74" t="n"/>
    </row>
    <row r="6" ht="20" customHeight="1">
      <c r="A6" s="21" t="inlineStr">
        <is>
          <t>Avancement pondéré (€)</t>
        </is>
      </c>
      <c r="B6" s="50" t="n"/>
      <c r="C6" s="51" t="n"/>
      <c r="D6" s="21" t="inlineStr">
        <is>
          <t>Budget initial (HT)</t>
        </is>
      </c>
      <c r="E6" s="50" t="n"/>
      <c r="F6" s="51" t="n"/>
      <c r="G6" s="21" t="inlineStr">
        <is>
          <t>Coût réel (AC)</t>
        </is>
      </c>
      <c r="H6" s="50" t="n"/>
      <c r="I6" s="51" t="n"/>
      <c r="J6" s="21" t="inlineStr">
        <is>
          <t>VAC (écart prévu)</t>
        </is>
      </c>
      <c r="K6" s="50" t="n"/>
      <c r="L6" s="51" t="n"/>
    </row>
    <row r="7" ht="24" customHeight="1">
      <c r="A7" s="55">
        <f>IFERROR(SUM(WBS_Tâches!$Y$2:$Y$300)/SUM(WBS_Tâches!$Q$2:$Q$300),0)</f>
        <v/>
      </c>
      <c r="B7" s="70" t="n"/>
      <c r="C7" s="71" t="n"/>
      <c r="D7" s="56">
        <f>Paramètres!$B$12</f>
        <v/>
      </c>
      <c r="E7" s="70" t="n"/>
      <c r="F7" s="71" t="n"/>
      <c r="G7" s="56">
        <f>Coûts_EVM!$B$6</f>
        <v/>
      </c>
      <c r="H7" s="70" t="n"/>
      <c r="I7" s="71" t="n"/>
      <c r="J7" s="56">
        <f>Coûts_EVM!$B$10</f>
        <v/>
      </c>
      <c r="K7" s="70" t="n"/>
      <c r="L7" s="71" t="n"/>
    </row>
    <row r="8" ht="4" customHeight="1">
      <c r="A8" s="72" t="n"/>
      <c r="B8" s="73" t="n"/>
      <c r="C8" s="74" t="n"/>
      <c r="D8" s="72" t="n"/>
      <c r="E8" s="73" t="n"/>
      <c r="F8" s="74" t="n"/>
      <c r="G8" s="72" t="n"/>
      <c r="H8" s="73" t="n"/>
      <c r="I8" s="74" t="n"/>
      <c r="J8" s="72" t="n"/>
      <c r="K8" s="73" t="n"/>
      <c r="L8" s="74" t="n"/>
    </row>
    <row r="9" ht="20" customHeight="1">
      <c r="A9" s="21" t="inlineStr">
        <is>
          <t>CPI</t>
        </is>
      </c>
      <c r="B9" s="50" t="n"/>
      <c r="C9" s="51" t="n"/>
      <c r="D9" s="21" t="inlineStr">
        <is>
          <t>SPI</t>
        </is>
      </c>
      <c r="E9" s="50" t="n"/>
      <c r="F9" s="51" t="n"/>
      <c r="G9" s="21" t="inlineStr">
        <is>
          <t>Risques ouverts</t>
        </is>
      </c>
      <c r="H9" s="50" t="n"/>
      <c r="I9" s="51" t="n"/>
      <c r="J9" s="21" t="inlineStr">
        <is>
          <t>QHSE ouverts</t>
        </is>
      </c>
      <c r="K9" s="50" t="n"/>
      <c r="L9" s="51" t="n"/>
    </row>
    <row r="10" ht="24" customHeight="1">
      <c r="A10" s="57">
        <f>Coûts_EVM!$B$7</f>
        <v/>
      </c>
      <c r="B10" s="70" t="n"/>
      <c r="C10" s="71" t="n"/>
      <c r="D10" s="57">
        <f>Coûts_EVM!$B$8</f>
        <v/>
      </c>
      <c r="E10" s="70" t="n"/>
      <c r="F10" s="71" t="n"/>
      <c r="G10" s="54">
        <f>COUNTIF(Risques!$K$2:$K$250,"Ouvert")</f>
        <v/>
      </c>
      <c r="H10" s="70" t="n"/>
      <c r="I10" s="71" t="n"/>
      <c r="J10" s="54">
        <f>COUNTIFS(QHSE!$J$2:$J$300,"&lt;&gt;Terminé",QHSE!$E$2:$E$300,"&lt;&gt;")</f>
        <v/>
      </c>
      <c r="K10" s="70" t="n"/>
      <c r="L10" s="71" t="n"/>
    </row>
    <row r="11" ht="4" customHeight="1">
      <c r="A11" s="72" t="n"/>
      <c r="B11" s="73" t="n"/>
      <c r="C11" s="74" t="n"/>
      <c r="D11" s="72" t="n"/>
      <c r="E11" s="73" t="n"/>
      <c r="F11" s="74" t="n"/>
      <c r="G11" s="72" t="n"/>
      <c r="H11" s="73" t="n"/>
      <c r="I11" s="74" t="n"/>
      <c r="J11" s="72" t="n"/>
      <c r="K11" s="73" t="n"/>
      <c r="L11" s="74" t="n"/>
    </row>
    <row r="12"/>
    <row r="13"/>
    <row r="14" ht="20" customHeight="1">
      <c r="A14" s="58" t="inlineStr">
        <is>
          <t>Répartition des tâches par statut</t>
        </is>
      </c>
      <c r="B14" s="50" t="n"/>
      <c r="C14" s="50" t="n"/>
      <c r="D14" s="50" t="n"/>
      <c r="E14" s="50" t="n"/>
      <c r="F14" s="51" t="n"/>
    </row>
    <row r="15">
      <c r="A15" s="48" t="inlineStr">
        <is>
          <t>Statut</t>
        </is>
      </c>
      <c r="B15" s="48" t="inlineStr">
        <is>
          <t>Nb</t>
        </is>
      </c>
    </row>
    <row r="16">
      <c r="A16" s="59" t="inlineStr">
        <is>
          <t>Non démarré</t>
        </is>
      </c>
      <c r="B16" s="60">
        <f>COUNTIF(WBS_Tâches!$M$2:$M$300,"Non démarré")</f>
        <v/>
      </c>
    </row>
    <row r="17">
      <c r="A17" s="59" t="inlineStr">
        <is>
          <t>En cours</t>
        </is>
      </c>
      <c r="B17" s="60">
        <f>COUNTIF(WBS_Tâches!$M$2:$M$300,"En cours")</f>
        <v/>
      </c>
    </row>
    <row r="18">
      <c r="A18" s="59" t="inlineStr">
        <is>
          <t>En attente</t>
        </is>
      </c>
      <c r="B18" s="60">
        <f>COUNTIF(WBS_Tâches!$M$2:$M$300,"En attente")</f>
        <v/>
      </c>
    </row>
    <row r="19">
      <c r="A19" s="59" t="inlineStr">
        <is>
          <t>Bloqué</t>
        </is>
      </c>
      <c r="B19" s="60">
        <f>COUNTIF(WBS_Tâches!$M$2:$M$300,"Bloqué")</f>
        <v/>
      </c>
    </row>
    <row r="20">
      <c r="A20" s="59" t="inlineStr">
        <is>
          <t>Terminé</t>
        </is>
      </c>
      <c r="B20" s="60">
        <f>COUNTIF(WBS_Tâches!$M$2:$M$300,"Terminé")</f>
        <v/>
      </c>
    </row>
    <row r="21">
      <c r="A21" s="59" t="inlineStr">
        <is>
          <t>Annulé</t>
        </is>
      </c>
      <c r="B21" s="60">
        <f>COUNTIF(WBS_Tâches!$M$2:$M$300,"Annulé")</f>
        <v/>
      </c>
    </row>
    <row r="22"/>
    <row r="23"/>
    <row r="24" ht="20" customHeight="1">
      <c r="A24" s="41" t="inlineStr">
        <is>
          <t>Coûts payés par catégorie</t>
        </is>
      </c>
      <c r="B24" s="50" t="n"/>
      <c r="C24" s="50" t="n"/>
      <c r="D24" s="50" t="n"/>
      <c r="E24" s="50" t="n"/>
      <c r="F24" s="51" t="n"/>
    </row>
    <row r="25">
      <c r="A25" s="48" t="inlineStr">
        <is>
          <t>Catégorie</t>
        </is>
      </c>
      <c r="B25" s="48" t="inlineStr">
        <is>
          <t>Payé</t>
        </is>
      </c>
    </row>
    <row r="26">
      <c r="A26" s="10" t="inlineStr">
        <is>
          <t>Main d'œuvre</t>
        </is>
      </c>
      <c r="B26" s="61">
        <f>SUMIFS(Coûts_EVM!$J$14:$J$400,Coûts_EVM!$D$14:$D$400,"Main d'œuvre")</f>
        <v/>
      </c>
    </row>
    <row r="27">
      <c r="A27" s="10" t="inlineStr">
        <is>
          <t>Matériel</t>
        </is>
      </c>
      <c r="B27" s="61">
        <f>SUMIFS(Coûts_EVM!$J$14:$J$400,Coûts_EVM!$D$14:$D$400,"Matériel")</f>
        <v/>
      </c>
    </row>
    <row r="28">
      <c r="A28" s="10" t="inlineStr">
        <is>
          <t>Sous-traitance</t>
        </is>
      </c>
      <c r="B28" s="61">
        <f>SUMIFS(Coûts_EVM!$J$14:$J$400,Coûts_EVM!$D$14:$D$400,"Sous-traitance")</f>
        <v/>
      </c>
    </row>
    <row r="29">
      <c r="A29" s="10" t="inlineStr">
        <is>
          <t>Achats</t>
        </is>
      </c>
      <c r="B29" s="61">
        <f>SUMIFS(Coûts_EVM!$J$14:$J$400,Coûts_EVM!$D$14:$D$400,"Achats")</f>
        <v/>
      </c>
    </row>
    <row r="30">
      <c r="A30" s="10" t="inlineStr">
        <is>
          <t>Location</t>
        </is>
      </c>
      <c r="B30" s="61">
        <f>SUMIFS(Coûts_EVM!$J$14:$J$400,Coûts_EVM!$D$14:$D$400,"Location")</f>
        <v/>
      </c>
    </row>
    <row r="31">
      <c r="A31" s="10" t="inlineStr">
        <is>
          <t>Transport</t>
        </is>
      </c>
      <c r="B31" s="61">
        <f>SUMIFS(Coûts_EVM!$J$14:$J$400,Coûts_EVM!$D$14:$D$400,"Transport")</f>
        <v/>
      </c>
    </row>
    <row r="32">
      <c r="A32" s="10" t="inlineStr">
        <is>
          <t>Divers</t>
        </is>
      </c>
      <c r="B32" s="61">
        <f>SUMIFS(Coûts_EVM!$J$14:$J$400,Coûts_EVM!$D$14:$D$400,"Divers")</f>
        <v/>
      </c>
    </row>
    <row r="33">
      <c r="A33" s="10" t="inlineStr">
        <is>
          <t>Frais généraux</t>
        </is>
      </c>
      <c r="B33" s="61">
        <f>SUMIFS(Coûts_EVM!$J$14:$J$400,Coûts_EVM!$D$14:$D$400,"Frais généraux")</f>
        <v/>
      </c>
    </row>
    <row r="34"/>
    <row r="35"/>
    <row r="36"/>
    <row r="37"/>
    <row r="38"/>
    <row r="39"/>
    <row r="40"/>
  </sheetData>
  <mergeCells count="27">
    <mergeCell ref="J6:L6"/>
    <mergeCell ref="A10:C11"/>
    <mergeCell ref="G6:I6"/>
    <mergeCell ref="D10:F11"/>
    <mergeCell ref="A3:C3"/>
    <mergeCell ref="G3:I3"/>
    <mergeCell ref="A1:N1"/>
    <mergeCell ref="A14:F14"/>
    <mergeCell ref="J10:L11"/>
    <mergeCell ref="D3:F3"/>
    <mergeCell ref="D9:F9"/>
    <mergeCell ref="J3:L3"/>
    <mergeCell ref="A7:C8"/>
    <mergeCell ref="G7:I8"/>
    <mergeCell ref="G10:I11"/>
    <mergeCell ref="A9:C9"/>
    <mergeCell ref="G9:I9"/>
    <mergeCell ref="D4:F5"/>
    <mergeCell ref="J4:L5"/>
    <mergeCell ref="D7:F8"/>
    <mergeCell ref="A24:F24"/>
    <mergeCell ref="J7:L8"/>
    <mergeCell ref="A6:C6"/>
    <mergeCell ref="A4:C5"/>
    <mergeCell ref="G4:I5"/>
    <mergeCell ref="J9:L9"/>
    <mergeCell ref="D6:F6"/>
  </mergeCells>
  <pageMargins left="0.7" right="0.7" top="0.75" bottom="0.75" header="0.3" footer="0.3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2025-12-26T03:16:20Z</dcterms:created>
  <dcterms:modified xmlns:dcterms="http://purl.org/dc/terms/" xmlns:xsi="http://www.w3.org/2001/XMLSchema-instance" xsi:type="dcterms:W3CDTF">2025-12-26T03:25:56Z</dcterms:modified>
</cp:coreProperties>
</file>