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sheets>
    <sheet xmlns:r="http://schemas.openxmlformats.org/officeDocument/2006/relationships" name="00_Notice" sheetId="1" state="visible" r:id="rId1"/>
    <sheet xmlns:r="http://schemas.openxmlformats.org/officeDocument/2006/relationships" name="01_Balance_import" sheetId="2" state="visible" r:id="rId2"/>
    <sheet xmlns:r="http://schemas.openxmlformats.org/officeDocument/2006/relationships" name="02_Mapping_bilan" sheetId="3" state="visible" r:id="rId3"/>
    <sheet xmlns:r="http://schemas.openxmlformats.org/officeDocument/2006/relationships" name="10_Bilan_Standard" sheetId="4" state="visible" r:id="rId4"/>
    <sheet xmlns:r="http://schemas.openxmlformats.org/officeDocument/2006/relationships" name="11_Bilan_PetiteAsso" sheetId="5" state="visible" r:id="rId5"/>
    <sheet xmlns:r="http://schemas.openxmlformats.org/officeDocument/2006/relationships" name="12_Bilan_Asso_Salaries" sheetId="6" state="visible" r:id="rId6"/>
    <sheet xmlns:r="http://schemas.openxmlformats.org/officeDocument/2006/relationships" name="13_Bilan_Subventions_Projets" sheetId="7" state="visible" r:id="rId7"/>
    <sheet xmlns:r="http://schemas.openxmlformats.org/officeDocument/2006/relationships" name="14_Bilan_Immobilisations" sheetId="8" state="visible" r:id="rId8"/>
    <sheet xmlns:r="http://schemas.openxmlformats.org/officeDocument/2006/relationships" name="15_Bilan_Activite_Eco" sheetId="9" state="visible" r:id="rId9"/>
    <sheet xmlns:r="http://schemas.openxmlformats.org/officeDocument/2006/relationships" name="20_Contrib_vol_nat" sheetId="10" state="visible" r:id="rId10"/>
    <sheet xmlns:r="http://schemas.openxmlformats.org/officeDocument/2006/relationships" name="99_Sources" sheetId="11" state="visible" r:id="rId11"/>
  </sheets>
  <definedNames/>
</workbook>
</file>

<file path=xl/styles.xml><?xml version="1.0" encoding="utf-8"?>
<styleSheet xmlns="http://schemas.openxmlformats.org/spreadsheetml/2006/main">
  <numFmts count="1">
    <numFmt numFmtId="164" formatCode="#,##0_);[Red](#,##0);&quot;-&quot;_);_(@_)"/>
  </numFmts>
  <fonts count="10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sz val="11"/>
    </font>
    <font>
      <b val="1"/>
    </font>
    <font>
      <color rgb="000000FF"/>
    </font>
    <font>
      <color rgb="00666666"/>
    </font>
    <font>
      <color rgb="00008000"/>
    </font>
    <font>
      <b val="1"/>
      <color rgb="00FFFFFF"/>
      <sz val="12"/>
    </font>
    <font>
      <color rgb="000563C1"/>
      <u val="single"/>
    </font>
  </fonts>
  <fills count="8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9D9D9"/>
      </patternFill>
    </fill>
    <fill>
      <patternFill patternType="solid">
        <fgColor rgb="00FFF2CC"/>
      </patternFill>
    </fill>
    <fill>
      <patternFill patternType="solid">
        <fgColor rgb="00404040"/>
      </patternFill>
    </fill>
    <fill>
      <patternFill patternType="solid">
        <fgColor rgb="00F2F2F2"/>
      </patternFill>
    </fill>
    <fill>
      <patternFill patternType="solid">
        <fgColor rgb="00E7E6E6"/>
      </patternFill>
    </fill>
  </fills>
  <borders count="7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 style="thin">
        <color rgb="00BFBFBF"/>
      </left>
      <right style="thin">
        <color rgb="00BFBFBF"/>
      </right>
      <top style="medium">
        <color rgb="00595959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3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0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  <xf numFmtId="0" fontId="4" fillId="3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right" vertical="center"/>
    </xf>
    <xf numFmtId="0" fontId="0" fillId="0" borderId="1" applyAlignment="1" pivotButton="0" quotePrefix="0" xfId="0">
      <alignment horizontal="left" vertical="center" wrapText="1"/>
    </xf>
    <xf numFmtId="164" fontId="5" fillId="0" borderId="1" applyAlignment="1" pivotButton="0" quotePrefix="0" xfId="0">
      <alignment horizontal="right" vertical="center"/>
    </xf>
    <xf numFmtId="0" fontId="6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right" vertical="center"/>
    </xf>
    <xf numFmtId="0" fontId="0" fillId="0" borderId="1" pivotButton="0" quotePrefix="0" xfId="0"/>
    <xf numFmtId="0" fontId="4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164" fontId="7" fillId="0" borderId="1" applyAlignment="1" pivotButton="0" quotePrefix="0" xfId="0">
      <alignment horizontal="right" vertical="center"/>
    </xf>
    <xf numFmtId="0" fontId="0" fillId="4" borderId="0" applyAlignment="1" pivotButton="0" quotePrefix="0" xfId="0">
      <alignment vertical="top" wrapText="1"/>
    </xf>
    <xf numFmtId="0" fontId="8" fillId="5" borderId="0" applyAlignment="1" pivotButton="0" quotePrefix="0" xfId="0">
      <alignment horizontal="left" vertical="center" wrapText="1"/>
    </xf>
    <xf numFmtId="0" fontId="4" fillId="6" borderId="0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right" vertical="center"/>
    </xf>
    <xf numFmtId="164" fontId="0" fillId="0" borderId="1" applyAlignment="1" pivotButton="0" quotePrefix="0" xfId="0">
      <alignment horizontal="right" vertical="center"/>
    </xf>
    <xf numFmtId="0" fontId="4" fillId="0" borderId="2" applyAlignment="1" pivotButton="0" quotePrefix="0" xfId="0">
      <alignment horizontal="right" vertical="center"/>
    </xf>
    <xf numFmtId="0" fontId="4" fillId="0" borderId="2" applyAlignment="1" pivotButton="0" quotePrefix="0" xfId="0">
      <alignment horizontal="left" vertical="center" wrapText="1"/>
    </xf>
    <xf numFmtId="0" fontId="0" fillId="0" borderId="2" applyAlignment="1" pivotButton="0" quotePrefix="0" xfId="0">
      <alignment horizontal="left" vertical="center" wrapText="1"/>
    </xf>
    <xf numFmtId="164" fontId="4" fillId="0" borderId="2" applyAlignment="1" pivotButton="0" quotePrefix="0" xfId="0">
      <alignment horizontal="right" vertical="center"/>
    </xf>
    <xf numFmtId="0" fontId="0" fillId="0" borderId="1" applyAlignment="1" pivotButton="0" quotePrefix="0" xfId="0">
      <alignment vertical="top" wrapText="1"/>
    </xf>
    <xf numFmtId="0" fontId="0" fillId="0" borderId="2" pivotButton="0" quotePrefix="0" xfId="0"/>
    <xf numFmtId="0" fontId="9" fillId="0" borderId="0" applyAlignment="1" pivotButton="0" quotePrefix="0" xfId="0">
      <alignment horizontal="left" vertical="center" wrapText="1"/>
    </xf>
    <xf numFmtId="0" fontId="0" fillId="0" borderId="5" pivotButton="0" quotePrefix="0" xfId="0"/>
    <xf numFmtId="0" fontId="0" fillId="0" borderId="6" pivotButton="0" quotePrefix="0" xfId="0"/>
    <xf numFmtId="0" fontId="5" fillId="7" borderId="1" applyAlignment="1" pivotButton="0" quotePrefix="0" xfId="0">
      <alignment horizontal="right" vertical="center"/>
    </xf>
    <xf numFmtId="0" fontId="0" fillId="7" borderId="1" applyAlignment="1" pivotButton="0" quotePrefix="0" xfId="0">
      <alignment horizontal="left" vertical="center" wrapText="1"/>
    </xf>
    <xf numFmtId="164" fontId="5" fillId="7" borderId="1" applyAlignment="1" pivotButton="0" quotePrefix="0" xfId="0">
      <alignment horizontal="right" vertical="center"/>
    </xf>
    <xf numFmtId="0" fontId="6" fillId="7" borderId="1" applyAlignment="1" pivotButton="0" quotePrefix="0" xfId="0">
      <alignment horizontal="center" vertical="center" wrapText="1"/>
    </xf>
  </cellXfs>
  <cellStyles count="1">
    <cellStyle name="Normal" xfId="0"/>
  </cellStyles>
  <dxfs count="2">
    <dxf>
      <fill>
        <patternFill>
          <bgColor rgb="00FFC7CE"/>
        </patternFill>
      </fill>
    </dxf>
    <dxf>
      <fill>
        <patternFill>
          <bgColor rgb="00C6EFCE"/>
        </patternFill>
      </fill>
    </dxf>
  </dxf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3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95" customWidth="1" min="2" max="2"/>
    <col width="22" customWidth="1" min="3" max="3"/>
    <col width="22" customWidth="1" min="4" max="4"/>
  </cols>
  <sheetData>
    <row r="1" ht="28" customHeight="1">
      <c r="A1" s="1" t="inlineStr">
        <is>
          <t>Modèle de Bilan comptable – Associations (OSBL) | France</t>
        </is>
      </c>
    </row>
    <row r="3">
      <c r="A3" s="2" t="inlineStr">
        <is>
          <t>Comment utiliser ce classeur</t>
        </is>
      </c>
    </row>
    <row r="4" ht="34" customHeight="1">
      <c r="A4" s="3" t="inlineStr">
        <is>
          <t>1) Renseignez votre balance (solde net) dans l’onglet 01_Balance_import :
   - Solde_N : Débit positif, Crédit négatif (ou inversement, mais gardez la même convention partout).
   - Solde_N-1 : facultatif.</t>
        </is>
      </c>
    </row>
    <row r="5" ht="18" customHeight="1"/>
    <row r="6" ht="34" customHeight="1">
      <c r="A6" s="3" t="inlineStr">
        <is>
          <t>2) Si vous souhaitez l’agrégation automatique, adaptez les plages de comptes (début/fin) dans 02_Mapping_bilan.
   Les montants calculés apparaissent en colonnes H/I de 02_Mapping_bilan.</t>
        </is>
      </c>
    </row>
    <row r="7" ht="18" customHeight="1"/>
    <row r="8" ht="34" customHeight="1">
      <c r="A8" s="3" t="inlineStr">
        <is>
          <t>3) Choisissez un onglet de bilan selon votre type d’association (onglets 10_*). Les colonnes :
   - N (auto) / N-1 (auto) : montants issus de la balance (liens).
   - Ajustement : corrections manuelles éventuelles.
   - N (final) : utilisé pour les totaux et contrôles.</t>
        </is>
      </c>
    </row>
    <row r="9" ht="18" customHeight="1"/>
    <row r="10" ht="34" customHeight="1">
      <c r="A10" s="3" t="inlineStr">
        <is>
          <t>4) Complétez si besoin l’onglet 20_Contrib_vol_nat (contributions volontaires en nature – classe 8).</t>
        </is>
      </c>
    </row>
    <row r="11" ht="18" customHeight="1"/>
    <row r="12">
      <c r="A12" s="2" t="inlineStr">
        <is>
          <t>Points de compta spécifiques aux associations (à vérifier selon votre contexte)</t>
        </is>
      </c>
    </row>
    <row r="13" ht="28" customHeight="1">
      <c r="A13" s="4" t="inlineStr">
        <is>
          <t>• Fonds dédiés (compte de passif 19) : constatent, à la clôture, les ressources dédiées non utilisées sur des projets définis ; contrepartie en charges 689 et reprise via 789 au fur et à mesure de l’utilisation.</t>
        </is>
      </c>
    </row>
    <row r="14" ht="28" customHeight="1">
      <c r="A14" s="4" t="inlineStr">
        <is>
          <t>• Contributions volontaires en nature (bénévolat, mises à disposition, dons en nature) : information importante ; si l’association peut recenser et valoriser, elles sont comptabilisées en classe 8 et expliquées en annexe.</t>
        </is>
      </c>
    </row>
    <row r="15" ht="28" customHeight="1">
      <c r="A15" s="4" t="inlineStr">
        <is>
          <t>• Subventions d’investissement : comptabilisées au passif (ex. 131) et reprises au compte de résultat via un mécanisme de quote-part (ex. 139) au rythme de l’amortissement du bien financé.</t>
        </is>
      </c>
    </row>
    <row r="16" ht="28" customHeight="1">
      <c r="A16" s="4" t="inlineStr">
        <is>
          <t>• Notion de « droit de reprise » (fonds associatifs avec/sans droit de reprise), mécénat, legs/donations, ressources affectées.</t>
        </is>
      </c>
    </row>
    <row r="17" ht="28" customHeight="1">
      <c r="A17" s="4" t="inlineStr">
        <is>
          <t>• Comptes de régularisation souvent fréquents : produits constatés d’avance (subventions/financements perçus d’avance), charges constatées d’avance.</t>
        </is>
      </c>
    </row>
    <row r="20">
      <c r="A20" s="2" t="inlineStr">
        <is>
          <t>Sources / Références (liens)</t>
        </is>
      </c>
    </row>
    <row r="21" ht="18" customHeight="1">
      <c r="A21" s="4" t="inlineStr">
        <is>
          <t>ANC – Règlement n°2018-06 relatif aux comptes annuels des personnes morales de droit privé à but non lucratif (associations, fondations).</t>
        </is>
      </c>
    </row>
    <row r="22" ht="18" customHeight="1">
      <c r="A22" s="4" t="inlineStr">
        <is>
          <t>Associatheque – Articles pratiques : fonds dédiés, contributions volontaires en nature, investissements.</t>
        </is>
      </c>
    </row>
    <row r="23" ht="18" customHeight="1">
      <c r="A23" s="4" t="inlineStr">
        <is>
          <t>NB : Ce classeur est un modèle. Adaptez la nomenclature des lignes et le mapping de comptes à votre plan comptable et à vos obligations (taille, subventions, activité, etc.).</t>
        </is>
      </c>
    </row>
  </sheetData>
  <mergeCells count="13">
    <mergeCell ref="A1:D1"/>
    <mergeCell ref="A17:D17"/>
    <mergeCell ref="A23:D23"/>
    <mergeCell ref="A8:D9"/>
    <mergeCell ref="A22:D22"/>
    <mergeCell ref="A4:D5"/>
    <mergeCell ref="A21:D21"/>
    <mergeCell ref="A15:D15"/>
    <mergeCell ref="A16:D16"/>
    <mergeCell ref="A6:D7"/>
    <mergeCell ref="A10:D11"/>
    <mergeCell ref="A13:D13"/>
    <mergeCell ref="A14:D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05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40" customWidth="1" min="2" max="2"/>
    <col width="18" customWidth="1" min="3" max="3"/>
    <col width="18" customWidth="1" min="4" max="4"/>
    <col width="16" customWidth="1" min="5" max="5"/>
    <col width="60" customWidth="1" min="6" max="6"/>
  </cols>
  <sheetData>
    <row r="1" ht="24" customHeight="1">
      <c r="A1" s="1" t="inlineStr">
        <is>
          <t>01 – Balance (à coller) | Solde net par compte</t>
        </is>
      </c>
    </row>
    <row r="2">
      <c r="A2" s="5" t="inlineStr">
        <is>
          <t>Compte</t>
        </is>
      </c>
      <c r="B2" s="5" t="inlineStr">
        <is>
          <t>Intitulé (optionnel)</t>
        </is>
      </c>
      <c r="C2" s="5" t="inlineStr">
        <is>
          <t>Solde_N</t>
        </is>
      </c>
      <c r="D2" s="5" t="inlineStr">
        <is>
          <t>Solde_N-1 (optionnel)</t>
        </is>
      </c>
      <c r="E2" s="5" t="inlineStr">
        <is>
          <t>Type (D/C)</t>
        </is>
      </c>
      <c r="F2" s="5" t="inlineStr">
        <is>
          <t>Commentaire</t>
        </is>
      </c>
    </row>
    <row r="3">
      <c r="A3" s="29" t="n">
        <v>19</v>
      </c>
      <c r="B3" s="30" t="inlineStr">
        <is>
          <t>Fonds dédiés</t>
        </is>
      </c>
      <c r="C3" s="31" t="n">
        <v>-8000</v>
      </c>
      <c r="D3" s="31" t="n">
        <v>-6000</v>
      </c>
      <c r="E3" s="32">
        <f>IF(C3="","",IF(C3&gt;=0,"D","C"))</f>
        <v/>
      </c>
      <c r="F3" s="7" t="inlineStr">
        <is>
          <t>Ressources dédiées non consommées à la clôture</t>
        </is>
      </c>
    </row>
    <row r="4">
      <c r="A4" s="29" t="n">
        <v>102</v>
      </c>
      <c r="B4" s="30" t="inlineStr">
        <is>
          <t>Fonds associatifs (sans droit de reprise)</t>
        </is>
      </c>
      <c r="C4" s="31" t="n">
        <v>-25000</v>
      </c>
      <c r="D4" s="31" t="n">
        <v>-25000</v>
      </c>
      <c r="E4" s="32">
        <f>IF(C4="","",IF(C4&gt;=0,"D","C"))</f>
        <v/>
      </c>
      <c r="F4" s="7" t="inlineStr">
        <is>
          <t>Situation nette de l'association</t>
        </is>
      </c>
    </row>
    <row r="5">
      <c r="A5" s="29" t="n">
        <v>110</v>
      </c>
      <c r="B5" s="30" t="inlineStr">
        <is>
          <t>Report à nouveau</t>
        </is>
      </c>
      <c r="C5" s="31" t="n">
        <v>-7000</v>
      </c>
      <c r="D5" s="31" t="n">
        <v>-2000</v>
      </c>
      <c r="E5" s="32">
        <f>IF(C5="","",IF(C5&gt;=0,"D","C"))</f>
        <v/>
      </c>
      <c r="F5" s="7" t="inlineStr">
        <is>
          <t>Solde des exercices antérieurs</t>
        </is>
      </c>
    </row>
    <row r="6">
      <c r="A6" s="29" t="n">
        <v>120</v>
      </c>
      <c r="B6" s="30" t="inlineStr">
        <is>
          <t>Résultat de l'exercice (excédent)</t>
        </is>
      </c>
      <c r="C6" s="31" t="n">
        <v>-10500</v>
      </c>
      <c r="D6" s="31" t="n">
        <v>-4000</v>
      </c>
      <c r="E6" s="32">
        <f>IF(C6="","",IF(C6&gt;=0,"D","C"))</f>
        <v/>
      </c>
      <c r="F6" s="7" t="inlineStr">
        <is>
          <t>Résultat à affecter</t>
        </is>
      </c>
    </row>
    <row r="7">
      <c r="A7" s="29" t="n">
        <v>131</v>
      </c>
      <c r="B7" s="30" t="inlineStr">
        <is>
          <t>Subventions d'investissement</t>
        </is>
      </c>
      <c r="C7" s="31" t="n">
        <v>-10000</v>
      </c>
      <c r="D7" s="31" t="n">
        <v>-12000</v>
      </c>
      <c r="E7" s="32">
        <f>IF(C7="","",IF(C7&gt;=0,"D","C"))</f>
        <v/>
      </c>
      <c r="F7" s="7" t="inlineStr">
        <is>
          <t>Subventions liées aux investissements</t>
        </is>
      </c>
    </row>
    <row r="8">
      <c r="A8" s="10" t="n">
        <v>164</v>
      </c>
      <c r="B8" s="11" t="inlineStr">
        <is>
          <t>Emprunts</t>
        </is>
      </c>
      <c r="C8" s="8" t="n">
        <v>-5000</v>
      </c>
      <c r="D8" s="8" t="n">
        <v>-7000</v>
      </c>
      <c r="E8" s="9">
        <f>IF(C8="","",IF(C8&gt;=0,"D","C"))</f>
        <v/>
      </c>
      <c r="F8" s="11" t="inlineStr">
        <is>
          <t>Emprunt matériel / véhicule</t>
        </is>
      </c>
    </row>
    <row r="9">
      <c r="A9" s="10" t="n">
        <v>2183</v>
      </c>
      <c r="B9" s="11" t="inlineStr">
        <is>
          <t>Matériel (immobilisations)</t>
        </is>
      </c>
      <c r="C9" s="8" t="n">
        <v>30000</v>
      </c>
      <c r="D9" s="8" t="n">
        <v>25000</v>
      </c>
      <c r="E9" s="9">
        <f>IF(C9="","",IF(C9&gt;=0,"D","C"))</f>
        <v/>
      </c>
      <c r="F9" s="11" t="inlineStr">
        <is>
          <t>Matériel sportif / informatique</t>
        </is>
      </c>
    </row>
    <row r="10">
      <c r="A10" s="10" t="n">
        <v>28183</v>
      </c>
      <c r="B10" s="11" t="inlineStr">
        <is>
          <t>Amortissements matériel</t>
        </is>
      </c>
      <c r="C10" s="8" t="n">
        <v>-12000</v>
      </c>
      <c r="D10" s="8" t="n">
        <v>-8000</v>
      </c>
      <c r="E10" s="9">
        <f>IF(C10="","",IF(C10&gt;=0,"D","C"))</f>
        <v/>
      </c>
      <c r="F10" s="11" t="inlineStr">
        <is>
          <t>Amortissements cumulés</t>
        </is>
      </c>
    </row>
    <row r="11">
      <c r="A11" s="10" t="n">
        <v>275</v>
      </c>
      <c r="B11" s="11" t="inlineStr">
        <is>
          <t>Dépôts et cautionnements versés</t>
        </is>
      </c>
      <c r="C11" s="8" t="n">
        <v>1500</v>
      </c>
      <c r="D11" s="8" t="n">
        <v>1500</v>
      </c>
      <c r="E11" s="9">
        <f>IF(C11="","",IF(C11&gt;=0,"D","C"))</f>
        <v/>
      </c>
      <c r="F11" s="11" t="inlineStr">
        <is>
          <t>Caution bail / dépôt garantie</t>
        </is>
      </c>
    </row>
    <row r="12">
      <c r="A12" s="10" t="n">
        <v>37</v>
      </c>
      <c r="B12" s="11" t="inlineStr">
        <is>
          <t>Stocks</t>
        </is>
      </c>
      <c r="C12" s="8" t="n">
        <v>5000</v>
      </c>
      <c r="D12" s="8" t="n">
        <v>3000</v>
      </c>
      <c r="E12" s="9">
        <f>IF(C12="","",IF(C12&gt;=0,"D","C"))</f>
        <v/>
      </c>
      <c r="F12" s="11" t="inlineStr">
        <is>
          <t>Stocks boutique associative</t>
        </is>
      </c>
    </row>
    <row r="13">
      <c r="A13" s="10" t="n">
        <v>486</v>
      </c>
      <c r="B13" s="11" t="inlineStr">
        <is>
          <t>Charges constatées d'avance</t>
        </is>
      </c>
      <c r="C13" s="8" t="n">
        <v>1200</v>
      </c>
      <c r="D13" s="8" t="n">
        <v>800</v>
      </c>
      <c r="E13" s="9">
        <f>IF(C13="","",IF(C13&gt;=0,"D","C"))</f>
        <v/>
      </c>
      <c r="F13" s="11" t="inlineStr">
        <is>
          <t>Assurance payée d'avance</t>
        </is>
      </c>
    </row>
    <row r="14">
      <c r="A14" s="10" t="n">
        <v>411</v>
      </c>
      <c r="B14" s="11" t="inlineStr">
        <is>
          <t>Créances adhérents / clients</t>
        </is>
      </c>
      <c r="C14" s="8" t="n">
        <v>2800</v>
      </c>
      <c r="D14" s="8" t="n">
        <v>1200</v>
      </c>
      <c r="E14" s="9">
        <f>IF(C14="","",IF(C14&gt;=0,"D","C"))</f>
        <v/>
      </c>
      <c r="F14" s="11" t="inlineStr">
        <is>
          <t>Cotisations / ventes à recevoir</t>
        </is>
      </c>
    </row>
    <row r="15">
      <c r="A15" s="10" t="n">
        <v>4417</v>
      </c>
      <c r="B15" s="11" t="inlineStr">
        <is>
          <t>Subventions à recevoir</t>
        </is>
      </c>
      <c r="C15" s="8" t="n">
        <v>9000</v>
      </c>
      <c r="D15" s="8" t="n">
        <v>4000</v>
      </c>
      <c r="E15" s="9">
        <f>IF(C15="","",IF(C15&gt;=0,"D","C"))</f>
        <v/>
      </c>
      <c r="F15" s="11" t="inlineStr">
        <is>
          <t>Décisions notifiées, versement attendu</t>
        </is>
      </c>
    </row>
    <row r="16">
      <c r="A16" s="10" t="n">
        <v>512</v>
      </c>
      <c r="B16" s="11" t="inlineStr">
        <is>
          <t>Banque</t>
        </is>
      </c>
      <c r="C16" s="8" t="n">
        <v>45000</v>
      </c>
      <c r="D16" s="8" t="n">
        <v>38000</v>
      </c>
      <c r="E16" s="9">
        <f>IF(C16="","",IF(C16&gt;=0,"D","C"))</f>
        <v/>
      </c>
      <c r="F16" s="11" t="inlineStr">
        <is>
          <t>Compte bancaire principal</t>
        </is>
      </c>
    </row>
    <row r="17">
      <c r="A17" s="10" t="n">
        <v>531</v>
      </c>
      <c r="B17" s="11" t="inlineStr">
        <is>
          <t>Caisse</t>
        </is>
      </c>
      <c r="C17" s="8" t="n">
        <v>2000</v>
      </c>
      <c r="D17" s="8" t="n">
        <v>1500</v>
      </c>
      <c r="E17" s="9">
        <f>IF(C17="","",IF(C17&gt;=0,"D","C"))</f>
        <v/>
      </c>
      <c r="F17" s="11" t="inlineStr">
        <is>
          <t>Petite caisse</t>
        </is>
      </c>
    </row>
    <row r="18">
      <c r="A18" s="10" t="n">
        <v>401</v>
      </c>
      <c r="B18" s="11" t="inlineStr">
        <is>
          <t>Fournisseurs</t>
        </is>
      </c>
      <c r="C18" s="8" t="n">
        <v>-6500</v>
      </c>
      <c r="D18" s="8" t="n">
        <v>-3000</v>
      </c>
      <c r="E18" s="9">
        <f>IF(C18="","",IF(C18&gt;=0,"D","C"))</f>
        <v/>
      </c>
      <c r="F18" s="11" t="inlineStr">
        <is>
          <t>Factures fournisseurs</t>
        </is>
      </c>
    </row>
    <row r="19">
      <c r="A19" s="10" t="n">
        <v>4081</v>
      </c>
      <c r="B19" s="11" t="inlineStr">
        <is>
          <t>Fournisseurs – factures non parvenues</t>
        </is>
      </c>
      <c r="C19" s="8" t="n">
        <v>-1000</v>
      </c>
      <c r="D19" s="8" t="n">
        <v>-500</v>
      </c>
      <c r="E19" s="9">
        <f>IF(C19="","",IF(C19&gt;=0,"D","C"))</f>
        <v/>
      </c>
      <c r="F19" s="11" t="inlineStr">
        <is>
          <t>FNP fin d'exercice</t>
        </is>
      </c>
    </row>
    <row r="20">
      <c r="A20" s="10" t="n">
        <v>421</v>
      </c>
      <c r="B20" s="11" t="inlineStr">
        <is>
          <t>Personnel – rémunérations dues</t>
        </is>
      </c>
      <c r="C20" s="8" t="n">
        <v>-2800</v>
      </c>
      <c r="D20" s="8" t="n">
        <v>-1000</v>
      </c>
      <c r="E20" s="9">
        <f>IF(C20="","",IF(C20&gt;=0,"D","C"))</f>
        <v/>
      </c>
      <c r="F20" s="11" t="inlineStr">
        <is>
          <t>Salaires à payer</t>
        </is>
      </c>
    </row>
    <row r="21">
      <c r="A21" s="10" t="n">
        <v>43</v>
      </c>
      <c r="B21" s="11" t="inlineStr">
        <is>
          <t>Organismes sociaux</t>
        </is>
      </c>
      <c r="C21" s="8" t="n">
        <v>-3200</v>
      </c>
      <c r="D21" s="8" t="n">
        <v>-1800</v>
      </c>
      <c r="E21" s="9">
        <f>IF(C21="","",IF(C21&gt;=0,"D","C"))</f>
        <v/>
      </c>
      <c r="F21" s="11" t="inlineStr">
        <is>
          <t>URSSAF / caisses</t>
        </is>
      </c>
    </row>
    <row r="22">
      <c r="A22" s="10" t="n">
        <v>44</v>
      </c>
      <c r="B22" s="11" t="inlineStr">
        <is>
          <t>État – impôts et taxes</t>
        </is>
      </c>
      <c r="C22" s="8" t="n">
        <v>-500</v>
      </c>
      <c r="D22" s="8" t="n">
        <v>-200</v>
      </c>
      <c r="E22" s="9">
        <f>IF(C22="","",IF(C22&gt;=0,"D","C"))</f>
        <v/>
      </c>
      <c r="F22" s="11" t="inlineStr">
        <is>
          <t>Taxes diverses</t>
        </is>
      </c>
    </row>
    <row r="23">
      <c r="A23" s="10" t="n">
        <v>467</v>
      </c>
      <c r="B23" s="11" t="inlineStr">
        <is>
          <t>Autres comptes créditeurs</t>
        </is>
      </c>
      <c r="C23" s="8" t="n">
        <v>-1000</v>
      </c>
      <c r="D23" s="8" t="n">
        <v>-500</v>
      </c>
      <c r="E23" s="9">
        <f>IF(C23="","",IF(C23&gt;=0,"D","C"))</f>
        <v/>
      </c>
      <c r="F23" s="11" t="inlineStr">
        <is>
          <t>Divers à payer</t>
        </is>
      </c>
    </row>
    <row r="24">
      <c r="A24" s="10" t="n">
        <v>487</v>
      </c>
      <c r="B24" s="11" t="inlineStr">
        <is>
          <t>Produits constatés d'avance</t>
        </is>
      </c>
      <c r="C24" s="8" t="n">
        <v>-4000</v>
      </c>
      <c r="D24" s="8" t="n">
        <v>-4000</v>
      </c>
      <c r="E24" s="9">
        <f>IF(C24="","",IF(C24&gt;=0,"D","C"))</f>
        <v/>
      </c>
      <c r="F24" s="11" t="inlineStr">
        <is>
          <t>Subvention/produit non consommé</t>
        </is>
      </c>
    </row>
    <row r="25">
      <c r="A25" s="10" t="n"/>
      <c r="B25" s="11" t="n"/>
      <c r="C25" s="8" t="n"/>
      <c r="D25" s="8" t="n"/>
      <c r="E25" s="9">
        <f>IF(C25="","",IF(C25&gt;=0,"D","C"))</f>
        <v/>
      </c>
      <c r="F25" s="11" t="n"/>
    </row>
    <row r="26">
      <c r="A26" s="10" t="n"/>
      <c r="B26" s="11" t="n"/>
      <c r="C26" s="8" t="n"/>
      <c r="D26" s="8" t="n"/>
      <c r="E26" s="9">
        <f>IF(C26="","",IF(C26&gt;=0,"D","C"))</f>
        <v/>
      </c>
      <c r="F26" s="11" t="n"/>
    </row>
    <row r="27">
      <c r="A27" s="10" t="n"/>
      <c r="B27" s="11" t="n"/>
      <c r="C27" s="8" t="n"/>
      <c r="D27" s="8" t="n"/>
      <c r="E27" s="9">
        <f>IF(C27="","",IF(C27&gt;=0,"D","C"))</f>
        <v/>
      </c>
      <c r="F27" s="11" t="n"/>
    </row>
    <row r="28">
      <c r="A28" s="10" t="n"/>
      <c r="B28" s="11" t="n"/>
      <c r="C28" s="8" t="n"/>
      <c r="D28" s="8" t="n"/>
      <c r="E28" s="9">
        <f>IF(C28="","",IF(C28&gt;=0,"D","C"))</f>
        <v/>
      </c>
      <c r="F28" s="11" t="n"/>
    </row>
    <row r="29">
      <c r="A29" s="10" t="n"/>
      <c r="B29" s="11" t="n"/>
      <c r="C29" s="8" t="n"/>
      <c r="D29" s="8" t="n"/>
      <c r="E29" s="9">
        <f>IF(C29="","",IF(C29&gt;=0,"D","C"))</f>
        <v/>
      </c>
      <c r="F29" s="11" t="n"/>
    </row>
    <row r="30">
      <c r="A30" s="10" t="n"/>
      <c r="B30" s="11" t="n"/>
      <c r="C30" s="8" t="n"/>
      <c r="D30" s="8" t="n"/>
      <c r="E30" s="9">
        <f>IF(C30="","",IF(C30&gt;=0,"D","C"))</f>
        <v/>
      </c>
      <c r="F30" s="11" t="n"/>
    </row>
    <row r="31">
      <c r="A31" s="10" t="n"/>
      <c r="B31" s="11" t="n"/>
      <c r="C31" s="8" t="n"/>
      <c r="D31" s="8" t="n"/>
      <c r="E31" s="9">
        <f>IF(C31="","",IF(C31&gt;=0,"D","C"))</f>
        <v/>
      </c>
      <c r="F31" s="11" t="n"/>
    </row>
    <row r="32">
      <c r="A32" s="10" t="n"/>
      <c r="B32" s="11" t="n"/>
      <c r="C32" s="8" t="n"/>
      <c r="D32" s="8" t="n"/>
      <c r="E32" s="9">
        <f>IF(C32="","",IF(C32&gt;=0,"D","C"))</f>
        <v/>
      </c>
      <c r="F32" s="11" t="n"/>
    </row>
    <row r="33">
      <c r="A33" s="10" t="n"/>
      <c r="B33" s="11" t="n"/>
      <c r="C33" s="8" t="n"/>
      <c r="D33" s="8" t="n"/>
      <c r="E33" s="9">
        <f>IF(C33="","",IF(C33&gt;=0,"D","C"))</f>
        <v/>
      </c>
      <c r="F33" s="11" t="n"/>
    </row>
    <row r="34">
      <c r="A34" s="10" t="n"/>
      <c r="B34" s="11" t="n"/>
      <c r="C34" s="8" t="n"/>
      <c r="D34" s="8" t="n"/>
      <c r="E34" s="9">
        <f>IF(C34="","",IF(C34&gt;=0,"D","C"))</f>
        <v/>
      </c>
      <c r="F34" s="11" t="n"/>
    </row>
    <row r="35">
      <c r="A35" s="10" t="n"/>
      <c r="B35" s="11" t="n"/>
      <c r="C35" s="8" t="n"/>
      <c r="D35" s="8" t="n"/>
      <c r="E35" s="9">
        <f>IF(C35="","",IF(C35&gt;=0,"D","C"))</f>
        <v/>
      </c>
      <c r="F35" s="11" t="n"/>
    </row>
    <row r="36">
      <c r="A36" s="10" t="n"/>
      <c r="B36" s="11" t="n"/>
      <c r="C36" s="8" t="n"/>
      <c r="D36" s="8" t="n"/>
      <c r="E36" s="9">
        <f>IF(C36="","",IF(C36&gt;=0,"D","C"))</f>
        <v/>
      </c>
      <c r="F36" s="11" t="n"/>
    </row>
    <row r="37">
      <c r="A37" s="10" t="n"/>
      <c r="B37" s="11" t="n"/>
      <c r="C37" s="8" t="n"/>
      <c r="D37" s="8" t="n"/>
      <c r="E37" s="9">
        <f>IF(C37="","",IF(C37&gt;=0,"D","C"))</f>
        <v/>
      </c>
      <c r="F37" s="11" t="n"/>
    </row>
    <row r="38">
      <c r="A38" s="10" t="n"/>
      <c r="B38" s="11" t="n"/>
      <c r="C38" s="8" t="n"/>
      <c r="D38" s="8" t="n"/>
      <c r="E38" s="9">
        <f>IF(C38="","",IF(C38&gt;=0,"D","C"))</f>
        <v/>
      </c>
      <c r="F38" s="11" t="n"/>
    </row>
    <row r="39">
      <c r="A39" s="10" t="n"/>
      <c r="B39" s="11" t="n"/>
      <c r="C39" s="8" t="n"/>
      <c r="D39" s="8" t="n"/>
      <c r="E39" s="9">
        <f>IF(C39="","",IF(C39&gt;=0,"D","C"))</f>
        <v/>
      </c>
      <c r="F39" s="11" t="n"/>
    </row>
    <row r="40">
      <c r="A40" s="10" t="n"/>
      <c r="B40" s="11" t="n"/>
      <c r="C40" s="8" t="n"/>
      <c r="D40" s="8" t="n"/>
      <c r="E40" s="9">
        <f>IF(C40="","",IF(C40&gt;=0,"D","C"))</f>
        <v/>
      </c>
      <c r="F40" s="11" t="n"/>
    </row>
    <row r="41">
      <c r="A41" s="10" t="n"/>
      <c r="B41" s="11" t="n"/>
      <c r="C41" s="8" t="n"/>
      <c r="D41" s="8" t="n"/>
      <c r="E41" s="9">
        <f>IF(C41="","",IF(C41&gt;=0,"D","C"))</f>
        <v/>
      </c>
      <c r="F41" s="11" t="n"/>
    </row>
    <row r="42">
      <c r="A42" s="10" t="n"/>
      <c r="B42" s="11" t="n"/>
      <c r="C42" s="8" t="n"/>
      <c r="D42" s="8" t="n"/>
      <c r="E42" s="9">
        <f>IF(C42="","",IF(C42&gt;=0,"D","C"))</f>
        <v/>
      </c>
      <c r="F42" s="11" t="n"/>
    </row>
    <row r="43">
      <c r="A43" s="10" t="n"/>
      <c r="B43" s="11" t="n"/>
      <c r="C43" s="8" t="n"/>
      <c r="D43" s="8" t="n"/>
      <c r="E43" s="9">
        <f>IF(C43="","",IF(C43&gt;=0,"D","C"))</f>
        <v/>
      </c>
      <c r="F43" s="11" t="n"/>
    </row>
    <row r="44">
      <c r="A44" s="10" t="n"/>
      <c r="B44" s="11" t="n"/>
      <c r="C44" s="8" t="n"/>
      <c r="D44" s="8" t="n"/>
      <c r="E44" s="9">
        <f>IF(C44="","",IF(C44&gt;=0,"D","C"))</f>
        <v/>
      </c>
      <c r="F44" s="11" t="n"/>
    </row>
    <row r="45">
      <c r="A45" s="10" t="n"/>
      <c r="B45" s="11" t="n"/>
      <c r="C45" s="8" t="n"/>
      <c r="D45" s="8" t="n"/>
      <c r="E45" s="9">
        <f>IF(C45="","",IF(C45&gt;=0,"D","C"))</f>
        <v/>
      </c>
      <c r="F45" s="11" t="n"/>
    </row>
    <row r="46">
      <c r="A46" s="10" t="n"/>
      <c r="B46" s="11" t="n"/>
      <c r="C46" s="8" t="n"/>
      <c r="D46" s="8" t="n"/>
      <c r="E46" s="9">
        <f>IF(C46="","",IF(C46&gt;=0,"D","C"))</f>
        <v/>
      </c>
      <c r="F46" s="11" t="n"/>
    </row>
    <row r="47">
      <c r="A47" s="10" t="n"/>
      <c r="B47" s="11" t="n"/>
      <c r="C47" s="8" t="n"/>
      <c r="D47" s="8" t="n"/>
      <c r="E47" s="9">
        <f>IF(C47="","",IF(C47&gt;=0,"D","C"))</f>
        <v/>
      </c>
      <c r="F47" s="11" t="n"/>
    </row>
    <row r="48">
      <c r="A48" s="10" t="n"/>
      <c r="B48" s="11" t="n"/>
      <c r="C48" s="8" t="n"/>
      <c r="D48" s="8" t="n"/>
      <c r="E48" s="9">
        <f>IF(C48="","",IF(C48&gt;=0,"D","C"))</f>
        <v/>
      </c>
      <c r="F48" s="11" t="n"/>
    </row>
    <row r="49">
      <c r="A49" s="10" t="n"/>
      <c r="B49" s="11" t="n"/>
      <c r="C49" s="8" t="n"/>
      <c r="D49" s="8" t="n"/>
      <c r="E49" s="9">
        <f>IF(C49="","",IF(C49&gt;=0,"D","C"))</f>
        <v/>
      </c>
      <c r="F49" s="11" t="n"/>
    </row>
    <row r="50">
      <c r="A50" s="10" t="n"/>
      <c r="B50" s="11" t="n"/>
      <c r="C50" s="8" t="n"/>
      <c r="D50" s="8" t="n"/>
      <c r="E50" s="9">
        <f>IF(C50="","",IF(C50&gt;=0,"D","C"))</f>
        <v/>
      </c>
      <c r="F50" s="11" t="n"/>
    </row>
    <row r="51">
      <c r="A51" s="10" t="n"/>
      <c r="B51" s="11" t="n"/>
      <c r="C51" s="8" t="n"/>
      <c r="D51" s="8" t="n"/>
      <c r="E51" s="9">
        <f>IF(C51="","",IF(C51&gt;=0,"D","C"))</f>
        <v/>
      </c>
      <c r="F51" s="11" t="n"/>
    </row>
    <row r="52">
      <c r="A52" s="10" t="n"/>
      <c r="B52" s="11" t="n"/>
      <c r="C52" s="8" t="n"/>
      <c r="D52" s="8" t="n"/>
      <c r="E52" s="9">
        <f>IF(C52="","",IF(C52&gt;=0,"D","C"))</f>
        <v/>
      </c>
      <c r="F52" s="11" t="n"/>
    </row>
    <row r="53">
      <c r="A53" s="10" t="n"/>
      <c r="B53" s="11" t="n"/>
      <c r="C53" s="8" t="n"/>
      <c r="D53" s="8" t="n"/>
      <c r="E53" s="9">
        <f>IF(C53="","",IF(C53&gt;=0,"D","C"))</f>
        <v/>
      </c>
      <c r="F53" s="11" t="n"/>
    </row>
    <row r="54">
      <c r="A54" s="10" t="n"/>
      <c r="B54" s="11" t="n"/>
      <c r="C54" s="8" t="n"/>
      <c r="D54" s="8" t="n"/>
      <c r="E54" s="9">
        <f>IF(C54="","",IF(C54&gt;=0,"D","C"))</f>
        <v/>
      </c>
      <c r="F54" s="11" t="n"/>
    </row>
    <row r="55">
      <c r="A55" s="10" t="n"/>
      <c r="B55" s="11" t="n"/>
      <c r="C55" s="8" t="n"/>
      <c r="D55" s="8" t="n"/>
      <c r="E55" s="9">
        <f>IF(C55="","",IF(C55&gt;=0,"D","C"))</f>
        <v/>
      </c>
      <c r="F55" s="11" t="n"/>
    </row>
    <row r="56">
      <c r="A56" s="10" t="n"/>
      <c r="B56" s="11" t="n"/>
      <c r="C56" s="8" t="n"/>
      <c r="D56" s="8" t="n"/>
      <c r="E56" s="9">
        <f>IF(C56="","",IF(C56&gt;=0,"D","C"))</f>
        <v/>
      </c>
      <c r="F56" s="11" t="n"/>
    </row>
    <row r="57">
      <c r="A57" s="10" t="n"/>
      <c r="B57" s="11" t="n"/>
      <c r="C57" s="8" t="n"/>
      <c r="D57" s="8" t="n"/>
      <c r="E57" s="9">
        <f>IF(C57="","",IF(C57&gt;=0,"D","C"))</f>
        <v/>
      </c>
      <c r="F57" s="11" t="n"/>
    </row>
    <row r="58">
      <c r="A58" s="10" t="n"/>
      <c r="B58" s="11" t="n"/>
      <c r="C58" s="8" t="n"/>
      <c r="D58" s="8" t="n"/>
      <c r="E58" s="9">
        <f>IF(C58="","",IF(C58&gt;=0,"D","C"))</f>
        <v/>
      </c>
      <c r="F58" s="11" t="n"/>
    </row>
    <row r="59">
      <c r="A59" s="10" t="n"/>
      <c r="B59" s="11" t="n"/>
      <c r="C59" s="8" t="n"/>
      <c r="D59" s="8" t="n"/>
      <c r="E59" s="9">
        <f>IF(C59="","",IF(C59&gt;=0,"D","C"))</f>
        <v/>
      </c>
      <c r="F59" s="11" t="n"/>
    </row>
    <row r="60">
      <c r="A60" s="10" t="n"/>
      <c r="B60" s="11" t="n"/>
      <c r="C60" s="8" t="n"/>
      <c r="D60" s="8" t="n"/>
      <c r="E60" s="9">
        <f>IF(C60="","",IF(C60&gt;=0,"D","C"))</f>
        <v/>
      </c>
      <c r="F60" s="11" t="n"/>
    </row>
    <row r="61">
      <c r="A61" s="10" t="n"/>
      <c r="B61" s="11" t="n"/>
      <c r="C61" s="8" t="n"/>
      <c r="D61" s="8" t="n"/>
      <c r="E61" s="9">
        <f>IF(C61="","",IF(C61&gt;=0,"D","C"))</f>
        <v/>
      </c>
      <c r="F61" s="11" t="n"/>
    </row>
    <row r="62">
      <c r="A62" s="10" t="n"/>
      <c r="B62" s="11" t="n"/>
      <c r="C62" s="8" t="n"/>
      <c r="D62" s="8" t="n"/>
      <c r="E62" s="9">
        <f>IF(C62="","",IF(C62&gt;=0,"D","C"))</f>
        <v/>
      </c>
      <c r="F62" s="11" t="n"/>
    </row>
    <row r="63">
      <c r="A63" s="10" t="n"/>
      <c r="B63" s="11" t="n"/>
      <c r="C63" s="8" t="n"/>
      <c r="D63" s="8" t="n"/>
      <c r="E63" s="9">
        <f>IF(C63="","",IF(C63&gt;=0,"D","C"))</f>
        <v/>
      </c>
      <c r="F63" s="11" t="n"/>
    </row>
    <row r="64">
      <c r="A64" s="10" t="n"/>
      <c r="B64" s="11" t="n"/>
      <c r="C64" s="8" t="n"/>
      <c r="D64" s="8" t="n"/>
      <c r="E64" s="9">
        <f>IF(C64="","",IF(C64&gt;=0,"D","C"))</f>
        <v/>
      </c>
      <c r="F64" s="11" t="n"/>
    </row>
    <row r="65">
      <c r="A65" s="10" t="n"/>
      <c r="B65" s="11" t="n"/>
      <c r="C65" s="8" t="n"/>
      <c r="D65" s="8" t="n"/>
      <c r="E65" s="9">
        <f>IF(C65="","",IF(C65&gt;=0,"D","C"))</f>
        <v/>
      </c>
      <c r="F65" s="11" t="n"/>
    </row>
    <row r="66">
      <c r="A66" s="10" t="n"/>
      <c r="B66" s="11" t="n"/>
      <c r="C66" s="8" t="n"/>
      <c r="D66" s="8" t="n"/>
      <c r="E66" s="9">
        <f>IF(C66="","",IF(C66&gt;=0,"D","C"))</f>
        <v/>
      </c>
      <c r="F66" s="11" t="n"/>
    </row>
    <row r="67">
      <c r="A67" s="10" t="n"/>
      <c r="B67" s="11" t="n"/>
      <c r="C67" s="8" t="n"/>
      <c r="D67" s="8" t="n"/>
      <c r="E67" s="9">
        <f>IF(C67="","",IF(C67&gt;=0,"D","C"))</f>
        <v/>
      </c>
      <c r="F67" s="11" t="n"/>
    </row>
    <row r="68">
      <c r="A68" s="10" t="n"/>
      <c r="B68" s="11" t="n"/>
      <c r="C68" s="8" t="n"/>
      <c r="D68" s="8" t="n"/>
      <c r="E68" s="9">
        <f>IF(C68="","",IF(C68&gt;=0,"D","C"))</f>
        <v/>
      </c>
      <c r="F68" s="11" t="n"/>
    </row>
    <row r="69">
      <c r="A69" s="10" t="n"/>
      <c r="B69" s="11" t="n"/>
      <c r="C69" s="8" t="n"/>
      <c r="D69" s="8" t="n"/>
      <c r="E69" s="9">
        <f>IF(C69="","",IF(C69&gt;=0,"D","C"))</f>
        <v/>
      </c>
      <c r="F69" s="11" t="n"/>
    </row>
    <row r="70">
      <c r="A70" s="10" t="n"/>
      <c r="B70" s="11" t="n"/>
      <c r="C70" s="8" t="n"/>
      <c r="D70" s="8" t="n"/>
      <c r="E70" s="9">
        <f>IF(C70="","",IF(C70&gt;=0,"D","C"))</f>
        <v/>
      </c>
      <c r="F70" s="11" t="n"/>
    </row>
    <row r="71">
      <c r="A71" s="10" t="n"/>
      <c r="B71" s="11" t="n"/>
      <c r="C71" s="8" t="n"/>
      <c r="D71" s="8" t="n"/>
      <c r="E71" s="9">
        <f>IF(C71="","",IF(C71&gt;=0,"D","C"))</f>
        <v/>
      </c>
      <c r="F71" s="11" t="n"/>
    </row>
    <row r="72">
      <c r="A72" s="10" t="n"/>
      <c r="B72" s="11" t="n"/>
      <c r="C72" s="8" t="n"/>
      <c r="D72" s="8" t="n"/>
      <c r="E72" s="9">
        <f>IF(C72="","",IF(C72&gt;=0,"D","C"))</f>
        <v/>
      </c>
      <c r="F72" s="11" t="n"/>
    </row>
    <row r="73">
      <c r="A73" s="10" t="n"/>
      <c r="B73" s="11" t="n"/>
      <c r="C73" s="8" t="n"/>
      <c r="D73" s="8" t="n"/>
      <c r="E73" s="9">
        <f>IF(C73="","",IF(C73&gt;=0,"D","C"))</f>
        <v/>
      </c>
      <c r="F73" s="11" t="n"/>
    </row>
    <row r="74">
      <c r="A74" s="10" t="n"/>
      <c r="B74" s="11" t="n"/>
      <c r="C74" s="8" t="n"/>
      <c r="D74" s="8" t="n"/>
      <c r="E74" s="9">
        <f>IF(C74="","",IF(C74&gt;=0,"D","C"))</f>
        <v/>
      </c>
      <c r="F74" s="11" t="n"/>
    </row>
    <row r="75">
      <c r="A75" s="10" t="n"/>
      <c r="B75" s="11" t="n"/>
      <c r="C75" s="8" t="n"/>
      <c r="D75" s="8" t="n"/>
      <c r="E75" s="9">
        <f>IF(C75="","",IF(C75&gt;=0,"D","C"))</f>
        <v/>
      </c>
      <c r="F75" s="11" t="n"/>
    </row>
    <row r="76">
      <c r="A76" s="10" t="n"/>
      <c r="B76" s="11" t="n"/>
      <c r="C76" s="8" t="n"/>
      <c r="D76" s="8" t="n"/>
      <c r="E76" s="9">
        <f>IF(C76="","",IF(C76&gt;=0,"D","C"))</f>
        <v/>
      </c>
      <c r="F76" s="11" t="n"/>
    </row>
    <row r="77">
      <c r="A77" s="10" t="n"/>
      <c r="B77" s="11" t="n"/>
      <c r="C77" s="8" t="n"/>
      <c r="D77" s="8" t="n"/>
      <c r="E77" s="9">
        <f>IF(C77="","",IF(C77&gt;=0,"D","C"))</f>
        <v/>
      </c>
      <c r="F77" s="11" t="n"/>
    </row>
    <row r="78">
      <c r="A78" s="10" t="n"/>
      <c r="B78" s="11" t="n"/>
      <c r="C78" s="8" t="n"/>
      <c r="D78" s="8" t="n"/>
      <c r="E78" s="9">
        <f>IF(C78="","",IF(C78&gt;=0,"D","C"))</f>
        <v/>
      </c>
      <c r="F78" s="11" t="n"/>
    </row>
    <row r="79">
      <c r="A79" s="10" t="n"/>
      <c r="B79" s="11" t="n"/>
      <c r="C79" s="8" t="n"/>
      <c r="D79" s="8" t="n"/>
      <c r="E79" s="9">
        <f>IF(C79="","",IF(C79&gt;=0,"D","C"))</f>
        <v/>
      </c>
      <c r="F79" s="11" t="n"/>
    </row>
    <row r="80">
      <c r="A80" s="10" t="n"/>
      <c r="B80" s="11" t="n"/>
      <c r="C80" s="8" t="n"/>
      <c r="D80" s="8" t="n"/>
      <c r="E80" s="9">
        <f>IF(C80="","",IF(C80&gt;=0,"D","C"))</f>
        <v/>
      </c>
      <c r="F80" s="11" t="n"/>
    </row>
    <row r="81">
      <c r="A81" s="10" t="n"/>
      <c r="B81" s="11" t="n"/>
      <c r="C81" s="8" t="n"/>
      <c r="D81" s="8" t="n"/>
      <c r="E81" s="9">
        <f>IF(C81="","",IF(C81&gt;=0,"D","C"))</f>
        <v/>
      </c>
      <c r="F81" s="11" t="n"/>
    </row>
    <row r="82">
      <c r="A82" s="10" t="n"/>
      <c r="B82" s="11" t="n"/>
      <c r="C82" s="8" t="n"/>
      <c r="D82" s="8" t="n"/>
      <c r="E82" s="9">
        <f>IF(C82="","",IF(C82&gt;=0,"D","C"))</f>
        <v/>
      </c>
      <c r="F82" s="11" t="n"/>
    </row>
    <row r="83">
      <c r="A83" s="10" t="n"/>
      <c r="B83" s="11" t="n"/>
      <c r="C83" s="8" t="n"/>
      <c r="D83" s="8" t="n"/>
      <c r="E83" s="9">
        <f>IF(C83="","",IF(C83&gt;=0,"D","C"))</f>
        <v/>
      </c>
      <c r="F83" s="11" t="n"/>
    </row>
    <row r="84">
      <c r="A84" s="10" t="n"/>
      <c r="B84" s="11" t="n"/>
      <c r="C84" s="8" t="n"/>
      <c r="D84" s="8" t="n"/>
      <c r="E84" s="9">
        <f>IF(C84="","",IF(C84&gt;=0,"D","C"))</f>
        <v/>
      </c>
      <c r="F84" s="11" t="n"/>
    </row>
    <row r="85">
      <c r="A85" s="10" t="n"/>
      <c r="B85" s="11" t="n"/>
      <c r="C85" s="8" t="n"/>
      <c r="D85" s="8" t="n"/>
      <c r="E85" s="9">
        <f>IF(C85="","",IF(C85&gt;=0,"D","C"))</f>
        <v/>
      </c>
      <c r="F85" s="11" t="n"/>
    </row>
    <row r="86">
      <c r="A86" s="10" t="n"/>
      <c r="B86" s="11" t="n"/>
      <c r="C86" s="8" t="n"/>
      <c r="D86" s="8" t="n"/>
      <c r="E86" s="9">
        <f>IF(C86="","",IF(C86&gt;=0,"D","C"))</f>
        <v/>
      </c>
      <c r="F86" s="11" t="n"/>
    </row>
    <row r="87">
      <c r="A87" s="10" t="n"/>
      <c r="B87" s="11" t="n"/>
      <c r="C87" s="8" t="n"/>
      <c r="D87" s="8" t="n"/>
      <c r="E87" s="9">
        <f>IF(C87="","",IF(C87&gt;=0,"D","C"))</f>
        <v/>
      </c>
      <c r="F87" s="11" t="n"/>
    </row>
    <row r="88">
      <c r="A88" s="10" t="n"/>
      <c r="B88" s="11" t="n"/>
      <c r="C88" s="8" t="n"/>
      <c r="D88" s="8" t="n"/>
      <c r="E88" s="9">
        <f>IF(C88="","",IF(C88&gt;=0,"D","C"))</f>
        <v/>
      </c>
      <c r="F88" s="11" t="n"/>
    </row>
    <row r="89">
      <c r="A89" s="10" t="n"/>
      <c r="B89" s="11" t="n"/>
      <c r="C89" s="8" t="n"/>
      <c r="D89" s="8" t="n"/>
      <c r="E89" s="9">
        <f>IF(C89="","",IF(C89&gt;=0,"D","C"))</f>
        <v/>
      </c>
      <c r="F89" s="11" t="n"/>
    </row>
    <row r="90">
      <c r="A90" s="10" t="n"/>
      <c r="B90" s="11" t="n"/>
      <c r="C90" s="8" t="n"/>
      <c r="D90" s="8" t="n"/>
      <c r="E90" s="9">
        <f>IF(C90="","",IF(C90&gt;=0,"D","C"))</f>
        <v/>
      </c>
      <c r="F90" s="11" t="n"/>
    </row>
    <row r="91">
      <c r="A91" s="10" t="n"/>
      <c r="B91" s="11" t="n"/>
      <c r="C91" s="8" t="n"/>
      <c r="D91" s="8" t="n"/>
      <c r="E91" s="9">
        <f>IF(C91="","",IF(C91&gt;=0,"D","C"))</f>
        <v/>
      </c>
      <c r="F91" s="11" t="n"/>
    </row>
    <row r="92">
      <c r="A92" s="10" t="n"/>
      <c r="B92" s="11" t="n"/>
      <c r="C92" s="8" t="n"/>
      <c r="D92" s="8" t="n"/>
      <c r="E92" s="9">
        <f>IF(C92="","",IF(C92&gt;=0,"D","C"))</f>
        <v/>
      </c>
      <c r="F92" s="11" t="n"/>
    </row>
    <row r="93">
      <c r="A93" s="10" t="n"/>
      <c r="B93" s="11" t="n"/>
      <c r="C93" s="8" t="n"/>
      <c r="D93" s="8" t="n"/>
      <c r="E93" s="9">
        <f>IF(C93="","",IF(C93&gt;=0,"D","C"))</f>
        <v/>
      </c>
      <c r="F93" s="11" t="n"/>
    </row>
    <row r="94">
      <c r="A94" s="10" t="n"/>
      <c r="B94" s="11" t="n"/>
      <c r="C94" s="8" t="n"/>
      <c r="D94" s="8" t="n"/>
      <c r="E94" s="9">
        <f>IF(C94="","",IF(C94&gt;=0,"D","C"))</f>
        <v/>
      </c>
      <c r="F94" s="11" t="n"/>
    </row>
    <row r="95">
      <c r="A95" s="10" t="n"/>
      <c r="B95" s="11" t="n"/>
      <c r="C95" s="8" t="n"/>
      <c r="D95" s="8" t="n"/>
      <c r="E95" s="9">
        <f>IF(C95="","",IF(C95&gt;=0,"D","C"))</f>
        <v/>
      </c>
      <c r="F95" s="11" t="n"/>
    </row>
    <row r="96">
      <c r="A96" s="10" t="n"/>
      <c r="B96" s="11" t="n"/>
      <c r="C96" s="8" t="n"/>
      <c r="D96" s="8" t="n"/>
      <c r="E96" s="9">
        <f>IF(C96="","",IF(C96&gt;=0,"D","C"))</f>
        <v/>
      </c>
      <c r="F96" s="11" t="n"/>
    </row>
    <row r="97">
      <c r="A97" s="10" t="n"/>
      <c r="B97" s="11" t="n"/>
      <c r="C97" s="8" t="n"/>
      <c r="D97" s="8" t="n"/>
      <c r="E97" s="9">
        <f>IF(C97="","",IF(C97&gt;=0,"D","C"))</f>
        <v/>
      </c>
      <c r="F97" s="11" t="n"/>
    </row>
    <row r="98">
      <c r="A98" s="10" t="n"/>
      <c r="B98" s="11" t="n"/>
      <c r="C98" s="8" t="n"/>
      <c r="D98" s="8" t="n"/>
      <c r="E98" s="9">
        <f>IF(C98="","",IF(C98&gt;=0,"D","C"))</f>
        <v/>
      </c>
      <c r="F98" s="11" t="n"/>
    </row>
    <row r="99">
      <c r="A99" s="10" t="n"/>
      <c r="B99" s="11" t="n"/>
      <c r="C99" s="8" t="n"/>
      <c r="D99" s="8" t="n"/>
      <c r="E99" s="9">
        <f>IF(C99="","",IF(C99&gt;=0,"D","C"))</f>
        <v/>
      </c>
      <c r="F99" s="11" t="n"/>
    </row>
    <row r="100">
      <c r="A100" s="10" t="n"/>
      <c r="B100" s="11" t="n"/>
      <c r="C100" s="8" t="n"/>
      <c r="D100" s="8" t="n"/>
      <c r="E100" s="9">
        <f>IF(C100="","",IF(C100&gt;=0,"D","C"))</f>
        <v/>
      </c>
      <c r="F100" s="11" t="n"/>
    </row>
    <row r="101">
      <c r="A101" s="10" t="n"/>
      <c r="B101" s="11" t="n"/>
      <c r="C101" s="8" t="n"/>
      <c r="D101" s="8" t="n"/>
      <c r="E101" s="9">
        <f>IF(C101="","",IF(C101&gt;=0,"D","C"))</f>
        <v/>
      </c>
      <c r="F101" s="11" t="n"/>
    </row>
    <row r="102">
      <c r="A102" s="10" t="n"/>
      <c r="B102" s="11" t="n"/>
      <c r="C102" s="8" t="n"/>
      <c r="D102" s="8" t="n"/>
      <c r="E102" s="9">
        <f>IF(C102="","",IF(C102&gt;=0,"D","C"))</f>
        <v/>
      </c>
      <c r="F102" s="11" t="n"/>
    </row>
    <row r="103">
      <c r="A103" s="10" t="n"/>
      <c r="B103" s="11" t="n"/>
      <c r="C103" s="8" t="n"/>
      <c r="D103" s="8" t="n"/>
      <c r="E103" s="9">
        <f>IF(C103="","",IF(C103&gt;=0,"D","C"))</f>
        <v/>
      </c>
      <c r="F103" s="11" t="n"/>
    </row>
    <row r="104">
      <c r="A104" s="10" t="n"/>
      <c r="B104" s="11" t="n"/>
      <c r="C104" s="8" t="n"/>
      <c r="D104" s="8" t="n"/>
      <c r="E104" s="9">
        <f>IF(C104="","",IF(C104&gt;=0,"D","C"))</f>
        <v/>
      </c>
      <c r="F104" s="11" t="n"/>
    </row>
    <row r="105">
      <c r="A105" s="10" t="n"/>
      <c r="B105" s="11" t="n"/>
      <c r="C105" s="8" t="n"/>
      <c r="D105" s="8" t="n"/>
      <c r="E105" s="9">
        <f>IF(C105="","",IF(C105&gt;=0,"D","C"))</f>
        <v/>
      </c>
      <c r="F105" s="11" t="n"/>
    </row>
    <row r="106">
      <c r="A106" s="10" t="n"/>
      <c r="B106" s="11" t="n"/>
      <c r="C106" s="8" t="n"/>
      <c r="D106" s="8" t="n"/>
      <c r="E106" s="9">
        <f>IF(C106="","",IF(C106&gt;=0,"D","C"))</f>
        <v/>
      </c>
      <c r="F106" s="11" t="n"/>
    </row>
    <row r="107">
      <c r="A107" s="10" t="n"/>
      <c r="B107" s="11" t="n"/>
      <c r="C107" s="8" t="n"/>
      <c r="D107" s="8" t="n"/>
      <c r="E107" s="9">
        <f>IF(C107="","",IF(C107&gt;=0,"D","C"))</f>
        <v/>
      </c>
      <c r="F107" s="11" t="n"/>
    </row>
    <row r="108">
      <c r="A108" s="10" t="n"/>
      <c r="B108" s="11" t="n"/>
      <c r="C108" s="8" t="n"/>
      <c r="D108" s="8" t="n"/>
      <c r="E108" s="9">
        <f>IF(C108="","",IF(C108&gt;=0,"D","C"))</f>
        <v/>
      </c>
      <c r="F108" s="11" t="n"/>
    </row>
    <row r="109">
      <c r="A109" s="10" t="n"/>
      <c r="B109" s="11" t="n"/>
      <c r="C109" s="8" t="n"/>
      <c r="D109" s="8" t="n"/>
      <c r="E109" s="9">
        <f>IF(C109="","",IF(C109&gt;=0,"D","C"))</f>
        <v/>
      </c>
      <c r="F109" s="11" t="n"/>
    </row>
    <row r="110">
      <c r="A110" s="10" t="n"/>
      <c r="B110" s="11" t="n"/>
      <c r="C110" s="8" t="n"/>
      <c r="D110" s="8" t="n"/>
      <c r="E110" s="9">
        <f>IF(C110="","",IF(C110&gt;=0,"D","C"))</f>
        <v/>
      </c>
      <c r="F110" s="11" t="n"/>
    </row>
    <row r="111">
      <c r="A111" s="10" t="n"/>
      <c r="B111" s="11" t="n"/>
      <c r="C111" s="8" t="n"/>
      <c r="D111" s="8" t="n"/>
      <c r="E111" s="9">
        <f>IF(C111="","",IF(C111&gt;=0,"D","C"))</f>
        <v/>
      </c>
      <c r="F111" s="11" t="n"/>
    </row>
    <row r="112">
      <c r="A112" s="10" t="n"/>
      <c r="B112" s="11" t="n"/>
      <c r="C112" s="8" t="n"/>
      <c r="D112" s="8" t="n"/>
      <c r="E112" s="9">
        <f>IF(C112="","",IF(C112&gt;=0,"D","C"))</f>
        <v/>
      </c>
      <c r="F112" s="11" t="n"/>
    </row>
    <row r="113">
      <c r="A113" s="10" t="n"/>
      <c r="B113" s="11" t="n"/>
      <c r="C113" s="8" t="n"/>
      <c r="D113" s="8" t="n"/>
      <c r="E113" s="9">
        <f>IF(C113="","",IF(C113&gt;=0,"D","C"))</f>
        <v/>
      </c>
      <c r="F113" s="11" t="n"/>
    </row>
    <row r="114">
      <c r="A114" s="10" t="n"/>
      <c r="B114" s="11" t="n"/>
      <c r="C114" s="8" t="n"/>
      <c r="D114" s="8" t="n"/>
      <c r="E114" s="9">
        <f>IF(C114="","",IF(C114&gt;=0,"D","C"))</f>
        <v/>
      </c>
      <c r="F114" s="11" t="n"/>
    </row>
    <row r="115">
      <c r="A115" s="10" t="n"/>
      <c r="B115" s="11" t="n"/>
      <c r="C115" s="8" t="n"/>
      <c r="D115" s="8" t="n"/>
      <c r="E115" s="9">
        <f>IF(C115="","",IF(C115&gt;=0,"D","C"))</f>
        <v/>
      </c>
      <c r="F115" s="11" t="n"/>
    </row>
    <row r="116">
      <c r="A116" s="10" t="n"/>
      <c r="B116" s="11" t="n"/>
      <c r="C116" s="8" t="n"/>
      <c r="D116" s="8" t="n"/>
      <c r="E116" s="9">
        <f>IF(C116="","",IF(C116&gt;=0,"D","C"))</f>
        <v/>
      </c>
      <c r="F116" s="11" t="n"/>
    </row>
    <row r="117">
      <c r="A117" s="10" t="n"/>
      <c r="B117" s="11" t="n"/>
      <c r="C117" s="8" t="n"/>
      <c r="D117" s="8" t="n"/>
      <c r="E117" s="9">
        <f>IF(C117="","",IF(C117&gt;=0,"D","C"))</f>
        <v/>
      </c>
      <c r="F117" s="11" t="n"/>
    </row>
    <row r="118">
      <c r="A118" s="10" t="n"/>
      <c r="B118" s="11" t="n"/>
      <c r="C118" s="8" t="n"/>
      <c r="D118" s="8" t="n"/>
      <c r="E118" s="9">
        <f>IF(C118="","",IF(C118&gt;=0,"D","C"))</f>
        <v/>
      </c>
      <c r="F118" s="11" t="n"/>
    </row>
    <row r="119">
      <c r="A119" s="10" t="n"/>
      <c r="B119" s="11" t="n"/>
      <c r="C119" s="8" t="n"/>
      <c r="D119" s="8" t="n"/>
      <c r="E119" s="9">
        <f>IF(C119="","",IF(C119&gt;=0,"D","C"))</f>
        <v/>
      </c>
      <c r="F119" s="11" t="n"/>
    </row>
    <row r="120">
      <c r="A120" s="10" t="n"/>
      <c r="B120" s="11" t="n"/>
      <c r="C120" s="8" t="n"/>
      <c r="D120" s="8" t="n"/>
      <c r="E120" s="9">
        <f>IF(C120="","",IF(C120&gt;=0,"D","C"))</f>
        <v/>
      </c>
      <c r="F120" s="11" t="n"/>
    </row>
    <row r="121">
      <c r="A121" s="10" t="n"/>
      <c r="B121" s="11" t="n"/>
      <c r="C121" s="8" t="n"/>
      <c r="D121" s="8" t="n"/>
      <c r="E121" s="9">
        <f>IF(C121="","",IF(C121&gt;=0,"D","C"))</f>
        <v/>
      </c>
      <c r="F121" s="11" t="n"/>
    </row>
    <row r="122">
      <c r="A122" s="10" t="n"/>
      <c r="B122" s="11" t="n"/>
      <c r="C122" s="8" t="n"/>
      <c r="D122" s="8" t="n"/>
      <c r="E122" s="9">
        <f>IF(C122="","",IF(C122&gt;=0,"D","C"))</f>
        <v/>
      </c>
      <c r="F122" s="11" t="n"/>
    </row>
    <row r="123">
      <c r="A123" s="10" t="n"/>
      <c r="B123" s="11" t="n"/>
      <c r="C123" s="8" t="n"/>
      <c r="D123" s="8" t="n"/>
      <c r="E123" s="9">
        <f>IF(C123="","",IF(C123&gt;=0,"D","C"))</f>
        <v/>
      </c>
      <c r="F123" s="11" t="n"/>
    </row>
    <row r="124">
      <c r="A124" s="10" t="n"/>
      <c r="B124" s="11" t="n"/>
      <c r="C124" s="8" t="n"/>
      <c r="D124" s="8" t="n"/>
      <c r="E124" s="9">
        <f>IF(C124="","",IF(C124&gt;=0,"D","C"))</f>
        <v/>
      </c>
      <c r="F124" s="11" t="n"/>
    </row>
    <row r="125">
      <c r="A125" s="10" t="n"/>
      <c r="B125" s="11" t="n"/>
      <c r="C125" s="8" t="n"/>
      <c r="D125" s="8" t="n"/>
      <c r="E125" s="9">
        <f>IF(C125="","",IF(C125&gt;=0,"D","C"))</f>
        <v/>
      </c>
      <c r="F125" s="11" t="n"/>
    </row>
    <row r="126">
      <c r="A126" s="10" t="n"/>
      <c r="B126" s="11" t="n"/>
      <c r="C126" s="8" t="n"/>
      <c r="D126" s="8" t="n"/>
      <c r="E126" s="9">
        <f>IF(C126="","",IF(C126&gt;=0,"D","C"))</f>
        <v/>
      </c>
      <c r="F126" s="11" t="n"/>
    </row>
    <row r="127">
      <c r="A127" s="10" t="n"/>
      <c r="B127" s="11" t="n"/>
      <c r="C127" s="8" t="n"/>
      <c r="D127" s="8" t="n"/>
      <c r="E127" s="9">
        <f>IF(C127="","",IF(C127&gt;=0,"D","C"))</f>
        <v/>
      </c>
      <c r="F127" s="11" t="n"/>
    </row>
    <row r="128">
      <c r="A128" s="10" t="n"/>
      <c r="B128" s="11" t="n"/>
      <c r="C128" s="8" t="n"/>
      <c r="D128" s="8" t="n"/>
      <c r="E128" s="9">
        <f>IF(C128="","",IF(C128&gt;=0,"D","C"))</f>
        <v/>
      </c>
      <c r="F128" s="11" t="n"/>
    </row>
    <row r="129">
      <c r="A129" s="10" t="n"/>
      <c r="B129" s="11" t="n"/>
      <c r="C129" s="8" t="n"/>
      <c r="D129" s="8" t="n"/>
      <c r="E129" s="9">
        <f>IF(C129="","",IF(C129&gt;=0,"D","C"))</f>
        <v/>
      </c>
      <c r="F129" s="11" t="n"/>
    </row>
    <row r="130">
      <c r="A130" s="10" t="n"/>
      <c r="B130" s="11" t="n"/>
      <c r="C130" s="8" t="n"/>
      <c r="D130" s="8" t="n"/>
      <c r="E130" s="9">
        <f>IF(C130="","",IF(C130&gt;=0,"D","C"))</f>
        <v/>
      </c>
      <c r="F130" s="11" t="n"/>
    </row>
    <row r="131">
      <c r="A131" s="10" t="n"/>
      <c r="B131" s="11" t="n"/>
      <c r="C131" s="8" t="n"/>
      <c r="D131" s="8" t="n"/>
      <c r="E131" s="9">
        <f>IF(C131="","",IF(C131&gt;=0,"D","C"))</f>
        <v/>
      </c>
      <c r="F131" s="11" t="n"/>
    </row>
    <row r="132">
      <c r="A132" s="10" t="n"/>
      <c r="B132" s="11" t="n"/>
      <c r="C132" s="8" t="n"/>
      <c r="D132" s="8" t="n"/>
      <c r="E132" s="9">
        <f>IF(C132="","",IF(C132&gt;=0,"D","C"))</f>
        <v/>
      </c>
      <c r="F132" s="11" t="n"/>
    </row>
    <row r="133">
      <c r="A133" s="10" t="n"/>
      <c r="B133" s="11" t="n"/>
      <c r="C133" s="8" t="n"/>
      <c r="D133" s="8" t="n"/>
      <c r="E133" s="9">
        <f>IF(C133="","",IF(C133&gt;=0,"D","C"))</f>
        <v/>
      </c>
      <c r="F133" s="11" t="n"/>
    </row>
    <row r="134">
      <c r="A134" s="10" t="n"/>
      <c r="B134" s="11" t="n"/>
      <c r="C134" s="8" t="n"/>
      <c r="D134" s="8" t="n"/>
      <c r="E134" s="9">
        <f>IF(C134="","",IF(C134&gt;=0,"D","C"))</f>
        <v/>
      </c>
      <c r="F134" s="11" t="n"/>
    </row>
    <row r="135">
      <c r="A135" s="10" t="n"/>
      <c r="B135" s="11" t="n"/>
      <c r="C135" s="8" t="n"/>
      <c r="D135" s="8" t="n"/>
      <c r="E135" s="9">
        <f>IF(C135="","",IF(C135&gt;=0,"D","C"))</f>
        <v/>
      </c>
      <c r="F135" s="11" t="n"/>
    </row>
    <row r="136">
      <c r="A136" s="10" t="n"/>
      <c r="B136" s="11" t="n"/>
      <c r="C136" s="8" t="n"/>
      <c r="D136" s="8" t="n"/>
      <c r="E136" s="9">
        <f>IF(C136="","",IF(C136&gt;=0,"D","C"))</f>
        <v/>
      </c>
      <c r="F136" s="11" t="n"/>
    </row>
    <row r="137">
      <c r="A137" s="10" t="n"/>
      <c r="B137" s="11" t="n"/>
      <c r="C137" s="8" t="n"/>
      <c r="D137" s="8" t="n"/>
      <c r="E137" s="9">
        <f>IF(C137="","",IF(C137&gt;=0,"D","C"))</f>
        <v/>
      </c>
      <c r="F137" s="11" t="n"/>
    </row>
    <row r="138">
      <c r="A138" s="10" t="n"/>
      <c r="B138" s="11" t="n"/>
      <c r="C138" s="8" t="n"/>
      <c r="D138" s="8" t="n"/>
      <c r="E138" s="9">
        <f>IF(C138="","",IF(C138&gt;=0,"D","C"))</f>
        <v/>
      </c>
      <c r="F138" s="11" t="n"/>
    </row>
    <row r="139">
      <c r="A139" s="10" t="n"/>
      <c r="B139" s="11" t="n"/>
      <c r="C139" s="8" t="n"/>
      <c r="D139" s="8" t="n"/>
      <c r="E139" s="9">
        <f>IF(C139="","",IF(C139&gt;=0,"D","C"))</f>
        <v/>
      </c>
      <c r="F139" s="11" t="n"/>
    </row>
    <row r="140">
      <c r="A140" s="10" t="n"/>
      <c r="B140" s="11" t="n"/>
      <c r="C140" s="8" t="n"/>
      <c r="D140" s="8" t="n"/>
      <c r="E140" s="9">
        <f>IF(C140="","",IF(C140&gt;=0,"D","C"))</f>
        <v/>
      </c>
      <c r="F140" s="11" t="n"/>
    </row>
    <row r="141">
      <c r="A141" s="10" t="n"/>
      <c r="B141" s="11" t="n"/>
      <c r="C141" s="8" t="n"/>
      <c r="D141" s="8" t="n"/>
      <c r="E141" s="9">
        <f>IF(C141="","",IF(C141&gt;=0,"D","C"))</f>
        <v/>
      </c>
      <c r="F141" s="11" t="n"/>
    </row>
    <row r="142">
      <c r="A142" s="10" t="n"/>
      <c r="B142" s="11" t="n"/>
      <c r="C142" s="8" t="n"/>
      <c r="D142" s="8" t="n"/>
      <c r="E142" s="9">
        <f>IF(C142="","",IF(C142&gt;=0,"D","C"))</f>
        <v/>
      </c>
      <c r="F142" s="11" t="n"/>
    </row>
    <row r="143">
      <c r="A143" s="10" t="n"/>
      <c r="B143" s="11" t="n"/>
      <c r="C143" s="8" t="n"/>
      <c r="D143" s="8" t="n"/>
      <c r="E143" s="9">
        <f>IF(C143="","",IF(C143&gt;=0,"D","C"))</f>
        <v/>
      </c>
      <c r="F143" s="11" t="n"/>
    </row>
    <row r="144">
      <c r="A144" s="10" t="n"/>
      <c r="B144" s="11" t="n"/>
      <c r="C144" s="8" t="n"/>
      <c r="D144" s="8" t="n"/>
      <c r="E144" s="9">
        <f>IF(C144="","",IF(C144&gt;=0,"D","C"))</f>
        <v/>
      </c>
      <c r="F144" s="11" t="n"/>
    </row>
    <row r="145">
      <c r="A145" s="10" t="n"/>
      <c r="B145" s="11" t="n"/>
      <c r="C145" s="8" t="n"/>
      <c r="D145" s="8" t="n"/>
      <c r="E145" s="9">
        <f>IF(C145="","",IF(C145&gt;=0,"D","C"))</f>
        <v/>
      </c>
      <c r="F145" s="11" t="n"/>
    </row>
    <row r="146">
      <c r="A146" s="10" t="n"/>
      <c r="B146" s="11" t="n"/>
      <c r="C146" s="8" t="n"/>
      <c r="D146" s="8" t="n"/>
      <c r="E146" s="9">
        <f>IF(C146="","",IF(C146&gt;=0,"D","C"))</f>
        <v/>
      </c>
      <c r="F146" s="11" t="n"/>
    </row>
    <row r="147">
      <c r="A147" s="10" t="n"/>
      <c r="B147" s="11" t="n"/>
      <c r="C147" s="8" t="n"/>
      <c r="D147" s="8" t="n"/>
      <c r="E147" s="9">
        <f>IF(C147="","",IF(C147&gt;=0,"D","C"))</f>
        <v/>
      </c>
      <c r="F147" s="11" t="n"/>
    </row>
    <row r="148">
      <c r="A148" s="10" t="n"/>
      <c r="B148" s="11" t="n"/>
      <c r="C148" s="8" t="n"/>
      <c r="D148" s="8" t="n"/>
      <c r="E148" s="9">
        <f>IF(C148="","",IF(C148&gt;=0,"D","C"))</f>
        <v/>
      </c>
      <c r="F148" s="11" t="n"/>
    </row>
    <row r="149">
      <c r="A149" s="10" t="n"/>
      <c r="B149" s="11" t="n"/>
      <c r="C149" s="8" t="n"/>
      <c r="D149" s="8" t="n"/>
      <c r="E149" s="9">
        <f>IF(C149="","",IF(C149&gt;=0,"D","C"))</f>
        <v/>
      </c>
      <c r="F149" s="11" t="n"/>
    </row>
    <row r="150">
      <c r="A150" s="10" t="n"/>
      <c r="B150" s="11" t="n"/>
      <c r="C150" s="8" t="n"/>
      <c r="D150" s="8" t="n"/>
      <c r="E150" s="9">
        <f>IF(C150="","",IF(C150&gt;=0,"D","C"))</f>
        <v/>
      </c>
      <c r="F150" s="11" t="n"/>
    </row>
    <row r="151">
      <c r="A151" s="10" t="n"/>
      <c r="B151" s="11" t="n"/>
      <c r="C151" s="8" t="n"/>
      <c r="D151" s="8" t="n"/>
      <c r="E151" s="9">
        <f>IF(C151="","",IF(C151&gt;=0,"D","C"))</f>
        <v/>
      </c>
      <c r="F151" s="11" t="n"/>
    </row>
    <row r="152">
      <c r="A152" s="10" t="n"/>
      <c r="B152" s="11" t="n"/>
      <c r="C152" s="8" t="n"/>
      <c r="D152" s="8" t="n"/>
      <c r="E152" s="9">
        <f>IF(C152="","",IF(C152&gt;=0,"D","C"))</f>
        <v/>
      </c>
      <c r="F152" s="11" t="n"/>
    </row>
    <row r="153">
      <c r="A153" s="10" t="n"/>
      <c r="B153" s="11" t="n"/>
      <c r="C153" s="8" t="n"/>
      <c r="D153" s="8" t="n"/>
      <c r="E153" s="9">
        <f>IF(C153="","",IF(C153&gt;=0,"D","C"))</f>
        <v/>
      </c>
      <c r="F153" s="11" t="n"/>
    </row>
    <row r="154">
      <c r="A154" s="10" t="n"/>
      <c r="B154" s="11" t="n"/>
      <c r="C154" s="8" t="n"/>
      <c r="D154" s="8" t="n"/>
      <c r="E154" s="9">
        <f>IF(C154="","",IF(C154&gt;=0,"D","C"))</f>
        <v/>
      </c>
      <c r="F154" s="11" t="n"/>
    </row>
    <row r="155">
      <c r="A155" s="10" t="n"/>
      <c r="B155" s="11" t="n"/>
      <c r="C155" s="8" t="n"/>
      <c r="D155" s="8" t="n"/>
      <c r="E155" s="9">
        <f>IF(C155="","",IF(C155&gt;=0,"D","C"))</f>
        <v/>
      </c>
      <c r="F155" s="11" t="n"/>
    </row>
    <row r="156">
      <c r="A156" s="10" t="n"/>
      <c r="B156" s="11" t="n"/>
      <c r="C156" s="8" t="n"/>
      <c r="D156" s="8" t="n"/>
      <c r="E156" s="9">
        <f>IF(C156="","",IF(C156&gt;=0,"D","C"))</f>
        <v/>
      </c>
      <c r="F156" s="11" t="n"/>
    </row>
    <row r="157">
      <c r="A157" s="10" t="n"/>
      <c r="B157" s="11" t="n"/>
      <c r="C157" s="8" t="n"/>
      <c r="D157" s="8" t="n"/>
      <c r="E157" s="9">
        <f>IF(C157="","",IF(C157&gt;=0,"D","C"))</f>
        <v/>
      </c>
      <c r="F157" s="11" t="n"/>
    </row>
    <row r="158">
      <c r="A158" s="10" t="n"/>
      <c r="B158" s="11" t="n"/>
      <c r="C158" s="8" t="n"/>
      <c r="D158" s="8" t="n"/>
      <c r="E158" s="9">
        <f>IF(C158="","",IF(C158&gt;=0,"D","C"))</f>
        <v/>
      </c>
      <c r="F158" s="11" t="n"/>
    </row>
    <row r="159">
      <c r="A159" s="10" t="n"/>
      <c r="B159" s="11" t="n"/>
      <c r="C159" s="8" t="n"/>
      <c r="D159" s="8" t="n"/>
      <c r="E159" s="9">
        <f>IF(C159="","",IF(C159&gt;=0,"D","C"))</f>
        <v/>
      </c>
      <c r="F159" s="11" t="n"/>
    </row>
    <row r="160">
      <c r="A160" s="10" t="n"/>
      <c r="B160" s="11" t="n"/>
      <c r="C160" s="8" t="n"/>
      <c r="D160" s="8" t="n"/>
      <c r="E160" s="9">
        <f>IF(C160="","",IF(C160&gt;=0,"D","C"))</f>
        <v/>
      </c>
      <c r="F160" s="11" t="n"/>
    </row>
    <row r="161">
      <c r="A161" s="10" t="n"/>
      <c r="B161" s="11" t="n"/>
      <c r="C161" s="8" t="n"/>
      <c r="D161" s="8" t="n"/>
      <c r="E161" s="9">
        <f>IF(C161="","",IF(C161&gt;=0,"D","C"))</f>
        <v/>
      </c>
      <c r="F161" s="11" t="n"/>
    </row>
    <row r="162">
      <c r="A162" s="10" t="n"/>
      <c r="B162" s="11" t="n"/>
      <c r="C162" s="8" t="n"/>
      <c r="D162" s="8" t="n"/>
      <c r="E162" s="9">
        <f>IF(C162="","",IF(C162&gt;=0,"D","C"))</f>
        <v/>
      </c>
      <c r="F162" s="11" t="n"/>
    </row>
    <row r="163">
      <c r="A163" s="10" t="n"/>
      <c r="B163" s="11" t="n"/>
      <c r="C163" s="8" t="n"/>
      <c r="D163" s="8" t="n"/>
      <c r="E163" s="9">
        <f>IF(C163="","",IF(C163&gt;=0,"D","C"))</f>
        <v/>
      </c>
      <c r="F163" s="11" t="n"/>
    </row>
    <row r="164">
      <c r="A164" s="10" t="n"/>
      <c r="B164" s="11" t="n"/>
      <c r="C164" s="8" t="n"/>
      <c r="D164" s="8" t="n"/>
      <c r="E164" s="9">
        <f>IF(C164="","",IF(C164&gt;=0,"D","C"))</f>
        <v/>
      </c>
      <c r="F164" s="11" t="n"/>
    </row>
    <row r="165">
      <c r="A165" s="10" t="n"/>
      <c r="B165" s="11" t="n"/>
      <c r="C165" s="8" t="n"/>
      <c r="D165" s="8" t="n"/>
      <c r="E165" s="9">
        <f>IF(C165="","",IF(C165&gt;=0,"D","C"))</f>
        <v/>
      </c>
      <c r="F165" s="11" t="n"/>
    </row>
    <row r="166">
      <c r="A166" s="10" t="n"/>
      <c r="B166" s="11" t="n"/>
      <c r="C166" s="8" t="n"/>
      <c r="D166" s="8" t="n"/>
      <c r="E166" s="9">
        <f>IF(C166="","",IF(C166&gt;=0,"D","C"))</f>
        <v/>
      </c>
      <c r="F166" s="11" t="n"/>
    </row>
    <row r="167">
      <c r="A167" s="10" t="n"/>
      <c r="B167" s="11" t="n"/>
      <c r="C167" s="8" t="n"/>
      <c r="D167" s="8" t="n"/>
      <c r="E167" s="9">
        <f>IF(C167="","",IF(C167&gt;=0,"D","C"))</f>
        <v/>
      </c>
      <c r="F167" s="11" t="n"/>
    </row>
    <row r="168">
      <c r="A168" s="10" t="n"/>
      <c r="B168" s="11" t="n"/>
      <c r="C168" s="8" t="n"/>
      <c r="D168" s="8" t="n"/>
      <c r="E168" s="9">
        <f>IF(C168="","",IF(C168&gt;=0,"D","C"))</f>
        <v/>
      </c>
      <c r="F168" s="11" t="n"/>
    </row>
    <row r="169">
      <c r="A169" s="10" t="n"/>
      <c r="B169" s="11" t="n"/>
      <c r="C169" s="8" t="n"/>
      <c r="D169" s="8" t="n"/>
      <c r="E169" s="9">
        <f>IF(C169="","",IF(C169&gt;=0,"D","C"))</f>
        <v/>
      </c>
      <c r="F169" s="11" t="n"/>
    </row>
    <row r="170">
      <c r="A170" s="10" t="n"/>
      <c r="B170" s="11" t="n"/>
      <c r="C170" s="8" t="n"/>
      <c r="D170" s="8" t="n"/>
      <c r="E170" s="9">
        <f>IF(C170="","",IF(C170&gt;=0,"D","C"))</f>
        <v/>
      </c>
      <c r="F170" s="11" t="n"/>
    </row>
    <row r="171">
      <c r="A171" s="10" t="n"/>
      <c r="B171" s="11" t="n"/>
      <c r="C171" s="8" t="n"/>
      <c r="D171" s="8" t="n"/>
      <c r="E171" s="9">
        <f>IF(C171="","",IF(C171&gt;=0,"D","C"))</f>
        <v/>
      </c>
      <c r="F171" s="11" t="n"/>
    </row>
    <row r="172">
      <c r="A172" s="10" t="n"/>
      <c r="B172" s="11" t="n"/>
      <c r="C172" s="8" t="n"/>
      <c r="D172" s="8" t="n"/>
      <c r="E172" s="9">
        <f>IF(C172="","",IF(C172&gt;=0,"D","C"))</f>
        <v/>
      </c>
      <c r="F172" s="11" t="n"/>
    </row>
    <row r="173">
      <c r="A173" s="10" t="n"/>
      <c r="B173" s="11" t="n"/>
      <c r="C173" s="8" t="n"/>
      <c r="D173" s="8" t="n"/>
      <c r="E173" s="9">
        <f>IF(C173="","",IF(C173&gt;=0,"D","C"))</f>
        <v/>
      </c>
      <c r="F173" s="11" t="n"/>
    </row>
    <row r="174">
      <c r="A174" s="10" t="n"/>
      <c r="B174" s="11" t="n"/>
      <c r="C174" s="8" t="n"/>
      <c r="D174" s="8" t="n"/>
      <c r="E174" s="9">
        <f>IF(C174="","",IF(C174&gt;=0,"D","C"))</f>
        <v/>
      </c>
      <c r="F174" s="11" t="n"/>
    </row>
    <row r="175">
      <c r="A175" s="10" t="n"/>
      <c r="B175" s="11" t="n"/>
      <c r="C175" s="8" t="n"/>
      <c r="D175" s="8" t="n"/>
      <c r="E175" s="9">
        <f>IF(C175="","",IF(C175&gt;=0,"D","C"))</f>
        <v/>
      </c>
      <c r="F175" s="11" t="n"/>
    </row>
    <row r="176">
      <c r="A176" s="10" t="n"/>
      <c r="B176" s="11" t="n"/>
      <c r="C176" s="8" t="n"/>
      <c r="D176" s="8" t="n"/>
      <c r="E176" s="9">
        <f>IF(C176="","",IF(C176&gt;=0,"D","C"))</f>
        <v/>
      </c>
      <c r="F176" s="11" t="n"/>
    </row>
    <row r="177">
      <c r="A177" s="10" t="n"/>
      <c r="B177" s="11" t="n"/>
      <c r="C177" s="8" t="n"/>
      <c r="D177" s="8" t="n"/>
      <c r="E177" s="9">
        <f>IF(C177="","",IF(C177&gt;=0,"D","C"))</f>
        <v/>
      </c>
      <c r="F177" s="11" t="n"/>
    </row>
    <row r="178">
      <c r="A178" s="10" t="n"/>
      <c r="B178" s="11" t="n"/>
      <c r="C178" s="8" t="n"/>
      <c r="D178" s="8" t="n"/>
      <c r="E178" s="9">
        <f>IF(C178="","",IF(C178&gt;=0,"D","C"))</f>
        <v/>
      </c>
      <c r="F178" s="11" t="n"/>
    </row>
    <row r="179">
      <c r="A179" s="10" t="n"/>
      <c r="B179" s="11" t="n"/>
      <c r="C179" s="8" t="n"/>
      <c r="D179" s="8" t="n"/>
      <c r="E179" s="9">
        <f>IF(C179="","",IF(C179&gt;=0,"D","C"))</f>
        <v/>
      </c>
      <c r="F179" s="11" t="n"/>
    </row>
    <row r="180">
      <c r="A180" s="10" t="n"/>
      <c r="B180" s="11" t="n"/>
      <c r="C180" s="8" t="n"/>
      <c r="D180" s="8" t="n"/>
      <c r="E180" s="9">
        <f>IF(C180="","",IF(C180&gt;=0,"D","C"))</f>
        <v/>
      </c>
      <c r="F180" s="11" t="n"/>
    </row>
    <row r="181">
      <c r="A181" s="10" t="n"/>
      <c r="B181" s="11" t="n"/>
      <c r="C181" s="8" t="n"/>
      <c r="D181" s="8" t="n"/>
      <c r="E181" s="9">
        <f>IF(C181="","",IF(C181&gt;=0,"D","C"))</f>
        <v/>
      </c>
      <c r="F181" s="11" t="n"/>
    </row>
    <row r="182">
      <c r="A182" s="10" t="n"/>
      <c r="B182" s="11" t="n"/>
      <c r="C182" s="8" t="n"/>
      <c r="D182" s="8" t="n"/>
      <c r="E182" s="9">
        <f>IF(C182="","",IF(C182&gt;=0,"D","C"))</f>
        <v/>
      </c>
      <c r="F182" s="11" t="n"/>
    </row>
    <row r="183">
      <c r="A183" s="10" t="n"/>
      <c r="B183" s="11" t="n"/>
      <c r="C183" s="8" t="n"/>
      <c r="D183" s="8" t="n"/>
      <c r="E183" s="9">
        <f>IF(C183="","",IF(C183&gt;=0,"D","C"))</f>
        <v/>
      </c>
      <c r="F183" s="11" t="n"/>
    </row>
    <row r="184">
      <c r="A184" s="10" t="n"/>
      <c r="B184" s="11" t="n"/>
      <c r="C184" s="8" t="n"/>
      <c r="D184" s="8" t="n"/>
      <c r="E184" s="9">
        <f>IF(C184="","",IF(C184&gt;=0,"D","C"))</f>
        <v/>
      </c>
      <c r="F184" s="11" t="n"/>
    </row>
    <row r="185">
      <c r="A185" s="10" t="n"/>
      <c r="B185" s="11" t="n"/>
      <c r="C185" s="8" t="n"/>
      <c r="D185" s="8" t="n"/>
      <c r="E185" s="9">
        <f>IF(C185="","",IF(C185&gt;=0,"D","C"))</f>
        <v/>
      </c>
      <c r="F185" s="11" t="n"/>
    </row>
    <row r="186">
      <c r="A186" s="10" t="n"/>
      <c r="B186" s="11" t="n"/>
      <c r="C186" s="8" t="n"/>
      <c r="D186" s="8" t="n"/>
      <c r="E186" s="9">
        <f>IF(C186="","",IF(C186&gt;=0,"D","C"))</f>
        <v/>
      </c>
      <c r="F186" s="11" t="n"/>
    </row>
    <row r="187">
      <c r="A187" s="10" t="n"/>
      <c r="B187" s="11" t="n"/>
      <c r="C187" s="8" t="n"/>
      <c r="D187" s="8" t="n"/>
      <c r="E187" s="9">
        <f>IF(C187="","",IF(C187&gt;=0,"D","C"))</f>
        <v/>
      </c>
      <c r="F187" s="11" t="n"/>
    </row>
    <row r="188">
      <c r="A188" s="10" t="n"/>
      <c r="B188" s="11" t="n"/>
      <c r="C188" s="8" t="n"/>
      <c r="D188" s="8" t="n"/>
      <c r="E188" s="9">
        <f>IF(C188="","",IF(C188&gt;=0,"D","C"))</f>
        <v/>
      </c>
      <c r="F188" s="11" t="n"/>
    </row>
    <row r="189">
      <c r="A189" s="10" t="n"/>
      <c r="B189" s="11" t="n"/>
      <c r="C189" s="8" t="n"/>
      <c r="D189" s="8" t="n"/>
      <c r="E189" s="9">
        <f>IF(C189="","",IF(C189&gt;=0,"D","C"))</f>
        <v/>
      </c>
      <c r="F189" s="11" t="n"/>
    </row>
    <row r="190">
      <c r="A190" s="10" t="n"/>
      <c r="B190" s="11" t="n"/>
      <c r="C190" s="8" t="n"/>
      <c r="D190" s="8" t="n"/>
      <c r="E190" s="9">
        <f>IF(C190="","",IF(C190&gt;=0,"D","C"))</f>
        <v/>
      </c>
      <c r="F190" s="11" t="n"/>
    </row>
    <row r="191">
      <c r="A191" s="10" t="n"/>
      <c r="B191" s="11" t="n"/>
      <c r="C191" s="8" t="n"/>
      <c r="D191" s="8" t="n"/>
      <c r="E191" s="9">
        <f>IF(C191="","",IF(C191&gt;=0,"D","C"))</f>
        <v/>
      </c>
      <c r="F191" s="11" t="n"/>
    </row>
    <row r="192">
      <c r="A192" s="10" t="n"/>
      <c r="B192" s="11" t="n"/>
      <c r="C192" s="8" t="n"/>
      <c r="D192" s="8" t="n"/>
      <c r="E192" s="9">
        <f>IF(C192="","",IF(C192&gt;=0,"D","C"))</f>
        <v/>
      </c>
      <c r="F192" s="11" t="n"/>
    </row>
    <row r="193">
      <c r="A193" s="10" t="n"/>
      <c r="B193" s="11" t="n"/>
      <c r="C193" s="8" t="n"/>
      <c r="D193" s="8" t="n"/>
      <c r="E193" s="9">
        <f>IF(C193="","",IF(C193&gt;=0,"D","C"))</f>
        <v/>
      </c>
      <c r="F193" s="11" t="n"/>
    </row>
    <row r="194">
      <c r="A194" s="10" t="n"/>
      <c r="B194" s="11" t="n"/>
      <c r="C194" s="8" t="n"/>
      <c r="D194" s="8" t="n"/>
      <c r="E194" s="9">
        <f>IF(C194="","",IF(C194&gt;=0,"D","C"))</f>
        <v/>
      </c>
      <c r="F194" s="11" t="n"/>
    </row>
    <row r="195">
      <c r="A195" s="10" t="n"/>
      <c r="B195" s="11" t="n"/>
      <c r="C195" s="8" t="n"/>
      <c r="D195" s="8" t="n"/>
      <c r="E195" s="9">
        <f>IF(C195="","",IF(C195&gt;=0,"D","C"))</f>
        <v/>
      </c>
      <c r="F195" s="11" t="n"/>
    </row>
    <row r="196">
      <c r="A196" s="10" t="n"/>
      <c r="B196" s="11" t="n"/>
      <c r="C196" s="8" t="n"/>
      <c r="D196" s="8" t="n"/>
      <c r="E196" s="9">
        <f>IF(C196="","",IF(C196&gt;=0,"D","C"))</f>
        <v/>
      </c>
      <c r="F196" s="11" t="n"/>
    </row>
    <row r="197">
      <c r="A197" s="10" t="n"/>
      <c r="B197" s="11" t="n"/>
      <c r="C197" s="8" t="n"/>
      <c r="D197" s="8" t="n"/>
      <c r="E197" s="9">
        <f>IF(C197="","",IF(C197&gt;=0,"D","C"))</f>
        <v/>
      </c>
      <c r="F197" s="11" t="n"/>
    </row>
    <row r="198">
      <c r="A198" s="10" t="n"/>
      <c r="B198" s="11" t="n"/>
      <c r="C198" s="8" t="n"/>
      <c r="D198" s="8" t="n"/>
      <c r="E198" s="9">
        <f>IF(C198="","",IF(C198&gt;=0,"D","C"))</f>
        <v/>
      </c>
      <c r="F198" s="11" t="n"/>
    </row>
    <row r="199">
      <c r="A199" s="10" t="n"/>
      <c r="B199" s="11" t="n"/>
      <c r="C199" s="8" t="n"/>
      <c r="D199" s="8" t="n"/>
      <c r="E199" s="9">
        <f>IF(C199="","",IF(C199&gt;=0,"D","C"))</f>
        <v/>
      </c>
      <c r="F199" s="11" t="n"/>
    </row>
    <row r="200">
      <c r="A200" s="10" t="n"/>
      <c r="B200" s="11" t="n"/>
      <c r="C200" s="8" t="n"/>
      <c r="D200" s="8" t="n"/>
      <c r="E200" s="9">
        <f>IF(C200="","",IF(C200&gt;=0,"D","C"))</f>
        <v/>
      </c>
      <c r="F200" s="11" t="n"/>
    </row>
    <row r="201">
      <c r="A201" s="10" t="n"/>
      <c r="B201" s="11" t="n"/>
      <c r="C201" s="8" t="n"/>
      <c r="D201" s="8" t="n"/>
      <c r="E201" s="9">
        <f>IF(C201="","",IF(C201&gt;=0,"D","C"))</f>
        <v/>
      </c>
      <c r="F201" s="11" t="n"/>
    </row>
    <row r="202">
      <c r="A202" s="10" t="n"/>
      <c r="B202" s="11" t="n"/>
      <c r="C202" s="8" t="n"/>
      <c r="D202" s="8" t="n"/>
      <c r="E202" s="9">
        <f>IF(C202="","",IF(C202&gt;=0,"D","C"))</f>
        <v/>
      </c>
      <c r="F202" s="11" t="n"/>
    </row>
    <row r="205" ht="30" customHeight="1">
      <c r="A205" s="4" t="inlineStr">
        <is>
          <t>Astuce : si vous avez une balance avec colonnes Débit/Crédit, calculez le solde net puis collez ici.</t>
        </is>
      </c>
    </row>
  </sheetData>
  <mergeCells count="2">
    <mergeCell ref="A205:F205"/>
    <mergeCell ref="A1:F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1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52" customWidth="1" min="2" max="2"/>
    <col width="10" customWidth="1" min="3" max="3"/>
    <col width="14" customWidth="1" min="4" max="4"/>
    <col width="14" customWidth="1" min="5" max="5"/>
    <col width="48" customWidth="1" min="6" max="6"/>
    <col width="16" customWidth="1" min="7" max="7"/>
    <col width="16" customWidth="1" min="8" max="8"/>
  </cols>
  <sheetData>
    <row r="1" ht="24" customHeight="1">
      <c r="A1" s="1" t="inlineStr">
        <is>
          <t>02 – Mapping des comptes vers les lignes du bilan (à adapter)</t>
        </is>
      </c>
    </row>
    <row r="2">
      <c r="A2" s="5" t="inlineStr">
        <is>
          <t>Line_ID</t>
        </is>
      </c>
      <c r="B2" s="5" t="inlineStr">
        <is>
          <t>Libellé</t>
        </is>
      </c>
      <c r="C2" s="5" t="inlineStr">
        <is>
          <t>Actif/Passif</t>
        </is>
      </c>
      <c r="D2" s="5" t="inlineStr">
        <is>
          <t>Compte début</t>
        </is>
      </c>
      <c r="E2" s="5" t="inlineStr">
        <is>
          <t>Compte fin</t>
        </is>
      </c>
      <c r="F2" s="5" t="inlineStr">
        <is>
          <t>Commentaire</t>
        </is>
      </c>
      <c r="G2" s="5" t="inlineStr">
        <is>
          <t>Montant_N (auto)</t>
        </is>
      </c>
      <c r="H2" s="5" t="inlineStr">
        <is>
          <t>Montant_N-1 (auto)</t>
        </is>
      </c>
    </row>
    <row r="3">
      <c r="A3" s="12" t="inlineStr">
        <is>
          <t>A010</t>
        </is>
      </c>
      <c r="B3" s="7" t="inlineStr">
        <is>
          <t>Immobilisations incorporelles</t>
        </is>
      </c>
      <c r="C3" s="13" t="inlineStr">
        <is>
          <t>Actif</t>
        </is>
      </c>
      <c r="D3" s="6" t="n">
        <v>200</v>
      </c>
      <c r="E3" s="6" t="n">
        <v>20999</v>
      </c>
      <c r="F3" s="7" t="inlineStr">
        <is>
          <t>(classe 20)</t>
        </is>
      </c>
      <c r="G3" s="14">
        <f>IF($C3="Passif",-SUMIFS('01_Balance_import'!$C$3:$C$1000,'01_Balance_import'!$A$3:$A$1000,"&gt;="&amp;$D3,'01_Balance_import'!$A$3:$A$1000,"&lt;="&amp;$E3),SUMIFS('01_Balance_import'!$C$3:$C$1000,'01_Balance_import'!$A$3:$A$1000,"&gt;="&amp;$D3,'01_Balance_import'!$A$3:$A$1000,"&lt;="&amp;$E3))</f>
        <v/>
      </c>
      <c r="H3" s="14">
        <f>IF($C3="Passif",-SUMIFS('01_Balance_import'!$D$3:$D$1000,'01_Balance_import'!$A$3:$A$1000,"&gt;="&amp;$D3,'01_Balance_import'!$A$3:$A$1000,"&lt;="&amp;$E3),SUMIFS('01_Balance_import'!$D$3:$D$1000,'01_Balance_import'!$A$3:$A$1000,"&gt;="&amp;$D3,'01_Balance_import'!$A$3:$A$1000,"&lt;="&amp;$E3))</f>
        <v/>
      </c>
    </row>
    <row r="4">
      <c r="A4" s="12" t="inlineStr">
        <is>
          <t>A020</t>
        </is>
      </c>
      <c r="B4" s="7" t="inlineStr">
        <is>
          <t>Immobilisations corporelles</t>
        </is>
      </c>
      <c r="C4" s="13" t="inlineStr">
        <is>
          <t>Actif</t>
        </is>
      </c>
      <c r="D4" s="6" t="n">
        <v>210</v>
      </c>
      <c r="E4" s="6" t="n">
        <v>25999</v>
      </c>
      <c r="F4" s="7" t="inlineStr">
        <is>
          <t>(21 à 25)</t>
        </is>
      </c>
      <c r="G4" s="14">
        <f>IF($C4="Passif",-SUMIFS('01_Balance_import'!$C$3:$C$1000,'01_Balance_import'!$A$3:$A$1000,"&gt;="&amp;$D4,'01_Balance_import'!$A$3:$A$1000,"&lt;="&amp;$E4),SUMIFS('01_Balance_import'!$C$3:$C$1000,'01_Balance_import'!$A$3:$A$1000,"&gt;="&amp;$D4,'01_Balance_import'!$A$3:$A$1000,"&lt;="&amp;$E4))</f>
        <v/>
      </c>
      <c r="H4" s="14">
        <f>IF($C4="Passif",-SUMIFS('01_Balance_import'!$D$3:$D$1000,'01_Balance_import'!$A$3:$A$1000,"&gt;="&amp;$D4,'01_Balance_import'!$A$3:$A$1000,"&lt;="&amp;$E4),SUMIFS('01_Balance_import'!$D$3:$D$1000,'01_Balance_import'!$A$3:$A$1000,"&gt;="&amp;$D4,'01_Balance_import'!$A$3:$A$1000,"&lt;="&amp;$E4))</f>
        <v/>
      </c>
    </row>
    <row r="5">
      <c r="A5" s="12" t="inlineStr">
        <is>
          <t>A030</t>
        </is>
      </c>
      <c r="B5" s="7" t="inlineStr">
        <is>
          <t>Immobilisations financières</t>
        </is>
      </c>
      <c r="C5" s="13" t="inlineStr">
        <is>
          <t>Actif</t>
        </is>
      </c>
      <c r="D5" s="6" t="n">
        <v>260</v>
      </c>
      <c r="E5" s="6" t="n">
        <v>27999</v>
      </c>
      <c r="F5" s="7" t="inlineStr">
        <is>
          <t>(26 à 27)</t>
        </is>
      </c>
      <c r="G5" s="14">
        <f>IF($C5="Passif",-SUMIFS('01_Balance_import'!$C$3:$C$1000,'01_Balance_import'!$A$3:$A$1000,"&gt;="&amp;$D5,'01_Balance_import'!$A$3:$A$1000,"&lt;="&amp;$E5),SUMIFS('01_Balance_import'!$C$3:$C$1000,'01_Balance_import'!$A$3:$A$1000,"&gt;="&amp;$D5,'01_Balance_import'!$A$3:$A$1000,"&lt;="&amp;$E5))</f>
        <v/>
      </c>
      <c r="H5" s="14">
        <f>IF($C5="Passif",-SUMIFS('01_Balance_import'!$D$3:$D$1000,'01_Balance_import'!$A$3:$A$1000,"&gt;="&amp;$D5,'01_Balance_import'!$A$3:$A$1000,"&lt;="&amp;$E5),SUMIFS('01_Balance_import'!$D$3:$D$1000,'01_Balance_import'!$A$3:$A$1000,"&gt;="&amp;$D5,'01_Balance_import'!$A$3:$A$1000,"&lt;="&amp;$E5))</f>
        <v/>
      </c>
    </row>
    <row r="6">
      <c r="A6" s="12" t="inlineStr">
        <is>
          <t>A035</t>
        </is>
      </c>
      <c r="B6" s="7" t="inlineStr">
        <is>
          <t>(-) Amortissements &amp; provisions sur immobilisations</t>
        </is>
      </c>
      <c r="C6" s="13" t="inlineStr">
        <is>
          <t>Actif</t>
        </is>
      </c>
      <c r="D6" s="6" t="n">
        <v>280</v>
      </c>
      <c r="E6" s="6" t="n">
        <v>29999</v>
      </c>
      <c r="F6" s="7" t="inlineStr">
        <is>
          <t>(28 à 29 – souvent au crédit, donc montant négatif)</t>
        </is>
      </c>
      <c r="G6" s="14">
        <f>IF($C6="Passif",-SUMIFS('01_Balance_import'!$C$3:$C$1000,'01_Balance_import'!$A$3:$A$1000,"&gt;="&amp;$D6,'01_Balance_import'!$A$3:$A$1000,"&lt;="&amp;$E6),SUMIFS('01_Balance_import'!$C$3:$C$1000,'01_Balance_import'!$A$3:$A$1000,"&gt;="&amp;$D6,'01_Balance_import'!$A$3:$A$1000,"&lt;="&amp;$E6))</f>
        <v/>
      </c>
      <c r="H6" s="14">
        <f>IF($C6="Passif",-SUMIFS('01_Balance_import'!$D$3:$D$1000,'01_Balance_import'!$A$3:$A$1000,"&gt;="&amp;$D6,'01_Balance_import'!$A$3:$A$1000,"&lt;="&amp;$E6),SUMIFS('01_Balance_import'!$D$3:$D$1000,'01_Balance_import'!$A$3:$A$1000,"&gt;="&amp;$D6,'01_Balance_import'!$A$3:$A$1000,"&lt;="&amp;$E6))</f>
        <v/>
      </c>
    </row>
    <row r="7">
      <c r="A7" s="12" t="inlineStr">
        <is>
          <t>A040</t>
        </is>
      </c>
      <c r="B7" s="7" t="inlineStr">
        <is>
          <t>Stocks et en-cours</t>
        </is>
      </c>
      <c r="C7" s="13" t="inlineStr">
        <is>
          <t>Actif</t>
        </is>
      </c>
      <c r="D7" s="6" t="n">
        <v>300</v>
      </c>
      <c r="E7" s="6" t="n">
        <v>39999</v>
      </c>
      <c r="F7" s="7" t="inlineStr">
        <is>
          <t>(classe 3)</t>
        </is>
      </c>
      <c r="G7" s="14">
        <f>IF($C7="Passif",-SUMIFS('01_Balance_import'!$C$3:$C$1000,'01_Balance_import'!$A$3:$A$1000,"&gt;="&amp;$D7,'01_Balance_import'!$A$3:$A$1000,"&lt;="&amp;$E7),SUMIFS('01_Balance_import'!$C$3:$C$1000,'01_Balance_import'!$A$3:$A$1000,"&gt;="&amp;$D7,'01_Balance_import'!$A$3:$A$1000,"&lt;="&amp;$E7))</f>
        <v/>
      </c>
      <c r="H7" s="14">
        <f>IF($C7="Passif",-SUMIFS('01_Balance_import'!$D$3:$D$1000,'01_Balance_import'!$A$3:$A$1000,"&gt;="&amp;$D7,'01_Balance_import'!$A$3:$A$1000,"&lt;="&amp;$E7),SUMIFS('01_Balance_import'!$D$3:$D$1000,'01_Balance_import'!$A$3:$A$1000,"&gt;="&amp;$D7,'01_Balance_import'!$A$3:$A$1000,"&lt;="&amp;$E7))</f>
        <v/>
      </c>
    </row>
    <row r="8">
      <c r="A8" s="12" t="inlineStr">
        <is>
          <t>A050</t>
        </is>
      </c>
      <c r="B8" s="7" t="inlineStr">
        <is>
          <t>Créances usagers/adhérents/clients</t>
        </is>
      </c>
      <c r="C8" s="13" t="inlineStr">
        <is>
          <t>Actif</t>
        </is>
      </c>
      <c r="D8" s="6" t="n">
        <v>410</v>
      </c>
      <c r="E8" s="6" t="n">
        <v>41999</v>
      </c>
      <c r="F8" s="7" t="inlineStr">
        <is>
          <t>(ex. 411/416/418)</t>
        </is>
      </c>
      <c r="G8" s="14">
        <f>IF($C8="Passif",-SUMIFS('01_Balance_import'!$C$3:$C$1000,'01_Balance_import'!$A$3:$A$1000,"&gt;="&amp;$D8,'01_Balance_import'!$A$3:$A$1000,"&lt;="&amp;$E8),SUMIFS('01_Balance_import'!$C$3:$C$1000,'01_Balance_import'!$A$3:$A$1000,"&gt;="&amp;$D8,'01_Balance_import'!$A$3:$A$1000,"&lt;="&amp;$E8))</f>
        <v/>
      </c>
      <c r="H8" s="14">
        <f>IF($C8="Passif",-SUMIFS('01_Balance_import'!$D$3:$D$1000,'01_Balance_import'!$A$3:$A$1000,"&gt;="&amp;$D8,'01_Balance_import'!$A$3:$A$1000,"&lt;="&amp;$E8),SUMIFS('01_Balance_import'!$D$3:$D$1000,'01_Balance_import'!$A$3:$A$1000,"&gt;="&amp;$D8,'01_Balance_import'!$A$3:$A$1000,"&lt;="&amp;$E8))</f>
        <v/>
      </c>
    </row>
    <row r="9">
      <c r="A9" s="12" t="inlineStr">
        <is>
          <t>A060</t>
        </is>
      </c>
      <c r="B9" s="7" t="inlineStr">
        <is>
          <t>Subventions à recevoir</t>
        </is>
      </c>
      <c r="C9" s="13" t="inlineStr">
        <is>
          <t>Actif</t>
        </is>
      </c>
      <c r="D9" s="6" t="n">
        <v>441</v>
      </c>
      <c r="E9" s="6" t="n">
        <v>44199</v>
      </c>
      <c r="F9" s="7" t="inlineStr">
        <is>
          <t>(ex. 441)</t>
        </is>
      </c>
      <c r="G9" s="14">
        <f>IF($C9="Passif",-SUMIFS('01_Balance_import'!$C$3:$C$1000,'01_Balance_import'!$A$3:$A$1000,"&gt;="&amp;$D9,'01_Balance_import'!$A$3:$A$1000,"&lt;="&amp;$E9),SUMIFS('01_Balance_import'!$C$3:$C$1000,'01_Balance_import'!$A$3:$A$1000,"&gt;="&amp;$D9,'01_Balance_import'!$A$3:$A$1000,"&lt;="&amp;$E9))</f>
        <v/>
      </c>
      <c r="H9" s="14">
        <f>IF($C9="Passif",-SUMIFS('01_Balance_import'!$D$3:$D$1000,'01_Balance_import'!$A$3:$A$1000,"&gt;="&amp;$D9,'01_Balance_import'!$A$3:$A$1000,"&lt;="&amp;$E9),SUMIFS('01_Balance_import'!$D$3:$D$1000,'01_Balance_import'!$A$3:$A$1000,"&gt;="&amp;$D9,'01_Balance_import'!$A$3:$A$1000,"&lt;="&amp;$E9))</f>
        <v/>
      </c>
    </row>
    <row r="10">
      <c r="A10" s="12" t="inlineStr">
        <is>
          <t>A070</t>
        </is>
      </c>
      <c r="B10" s="7" t="inlineStr">
        <is>
          <t>TVA à récupérer</t>
        </is>
      </c>
      <c r="C10" s="13" t="inlineStr">
        <is>
          <t>Actif</t>
        </is>
      </c>
      <c r="D10" s="6" t="n">
        <v>4456</v>
      </c>
      <c r="E10" s="6" t="n">
        <v>44579</v>
      </c>
      <c r="F10" s="7" t="inlineStr">
        <is>
          <t>(ex. 4456/4457)</t>
        </is>
      </c>
      <c r="G10" s="14">
        <f>IF($C10="Passif",-SUMIFS('01_Balance_import'!$C$3:$C$1000,'01_Balance_import'!$A$3:$A$1000,"&gt;="&amp;$D10,'01_Balance_import'!$A$3:$A$1000,"&lt;="&amp;$E10),SUMIFS('01_Balance_import'!$C$3:$C$1000,'01_Balance_import'!$A$3:$A$1000,"&gt;="&amp;$D10,'01_Balance_import'!$A$3:$A$1000,"&lt;="&amp;$E10))</f>
        <v/>
      </c>
      <c r="H10" s="14">
        <f>IF($C10="Passif",-SUMIFS('01_Balance_import'!$D$3:$D$1000,'01_Balance_import'!$A$3:$A$1000,"&gt;="&amp;$D10,'01_Balance_import'!$A$3:$A$1000,"&lt;="&amp;$E10),SUMIFS('01_Balance_import'!$D$3:$D$1000,'01_Balance_import'!$A$3:$A$1000,"&gt;="&amp;$D10,'01_Balance_import'!$A$3:$A$1000,"&lt;="&amp;$E10))</f>
        <v/>
      </c>
    </row>
    <row r="11">
      <c r="A11" s="12" t="inlineStr">
        <is>
          <t>A080</t>
        </is>
      </c>
      <c r="B11" s="7" t="inlineStr">
        <is>
          <t>Autres créances</t>
        </is>
      </c>
      <c r="C11" s="13" t="inlineStr">
        <is>
          <t>Actif</t>
        </is>
      </c>
      <c r="D11" s="6" t="n">
        <v>409</v>
      </c>
      <c r="E11" s="6" t="n">
        <v>46999</v>
      </c>
      <c r="F11" s="7" t="inlineStr">
        <is>
          <t>(à adapter : avances, débiteurs divers, etc.)</t>
        </is>
      </c>
      <c r="G11" s="14">
        <f>IF($C11="Passif",-SUMIFS('01_Balance_import'!$C$3:$C$1000,'01_Balance_import'!$A$3:$A$1000,"&gt;="&amp;$D11,'01_Balance_import'!$A$3:$A$1000,"&lt;="&amp;$E11),SUMIFS('01_Balance_import'!$C$3:$C$1000,'01_Balance_import'!$A$3:$A$1000,"&gt;="&amp;$D11,'01_Balance_import'!$A$3:$A$1000,"&lt;="&amp;$E11))</f>
        <v/>
      </c>
      <c r="H11" s="14">
        <f>IF($C11="Passif",-SUMIFS('01_Balance_import'!$D$3:$D$1000,'01_Balance_import'!$A$3:$A$1000,"&gt;="&amp;$D11,'01_Balance_import'!$A$3:$A$1000,"&lt;="&amp;$E11),SUMIFS('01_Balance_import'!$D$3:$D$1000,'01_Balance_import'!$A$3:$A$1000,"&gt;="&amp;$D11,'01_Balance_import'!$A$3:$A$1000,"&lt;="&amp;$E11))</f>
        <v/>
      </c>
    </row>
    <row r="12">
      <c r="A12" s="12" t="inlineStr">
        <is>
          <t>A090</t>
        </is>
      </c>
      <c r="B12" s="7" t="inlineStr">
        <is>
          <t>Valeurs mobilières de placement (VMP)</t>
        </is>
      </c>
      <c r="C12" s="13" t="inlineStr">
        <is>
          <t>Actif</t>
        </is>
      </c>
      <c r="D12" s="6" t="n">
        <v>500</v>
      </c>
      <c r="E12" s="6" t="n">
        <v>50999</v>
      </c>
      <c r="F12" s="7" t="inlineStr">
        <is>
          <t>(classe 50)</t>
        </is>
      </c>
      <c r="G12" s="14">
        <f>IF($C12="Passif",-SUMIFS('01_Balance_import'!$C$3:$C$1000,'01_Balance_import'!$A$3:$A$1000,"&gt;="&amp;$D12,'01_Balance_import'!$A$3:$A$1000,"&lt;="&amp;$E12),SUMIFS('01_Balance_import'!$C$3:$C$1000,'01_Balance_import'!$A$3:$A$1000,"&gt;="&amp;$D12,'01_Balance_import'!$A$3:$A$1000,"&lt;="&amp;$E12))</f>
        <v/>
      </c>
      <c r="H12" s="14">
        <f>IF($C12="Passif",-SUMIFS('01_Balance_import'!$D$3:$D$1000,'01_Balance_import'!$A$3:$A$1000,"&gt;="&amp;$D12,'01_Balance_import'!$A$3:$A$1000,"&lt;="&amp;$E12),SUMIFS('01_Balance_import'!$D$3:$D$1000,'01_Balance_import'!$A$3:$A$1000,"&gt;="&amp;$D12,'01_Balance_import'!$A$3:$A$1000,"&lt;="&amp;$E12))</f>
        <v/>
      </c>
    </row>
    <row r="13">
      <c r="A13" s="12" t="inlineStr">
        <is>
          <t>A100</t>
        </is>
      </c>
      <c r="B13" s="7" t="inlineStr">
        <is>
          <t>Disponibilités (banque/caisse)</t>
        </is>
      </c>
      <c r="C13" s="13" t="inlineStr">
        <is>
          <t>Actif</t>
        </is>
      </c>
      <c r="D13" s="6" t="n">
        <v>510</v>
      </c>
      <c r="E13" s="6" t="n">
        <v>53999</v>
      </c>
      <c r="F13" s="7" t="inlineStr">
        <is>
          <t>(classe 51 à 53)</t>
        </is>
      </c>
      <c r="G13" s="14">
        <f>IF($C13="Passif",-SUMIFS('01_Balance_import'!$C$3:$C$1000,'01_Balance_import'!$A$3:$A$1000,"&gt;="&amp;$D13,'01_Balance_import'!$A$3:$A$1000,"&lt;="&amp;$E13),SUMIFS('01_Balance_import'!$C$3:$C$1000,'01_Balance_import'!$A$3:$A$1000,"&gt;="&amp;$D13,'01_Balance_import'!$A$3:$A$1000,"&lt;="&amp;$E13))</f>
        <v/>
      </c>
      <c r="H13" s="14">
        <f>IF($C13="Passif",-SUMIFS('01_Balance_import'!$D$3:$D$1000,'01_Balance_import'!$A$3:$A$1000,"&gt;="&amp;$D13,'01_Balance_import'!$A$3:$A$1000,"&lt;="&amp;$E13),SUMIFS('01_Balance_import'!$D$3:$D$1000,'01_Balance_import'!$A$3:$A$1000,"&gt;="&amp;$D13,'01_Balance_import'!$A$3:$A$1000,"&lt;="&amp;$E13))</f>
        <v/>
      </c>
    </row>
    <row r="14">
      <c r="A14" s="12" t="inlineStr">
        <is>
          <t>A110</t>
        </is>
      </c>
      <c r="B14" s="7" t="inlineStr">
        <is>
          <t>Charges constatées d’avance</t>
        </is>
      </c>
      <c r="C14" s="13" t="inlineStr">
        <is>
          <t>Actif</t>
        </is>
      </c>
      <c r="D14" s="6" t="n">
        <v>486</v>
      </c>
      <c r="E14" s="6" t="n">
        <v>48699</v>
      </c>
      <c r="F14" s="7" t="inlineStr">
        <is>
          <t>(486)</t>
        </is>
      </c>
      <c r="G14" s="14">
        <f>IF($C14="Passif",-SUMIFS('01_Balance_import'!$C$3:$C$1000,'01_Balance_import'!$A$3:$A$1000,"&gt;="&amp;$D14,'01_Balance_import'!$A$3:$A$1000,"&lt;="&amp;$E14),SUMIFS('01_Balance_import'!$C$3:$C$1000,'01_Balance_import'!$A$3:$A$1000,"&gt;="&amp;$D14,'01_Balance_import'!$A$3:$A$1000,"&lt;="&amp;$E14))</f>
        <v/>
      </c>
      <c r="H14" s="14">
        <f>IF($C14="Passif",-SUMIFS('01_Balance_import'!$D$3:$D$1000,'01_Balance_import'!$A$3:$A$1000,"&gt;="&amp;$D14,'01_Balance_import'!$A$3:$A$1000,"&lt;="&amp;$E14),SUMIFS('01_Balance_import'!$D$3:$D$1000,'01_Balance_import'!$A$3:$A$1000,"&gt;="&amp;$D14,'01_Balance_import'!$A$3:$A$1000,"&lt;="&amp;$E14))</f>
        <v/>
      </c>
    </row>
    <row r="15">
      <c r="A15" s="12" t="inlineStr">
        <is>
          <t>A120</t>
        </is>
      </c>
      <c r="B15" s="7" t="inlineStr">
        <is>
          <t>Écarts de conversion – Actif</t>
        </is>
      </c>
      <c r="C15" s="13" t="inlineStr">
        <is>
          <t>Actif</t>
        </is>
      </c>
      <c r="D15" s="6" t="n">
        <v>476</v>
      </c>
      <c r="E15" s="6" t="n">
        <v>47699</v>
      </c>
      <c r="F15" s="7" t="inlineStr">
        <is>
          <t>(476)</t>
        </is>
      </c>
      <c r="G15" s="14">
        <f>IF($C15="Passif",-SUMIFS('01_Balance_import'!$C$3:$C$1000,'01_Balance_import'!$A$3:$A$1000,"&gt;="&amp;$D15,'01_Balance_import'!$A$3:$A$1000,"&lt;="&amp;$E15),SUMIFS('01_Balance_import'!$C$3:$C$1000,'01_Balance_import'!$A$3:$A$1000,"&gt;="&amp;$D15,'01_Balance_import'!$A$3:$A$1000,"&lt;="&amp;$E15))</f>
        <v/>
      </c>
      <c r="H15" s="14">
        <f>IF($C15="Passif",-SUMIFS('01_Balance_import'!$D$3:$D$1000,'01_Balance_import'!$A$3:$A$1000,"&gt;="&amp;$D15,'01_Balance_import'!$A$3:$A$1000,"&lt;="&amp;$E15),SUMIFS('01_Balance_import'!$D$3:$D$1000,'01_Balance_import'!$A$3:$A$1000,"&gt;="&amp;$D15,'01_Balance_import'!$A$3:$A$1000,"&lt;="&amp;$E15))</f>
        <v/>
      </c>
    </row>
    <row r="16">
      <c r="A16" s="12" t="inlineStr">
        <is>
          <t>P010</t>
        </is>
      </c>
      <c r="B16" s="7" t="inlineStr">
        <is>
          <t>Fonds associatifs / Situation nette</t>
        </is>
      </c>
      <c r="C16" s="13" t="inlineStr">
        <is>
          <t>Passif</t>
        </is>
      </c>
      <c r="D16" s="6" t="n">
        <v>100</v>
      </c>
      <c r="E16" s="6" t="n">
        <v>12999</v>
      </c>
      <c r="F16" s="7" t="inlineStr">
        <is>
          <t>(à adapter : 10/11 + résultat)</t>
        </is>
      </c>
      <c r="G16" s="14">
        <f>IF($C16="Passif",-SUMIFS('01_Balance_import'!$C$3:$C$1000,'01_Balance_import'!$A$3:$A$1000,"&gt;="&amp;$D16,'01_Balance_import'!$A$3:$A$1000,"&lt;="&amp;$E16),SUMIFS('01_Balance_import'!$C$3:$C$1000,'01_Balance_import'!$A$3:$A$1000,"&gt;="&amp;$D16,'01_Balance_import'!$A$3:$A$1000,"&lt;="&amp;$E16))</f>
        <v/>
      </c>
      <c r="H16" s="14">
        <f>IF($C16="Passif",-SUMIFS('01_Balance_import'!$D$3:$D$1000,'01_Balance_import'!$A$3:$A$1000,"&gt;="&amp;$D16,'01_Balance_import'!$A$3:$A$1000,"&lt;="&amp;$E16),SUMIFS('01_Balance_import'!$D$3:$D$1000,'01_Balance_import'!$A$3:$A$1000,"&gt;="&amp;$D16,'01_Balance_import'!$A$3:$A$1000,"&lt;="&amp;$E16))</f>
        <v/>
      </c>
    </row>
    <row r="17">
      <c r="A17" s="12" t="inlineStr">
        <is>
          <t>P020</t>
        </is>
      </c>
      <c r="B17" s="7" t="inlineStr">
        <is>
          <t>Subventions d’investissement (brut)</t>
        </is>
      </c>
      <c r="C17" s="13" t="inlineStr">
        <is>
          <t>Passif</t>
        </is>
      </c>
      <c r="D17" s="6" t="n">
        <v>131</v>
      </c>
      <c r="E17" s="6" t="n">
        <v>13899</v>
      </c>
      <c r="F17" s="7" t="inlineStr">
        <is>
          <t>(131/138)</t>
        </is>
      </c>
      <c r="G17" s="14">
        <f>IF($C17="Passif",-SUMIFS('01_Balance_import'!$C$3:$C$1000,'01_Balance_import'!$A$3:$A$1000,"&gt;="&amp;$D17,'01_Balance_import'!$A$3:$A$1000,"&lt;="&amp;$E17),SUMIFS('01_Balance_import'!$C$3:$C$1000,'01_Balance_import'!$A$3:$A$1000,"&gt;="&amp;$D17,'01_Balance_import'!$A$3:$A$1000,"&lt;="&amp;$E17))</f>
        <v/>
      </c>
      <c r="H17" s="14">
        <f>IF($C17="Passif",-SUMIFS('01_Balance_import'!$D$3:$D$1000,'01_Balance_import'!$A$3:$A$1000,"&gt;="&amp;$D17,'01_Balance_import'!$A$3:$A$1000,"&lt;="&amp;$E17),SUMIFS('01_Balance_import'!$D$3:$D$1000,'01_Balance_import'!$A$3:$A$1000,"&gt;="&amp;$D17,'01_Balance_import'!$A$3:$A$1000,"&lt;="&amp;$E17))</f>
        <v/>
      </c>
    </row>
    <row r="18">
      <c r="A18" s="12" t="inlineStr">
        <is>
          <t>P021</t>
        </is>
      </c>
      <c r="B18" s="7" t="inlineStr">
        <is>
          <t>(-) Quote-part de subventions d’investissement virée au résultat</t>
        </is>
      </c>
      <c r="C18" s="13" t="inlineStr">
        <is>
          <t>Passif</t>
        </is>
      </c>
      <c r="D18" s="6" t="n">
        <v>139</v>
      </c>
      <c r="E18" s="6" t="n">
        <v>13999</v>
      </c>
      <c r="F18" s="7" t="inlineStr">
        <is>
          <t>(139 – souvent au débit, donc montant négatif)</t>
        </is>
      </c>
      <c r="G18" s="14">
        <f>IF($C18="Passif",-SUMIFS('01_Balance_import'!$C$3:$C$1000,'01_Balance_import'!$A$3:$A$1000,"&gt;="&amp;$D18,'01_Balance_import'!$A$3:$A$1000,"&lt;="&amp;$E18),SUMIFS('01_Balance_import'!$C$3:$C$1000,'01_Balance_import'!$A$3:$A$1000,"&gt;="&amp;$D18,'01_Balance_import'!$A$3:$A$1000,"&lt;="&amp;$E18))</f>
        <v/>
      </c>
      <c r="H18" s="14">
        <f>IF($C18="Passif",-SUMIFS('01_Balance_import'!$D$3:$D$1000,'01_Balance_import'!$A$3:$A$1000,"&gt;="&amp;$D18,'01_Balance_import'!$A$3:$A$1000,"&lt;="&amp;$E18),SUMIFS('01_Balance_import'!$D$3:$D$1000,'01_Balance_import'!$A$3:$A$1000,"&gt;="&amp;$D18,'01_Balance_import'!$A$3:$A$1000,"&lt;="&amp;$E18))</f>
        <v/>
      </c>
    </row>
    <row r="19">
      <c r="A19" s="12" t="inlineStr">
        <is>
          <t>P030</t>
        </is>
      </c>
      <c r="B19" s="7" t="inlineStr">
        <is>
          <t>Fonds dédiés</t>
        </is>
      </c>
      <c r="C19" s="13" t="inlineStr">
        <is>
          <t>Passif</t>
        </is>
      </c>
      <c r="D19" s="6" t="n">
        <v>19</v>
      </c>
      <c r="E19" s="6" t="n">
        <v>1999</v>
      </c>
      <c r="F19" s="7" t="inlineStr">
        <is>
          <t>(compte 19)</t>
        </is>
      </c>
      <c r="G19" s="14">
        <f>IF($C19="Passif",-SUMIFS('01_Balance_import'!$C$3:$C$1000,'01_Balance_import'!$A$3:$A$1000,"&gt;="&amp;$D19,'01_Balance_import'!$A$3:$A$1000,"&lt;="&amp;$E19),SUMIFS('01_Balance_import'!$C$3:$C$1000,'01_Balance_import'!$A$3:$A$1000,"&gt;="&amp;$D19,'01_Balance_import'!$A$3:$A$1000,"&lt;="&amp;$E19))</f>
        <v/>
      </c>
      <c r="H19" s="14">
        <f>IF($C19="Passif",-SUMIFS('01_Balance_import'!$D$3:$D$1000,'01_Balance_import'!$A$3:$A$1000,"&gt;="&amp;$D19,'01_Balance_import'!$A$3:$A$1000,"&lt;="&amp;$E19),SUMIFS('01_Balance_import'!$D$3:$D$1000,'01_Balance_import'!$A$3:$A$1000,"&gt;="&amp;$D19,'01_Balance_import'!$A$3:$A$1000,"&lt;="&amp;$E19))</f>
        <v/>
      </c>
    </row>
    <row r="20">
      <c r="A20" s="12" t="inlineStr">
        <is>
          <t>P040</t>
        </is>
      </c>
      <c r="B20" s="7" t="inlineStr">
        <is>
          <t>Provisions pour risques et charges</t>
        </is>
      </c>
      <c r="C20" s="13" t="inlineStr">
        <is>
          <t>Passif</t>
        </is>
      </c>
      <c r="D20" s="6" t="n">
        <v>150</v>
      </c>
      <c r="E20" s="6" t="n">
        <v>15999</v>
      </c>
      <c r="F20" s="7" t="inlineStr">
        <is>
          <t>(classe 15)</t>
        </is>
      </c>
      <c r="G20" s="14">
        <f>IF($C20="Passif",-SUMIFS('01_Balance_import'!$C$3:$C$1000,'01_Balance_import'!$A$3:$A$1000,"&gt;="&amp;$D20,'01_Balance_import'!$A$3:$A$1000,"&lt;="&amp;$E20),SUMIFS('01_Balance_import'!$C$3:$C$1000,'01_Balance_import'!$A$3:$A$1000,"&gt;="&amp;$D20,'01_Balance_import'!$A$3:$A$1000,"&lt;="&amp;$E20))</f>
        <v/>
      </c>
      <c r="H20" s="14">
        <f>IF($C20="Passif",-SUMIFS('01_Balance_import'!$D$3:$D$1000,'01_Balance_import'!$A$3:$A$1000,"&gt;="&amp;$D20,'01_Balance_import'!$A$3:$A$1000,"&lt;="&amp;$E20),SUMIFS('01_Balance_import'!$D$3:$D$1000,'01_Balance_import'!$A$3:$A$1000,"&gt;="&amp;$D20,'01_Balance_import'!$A$3:$A$1000,"&lt;="&amp;$E20))</f>
        <v/>
      </c>
    </row>
    <row r="21">
      <c r="A21" s="12" t="inlineStr">
        <is>
          <t>P050</t>
        </is>
      </c>
      <c r="B21" s="7" t="inlineStr">
        <is>
          <t>Emprunts et dettes financières</t>
        </is>
      </c>
      <c r="C21" s="13" t="inlineStr">
        <is>
          <t>Passif</t>
        </is>
      </c>
      <c r="D21" s="6" t="n">
        <v>160</v>
      </c>
      <c r="E21" s="6" t="n">
        <v>16999</v>
      </c>
      <c r="F21" s="7" t="inlineStr">
        <is>
          <t>(classe 16)</t>
        </is>
      </c>
      <c r="G21" s="14">
        <f>IF($C21="Passif",-SUMIFS('01_Balance_import'!$C$3:$C$1000,'01_Balance_import'!$A$3:$A$1000,"&gt;="&amp;$D21,'01_Balance_import'!$A$3:$A$1000,"&lt;="&amp;$E21),SUMIFS('01_Balance_import'!$C$3:$C$1000,'01_Balance_import'!$A$3:$A$1000,"&gt;="&amp;$D21,'01_Balance_import'!$A$3:$A$1000,"&lt;="&amp;$E21))</f>
        <v/>
      </c>
      <c r="H21" s="14">
        <f>IF($C21="Passif",-SUMIFS('01_Balance_import'!$D$3:$D$1000,'01_Balance_import'!$A$3:$A$1000,"&gt;="&amp;$D21,'01_Balance_import'!$A$3:$A$1000,"&lt;="&amp;$E21),SUMIFS('01_Balance_import'!$D$3:$D$1000,'01_Balance_import'!$A$3:$A$1000,"&gt;="&amp;$D21,'01_Balance_import'!$A$3:$A$1000,"&lt;="&amp;$E21))</f>
        <v/>
      </c>
    </row>
    <row r="22">
      <c r="A22" s="12" t="inlineStr">
        <is>
          <t>P060</t>
        </is>
      </c>
      <c r="B22" s="7" t="inlineStr">
        <is>
          <t>Dettes fournisseurs et comptes rattachés</t>
        </is>
      </c>
      <c r="C22" s="13" t="inlineStr">
        <is>
          <t>Passif</t>
        </is>
      </c>
      <c r="D22" s="6" t="n">
        <v>401</v>
      </c>
      <c r="E22" s="6" t="n">
        <v>40999</v>
      </c>
      <c r="F22" s="7" t="inlineStr">
        <is>
          <t>(401/403/404/408)</t>
        </is>
      </c>
      <c r="G22" s="14">
        <f>IF($C22="Passif",-SUMIFS('01_Balance_import'!$C$3:$C$1000,'01_Balance_import'!$A$3:$A$1000,"&gt;="&amp;$D22,'01_Balance_import'!$A$3:$A$1000,"&lt;="&amp;$E22),SUMIFS('01_Balance_import'!$C$3:$C$1000,'01_Balance_import'!$A$3:$A$1000,"&gt;="&amp;$D22,'01_Balance_import'!$A$3:$A$1000,"&lt;="&amp;$E22))</f>
        <v/>
      </c>
      <c r="H22" s="14">
        <f>IF($C22="Passif",-SUMIFS('01_Balance_import'!$D$3:$D$1000,'01_Balance_import'!$A$3:$A$1000,"&gt;="&amp;$D22,'01_Balance_import'!$A$3:$A$1000,"&lt;="&amp;$E22),SUMIFS('01_Balance_import'!$D$3:$D$1000,'01_Balance_import'!$A$3:$A$1000,"&gt;="&amp;$D22,'01_Balance_import'!$A$3:$A$1000,"&lt;="&amp;$E22))</f>
        <v/>
      </c>
    </row>
    <row r="23">
      <c r="A23" s="12" t="inlineStr">
        <is>
          <t>P070</t>
        </is>
      </c>
      <c r="B23" s="7" t="inlineStr">
        <is>
          <t>Dettes fiscales et sociales</t>
        </is>
      </c>
      <c r="C23" s="13" t="inlineStr">
        <is>
          <t>Passif</t>
        </is>
      </c>
      <c r="D23" s="6" t="n">
        <v>430</v>
      </c>
      <c r="E23" s="6" t="n">
        <v>44999</v>
      </c>
      <c r="F23" s="7" t="inlineStr">
        <is>
          <t>(43/44)</t>
        </is>
      </c>
      <c r="G23" s="14">
        <f>IF($C23="Passif",-SUMIFS('01_Balance_import'!$C$3:$C$1000,'01_Balance_import'!$A$3:$A$1000,"&gt;="&amp;$D23,'01_Balance_import'!$A$3:$A$1000,"&lt;="&amp;$E23),SUMIFS('01_Balance_import'!$C$3:$C$1000,'01_Balance_import'!$A$3:$A$1000,"&gt;="&amp;$D23,'01_Balance_import'!$A$3:$A$1000,"&lt;="&amp;$E23))</f>
        <v/>
      </c>
      <c r="H23" s="14">
        <f>IF($C23="Passif",-SUMIFS('01_Balance_import'!$D$3:$D$1000,'01_Balance_import'!$A$3:$A$1000,"&gt;="&amp;$D23,'01_Balance_import'!$A$3:$A$1000,"&lt;="&amp;$E23),SUMIFS('01_Balance_import'!$D$3:$D$1000,'01_Balance_import'!$A$3:$A$1000,"&gt;="&amp;$D23,'01_Balance_import'!$A$3:$A$1000,"&lt;="&amp;$E23))</f>
        <v/>
      </c>
    </row>
    <row r="24">
      <c r="A24" s="12" t="inlineStr">
        <is>
          <t>P080</t>
        </is>
      </c>
      <c r="B24" s="7" t="inlineStr">
        <is>
          <t>Produits constatés d’avance / avances reçues</t>
        </is>
      </c>
      <c r="C24" s="13" t="inlineStr">
        <is>
          <t>Passif</t>
        </is>
      </c>
      <c r="D24" s="6" t="n">
        <v>487</v>
      </c>
      <c r="E24" s="6" t="n">
        <v>48799</v>
      </c>
      <c r="F24" s="7" t="inlineStr">
        <is>
          <t>(487)</t>
        </is>
      </c>
      <c r="G24" s="14">
        <f>IF($C24="Passif",-SUMIFS('01_Balance_import'!$C$3:$C$1000,'01_Balance_import'!$A$3:$A$1000,"&gt;="&amp;$D24,'01_Balance_import'!$A$3:$A$1000,"&lt;="&amp;$E24),SUMIFS('01_Balance_import'!$C$3:$C$1000,'01_Balance_import'!$A$3:$A$1000,"&gt;="&amp;$D24,'01_Balance_import'!$A$3:$A$1000,"&lt;="&amp;$E24))</f>
        <v/>
      </c>
      <c r="H24" s="14">
        <f>IF($C24="Passif",-SUMIFS('01_Balance_import'!$D$3:$D$1000,'01_Balance_import'!$A$3:$A$1000,"&gt;="&amp;$D24,'01_Balance_import'!$A$3:$A$1000,"&lt;="&amp;$E24),SUMIFS('01_Balance_import'!$D$3:$D$1000,'01_Balance_import'!$A$3:$A$1000,"&gt;="&amp;$D24,'01_Balance_import'!$A$3:$A$1000,"&lt;="&amp;$E24))</f>
        <v/>
      </c>
    </row>
    <row r="25">
      <c r="A25" s="12" t="inlineStr">
        <is>
          <t>P090</t>
        </is>
      </c>
      <c r="B25" s="7" t="inlineStr">
        <is>
          <t>Autres dettes</t>
        </is>
      </c>
      <c r="C25" s="13" t="inlineStr">
        <is>
          <t>Passif</t>
        </is>
      </c>
      <c r="D25" s="6" t="n">
        <v>450</v>
      </c>
      <c r="E25" s="6" t="n">
        <v>47999</v>
      </c>
      <c r="F25" s="7" t="inlineStr">
        <is>
          <t>(45/46/47)</t>
        </is>
      </c>
      <c r="G25" s="14">
        <f>IF($C25="Passif",-SUMIFS('01_Balance_import'!$C$3:$C$1000,'01_Balance_import'!$A$3:$A$1000,"&gt;="&amp;$D25,'01_Balance_import'!$A$3:$A$1000,"&lt;="&amp;$E25),SUMIFS('01_Balance_import'!$C$3:$C$1000,'01_Balance_import'!$A$3:$A$1000,"&gt;="&amp;$D25,'01_Balance_import'!$A$3:$A$1000,"&lt;="&amp;$E25))</f>
        <v/>
      </c>
      <c r="H25" s="14">
        <f>IF($C25="Passif",-SUMIFS('01_Balance_import'!$D$3:$D$1000,'01_Balance_import'!$A$3:$A$1000,"&gt;="&amp;$D25,'01_Balance_import'!$A$3:$A$1000,"&lt;="&amp;$E25),SUMIFS('01_Balance_import'!$D$3:$D$1000,'01_Balance_import'!$A$3:$A$1000,"&gt;="&amp;$D25,'01_Balance_import'!$A$3:$A$1000,"&lt;="&amp;$E25))</f>
        <v/>
      </c>
    </row>
    <row r="26">
      <c r="A26" s="12" t="inlineStr">
        <is>
          <t>P100</t>
        </is>
      </c>
      <c r="B26" s="7" t="inlineStr">
        <is>
          <t>Écarts de conversion – Passif</t>
        </is>
      </c>
      <c r="C26" s="13" t="inlineStr">
        <is>
          <t>Passif</t>
        </is>
      </c>
      <c r="D26" s="6" t="n">
        <v>477</v>
      </c>
      <c r="E26" s="6" t="n">
        <v>47799</v>
      </c>
      <c r="F26" s="7" t="inlineStr">
        <is>
          <t>(477)</t>
        </is>
      </c>
      <c r="G26" s="14">
        <f>IF($C26="Passif",-SUMIFS('01_Balance_import'!$C$3:$C$1000,'01_Balance_import'!$A$3:$A$1000,"&gt;="&amp;$D26,'01_Balance_import'!$A$3:$A$1000,"&lt;="&amp;$E26),SUMIFS('01_Balance_import'!$C$3:$C$1000,'01_Balance_import'!$A$3:$A$1000,"&gt;="&amp;$D26,'01_Balance_import'!$A$3:$A$1000,"&lt;="&amp;$E26))</f>
        <v/>
      </c>
      <c r="H26" s="14">
        <f>IF($C26="Passif",-SUMIFS('01_Balance_import'!$D$3:$D$1000,'01_Balance_import'!$A$3:$A$1000,"&gt;="&amp;$D26,'01_Balance_import'!$A$3:$A$1000,"&lt;="&amp;$E26),SUMIFS('01_Balance_import'!$D$3:$D$1000,'01_Balance_import'!$A$3:$A$1000,"&gt;="&amp;$D26,'01_Balance_import'!$A$3:$A$1000,"&lt;="&amp;$E26))</f>
        <v/>
      </c>
    </row>
    <row r="30" ht="30" customHeight="1">
      <c r="A30" s="15" t="inlineStr">
        <is>
          <t>Important : le plan de comptes peut être personnalisé selon l’association (OSBL). Vérifiez / corrigez les plages de comptes ci-dessus. Les montants auto proviennent de 01_Balance_import (solde net).</t>
        </is>
      </c>
    </row>
    <row r="31"/>
  </sheetData>
  <mergeCells count="2">
    <mergeCell ref="A30:H31"/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38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52" customWidth="1" min="2" max="2"/>
    <col width="42" customWidth="1" min="3" max="3"/>
    <col width="16" customWidth="1" min="4" max="4"/>
    <col width="16" customWidth="1" min="5" max="5"/>
    <col width="14" customWidth="1" min="6" max="6"/>
    <col width="14" customWidth="1" min="7" max="7"/>
    <col width="16" customWidth="1" min="8" max="8"/>
    <col width="16" customWidth="1" min="9" max="9"/>
  </cols>
  <sheetData>
    <row r="1" ht="24" customHeight="1">
      <c r="A1" s="1" t="inlineStr">
        <is>
          <t>10 – Bilan STANDARD (détaillé) – N / N-1</t>
        </is>
      </c>
    </row>
    <row r="2">
      <c r="A2" s="5" t="inlineStr">
        <is>
          <t>Code</t>
        </is>
      </c>
      <c r="B2" s="5" t="inlineStr">
        <is>
          <t>Libellé</t>
        </is>
      </c>
      <c r="C2" s="5" t="inlineStr">
        <is>
          <t>Notes / comptes</t>
        </is>
      </c>
      <c r="D2" s="5" t="inlineStr">
        <is>
          <t>N (auto)</t>
        </is>
      </c>
      <c r="E2" s="5" t="inlineStr">
        <is>
          <t>N-1 (auto)</t>
        </is>
      </c>
      <c r="F2" s="5" t="inlineStr">
        <is>
          <t>Ajust. N</t>
        </is>
      </c>
      <c r="G2" s="5" t="inlineStr">
        <is>
          <t>Ajust. N-1</t>
        </is>
      </c>
      <c r="H2" s="5" t="inlineStr">
        <is>
          <t>N (final)</t>
        </is>
      </c>
      <c r="I2" s="5" t="inlineStr">
        <is>
          <t>N-1 (final)</t>
        </is>
      </c>
    </row>
    <row r="3" ht="20" customHeight="1">
      <c r="A3" s="16" t="inlineStr">
        <is>
          <t>ACTIF</t>
        </is>
      </c>
    </row>
    <row r="4" ht="18" customHeight="1">
      <c r="A4" s="17" t="inlineStr">
        <is>
          <t>Actif immobilisé</t>
        </is>
      </c>
    </row>
    <row r="5">
      <c r="A5" s="18" t="inlineStr">
        <is>
          <t>A010</t>
        </is>
      </c>
      <c r="B5" s="7" t="inlineStr">
        <is>
          <t>Immobilisations incorporelles</t>
        </is>
      </c>
      <c r="C5" s="7" t="inlineStr">
        <is>
          <t>Plage de comptes (modifiable) – voir 02_Mapping_bilan</t>
        </is>
      </c>
      <c r="D5" s="14">
        <f>IFERROR(VLOOKUP("A010",'02_Mapping_bilan'!$A$3:$H$200,7,FALSE),0)</f>
        <v/>
      </c>
      <c r="E5" s="14">
        <f>IFERROR(VLOOKUP("A010",'02_Mapping_bilan'!$A$3:$H$200,8,FALSE),0)</f>
        <v/>
      </c>
      <c r="F5" s="8" t="n">
        <v>0</v>
      </c>
      <c r="G5" s="8" t="n">
        <v>0</v>
      </c>
      <c r="H5" s="19">
        <f>D5+F5</f>
        <v/>
      </c>
      <c r="I5" s="19">
        <f>E5+G5</f>
        <v/>
      </c>
    </row>
    <row r="6">
      <c r="A6" s="18" t="inlineStr">
        <is>
          <t>A020</t>
        </is>
      </c>
      <c r="B6" s="7" t="inlineStr">
        <is>
          <t>Immobilisations corporelles</t>
        </is>
      </c>
      <c r="C6" s="7" t="inlineStr">
        <is>
          <t>Plage de comptes (modifiable) – voir 02_Mapping_bilan</t>
        </is>
      </c>
      <c r="D6" s="14">
        <f>IFERROR(VLOOKUP("A020",'02_Mapping_bilan'!$A$3:$H$200,7,FALSE),0)</f>
        <v/>
      </c>
      <c r="E6" s="14">
        <f>IFERROR(VLOOKUP("A020",'02_Mapping_bilan'!$A$3:$H$200,8,FALSE),0)</f>
        <v/>
      </c>
      <c r="F6" s="8" t="n">
        <v>0</v>
      </c>
      <c r="G6" s="8" t="n">
        <v>0</v>
      </c>
      <c r="H6" s="19">
        <f>D6+F6</f>
        <v/>
      </c>
      <c r="I6" s="19">
        <f>E6+G6</f>
        <v/>
      </c>
    </row>
    <row r="7">
      <c r="A7" s="18" t="inlineStr">
        <is>
          <t>A030</t>
        </is>
      </c>
      <c r="B7" s="7" t="inlineStr">
        <is>
          <t>Immobilisations financières</t>
        </is>
      </c>
      <c r="C7" s="7" t="inlineStr">
        <is>
          <t>Plage de comptes (modifiable) – voir 02_Mapping_bilan</t>
        </is>
      </c>
      <c r="D7" s="14">
        <f>IFERROR(VLOOKUP("A030",'02_Mapping_bilan'!$A$3:$H$200,7,FALSE),0)</f>
        <v/>
      </c>
      <c r="E7" s="14">
        <f>IFERROR(VLOOKUP("A030",'02_Mapping_bilan'!$A$3:$H$200,8,FALSE),0)</f>
        <v/>
      </c>
      <c r="F7" s="8" t="n">
        <v>0</v>
      </c>
      <c r="G7" s="8" t="n">
        <v>0</v>
      </c>
      <c r="H7" s="19">
        <f>D7+F7</f>
        <v/>
      </c>
      <c r="I7" s="19">
        <f>E7+G7</f>
        <v/>
      </c>
    </row>
    <row r="8">
      <c r="A8" s="18" t="inlineStr">
        <is>
          <t>A035</t>
        </is>
      </c>
      <c r="B8" s="7" t="inlineStr">
        <is>
          <t>(-) Amortissements &amp; provisions</t>
        </is>
      </c>
      <c r="C8" s="7" t="inlineStr">
        <is>
          <t>Compte(s) 28-29 (souvent au crédit)</t>
        </is>
      </c>
      <c r="D8" s="14">
        <f>IFERROR(VLOOKUP("A035",'02_Mapping_bilan'!$A$3:$H$200,7,FALSE),0)</f>
        <v/>
      </c>
      <c r="E8" s="14">
        <f>IFERROR(VLOOKUP("A035",'02_Mapping_bilan'!$A$3:$H$200,8,FALSE),0)</f>
        <v/>
      </c>
      <c r="F8" s="8" t="n">
        <v>0</v>
      </c>
      <c r="G8" s="8" t="n">
        <v>0</v>
      </c>
      <c r="H8" s="19">
        <f>D8+F8</f>
        <v/>
      </c>
      <c r="I8" s="19">
        <f>E8+G8</f>
        <v/>
      </c>
    </row>
    <row r="10" ht="18" customHeight="1">
      <c r="A10" s="17" t="inlineStr">
        <is>
          <t>Actif circulant</t>
        </is>
      </c>
    </row>
    <row r="11">
      <c r="A11" s="18" t="inlineStr">
        <is>
          <t>A040</t>
        </is>
      </c>
      <c r="B11" s="7" t="inlineStr">
        <is>
          <t>Stocks et en-cours</t>
        </is>
      </c>
      <c r="C11" s="7" t="inlineStr">
        <is>
          <t>(classe 3)</t>
        </is>
      </c>
      <c r="D11" s="14">
        <f>IFERROR(VLOOKUP("A040",'02_Mapping_bilan'!$A$3:$H$200,7,FALSE),0)</f>
        <v/>
      </c>
      <c r="E11" s="14">
        <f>IFERROR(VLOOKUP("A040",'02_Mapping_bilan'!$A$3:$H$200,8,FALSE),0)</f>
        <v/>
      </c>
      <c r="F11" s="8" t="n">
        <v>0</v>
      </c>
      <c r="G11" s="8" t="n">
        <v>0</v>
      </c>
      <c r="H11" s="19">
        <f>D11+F11</f>
        <v/>
      </c>
      <c r="I11" s="19">
        <f>E11+G11</f>
        <v/>
      </c>
    </row>
    <row r="12">
      <c r="A12" s="18" t="inlineStr">
        <is>
          <t>A050</t>
        </is>
      </c>
      <c r="B12" s="7" t="inlineStr">
        <is>
          <t>Créances usagers/adhérents/clients</t>
        </is>
      </c>
      <c r="C12" s="7" t="inlineStr">
        <is>
          <t>(classe 41 – à adapter)</t>
        </is>
      </c>
      <c r="D12" s="14">
        <f>IFERROR(VLOOKUP("A050",'02_Mapping_bilan'!$A$3:$H$200,7,FALSE),0)</f>
        <v/>
      </c>
      <c r="E12" s="14">
        <f>IFERROR(VLOOKUP("A050",'02_Mapping_bilan'!$A$3:$H$200,8,FALSE),0)</f>
        <v/>
      </c>
      <c r="F12" s="8" t="n">
        <v>0</v>
      </c>
      <c r="G12" s="8" t="n">
        <v>0</v>
      </c>
      <c r="H12" s="19">
        <f>D12+F12</f>
        <v/>
      </c>
      <c r="I12" s="19">
        <f>E12+G12</f>
        <v/>
      </c>
    </row>
    <row r="13">
      <c r="A13" s="18" t="inlineStr">
        <is>
          <t>A060</t>
        </is>
      </c>
      <c r="B13" s="7" t="inlineStr">
        <is>
          <t>Subventions à recevoir</t>
        </is>
      </c>
      <c r="C13" s="7" t="inlineStr">
        <is>
          <t>(ex. 441)</t>
        </is>
      </c>
      <c r="D13" s="14">
        <f>IFERROR(VLOOKUP("A060",'02_Mapping_bilan'!$A$3:$H$200,7,FALSE),0)</f>
        <v/>
      </c>
      <c r="E13" s="14">
        <f>IFERROR(VLOOKUP("A060",'02_Mapping_bilan'!$A$3:$H$200,8,FALSE),0)</f>
        <v/>
      </c>
      <c r="F13" s="8" t="n">
        <v>0</v>
      </c>
      <c r="G13" s="8" t="n">
        <v>0</v>
      </c>
      <c r="H13" s="19">
        <f>D13+F13</f>
        <v/>
      </c>
      <c r="I13" s="19">
        <f>E13+G13</f>
        <v/>
      </c>
    </row>
    <row r="14">
      <c r="A14" s="18" t="inlineStr">
        <is>
          <t>A070</t>
        </is>
      </c>
      <c r="B14" s="7" t="inlineStr">
        <is>
          <t>TVA à récupérer</t>
        </is>
      </c>
      <c r="C14" s="7" t="inlineStr">
        <is>
          <t>(ex. 4456/4457)</t>
        </is>
      </c>
      <c r="D14" s="14">
        <f>IFERROR(VLOOKUP("A070",'02_Mapping_bilan'!$A$3:$H$200,7,FALSE),0)</f>
        <v/>
      </c>
      <c r="E14" s="14">
        <f>IFERROR(VLOOKUP("A070",'02_Mapping_bilan'!$A$3:$H$200,8,FALSE),0)</f>
        <v/>
      </c>
      <c r="F14" s="8" t="n">
        <v>0</v>
      </c>
      <c r="G14" s="8" t="n">
        <v>0</v>
      </c>
      <c r="H14" s="19">
        <f>D14+F14</f>
        <v/>
      </c>
      <c r="I14" s="19">
        <f>E14+G14</f>
        <v/>
      </c>
    </row>
    <row r="15">
      <c r="A15" s="18" t="inlineStr">
        <is>
          <t>A080</t>
        </is>
      </c>
      <c r="B15" s="7" t="inlineStr">
        <is>
          <t>Autres créances</t>
        </is>
      </c>
      <c r="C15" s="7" t="inlineStr">
        <is>
          <t>(avances, débiteurs divers – à adapter)</t>
        </is>
      </c>
      <c r="D15" s="14">
        <f>IFERROR(VLOOKUP("A080",'02_Mapping_bilan'!$A$3:$H$200,7,FALSE),0)</f>
        <v/>
      </c>
      <c r="E15" s="14">
        <f>IFERROR(VLOOKUP("A080",'02_Mapping_bilan'!$A$3:$H$200,8,FALSE),0)</f>
        <v/>
      </c>
      <c r="F15" s="8" t="n">
        <v>0</v>
      </c>
      <c r="G15" s="8" t="n">
        <v>0</v>
      </c>
      <c r="H15" s="19">
        <f>D15+F15</f>
        <v/>
      </c>
      <c r="I15" s="19">
        <f>E15+G15</f>
        <v/>
      </c>
    </row>
    <row r="16">
      <c r="A16" s="18" t="inlineStr">
        <is>
          <t>A090</t>
        </is>
      </c>
      <c r="B16" s="7" t="inlineStr">
        <is>
          <t>Valeurs mobilières de placement</t>
        </is>
      </c>
      <c r="C16" s="7" t="inlineStr">
        <is>
          <t>(classe 50)</t>
        </is>
      </c>
      <c r="D16" s="14">
        <f>IFERROR(VLOOKUP("A090",'02_Mapping_bilan'!$A$3:$H$200,7,FALSE),0)</f>
        <v/>
      </c>
      <c r="E16" s="14">
        <f>IFERROR(VLOOKUP("A090",'02_Mapping_bilan'!$A$3:$H$200,8,FALSE),0)</f>
        <v/>
      </c>
      <c r="F16" s="8" t="n">
        <v>0</v>
      </c>
      <c r="G16" s="8" t="n">
        <v>0</v>
      </c>
      <c r="H16" s="19">
        <f>D16+F16</f>
        <v/>
      </c>
      <c r="I16" s="19">
        <f>E16+G16</f>
        <v/>
      </c>
    </row>
    <row r="17">
      <c r="A17" s="18" t="inlineStr">
        <is>
          <t>A100</t>
        </is>
      </c>
      <c r="B17" s="7" t="inlineStr">
        <is>
          <t>Disponibilités (banque/caisse)</t>
        </is>
      </c>
      <c r="C17" s="7" t="inlineStr">
        <is>
          <t>(classe 51-53)</t>
        </is>
      </c>
      <c r="D17" s="14">
        <f>IFERROR(VLOOKUP("A100",'02_Mapping_bilan'!$A$3:$H$200,7,FALSE),0)</f>
        <v/>
      </c>
      <c r="E17" s="14">
        <f>IFERROR(VLOOKUP("A100",'02_Mapping_bilan'!$A$3:$H$200,8,FALSE),0)</f>
        <v/>
      </c>
      <c r="F17" s="8" t="n">
        <v>0</v>
      </c>
      <c r="G17" s="8" t="n">
        <v>0</v>
      </c>
      <c r="H17" s="19">
        <f>D17+F17</f>
        <v/>
      </c>
      <c r="I17" s="19">
        <f>E17+G17</f>
        <v/>
      </c>
    </row>
    <row r="18">
      <c r="A18" s="18" t="inlineStr">
        <is>
          <t>A110</t>
        </is>
      </c>
      <c r="B18" s="7" t="inlineStr">
        <is>
          <t>Charges constatées d’avance</t>
        </is>
      </c>
      <c r="C18" s="7" t="inlineStr">
        <is>
          <t>(486)</t>
        </is>
      </c>
      <c r="D18" s="14">
        <f>IFERROR(VLOOKUP("A110",'02_Mapping_bilan'!$A$3:$H$200,7,FALSE),0)</f>
        <v/>
      </c>
      <c r="E18" s="14">
        <f>IFERROR(VLOOKUP("A110",'02_Mapping_bilan'!$A$3:$H$200,8,FALSE),0)</f>
        <v/>
      </c>
      <c r="F18" s="8" t="n">
        <v>0</v>
      </c>
      <c r="G18" s="8" t="n">
        <v>0</v>
      </c>
      <c r="H18" s="19">
        <f>D18+F18</f>
        <v/>
      </c>
      <c r="I18" s="19">
        <f>E18+G18</f>
        <v/>
      </c>
    </row>
    <row r="19">
      <c r="A19" s="18" t="inlineStr">
        <is>
          <t>A120</t>
        </is>
      </c>
      <c r="B19" s="7" t="inlineStr">
        <is>
          <t>Écarts de conversion – Actif</t>
        </is>
      </c>
      <c r="C19" s="7" t="inlineStr">
        <is>
          <t>(476)</t>
        </is>
      </c>
      <c r="D19" s="14">
        <f>IFERROR(VLOOKUP("A120",'02_Mapping_bilan'!$A$3:$H$200,7,FALSE),0)</f>
        <v/>
      </c>
      <c r="E19" s="14">
        <f>IFERROR(VLOOKUP("A120",'02_Mapping_bilan'!$A$3:$H$200,8,FALSE),0)</f>
        <v/>
      </c>
      <c r="F19" s="8" t="n">
        <v>0</v>
      </c>
      <c r="G19" s="8" t="n">
        <v>0</v>
      </c>
      <c r="H19" s="19">
        <f>D19+F19</f>
        <v/>
      </c>
      <c r="I19" s="19">
        <f>E19+G19</f>
        <v/>
      </c>
    </row>
    <row r="20">
      <c r="A20" s="20" t="inlineStr">
        <is>
          <t>T_ACTIF</t>
        </is>
      </c>
      <c r="B20" s="21" t="inlineStr">
        <is>
          <t>TOTAL ACTIF</t>
        </is>
      </c>
      <c r="C20" s="22" t="n"/>
      <c r="D20" s="22" t="n"/>
      <c r="E20" s="22" t="n"/>
      <c r="F20" s="22" t="n"/>
      <c r="G20" s="22" t="n"/>
      <c r="H20" s="23">
        <f>SUM(H5:H19)</f>
        <v/>
      </c>
      <c r="I20" s="23">
        <f>SUM(I5:I19)</f>
        <v/>
      </c>
    </row>
    <row r="22" ht="20" customHeight="1">
      <c r="A22" s="16" t="inlineStr">
        <is>
          <t>PASSIF</t>
        </is>
      </c>
    </row>
    <row r="23" ht="18" customHeight="1">
      <c r="A23" s="17" t="inlineStr">
        <is>
          <t>Fonds associatifs / Situation nette</t>
        </is>
      </c>
    </row>
    <row r="24">
      <c r="A24" s="18" t="inlineStr">
        <is>
          <t>P010</t>
        </is>
      </c>
      <c r="B24" s="7" t="inlineStr">
        <is>
          <t>Fonds associatifs / situation nette</t>
        </is>
      </c>
      <c r="C24" s="7" t="inlineStr">
        <is>
          <t>Inclut souvent réserves, report à nouveau, résultat… (à adapter)</t>
        </is>
      </c>
      <c r="D24" s="14">
        <f>IFERROR(VLOOKUP("P010",'02_Mapping_bilan'!$A$3:$H$200,7,FALSE),0)</f>
        <v/>
      </c>
      <c r="E24" s="14">
        <f>IFERROR(VLOOKUP("P010",'02_Mapping_bilan'!$A$3:$H$200,8,FALSE),0)</f>
        <v/>
      </c>
      <c r="F24" s="8" t="n">
        <v>0</v>
      </c>
      <c r="G24" s="8" t="n">
        <v>0</v>
      </c>
      <c r="H24" s="19">
        <f>D24+F24</f>
        <v/>
      </c>
      <c r="I24" s="19">
        <f>E24+G24</f>
        <v/>
      </c>
    </row>
    <row r="25">
      <c r="A25" s="18" t="inlineStr">
        <is>
          <t>P020</t>
        </is>
      </c>
      <c r="B25" s="7" t="inlineStr">
        <is>
          <t>Subventions d’investissement (brut)</t>
        </is>
      </c>
      <c r="C25" s="7" t="inlineStr">
        <is>
          <t>(131/138)</t>
        </is>
      </c>
      <c r="D25" s="14">
        <f>IFERROR(VLOOKUP("P020",'02_Mapping_bilan'!$A$3:$H$200,7,FALSE),0)</f>
        <v/>
      </c>
      <c r="E25" s="14">
        <f>IFERROR(VLOOKUP("P020",'02_Mapping_bilan'!$A$3:$H$200,8,FALSE),0)</f>
        <v/>
      </c>
      <c r="F25" s="8" t="n">
        <v>0</v>
      </c>
      <c r="G25" s="8" t="n">
        <v>0</v>
      </c>
      <c r="H25" s="19">
        <f>D25+F25</f>
        <v/>
      </c>
      <c r="I25" s="19">
        <f>E25+G25</f>
        <v/>
      </c>
    </row>
    <row r="26">
      <c r="A26" s="18" t="inlineStr">
        <is>
          <t>P021</t>
        </is>
      </c>
      <c r="B26" s="7" t="inlineStr">
        <is>
          <t>(-) Quote-part de subventions virée au résultat</t>
        </is>
      </c>
      <c r="C26" s="7" t="inlineStr">
        <is>
          <t>(139 – souvent au débit)</t>
        </is>
      </c>
      <c r="D26" s="14">
        <f>IFERROR(VLOOKUP("P021",'02_Mapping_bilan'!$A$3:$H$200,7,FALSE),0)</f>
        <v/>
      </c>
      <c r="E26" s="14">
        <f>IFERROR(VLOOKUP("P021",'02_Mapping_bilan'!$A$3:$H$200,8,FALSE),0)</f>
        <v/>
      </c>
      <c r="F26" s="8" t="n">
        <v>0</v>
      </c>
      <c r="G26" s="8" t="n">
        <v>0</v>
      </c>
      <c r="H26" s="19">
        <f>D26+F26</f>
        <v/>
      </c>
      <c r="I26" s="19">
        <f>E26+G26</f>
        <v/>
      </c>
    </row>
    <row r="28" ht="18" customHeight="1">
      <c r="A28" s="17" t="inlineStr">
        <is>
          <t>Autres passifs</t>
        </is>
      </c>
    </row>
    <row r="29">
      <c r="A29" s="18" t="inlineStr">
        <is>
          <t>P030</t>
        </is>
      </c>
      <c r="B29" s="7" t="inlineStr">
        <is>
          <t>Fonds dédiés</t>
        </is>
      </c>
      <c r="C29" s="7" t="inlineStr">
        <is>
          <t>Compte 19 (spécifique OSBL)</t>
        </is>
      </c>
      <c r="D29" s="14">
        <f>IFERROR(VLOOKUP("P030",'02_Mapping_bilan'!$A$3:$H$200,7,FALSE),0)</f>
        <v/>
      </c>
      <c r="E29" s="14">
        <f>IFERROR(VLOOKUP("P030",'02_Mapping_bilan'!$A$3:$H$200,8,FALSE),0)</f>
        <v/>
      </c>
      <c r="F29" s="8" t="n">
        <v>0</v>
      </c>
      <c r="G29" s="8" t="n">
        <v>0</v>
      </c>
      <c r="H29" s="19">
        <f>D29+F29</f>
        <v/>
      </c>
      <c r="I29" s="19">
        <f>E29+G29</f>
        <v/>
      </c>
    </row>
    <row r="30">
      <c r="A30" s="18" t="inlineStr">
        <is>
          <t>P040</t>
        </is>
      </c>
      <c r="B30" s="7" t="inlineStr">
        <is>
          <t>Provisions pour risques et charges</t>
        </is>
      </c>
      <c r="C30" s="7" t="inlineStr">
        <is>
          <t>(classe 15)</t>
        </is>
      </c>
      <c r="D30" s="14">
        <f>IFERROR(VLOOKUP("P040",'02_Mapping_bilan'!$A$3:$H$200,7,FALSE),0)</f>
        <v/>
      </c>
      <c r="E30" s="14">
        <f>IFERROR(VLOOKUP("P040",'02_Mapping_bilan'!$A$3:$H$200,8,FALSE),0)</f>
        <v/>
      </c>
      <c r="F30" s="8" t="n">
        <v>0</v>
      </c>
      <c r="G30" s="8" t="n">
        <v>0</v>
      </c>
      <c r="H30" s="19">
        <f>D30+F30</f>
        <v/>
      </c>
      <c r="I30" s="19">
        <f>E30+G30</f>
        <v/>
      </c>
    </row>
    <row r="31">
      <c r="A31" s="18" t="inlineStr">
        <is>
          <t>P050</t>
        </is>
      </c>
      <c r="B31" s="7" t="inlineStr">
        <is>
          <t>Emprunts et dettes financières</t>
        </is>
      </c>
      <c r="C31" s="7" t="inlineStr">
        <is>
          <t>(classe 16)</t>
        </is>
      </c>
      <c r="D31" s="14">
        <f>IFERROR(VLOOKUP("P050",'02_Mapping_bilan'!$A$3:$H$200,7,FALSE),0)</f>
        <v/>
      </c>
      <c r="E31" s="14">
        <f>IFERROR(VLOOKUP("P050",'02_Mapping_bilan'!$A$3:$H$200,8,FALSE),0)</f>
        <v/>
      </c>
      <c r="F31" s="8" t="n">
        <v>0</v>
      </c>
      <c r="G31" s="8" t="n">
        <v>0</v>
      </c>
      <c r="H31" s="19">
        <f>D31+F31</f>
        <v/>
      </c>
      <c r="I31" s="19">
        <f>E31+G31</f>
        <v/>
      </c>
    </row>
    <row r="32">
      <c r="A32" s="18" t="inlineStr">
        <is>
          <t>P060</t>
        </is>
      </c>
      <c r="B32" s="7" t="inlineStr">
        <is>
          <t>Dettes fournisseurs et comptes rattachés</t>
        </is>
      </c>
      <c r="C32" s="7" t="inlineStr">
        <is>
          <t>(401/403/404/408 – à adapter)</t>
        </is>
      </c>
      <c r="D32" s="14">
        <f>IFERROR(VLOOKUP("P060",'02_Mapping_bilan'!$A$3:$H$200,7,FALSE),0)</f>
        <v/>
      </c>
      <c r="E32" s="14">
        <f>IFERROR(VLOOKUP("P060",'02_Mapping_bilan'!$A$3:$H$200,8,FALSE),0)</f>
        <v/>
      </c>
      <c r="F32" s="8" t="n">
        <v>0</v>
      </c>
      <c r="G32" s="8" t="n">
        <v>0</v>
      </c>
      <c r="H32" s="19">
        <f>D32+F32</f>
        <v/>
      </c>
      <c r="I32" s="19">
        <f>E32+G32</f>
        <v/>
      </c>
    </row>
    <row r="33">
      <c r="A33" s="18" t="inlineStr">
        <is>
          <t>P070</t>
        </is>
      </c>
      <c r="B33" s="7" t="inlineStr">
        <is>
          <t>Dettes fiscales et sociales</t>
        </is>
      </c>
      <c r="C33" s="7" t="inlineStr">
        <is>
          <t>(43/44)</t>
        </is>
      </c>
      <c r="D33" s="14">
        <f>IFERROR(VLOOKUP("P070",'02_Mapping_bilan'!$A$3:$H$200,7,FALSE),0)</f>
        <v/>
      </c>
      <c r="E33" s="14">
        <f>IFERROR(VLOOKUP("P070",'02_Mapping_bilan'!$A$3:$H$200,8,FALSE),0)</f>
        <v/>
      </c>
      <c r="F33" s="8" t="n">
        <v>0</v>
      </c>
      <c r="G33" s="8" t="n">
        <v>0</v>
      </c>
      <c r="H33" s="19">
        <f>D33+F33</f>
        <v/>
      </c>
      <c r="I33" s="19">
        <f>E33+G33</f>
        <v/>
      </c>
    </row>
    <row r="34">
      <c r="A34" s="18" t="inlineStr">
        <is>
          <t>P080</t>
        </is>
      </c>
      <c r="B34" s="7" t="inlineStr">
        <is>
          <t>Produits constatés d’avance / avances reçues</t>
        </is>
      </c>
      <c r="C34" s="7" t="inlineStr">
        <is>
          <t>(487)</t>
        </is>
      </c>
      <c r="D34" s="14">
        <f>IFERROR(VLOOKUP("P080",'02_Mapping_bilan'!$A$3:$H$200,7,FALSE),0)</f>
        <v/>
      </c>
      <c r="E34" s="14">
        <f>IFERROR(VLOOKUP("P080",'02_Mapping_bilan'!$A$3:$H$200,8,FALSE),0)</f>
        <v/>
      </c>
      <c r="F34" s="8" t="n">
        <v>0</v>
      </c>
      <c r="G34" s="8" t="n">
        <v>0</v>
      </c>
      <c r="H34" s="19">
        <f>D34+F34</f>
        <v/>
      </c>
      <c r="I34" s="19">
        <f>E34+G34</f>
        <v/>
      </c>
    </row>
    <row r="35">
      <c r="A35" s="18" t="inlineStr">
        <is>
          <t>P090</t>
        </is>
      </c>
      <c r="B35" s="7" t="inlineStr">
        <is>
          <t>Autres dettes</t>
        </is>
      </c>
      <c r="C35" s="7" t="inlineStr">
        <is>
          <t>(45/46/47)</t>
        </is>
      </c>
      <c r="D35" s="14">
        <f>IFERROR(VLOOKUP("P090",'02_Mapping_bilan'!$A$3:$H$200,7,FALSE),0)</f>
        <v/>
      </c>
      <c r="E35" s="14">
        <f>IFERROR(VLOOKUP("P090",'02_Mapping_bilan'!$A$3:$H$200,8,FALSE),0)</f>
        <v/>
      </c>
      <c r="F35" s="8" t="n">
        <v>0</v>
      </c>
      <c r="G35" s="8" t="n">
        <v>0</v>
      </c>
      <c r="H35" s="19">
        <f>D35+F35</f>
        <v/>
      </c>
      <c r="I35" s="19">
        <f>E35+G35</f>
        <v/>
      </c>
    </row>
    <row r="36">
      <c r="A36" s="18" t="inlineStr">
        <is>
          <t>P100</t>
        </is>
      </c>
      <c r="B36" s="7" t="inlineStr">
        <is>
          <t>Écarts de conversion – Passif</t>
        </is>
      </c>
      <c r="C36" s="7" t="inlineStr">
        <is>
          <t>(477)</t>
        </is>
      </c>
      <c r="D36" s="14">
        <f>IFERROR(VLOOKUP("P100",'02_Mapping_bilan'!$A$3:$H$200,7,FALSE),0)</f>
        <v/>
      </c>
      <c r="E36" s="14">
        <f>IFERROR(VLOOKUP("P100",'02_Mapping_bilan'!$A$3:$H$200,8,FALSE),0)</f>
        <v/>
      </c>
      <c r="F36" s="8" t="n">
        <v>0</v>
      </c>
      <c r="G36" s="8" t="n">
        <v>0</v>
      </c>
      <c r="H36" s="19">
        <f>D36+F36</f>
        <v/>
      </c>
      <c r="I36" s="19">
        <f>E36+G36</f>
        <v/>
      </c>
    </row>
    <row r="37">
      <c r="A37" s="20" t="inlineStr">
        <is>
          <t>T_PASSIF</t>
        </is>
      </c>
      <c r="B37" s="21" t="inlineStr">
        <is>
          <t>TOTAL PASSIF</t>
        </is>
      </c>
      <c r="C37" s="22" t="n"/>
      <c r="D37" s="22" t="n"/>
      <c r="E37" s="22" t="n"/>
      <c r="F37" s="22" t="n"/>
      <c r="G37" s="22" t="n"/>
      <c r="H37" s="23">
        <f>SUM(H24:H36)</f>
        <v/>
      </c>
      <c r="I37" s="23">
        <f>SUM(I24:I36)</f>
        <v/>
      </c>
    </row>
    <row r="38">
      <c r="A38" s="12" t="inlineStr">
        <is>
          <t>Contrôle : Actif - Passif (doit = 0)</t>
        </is>
      </c>
      <c r="B38" s="27" t="n"/>
      <c r="C38" s="27" t="n"/>
      <c r="D38" s="28" t="n"/>
      <c r="E38" s="11" t="n"/>
      <c r="F38" s="11" t="n"/>
      <c r="G38" s="11" t="n"/>
      <c r="H38" s="19">
        <f>H20-H37</f>
        <v/>
      </c>
      <c r="I38" s="19">
        <f>I20-I37</f>
        <v/>
      </c>
    </row>
  </sheetData>
  <mergeCells count="8">
    <mergeCell ref="A10:I10"/>
    <mergeCell ref="A28:I28"/>
    <mergeCell ref="A38:D38"/>
    <mergeCell ref="A1:I1"/>
    <mergeCell ref="A23:I23"/>
    <mergeCell ref="A3:I3"/>
    <mergeCell ref="A22:I22"/>
    <mergeCell ref="A4:I4"/>
  </mergeCells>
  <conditionalFormatting sqref="H38:I38">
    <cfRule type="cellIs" priority="1" operator="notEqual" dxfId="0">
      <formula>0</formula>
    </cfRule>
    <cfRule type="cellIs" priority="2" operator="equal" dxfId="1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16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52" customWidth="1" min="2" max="2"/>
    <col width="42" customWidth="1" min="3" max="3"/>
    <col width="16" customWidth="1" min="4" max="4"/>
    <col width="16" customWidth="1" min="5" max="5"/>
    <col width="14" customWidth="1" min="6" max="6"/>
    <col width="14" customWidth="1" min="7" max="7"/>
    <col width="16" customWidth="1" min="8" max="8"/>
    <col width="16" customWidth="1" min="9" max="9"/>
  </cols>
  <sheetData>
    <row r="1" ht="24" customHeight="1">
      <c r="A1" s="1" t="inlineStr">
        <is>
          <t>11 – Bilan PETITE ASSO (trésorerie) – N / N-1</t>
        </is>
      </c>
    </row>
    <row r="2">
      <c r="A2" s="5" t="inlineStr">
        <is>
          <t>Code</t>
        </is>
      </c>
      <c r="B2" s="5" t="inlineStr">
        <is>
          <t>Libellé</t>
        </is>
      </c>
      <c r="C2" s="5" t="inlineStr">
        <is>
          <t>Notes / comptes</t>
        </is>
      </c>
      <c r="D2" s="5" t="inlineStr">
        <is>
          <t>N (auto)</t>
        </is>
      </c>
      <c r="E2" s="5" t="inlineStr">
        <is>
          <t>N-1 (auto)</t>
        </is>
      </c>
      <c r="F2" s="5" t="inlineStr">
        <is>
          <t>Ajust. N</t>
        </is>
      </c>
      <c r="G2" s="5" t="inlineStr">
        <is>
          <t>Ajust. N-1</t>
        </is>
      </c>
      <c r="H2" s="5" t="inlineStr">
        <is>
          <t>N (final)</t>
        </is>
      </c>
      <c r="I2" s="5" t="inlineStr">
        <is>
          <t>N-1 (final)</t>
        </is>
      </c>
    </row>
    <row r="3" ht="20" customHeight="1">
      <c r="A3" s="16" t="inlineStr">
        <is>
          <t>ACTIF (simplifié)</t>
        </is>
      </c>
    </row>
    <row r="4">
      <c r="A4" s="18" t="inlineStr">
        <is>
          <t>A100</t>
        </is>
      </c>
      <c r="B4" s="7" t="inlineStr">
        <is>
          <t>Disponibilités (banque/caisse)</t>
        </is>
      </c>
      <c r="C4" s="7" t="inlineStr">
        <is>
          <t>Trésorerie</t>
        </is>
      </c>
      <c r="D4" s="14">
        <f>IFERROR(VLOOKUP("A100",'02_Mapping_bilan'!$A$3:$H$200,7,FALSE),0)</f>
        <v/>
      </c>
      <c r="E4" s="14">
        <f>IFERROR(VLOOKUP("A100",'02_Mapping_bilan'!$A$3:$H$200,8,FALSE),0)</f>
        <v/>
      </c>
      <c r="F4" s="8" t="n">
        <v>0</v>
      </c>
      <c r="G4" s="8" t="n">
        <v>0</v>
      </c>
      <c r="H4" s="19">
        <f>D4+F4</f>
        <v/>
      </c>
      <c r="I4" s="19">
        <f>E4+G4</f>
        <v/>
      </c>
    </row>
    <row r="5">
      <c r="A5" s="18" t="inlineStr">
        <is>
          <t>A050</t>
        </is>
      </c>
      <c r="B5" s="7" t="inlineStr">
        <is>
          <t>Créances (usagers/adhérents/clients)</t>
        </is>
      </c>
      <c r="C5" s="7" t="inlineStr">
        <is>
          <t>Selon votre activité</t>
        </is>
      </c>
      <c r="D5" s="14">
        <f>IFERROR(VLOOKUP("A050",'02_Mapping_bilan'!$A$3:$H$200,7,FALSE),0)</f>
        <v/>
      </c>
      <c r="E5" s="14">
        <f>IFERROR(VLOOKUP("A050",'02_Mapping_bilan'!$A$3:$H$200,8,FALSE),0)</f>
        <v/>
      </c>
      <c r="F5" s="8" t="n">
        <v>0</v>
      </c>
      <c r="G5" s="8" t="n">
        <v>0</v>
      </c>
      <c r="H5" s="19">
        <f>D5+F5</f>
        <v/>
      </c>
      <c r="I5" s="19">
        <f>E5+G5</f>
        <v/>
      </c>
    </row>
    <row r="6">
      <c r="A6" s="18" t="inlineStr">
        <is>
          <t>A060</t>
        </is>
      </c>
      <c r="B6" s="7" t="inlineStr">
        <is>
          <t>Subventions à recevoir</t>
        </is>
      </c>
      <c r="C6" s="7" t="inlineStr">
        <is>
          <t>Si subventions notifiées et non encaissées</t>
        </is>
      </c>
      <c r="D6" s="14">
        <f>IFERROR(VLOOKUP("A060",'02_Mapping_bilan'!$A$3:$H$200,7,FALSE),0)</f>
        <v/>
      </c>
      <c r="E6" s="14">
        <f>IFERROR(VLOOKUP("A060",'02_Mapping_bilan'!$A$3:$H$200,8,FALSE),0)</f>
        <v/>
      </c>
      <c r="F6" s="8" t="n">
        <v>0</v>
      </c>
      <c r="G6" s="8" t="n">
        <v>0</v>
      </c>
      <c r="H6" s="19">
        <f>D6+F6</f>
        <v/>
      </c>
      <c r="I6" s="19">
        <f>E6+G6</f>
        <v/>
      </c>
    </row>
    <row r="7">
      <c r="A7" s="18" t="inlineStr">
        <is>
          <t>A110</t>
        </is>
      </c>
      <c r="B7" s="7" t="inlineStr">
        <is>
          <t>Charges constatées d’avance</t>
        </is>
      </c>
      <c r="C7" s="7" t="inlineStr">
        <is>
          <t>Abonnements, assurances…</t>
        </is>
      </c>
      <c r="D7" s="14">
        <f>IFERROR(VLOOKUP("A110",'02_Mapping_bilan'!$A$3:$H$200,7,FALSE),0)</f>
        <v/>
      </c>
      <c r="E7" s="14">
        <f>IFERROR(VLOOKUP("A110",'02_Mapping_bilan'!$A$3:$H$200,8,FALSE),0)</f>
        <v/>
      </c>
      <c r="F7" s="8" t="n">
        <v>0</v>
      </c>
      <c r="G7" s="8" t="n">
        <v>0</v>
      </c>
      <c r="H7" s="19">
        <f>D7+F7</f>
        <v/>
      </c>
      <c r="I7" s="19">
        <f>E7+G7</f>
        <v/>
      </c>
    </row>
    <row r="8">
      <c r="A8" s="20" t="inlineStr">
        <is>
          <t>T_ACTIF</t>
        </is>
      </c>
      <c r="B8" s="21" t="inlineStr">
        <is>
          <t>TOTAL ACTIF</t>
        </is>
      </c>
      <c r="C8" s="22" t="n"/>
      <c r="D8" s="22" t="n"/>
      <c r="E8" s="22" t="n"/>
      <c r="F8" s="22" t="n"/>
      <c r="G8" s="22" t="n"/>
      <c r="H8" s="23">
        <f>SUM(H4:H7)</f>
        <v/>
      </c>
      <c r="I8" s="23">
        <f>SUM(I4:I7)</f>
        <v/>
      </c>
    </row>
    <row r="10" ht="20" customHeight="1">
      <c r="A10" s="16" t="inlineStr">
        <is>
          <t>PASSIF (simplifié)</t>
        </is>
      </c>
    </row>
    <row r="11">
      <c r="A11" s="18" t="inlineStr">
        <is>
          <t>P010</t>
        </is>
      </c>
      <c r="B11" s="7" t="inlineStr">
        <is>
          <t>Fonds associatifs / situation nette</t>
        </is>
      </c>
      <c r="C11" s="7" t="inlineStr">
        <is>
          <t>Inclut résultat, réserves…</t>
        </is>
      </c>
      <c r="D11" s="14">
        <f>IFERROR(VLOOKUP("P010",'02_Mapping_bilan'!$A$3:$H$200,7,FALSE),0)</f>
        <v/>
      </c>
      <c r="E11" s="14">
        <f>IFERROR(VLOOKUP("P010",'02_Mapping_bilan'!$A$3:$H$200,8,FALSE),0)</f>
        <v/>
      </c>
      <c r="F11" s="8" t="n">
        <v>0</v>
      </c>
      <c r="G11" s="8" t="n">
        <v>0</v>
      </c>
      <c r="H11" s="19">
        <f>D11+F11</f>
        <v/>
      </c>
      <c r="I11" s="19">
        <f>E11+G11</f>
        <v/>
      </c>
    </row>
    <row r="12">
      <c r="A12" s="18" t="inlineStr">
        <is>
          <t>P060</t>
        </is>
      </c>
      <c r="B12" s="7" t="inlineStr">
        <is>
          <t>Dettes fournisseurs</t>
        </is>
      </c>
      <c r="C12" s="7" t="inlineStr">
        <is>
          <t>Factures non réglées</t>
        </is>
      </c>
      <c r="D12" s="14">
        <f>IFERROR(VLOOKUP("P060",'02_Mapping_bilan'!$A$3:$H$200,7,FALSE),0)</f>
        <v/>
      </c>
      <c r="E12" s="14">
        <f>IFERROR(VLOOKUP("P060",'02_Mapping_bilan'!$A$3:$H$200,8,FALSE),0)</f>
        <v/>
      </c>
      <c r="F12" s="8" t="n">
        <v>0</v>
      </c>
      <c r="G12" s="8" t="n">
        <v>0</v>
      </c>
      <c r="H12" s="19">
        <f>D12+F12</f>
        <v/>
      </c>
      <c r="I12" s="19">
        <f>E12+G12</f>
        <v/>
      </c>
    </row>
    <row r="13">
      <c r="A13" s="18" t="inlineStr">
        <is>
          <t>P070</t>
        </is>
      </c>
      <c r="B13" s="7" t="inlineStr">
        <is>
          <t>Dettes fiscales et sociales</t>
        </is>
      </c>
      <c r="C13" s="7" t="inlineStr">
        <is>
          <t>URSSAF, impôts… si applicable</t>
        </is>
      </c>
      <c r="D13" s="14">
        <f>IFERROR(VLOOKUP("P070",'02_Mapping_bilan'!$A$3:$H$200,7,FALSE),0)</f>
        <v/>
      </c>
      <c r="E13" s="14">
        <f>IFERROR(VLOOKUP("P070",'02_Mapping_bilan'!$A$3:$H$200,8,FALSE),0)</f>
        <v/>
      </c>
      <c r="F13" s="8" t="n">
        <v>0</v>
      </c>
      <c r="G13" s="8" t="n">
        <v>0</v>
      </c>
      <c r="H13" s="19">
        <f>D13+F13</f>
        <v/>
      </c>
      <c r="I13" s="19">
        <f>E13+G13</f>
        <v/>
      </c>
    </row>
    <row r="14">
      <c r="A14" s="18" t="inlineStr">
        <is>
          <t>P080</t>
        </is>
      </c>
      <c r="B14" s="7" t="inlineStr">
        <is>
          <t>Produits constatés d’avance</t>
        </is>
      </c>
      <c r="C14" s="7" t="inlineStr">
        <is>
          <t>Cotisations/subventions perçues d’avance</t>
        </is>
      </c>
      <c r="D14" s="14">
        <f>IFERROR(VLOOKUP("P080",'02_Mapping_bilan'!$A$3:$H$200,7,FALSE),0)</f>
        <v/>
      </c>
      <c r="E14" s="14">
        <f>IFERROR(VLOOKUP("P080",'02_Mapping_bilan'!$A$3:$H$200,8,FALSE),0)</f>
        <v/>
      </c>
      <c r="F14" s="8" t="n">
        <v>0</v>
      </c>
      <c r="G14" s="8" t="n">
        <v>0</v>
      </c>
      <c r="H14" s="19">
        <f>D14+F14</f>
        <v/>
      </c>
      <c r="I14" s="19">
        <f>E14+G14</f>
        <v/>
      </c>
    </row>
    <row r="15">
      <c r="A15" s="20" t="inlineStr">
        <is>
          <t>T_PASSIF</t>
        </is>
      </c>
      <c r="B15" s="21" t="inlineStr">
        <is>
          <t>TOTAL PASSIF</t>
        </is>
      </c>
      <c r="C15" s="22" t="n"/>
      <c r="D15" s="22" t="n"/>
      <c r="E15" s="22" t="n"/>
      <c r="F15" s="22" t="n"/>
      <c r="G15" s="22" t="n"/>
      <c r="H15" s="23">
        <f>SUM(H11:H14)</f>
        <v/>
      </c>
      <c r="I15" s="23">
        <f>SUM(I11:I14)</f>
        <v/>
      </c>
    </row>
    <row r="16">
      <c r="A16" s="12" t="inlineStr">
        <is>
          <t>Contrôle : Actif - Passif (doit = 0)</t>
        </is>
      </c>
      <c r="B16" s="27" t="n"/>
      <c r="C16" s="27" t="n"/>
      <c r="D16" s="28" t="n"/>
      <c r="E16" s="11" t="n"/>
      <c r="F16" s="11" t="n"/>
      <c r="G16" s="11" t="n"/>
      <c r="H16" s="19">
        <f>H8-H15</f>
        <v/>
      </c>
      <c r="I16" s="19">
        <f>I8-I15</f>
        <v/>
      </c>
    </row>
  </sheetData>
  <mergeCells count="4">
    <mergeCell ref="A1:I1"/>
    <mergeCell ref="A3:I3"/>
    <mergeCell ref="A16:D16"/>
    <mergeCell ref="A10:I10"/>
  </mergeCells>
  <conditionalFormatting sqref="H16:I16">
    <cfRule type="cellIs" priority="1" operator="notEqual" dxfId="0">
      <formula>0</formula>
    </cfRule>
    <cfRule type="cellIs" priority="2" operator="equal" dxfId="1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9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52" customWidth="1" min="2" max="2"/>
    <col width="42" customWidth="1" min="3" max="3"/>
    <col width="16" customWidth="1" min="4" max="4"/>
    <col width="16" customWidth="1" min="5" max="5"/>
    <col width="14" customWidth="1" min="6" max="6"/>
    <col width="14" customWidth="1" min="7" max="7"/>
    <col width="16" customWidth="1" min="8" max="8"/>
    <col width="16" customWidth="1" min="9" max="9"/>
  </cols>
  <sheetData>
    <row r="1" ht="24" customHeight="1">
      <c r="A1" s="1" t="inlineStr">
        <is>
          <t>12 – Bilan ASSO AVEC SALARIÉS – N / N-1</t>
        </is>
      </c>
    </row>
    <row r="2">
      <c r="A2" s="5" t="inlineStr">
        <is>
          <t>Code</t>
        </is>
      </c>
      <c r="B2" s="5" t="inlineStr">
        <is>
          <t>Libellé</t>
        </is>
      </c>
      <c r="C2" s="5" t="inlineStr">
        <is>
          <t>Notes / comptes</t>
        </is>
      </c>
      <c r="D2" s="5" t="inlineStr">
        <is>
          <t>N (auto)</t>
        </is>
      </c>
      <c r="E2" s="5" t="inlineStr">
        <is>
          <t>N-1 (auto)</t>
        </is>
      </c>
      <c r="F2" s="5" t="inlineStr">
        <is>
          <t>Ajust. N</t>
        </is>
      </c>
      <c r="G2" s="5" t="inlineStr">
        <is>
          <t>Ajust. N-1</t>
        </is>
      </c>
      <c r="H2" s="5" t="inlineStr">
        <is>
          <t>N (final)</t>
        </is>
      </c>
      <c r="I2" s="5" t="inlineStr">
        <is>
          <t>N-1 (final)</t>
        </is>
      </c>
    </row>
    <row r="3" ht="20" customHeight="1">
      <c r="A3" s="16" t="inlineStr">
        <is>
          <t>ACTIF</t>
        </is>
      </c>
    </row>
    <row r="4" ht="18" customHeight="1">
      <c r="A4" s="17" t="inlineStr">
        <is>
          <t>Trésorerie &amp; créances</t>
        </is>
      </c>
    </row>
    <row r="5">
      <c r="A5" s="18" t="inlineStr">
        <is>
          <t>A100</t>
        </is>
      </c>
      <c r="B5" s="7" t="inlineStr">
        <is>
          <t>Disponibilités (banque/caisse)</t>
        </is>
      </c>
      <c r="C5" s="7" t="inlineStr">
        <is>
          <t>Trésorerie</t>
        </is>
      </c>
      <c r="D5" s="14">
        <f>IFERROR(VLOOKUP("A100",'02_Mapping_bilan'!$A$3:$H$200,7,FALSE),0)</f>
        <v/>
      </c>
      <c r="E5" s="14">
        <f>IFERROR(VLOOKUP("A100",'02_Mapping_bilan'!$A$3:$H$200,8,FALSE),0)</f>
        <v/>
      </c>
      <c r="F5" s="8" t="n">
        <v>0</v>
      </c>
      <c r="G5" s="8" t="n">
        <v>0</v>
      </c>
      <c r="H5" s="19">
        <f>D5+F5</f>
        <v/>
      </c>
      <c r="I5" s="19">
        <f>E5+G5</f>
        <v/>
      </c>
    </row>
    <row r="6">
      <c r="A6" s="18" t="inlineStr">
        <is>
          <t>A050</t>
        </is>
      </c>
      <c r="B6" s="7" t="inlineStr">
        <is>
          <t>Créances usagers/adhérents/clients</t>
        </is>
      </c>
      <c r="C6" s="7" t="inlineStr">
        <is>
          <t>Factures à encaisser</t>
        </is>
      </c>
      <c r="D6" s="14">
        <f>IFERROR(VLOOKUP("A050",'02_Mapping_bilan'!$A$3:$H$200,7,FALSE),0)</f>
        <v/>
      </c>
      <c r="E6" s="14">
        <f>IFERROR(VLOOKUP("A050",'02_Mapping_bilan'!$A$3:$H$200,8,FALSE),0)</f>
        <v/>
      </c>
      <c r="F6" s="8" t="n">
        <v>0</v>
      </c>
      <c r="G6" s="8" t="n">
        <v>0</v>
      </c>
      <c r="H6" s="19">
        <f>D6+F6</f>
        <v/>
      </c>
      <c r="I6" s="19">
        <f>E6+G6</f>
        <v/>
      </c>
    </row>
    <row r="7">
      <c r="A7" s="18" t="inlineStr">
        <is>
          <t>A080</t>
        </is>
      </c>
      <c r="B7" s="7" t="inlineStr">
        <is>
          <t>Autres créances</t>
        </is>
      </c>
      <c r="C7" s="7" t="inlineStr">
        <is>
          <t>Avances, débiteurs divers…</t>
        </is>
      </c>
      <c r="D7" s="14">
        <f>IFERROR(VLOOKUP("A080",'02_Mapping_bilan'!$A$3:$H$200,7,FALSE),0)</f>
        <v/>
      </c>
      <c r="E7" s="14">
        <f>IFERROR(VLOOKUP("A080",'02_Mapping_bilan'!$A$3:$H$200,8,FALSE),0)</f>
        <v/>
      </c>
      <c r="F7" s="8" t="n">
        <v>0</v>
      </c>
      <c r="G7" s="8" t="n">
        <v>0</v>
      </c>
      <c r="H7" s="19">
        <f>D7+F7</f>
        <v/>
      </c>
      <c r="I7" s="19">
        <f>E7+G7</f>
        <v/>
      </c>
    </row>
    <row r="8">
      <c r="A8" s="18" t="inlineStr">
        <is>
          <t>A110</t>
        </is>
      </c>
      <c r="B8" s="7" t="inlineStr">
        <is>
          <t>Charges constatées d’avance</t>
        </is>
      </c>
      <c r="C8" s="7" t="inlineStr">
        <is>
          <t>Assurances, loyers payés d’avance…</t>
        </is>
      </c>
      <c r="D8" s="14">
        <f>IFERROR(VLOOKUP("A110",'02_Mapping_bilan'!$A$3:$H$200,7,FALSE),0)</f>
        <v/>
      </c>
      <c r="E8" s="14">
        <f>IFERROR(VLOOKUP("A110",'02_Mapping_bilan'!$A$3:$H$200,8,FALSE),0)</f>
        <v/>
      </c>
      <c r="F8" s="8" t="n">
        <v>0</v>
      </c>
      <c r="G8" s="8" t="n">
        <v>0</v>
      </c>
      <c r="H8" s="19">
        <f>D8+F8</f>
        <v/>
      </c>
      <c r="I8" s="19">
        <f>E8+G8</f>
        <v/>
      </c>
    </row>
    <row r="9">
      <c r="A9" s="20" t="inlineStr">
        <is>
          <t>T_ACTIF</t>
        </is>
      </c>
      <c r="B9" s="21" t="inlineStr">
        <is>
          <t>TOTAL ACTIF</t>
        </is>
      </c>
      <c r="C9" s="22" t="n"/>
      <c r="D9" s="22" t="n"/>
      <c r="E9" s="22" t="n"/>
      <c r="F9" s="22" t="n"/>
      <c r="G9" s="22" t="n"/>
      <c r="H9" s="23">
        <f>SUM(H5:H8)</f>
        <v/>
      </c>
      <c r="I9" s="23">
        <f>SUM(I5:I8)</f>
        <v/>
      </c>
    </row>
    <row r="11" ht="20" customHeight="1">
      <c r="A11" s="16" t="inlineStr">
        <is>
          <t>PASSIF</t>
        </is>
      </c>
    </row>
    <row r="12" ht="18" customHeight="1">
      <c r="A12" s="17" t="inlineStr">
        <is>
          <t>Situation nette &amp; dettes</t>
        </is>
      </c>
    </row>
    <row r="13">
      <c r="A13" s="18" t="inlineStr">
        <is>
          <t>P010</t>
        </is>
      </c>
      <c r="B13" s="7" t="inlineStr">
        <is>
          <t>Fonds associatifs / situation nette</t>
        </is>
      </c>
      <c r="C13" s="7" t="inlineStr">
        <is>
          <t>Résultat, réserves, report à nouveau…</t>
        </is>
      </c>
      <c r="D13" s="14">
        <f>IFERROR(VLOOKUP("P010",'02_Mapping_bilan'!$A$3:$H$200,7,FALSE),0)</f>
        <v/>
      </c>
      <c r="E13" s="14">
        <f>IFERROR(VLOOKUP("P010",'02_Mapping_bilan'!$A$3:$H$200,8,FALSE),0)</f>
        <v/>
      </c>
      <c r="F13" s="8" t="n">
        <v>0</v>
      </c>
      <c r="G13" s="8" t="n">
        <v>0</v>
      </c>
      <c r="H13" s="19">
        <f>D13+F13</f>
        <v/>
      </c>
      <c r="I13" s="19">
        <f>E13+G13</f>
        <v/>
      </c>
    </row>
    <row r="14">
      <c r="A14" s="18" t="inlineStr">
        <is>
          <t>P040</t>
        </is>
      </c>
      <c r="B14" s="7" t="inlineStr">
        <is>
          <t>Provisions pour risques et charges</t>
        </is>
      </c>
      <c r="C14" s="7" t="inlineStr">
        <is>
          <t>Ex. congés payés / litiges (si comptabilisés)</t>
        </is>
      </c>
      <c r="D14" s="14">
        <f>IFERROR(VLOOKUP("P040",'02_Mapping_bilan'!$A$3:$H$200,7,FALSE),0)</f>
        <v/>
      </c>
      <c r="E14" s="14">
        <f>IFERROR(VLOOKUP("P040",'02_Mapping_bilan'!$A$3:$H$200,8,FALSE),0)</f>
        <v/>
      </c>
      <c r="F14" s="8" t="n">
        <v>0</v>
      </c>
      <c r="G14" s="8" t="n">
        <v>0</v>
      </c>
      <c r="H14" s="19">
        <f>D14+F14</f>
        <v/>
      </c>
      <c r="I14" s="19">
        <f>E14+G14</f>
        <v/>
      </c>
    </row>
    <row r="15">
      <c r="A15" s="18" t="inlineStr">
        <is>
          <t>P060</t>
        </is>
      </c>
      <c r="B15" s="7" t="inlineStr">
        <is>
          <t>Dettes fournisseurs</t>
        </is>
      </c>
      <c r="C15" s="7" t="inlineStr">
        <is>
          <t>Factures à payer</t>
        </is>
      </c>
      <c r="D15" s="14">
        <f>IFERROR(VLOOKUP("P060",'02_Mapping_bilan'!$A$3:$H$200,7,FALSE),0)</f>
        <v/>
      </c>
      <c r="E15" s="14">
        <f>IFERROR(VLOOKUP("P060",'02_Mapping_bilan'!$A$3:$H$200,8,FALSE),0)</f>
        <v/>
      </c>
      <c r="F15" s="8" t="n">
        <v>0</v>
      </c>
      <c r="G15" s="8" t="n">
        <v>0</v>
      </c>
      <c r="H15" s="19">
        <f>D15+F15</f>
        <v/>
      </c>
      <c r="I15" s="19">
        <f>E15+G15</f>
        <v/>
      </c>
    </row>
    <row r="16">
      <c r="A16" s="18" t="inlineStr">
        <is>
          <t>P070</t>
        </is>
      </c>
      <c r="B16" s="7" t="inlineStr">
        <is>
          <t>Dettes fiscales et sociales</t>
        </is>
      </c>
      <c r="C16" s="7" t="inlineStr">
        <is>
          <t>Salaires, charges sociales, impôts…</t>
        </is>
      </c>
      <c r="D16" s="14">
        <f>IFERROR(VLOOKUP("P070",'02_Mapping_bilan'!$A$3:$H$200,7,FALSE),0)</f>
        <v/>
      </c>
      <c r="E16" s="14">
        <f>IFERROR(VLOOKUP("P070",'02_Mapping_bilan'!$A$3:$H$200,8,FALSE),0)</f>
        <v/>
      </c>
      <c r="F16" s="8" t="n">
        <v>0</v>
      </c>
      <c r="G16" s="8" t="n">
        <v>0</v>
      </c>
      <c r="H16" s="19">
        <f>D16+F16</f>
        <v/>
      </c>
      <c r="I16" s="19">
        <f>E16+G16</f>
        <v/>
      </c>
    </row>
    <row r="17">
      <c r="A17" s="18" t="inlineStr">
        <is>
          <t>P080</t>
        </is>
      </c>
      <c r="B17" s="7" t="inlineStr">
        <is>
          <t>Produits constatés d’avance</t>
        </is>
      </c>
      <c r="C17" s="7" t="inlineStr">
        <is>
          <t>Subventions/financements perçus d’avance</t>
        </is>
      </c>
      <c r="D17" s="14">
        <f>IFERROR(VLOOKUP("P080",'02_Mapping_bilan'!$A$3:$H$200,7,FALSE),0)</f>
        <v/>
      </c>
      <c r="E17" s="14">
        <f>IFERROR(VLOOKUP("P080",'02_Mapping_bilan'!$A$3:$H$200,8,FALSE),0)</f>
        <v/>
      </c>
      <c r="F17" s="8" t="n">
        <v>0</v>
      </c>
      <c r="G17" s="8" t="n">
        <v>0</v>
      </c>
      <c r="H17" s="19">
        <f>D17+F17</f>
        <v/>
      </c>
      <c r="I17" s="19">
        <f>E17+G17</f>
        <v/>
      </c>
    </row>
    <row r="18">
      <c r="A18" s="20" t="inlineStr">
        <is>
          <t>T_PASSIF</t>
        </is>
      </c>
      <c r="B18" s="21" t="inlineStr">
        <is>
          <t>TOTAL PASSIF</t>
        </is>
      </c>
      <c r="C18" s="22" t="n"/>
      <c r="D18" s="22" t="n"/>
      <c r="E18" s="22" t="n"/>
      <c r="F18" s="22" t="n"/>
      <c r="G18" s="22" t="n"/>
      <c r="H18" s="23">
        <f>SUM(H13:H17)</f>
        <v/>
      </c>
      <c r="I18" s="23">
        <f>SUM(I13:I17)</f>
        <v/>
      </c>
    </row>
    <row r="19">
      <c r="A19" s="12" t="inlineStr">
        <is>
          <t>Contrôle : Actif - Passif (doit = 0)</t>
        </is>
      </c>
      <c r="B19" s="27" t="n"/>
      <c r="C19" s="27" t="n"/>
      <c r="D19" s="28" t="n"/>
      <c r="E19" s="11" t="n"/>
      <c r="F19" s="11" t="n"/>
      <c r="G19" s="11" t="n"/>
      <c r="H19" s="19">
        <f>H9-H18</f>
        <v/>
      </c>
      <c r="I19" s="19">
        <f>I9-I18</f>
        <v/>
      </c>
    </row>
  </sheetData>
  <mergeCells count="6">
    <mergeCell ref="A11:I11"/>
    <mergeCell ref="A1:I1"/>
    <mergeCell ref="A3:I3"/>
    <mergeCell ref="A19:D19"/>
    <mergeCell ref="A12:I12"/>
    <mergeCell ref="A4:I4"/>
  </mergeCells>
  <conditionalFormatting sqref="H19:I19">
    <cfRule type="cellIs" priority="1" operator="notEqual" dxfId="0">
      <formula>0</formula>
    </cfRule>
    <cfRule type="cellIs" priority="2" operator="equal" dxfId="1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52" customWidth="1" min="2" max="2"/>
    <col width="42" customWidth="1" min="3" max="3"/>
    <col width="16" customWidth="1" min="4" max="4"/>
    <col width="16" customWidth="1" min="5" max="5"/>
    <col width="14" customWidth="1" min="6" max="6"/>
    <col width="14" customWidth="1" min="7" max="7"/>
    <col width="16" customWidth="1" min="8" max="8"/>
    <col width="16" customWidth="1" min="9" max="9"/>
  </cols>
  <sheetData>
    <row r="1" ht="24" customHeight="1">
      <c r="A1" s="1" t="inlineStr">
        <is>
          <t>13 – Bilan ASSO SUBVENTIONNÉE / PROJETS – N / N-1</t>
        </is>
      </c>
    </row>
    <row r="2">
      <c r="A2" s="5" t="inlineStr">
        <is>
          <t>Code</t>
        </is>
      </c>
      <c r="B2" s="5" t="inlineStr">
        <is>
          <t>Libellé</t>
        </is>
      </c>
      <c r="C2" s="5" t="inlineStr">
        <is>
          <t>Notes / comptes</t>
        </is>
      </c>
      <c r="D2" s="5" t="inlineStr">
        <is>
          <t>N (auto)</t>
        </is>
      </c>
      <c r="E2" s="5" t="inlineStr">
        <is>
          <t>N-1 (auto)</t>
        </is>
      </c>
      <c r="F2" s="5" t="inlineStr">
        <is>
          <t>Ajust. N</t>
        </is>
      </c>
      <c r="G2" s="5" t="inlineStr">
        <is>
          <t>Ajust. N-1</t>
        </is>
      </c>
      <c r="H2" s="5" t="inlineStr">
        <is>
          <t>N (final)</t>
        </is>
      </c>
      <c r="I2" s="5" t="inlineStr">
        <is>
          <t>N-1 (final)</t>
        </is>
      </c>
    </row>
    <row r="3" ht="20" customHeight="1">
      <c r="A3" s="16" t="inlineStr">
        <is>
          <t>ACTIF</t>
        </is>
      </c>
    </row>
    <row r="4" ht="18" customHeight="1">
      <c r="A4" s="17" t="inlineStr">
        <is>
          <t>Créances liées aux financements</t>
        </is>
      </c>
    </row>
    <row r="5">
      <c r="A5" s="18" t="inlineStr">
        <is>
          <t>A100</t>
        </is>
      </c>
      <c r="B5" s="7" t="inlineStr">
        <is>
          <t>Disponibilités (banque/caisse)</t>
        </is>
      </c>
      <c r="C5" s="7" t="inlineStr">
        <is>
          <t>Trésorerie</t>
        </is>
      </c>
      <c r="D5" s="14">
        <f>IFERROR(VLOOKUP("A100",'02_Mapping_bilan'!$A$3:$H$200,7,FALSE),0)</f>
        <v/>
      </c>
      <c r="E5" s="14">
        <f>IFERROR(VLOOKUP("A100",'02_Mapping_bilan'!$A$3:$H$200,8,FALSE),0)</f>
        <v/>
      </c>
      <c r="F5" s="8" t="n">
        <v>0</v>
      </c>
      <c r="G5" s="8" t="n">
        <v>0</v>
      </c>
      <c r="H5" s="19">
        <f>D5+F5</f>
        <v/>
      </c>
      <c r="I5" s="19">
        <f>E5+G5</f>
        <v/>
      </c>
    </row>
    <row r="6">
      <c r="A6" s="18" t="inlineStr">
        <is>
          <t>A060</t>
        </is>
      </c>
      <c r="B6" s="7" t="inlineStr">
        <is>
          <t>Subventions à recevoir</t>
        </is>
      </c>
      <c r="C6" s="7" t="inlineStr">
        <is>
          <t>Subventions notifiées / à percevoir</t>
        </is>
      </c>
      <c r="D6" s="14">
        <f>IFERROR(VLOOKUP("A060",'02_Mapping_bilan'!$A$3:$H$200,7,FALSE),0)</f>
        <v/>
      </c>
      <c r="E6" s="14">
        <f>IFERROR(VLOOKUP("A060",'02_Mapping_bilan'!$A$3:$H$200,8,FALSE),0)</f>
        <v/>
      </c>
      <c r="F6" s="8" t="n">
        <v>0</v>
      </c>
      <c r="G6" s="8" t="n">
        <v>0</v>
      </c>
      <c r="H6" s="19">
        <f>D6+F6</f>
        <v/>
      </c>
      <c r="I6" s="19">
        <f>E6+G6</f>
        <v/>
      </c>
    </row>
    <row r="7">
      <c r="A7" s="18" t="inlineStr">
        <is>
          <t>A050</t>
        </is>
      </c>
      <c r="B7" s="7" t="inlineStr">
        <is>
          <t>Créances usagers/adhérents/clients</t>
        </is>
      </c>
      <c r="C7" s="7" t="inlineStr">
        <is>
          <t>Si prestations facturées</t>
        </is>
      </c>
      <c r="D7" s="14">
        <f>IFERROR(VLOOKUP("A050",'02_Mapping_bilan'!$A$3:$H$200,7,FALSE),0)</f>
        <v/>
      </c>
      <c r="E7" s="14">
        <f>IFERROR(VLOOKUP("A050",'02_Mapping_bilan'!$A$3:$H$200,8,FALSE),0)</f>
        <v/>
      </c>
      <c r="F7" s="8" t="n">
        <v>0</v>
      </c>
      <c r="G7" s="8" t="n">
        <v>0</v>
      </c>
      <c r="H7" s="19">
        <f>D7+F7</f>
        <v/>
      </c>
      <c r="I7" s="19">
        <f>E7+G7</f>
        <v/>
      </c>
    </row>
    <row r="8">
      <c r="A8" s="18" t="inlineStr">
        <is>
          <t>A110</t>
        </is>
      </c>
      <c r="B8" s="7" t="inlineStr">
        <is>
          <t>Charges constatées d’avance</t>
        </is>
      </c>
      <c r="C8" s="7" t="inlineStr">
        <is>
          <t>Charges payées d’avance</t>
        </is>
      </c>
      <c r="D8" s="14">
        <f>IFERROR(VLOOKUP("A110",'02_Mapping_bilan'!$A$3:$H$200,7,FALSE),0)</f>
        <v/>
      </c>
      <c r="E8" s="14">
        <f>IFERROR(VLOOKUP("A110",'02_Mapping_bilan'!$A$3:$H$200,8,FALSE),0)</f>
        <v/>
      </c>
      <c r="F8" s="8" t="n">
        <v>0</v>
      </c>
      <c r="G8" s="8" t="n">
        <v>0</v>
      </c>
      <c r="H8" s="19">
        <f>D8+F8</f>
        <v/>
      </c>
      <c r="I8" s="19">
        <f>E8+G8</f>
        <v/>
      </c>
    </row>
    <row r="9">
      <c r="A9" s="20" t="inlineStr">
        <is>
          <t>T_ACTIF</t>
        </is>
      </c>
      <c r="B9" s="21" t="inlineStr">
        <is>
          <t>TOTAL ACTIF</t>
        </is>
      </c>
      <c r="C9" s="22" t="n"/>
      <c r="D9" s="22" t="n"/>
      <c r="E9" s="22" t="n"/>
      <c r="F9" s="22" t="n"/>
      <c r="G9" s="22" t="n"/>
      <c r="H9" s="23">
        <f>SUM(H5:H8)</f>
        <v/>
      </c>
      <c r="I9" s="23">
        <f>SUM(I5:I8)</f>
        <v/>
      </c>
    </row>
    <row r="11" ht="20" customHeight="1">
      <c r="A11" s="16" t="inlineStr">
        <is>
          <t>PASSIF</t>
        </is>
      </c>
    </row>
    <row r="12" ht="18" customHeight="1">
      <c r="A12" s="17" t="inlineStr">
        <is>
          <t>Ressources affectées / projets</t>
        </is>
      </c>
    </row>
    <row r="13">
      <c r="A13" s="18" t="inlineStr">
        <is>
          <t>P010</t>
        </is>
      </c>
      <c r="B13" s="7" t="inlineStr">
        <is>
          <t>Fonds associatifs / situation nette</t>
        </is>
      </c>
      <c r="C13" s="7" t="inlineStr">
        <is>
          <t>Résultat, réserves…</t>
        </is>
      </c>
      <c r="D13" s="14">
        <f>IFERROR(VLOOKUP("P010",'02_Mapping_bilan'!$A$3:$H$200,7,FALSE),0)</f>
        <v/>
      </c>
      <c r="E13" s="14">
        <f>IFERROR(VLOOKUP("P010",'02_Mapping_bilan'!$A$3:$H$200,8,FALSE),0)</f>
        <v/>
      </c>
      <c r="F13" s="8" t="n">
        <v>0</v>
      </c>
      <c r="G13" s="8" t="n">
        <v>0</v>
      </c>
      <c r="H13" s="19">
        <f>D13+F13</f>
        <v/>
      </c>
      <c r="I13" s="19">
        <f>E13+G13</f>
        <v/>
      </c>
    </row>
    <row r="14">
      <c r="A14" s="18" t="inlineStr">
        <is>
          <t>P030</t>
        </is>
      </c>
      <c r="B14" s="7" t="inlineStr">
        <is>
          <t>Fonds dédiés</t>
        </is>
      </c>
      <c r="C14" s="7" t="inlineStr">
        <is>
          <t>Ressources dédiées non utilisées à la clôture</t>
        </is>
      </c>
      <c r="D14" s="14">
        <f>IFERROR(VLOOKUP("P030",'02_Mapping_bilan'!$A$3:$H$200,7,FALSE),0)</f>
        <v/>
      </c>
      <c r="E14" s="14">
        <f>IFERROR(VLOOKUP("P030",'02_Mapping_bilan'!$A$3:$H$200,8,FALSE),0)</f>
        <v/>
      </c>
      <c r="F14" s="8" t="n">
        <v>0</v>
      </c>
      <c r="G14" s="8" t="n">
        <v>0</v>
      </c>
      <c r="H14" s="19">
        <f>D14+F14</f>
        <v/>
      </c>
      <c r="I14" s="19">
        <f>E14+G14</f>
        <v/>
      </c>
    </row>
    <row r="15">
      <c r="A15" s="18" t="inlineStr">
        <is>
          <t>P080</t>
        </is>
      </c>
      <c r="B15" s="7" t="inlineStr">
        <is>
          <t>Produits constatés d’avance</t>
        </is>
      </c>
      <c r="C15" s="7" t="inlineStr">
        <is>
          <t>Subventions/financements reçus d’avance (à rattacher)</t>
        </is>
      </c>
      <c r="D15" s="14">
        <f>IFERROR(VLOOKUP("P080",'02_Mapping_bilan'!$A$3:$H$200,7,FALSE),0)</f>
        <v/>
      </c>
      <c r="E15" s="14">
        <f>IFERROR(VLOOKUP("P080",'02_Mapping_bilan'!$A$3:$H$200,8,FALSE),0)</f>
        <v/>
      </c>
      <c r="F15" s="8" t="n">
        <v>0</v>
      </c>
      <c r="G15" s="8" t="n">
        <v>0</v>
      </c>
      <c r="H15" s="19">
        <f>D15+F15</f>
        <v/>
      </c>
      <c r="I15" s="19">
        <f>E15+G15</f>
        <v/>
      </c>
    </row>
    <row r="16">
      <c r="A16" s="18" t="inlineStr">
        <is>
          <t>P060</t>
        </is>
      </c>
      <c r="B16" s="7" t="inlineStr">
        <is>
          <t>Dettes fournisseurs</t>
        </is>
      </c>
      <c r="C16" s="7" t="inlineStr">
        <is>
          <t>Dépenses projet à payer</t>
        </is>
      </c>
      <c r="D16" s="14">
        <f>IFERROR(VLOOKUP("P060",'02_Mapping_bilan'!$A$3:$H$200,7,FALSE),0)</f>
        <v/>
      </c>
      <c r="E16" s="14">
        <f>IFERROR(VLOOKUP("P060",'02_Mapping_bilan'!$A$3:$H$200,8,FALSE),0)</f>
        <v/>
      </c>
      <c r="F16" s="8" t="n">
        <v>0</v>
      </c>
      <c r="G16" s="8" t="n">
        <v>0</v>
      </c>
      <c r="H16" s="19">
        <f>D16+F16</f>
        <v/>
      </c>
      <c r="I16" s="19">
        <f>E16+G16</f>
        <v/>
      </c>
    </row>
    <row r="17">
      <c r="A17" s="18" t="inlineStr">
        <is>
          <t>P070</t>
        </is>
      </c>
      <c r="B17" s="7" t="inlineStr">
        <is>
          <t>Dettes fiscales et sociales</t>
        </is>
      </c>
      <c r="C17" s="7" t="inlineStr">
        <is>
          <t>Si salariés / taxes</t>
        </is>
      </c>
      <c r="D17" s="14">
        <f>IFERROR(VLOOKUP("P070",'02_Mapping_bilan'!$A$3:$H$200,7,FALSE),0)</f>
        <v/>
      </c>
      <c r="E17" s="14">
        <f>IFERROR(VLOOKUP("P070",'02_Mapping_bilan'!$A$3:$H$200,8,FALSE),0)</f>
        <v/>
      </c>
      <c r="F17" s="8" t="n">
        <v>0</v>
      </c>
      <c r="G17" s="8" t="n">
        <v>0</v>
      </c>
      <c r="H17" s="19">
        <f>D17+F17</f>
        <v/>
      </c>
      <c r="I17" s="19">
        <f>E17+G17</f>
        <v/>
      </c>
    </row>
    <row r="18">
      <c r="A18" s="20" t="inlineStr">
        <is>
          <t>T_PASSIF</t>
        </is>
      </c>
      <c r="B18" s="21" t="inlineStr">
        <is>
          <t>TOTAL PASSIF</t>
        </is>
      </c>
      <c r="C18" s="22" t="n"/>
      <c r="D18" s="22" t="n"/>
      <c r="E18" s="22" t="n"/>
      <c r="F18" s="22" t="n"/>
      <c r="G18" s="22" t="n"/>
      <c r="H18" s="23">
        <f>SUM(H13:H17)</f>
        <v/>
      </c>
      <c r="I18" s="23">
        <f>SUM(I13:I17)</f>
        <v/>
      </c>
    </row>
    <row r="19">
      <c r="A19" s="12" t="inlineStr">
        <is>
          <t>Contrôle : Actif - Passif (doit = 0)</t>
        </is>
      </c>
      <c r="B19" s="27" t="n"/>
      <c r="C19" s="27" t="n"/>
      <c r="D19" s="28" t="n"/>
      <c r="E19" s="11" t="n"/>
      <c r="F19" s="11" t="n"/>
      <c r="G19" s="11" t="n"/>
      <c r="H19" s="19">
        <f>H9-H18</f>
        <v/>
      </c>
      <c r="I19" s="19">
        <f>I9-I18</f>
        <v/>
      </c>
    </row>
  </sheetData>
  <mergeCells count="6">
    <mergeCell ref="A11:I11"/>
    <mergeCell ref="A1:I1"/>
    <mergeCell ref="A3:I3"/>
    <mergeCell ref="A19:D19"/>
    <mergeCell ref="A12:I12"/>
    <mergeCell ref="A4:I4"/>
  </mergeCells>
  <conditionalFormatting sqref="H19:I19">
    <cfRule type="cellIs" priority="1" operator="notEqual" dxfId="0">
      <formula>0</formula>
    </cfRule>
    <cfRule type="cellIs" priority="2" operator="equal" dxfId="1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22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52" customWidth="1" min="2" max="2"/>
    <col width="42" customWidth="1" min="3" max="3"/>
    <col width="16" customWidth="1" min="4" max="4"/>
    <col width="16" customWidth="1" min="5" max="5"/>
    <col width="14" customWidth="1" min="6" max="6"/>
    <col width="14" customWidth="1" min="7" max="7"/>
    <col width="16" customWidth="1" min="8" max="8"/>
    <col width="16" customWidth="1" min="9" max="9"/>
  </cols>
  <sheetData>
    <row r="1" ht="24" customHeight="1">
      <c r="A1" s="1" t="inlineStr">
        <is>
          <t>14 – Bilan ASSO AVEC IMMOBILISATIONS – N / N-1</t>
        </is>
      </c>
    </row>
    <row r="2">
      <c r="A2" s="5" t="inlineStr">
        <is>
          <t>Code</t>
        </is>
      </c>
      <c r="B2" s="5" t="inlineStr">
        <is>
          <t>Libellé</t>
        </is>
      </c>
      <c r="C2" s="5" t="inlineStr">
        <is>
          <t>Notes / comptes</t>
        </is>
      </c>
      <c r="D2" s="5" t="inlineStr">
        <is>
          <t>N (auto)</t>
        </is>
      </c>
      <c r="E2" s="5" t="inlineStr">
        <is>
          <t>N-1 (auto)</t>
        </is>
      </c>
      <c r="F2" s="5" t="inlineStr">
        <is>
          <t>Ajust. N</t>
        </is>
      </c>
      <c r="G2" s="5" t="inlineStr">
        <is>
          <t>Ajust. N-1</t>
        </is>
      </c>
      <c r="H2" s="5" t="inlineStr">
        <is>
          <t>N (final)</t>
        </is>
      </c>
      <c r="I2" s="5" t="inlineStr">
        <is>
          <t>N-1 (final)</t>
        </is>
      </c>
    </row>
    <row r="3" ht="20" customHeight="1">
      <c r="A3" s="16" t="inlineStr">
        <is>
          <t>ACTIF</t>
        </is>
      </c>
    </row>
    <row r="4" ht="18" customHeight="1">
      <c r="A4" s="17" t="inlineStr">
        <is>
          <t>Immobilisations</t>
        </is>
      </c>
    </row>
    <row r="5">
      <c r="A5" s="18" t="inlineStr">
        <is>
          <t>A020</t>
        </is>
      </c>
      <c r="B5" s="7" t="inlineStr">
        <is>
          <t>Immobilisations corporelles</t>
        </is>
      </c>
      <c r="C5" s="7" t="inlineStr">
        <is>
          <t>Biens, matériels…</t>
        </is>
      </c>
      <c r="D5" s="14">
        <f>IFERROR(VLOOKUP("A020",'02_Mapping_bilan'!$A$3:$H$200,7,FALSE),0)</f>
        <v/>
      </c>
      <c r="E5" s="14">
        <f>IFERROR(VLOOKUP("A020",'02_Mapping_bilan'!$A$3:$H$200,8,FALSE),0)</f>
        <v/>
      </c>
      <c r="F5" s="8" t="n">
        <v>0</v>
      </c>
      <c r="G5" s="8" t="n">
        <v>0</v>
      </c>
      <c r="H5" s="19">
        <f>D5+F5</f>
        <v/>
      </c>
      <c r="I5" s="19">
        <f>E5+G5</f>
        <v/>
      </c>
    </row>
    <row r="6">
      <c r="A6" s="18" t="inlineStr">
        <is>
          <t>A035</t>
        </is>
      </c>
      <c r="B6" s="7" t="inlineStr">
        <is>
          <t>(-) Amortissements &amp; provisions</t>
        </is>
      </c>
      <c r="C6" s="7" t="inlineStr">
        <is>
          <t>Déductions (28-29)</t>
        </is>
      </c>
      <c r="D6" s="14">
        <f>IFERROR(VLOOKUP("A035",'02_Mapping_bilan'!$A$3:$H$200,7,FALSE),0)</f>
        <v/>
      </c>
      <c r="E6" s="14">
        <f>IFERROR(VLOOKUP("A035",'02_Mapping_bilan'!$A$3:$H$200,8,FALSE),0)</f>
        <v/>
      </c>
      <c r="F6" s="8" t="n">
        <v>0</v>
      </c>
      <c r="G6" s="8" t="n">
        <v>0</v>
      </c>
      <c r="H6" s="19">
        <f>D6+F6</f>
        <v/>
      </c>
      <c r="I6" s="19">
        <f>E6+G6</f>
        <v/>
      </c>
    </row>
    <row r="7">
      <c r="A7" s="18" t="inlineStr">
        <is>
          <t>A030</t>
        </is>
      </c>
      <c r="B7" s="7" t="inlineStr">
        <is>
          <t>Immobilisations financières</t>
        </is>
      </c>
      <c r="C7" s="7" t="inlineStr">
        <is>
          <t>Dépôts, prêts…</t>
        </is>
      </c>
      <c r="D7" s="14">
        <f>IFERROR(VLOOKUP("A030",'02_Mapping_bilan'!$A$3:$H$200,7,FALSE),0)</f>
        <v/>
      </c>
      <c r="E7" s="14">
        <f>IFERROR(VLOOKUP("A030",'02_Mapping_bilan'!$A$3:$H$200,8,FALSE),0)</f>
        <v/>
      </c>
      <c r="F7" s="8" t="n">
        <v>0</v>
      </c>
      <c r="G7" s="8" t="n">
        <v>0</v>
      </c>
      <c r="H7" s="19">
        <f>D7+F7</f>
        <v/>
      </c>
      <c r="I7" s="19">
        <f>E7+G7</f>
        <v/>
      </c>
    </row>
    <row r="9" ht="18" customHeight="1">
      <c r="A9" s="17" t="inlineStr">
        <is>
          <t>Circulant</t>
        </is>
      </c>
    </row>
    <row r="10">
      <c r="A10" s="18" t="inlineStr">
        <is>
          <t>A100</t>
        </is>
      </c>
      <c r="B10" s="7" t="inlineStr">
        <is>
          <t>Disponibilités (banque/caisse)</t>
        </is>
      </c>
      <c r="C10" s="7" t="inlineStr">
        <is>
          <t>Trésorerie</t>
        </is>
      </c>
      <c r="D10" s="14">
        <f>IFERROR(VLOOKUP("A100",'02_Mapping_bilan'!$A$3:$H$200,7,FALSE),0)</f>
        <v/>
      </c>
      <c r="E10" s="14">
        <f>IFERROR(VLOOKUP("A100",'02_Mapping_bilan'!$A$3:$H$200,8,FALSE),0)</f>
        <v/>
      </c>
      <c r="F10" s="8" t="n">
        <v>0</v>
      </c>
      <c r="G10" s="8" t="n">
        <v>0</v>
      </c>
      <c r="H10" s="19">
        <f>D10+F10</f>
        <v/>
      </c>
      <c r="I10" s="19">
        <f>E10+G10</f>
        <v/>
      </c>
    </row>
    <row r="11">
      <c r="A11" s="18" t="inlineStr">
        <is>
          <t>A050</t>
        </is>
      </c>
      <c r="B11" s="7" t="inlineStr">
        <is>
          <t>Créances</t>
        </is>
      </c>
      <c r="C11" s="7" t="inlineStr">
        <is>
          <t>À adapter</t>
        </is>
      </c>
      <c r="D11" s="14">
        <f>IFERROR(VLOOKUP("A050",'02_Mapping_bilan'!$A$3:$H$200,7,FALSE),0)</f>
        <v/>
      </c>
      <c r="E11" s="14">
        <f>IFERROR(VLOOKUP("A050",'02_Mapping_bilan'!$A$3:$H$200,8,FALSE),0)</f>
        <v/>
      </c>
      <c r="F11" s="8" t="n">
        <v>0</v>
      </c>
      <c r="G11" s="8" t="n">
        <v>0</v>
      </c>
      <c r="H11" s="19">
        <f>D11+F11</f>
        <v/>
      </c>
      <c r="I11" s="19">
        <f>E11+G11</f>
        <v/>
      </c>
    </row>
    <row r="12">
      <c r="A12" s="20" t="inlineStr">
        <is>
          <t>T_ACTIF</t>
        </is>
      </c>
      <c r="B12" s="21" t="inlineStr">
        <is>
          <t>TOTAL ACTIF</t>
        </is>
      </c>
      <c r="C12" s="22" t="n"/>
      <c r="D12" s="22" t="n"/>
      <c r="E12" s="22" t="n"/>
      <c r="F12" s="22" t="n"/>
      <c r="G12" s="22" t="n"/>
      <c r="H12" s="23">
        <f>SUM(H5:H11)</f>
        <v/>
      </c>
      <c r="I12" s="23">
        <f>SUM(I5:I11)</f>
        <v/>
      </c>
    </row>
    <row r="14" ht="20" customHeight="1">
      <c r="A14" s="16" t="inlineStr">
        <is>
          <t>PASSIF</t>
        </is>
      </c>
    </row>
    <row r="15" ht="18" customHeight="1">
      <c r="A15" s="17" t="inlineStr">
        <is>
          <t>Financements long terme</t>
        </is>
      </c>
    </row>
    <row r="16">
      <c r="A16" s="18" t="inlineStr">
        <is>
          <t>P010</t>
        </is>
      </c>
      <c r="B16" s="7" t="inlineStr">
        <is>
          <t>Fonds associatifs / situation nette</t>
        </is>
      </c>
      <c r="C16" s="7" t="inlineStr">
        <is>
          <t>Résultat, réserves…</t>
        </is>
      </c>
      <c r="D16" s="14">
        <f>IFERROR(VLOOKUP("P010",'02_Mapping_bilan'!$A$3:$H$200,7,FALSE),0)</f>
        <v/>
      </c>
      <c r="E16" s="14">
        <f>IFERROR(VLOOKUP("P010",'02_Mapping_bilan'!$A$3:$H$200,8,FALSE),0)</f>
        <v/>
      </c>
      <c r="F16" s="8" t="n">
        <v>0</v>
      </c>
      <c r="G16" s="8" t="n">
        <v>0</v>
      </c>
      <c r="H16" s="19">
        <f>D16+F16</f>
        <v/>
      </c>
      <c r="I16" s="19">
        <f>E16+G16</f>
        <v/>
      </c>
    </row>
    <row r="17">
      <c r="A17" s="18" t="inlineStr">
        <is>
          <t>P020</t>
        </is>
      </c>
      <c r="B17" s="7" t="inlineStr">
        <is>
          <t>Subventions d’investissement (brut)</t>
        </is>
      </c>
      <c r="C17" s="7" t="inlineStr">
        <is>
          <t>(131/138)</t>
        </is>
      </c>
      <c r="D17" s="14">
        <f>IFERROR(VLOOKUP("P020",'02_Mapping_bilan'!$A$3:$H$200,7,FALSE),0)</f>
        <v/>
      </c>
      <c r="E17" s="14">
        <f>IFERROR(VLOOKUP("P020",'02_Mapping_bilan'!$A$3:$H$200,8,FALSE),0)</f>
        <v/>
      </c>
      <c r="F17" s="8" t="n">
        <v>0</v>
      </c>
      <c r="G17" s="8" t="n">
        <v>0</v>
      </c>
      <c r="H17" s="19">
        <f>D17+F17</f>
        <v/>
      </c>
      <c r="I17" s="19">
        <f>E17+G17</f>
        <v/>
      </c>
    </row>
    <row r="18">
      <c r="A18" s="18" t="inlineStr">
        <is>
          <t>P021</t>
        </is>
      </c>
      <c r="B18" s="7" t="inlineStr">
        <is>
          <t>(-) Quote-part de subventions virée au résultat</t>
        </is>
      </c>
      <c r="C18" s="7" t="inlineStr">
        <is>
          <t>(139)</t>
        </is>
      </c>
      <c r="D18" s="14">
        <f>IFERROR(VLOOKUP("P021",'02_Mapping_bilan'!$A$3:$H$200,7,FALSE),0)</f>
        <v/>
      </c>
      <c r="E18" s="14">
        <f>IFERROR(VLOOKUP("P021",'02_Mapping_bilan'!$A$3:$H$200,8,FALSE),0)</f>
        <v/>
      </c>
      <c r="F18" s="8" t="n">
        <v>0</v>
      </c>
      <c r="G18" s="8" t="n">
        <v>0</v>
      </c>
      <c r="H18" s="19">
        <f>D18+F18</f>
        <v/>
      </c>
      <c r="I18" s="19">
        <f>E18+G18</f>
        <v/>
      </c>
    </row>
    <row r="19">
      <c r="A19" s="18" t="inlineStr">
        <is>
          <t>P050</t>
        </is>
      </c>
      <c r="B19" s="7" t="inlineStr">
        <is>
          <t>Emprunts et dettes financières</t>
        </is>
      </c>
      <c r="C19" s="7" t="inlineStr">
        <is>
          <t>Crédits, prêts…</t>
        </is>
      </c>
      <c r="D19" s="14">
        <f>IFERROR(VLOOKUP("P050",'02_Mapping_bilan'!$A$3:$H$200,7,FALSE),0)</f>
        <v/>
      </c>
      <c r="E19" s="14">
        <f>IFERROR(VLOOKUP("P050",'02_Mapping_bilan'!$A$3:$H$200,8,FALSE),0)</f>
        <v/>
      </c>
      <c r="F19" s="8" t="n">
        <v>0</v>
      </c>
      <c r="G19" s="8" t="n">
        <v>0</v>
      </c>
      <c r="H19" s="19">
        <f>D19+F19</f>
        <v/>
      </c>
      <c r="I19" s="19">
        <f>E19+G19</f>
        <v/>
      </c>
    </row>
    <row r="20">
      <c r="A20" s="18" t="inlineStr">
        <is>
          <t>P060</t>
        </is>
      </c>
      <c r="B20" s="7" t="inlineStr">
        <is>
          <t>Dettes fournisseurs</t>
        </is>
      </c>
      <c r="C20" s="7" t="inlineStr">
        <is>
          <t>À payer</t>
        </is>
      </c>
      <c r="D20" s="14">
        <f>IFERROR(VLOOKUP("P060",'02_Mapping_bilan'!$A$3:$H$200,7,FALSE),0)</f>
        <v/>
      </c>
      <c r="E20" s="14">
        <f>IFERROR(VLOOKUP("P060",'02_Mapping_bilan'!$A$3:$H$200,8,FALSE),0)</f>
        <v/>
      </c>
      <c r="F20" s="8" t="n">
        <v>0</v>
      </c>
      <c r="G20" s="8" t="n">
        <v>0</v>
      </c>
      <c r="H20" s="19">
        <f>D20+F20</f>
        <v/>
      </c>
      <c r="I20" s="19">
        <f>E20+G20</f>
        <v/>
      </c>
    </row>
    <row r="21">
      <c r="A21" s="20" t="inlineStr">
        <is>
          <t>T_PASSIF</t>
        </is>
      </c>
      <c r="B21" s="21" t="inlineStr">
        <is>
          <t>TOTAL PASSIF</t>
        </is>
      </c>
      <c r="C21" s="22" t="n"/>
      <c r="D21" s="22" t="n"/>
      <c r="E21" s="22" t="n"/>
      <c r="F21" s="22" t="n"/>
      <c r="G21" s="22" t="n"/>
      <c r="H21" s="23">
        <f>SUM(H16:H20)</f>
        <v/>
      </c>
      <c r="I21" s="23">
        <f>SUM(I16:I20)</f>
        <v/>
      </c>
    </row>
    <row r="22">
      <c r="A22" s="12" t="inlineStr">
        <is>
          <t>Contrôle : Actif - Passif (doit = 0)</t>
        </is>
      </c>
      <c r="B22" s="27" t="n"/>
      <c r="C22" s="27" t="n"/>
      <c r="D22" s="28" t="n"/>
      <c r="E22" s="11" t="n"/>
      <c r="F22" s="11" t="n"/>
      <c r="G22" s="11" t="n"/>
      <c r="H22" s="19">
        <f>H12-H21</f>
        <v/>
      </c>
      <c r="I22" s="19">
        <f>I12-I21</f>
        <v/>
      </c>
    </row>
  </sheetData>
  <mergeCells count="7">
    <mergeCell ref="A15:I15"/>
    <mergeCell ref="A22:D22"/>
    <mergeCell ref="A14:I14"/>
    <mergeCell ref="A1:I1"/>
    <mergeCell ref="A9:I9"/>
    <mergeCell ref="A3:I3"/>
    <mergeCell ref="A4:I4"/>
  </mergeCells>
  <conditionalFormatting sqref="H22:I22">
    <cfRule type="cellIs" priority="1" operator="notEqual" dxfId="0">
      <formula>0</formula>
    </cfRule>
    <cfRule type="cellIs" priority="2" operator="equal" dxfId="1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I19"/>
  <sheetViews>
    <sheetView showGridLines="0" workbookViewId="0">
      <selection activeCell="A1" sqref="A1"/>
    </sheetView>
  </sheetViews>
  <sheetFormatPr baseColWidth="8" defaultRowHeight="15"/>
  <cols>
    <col width="10" customWidth="1" min="1" max="1"/>
    <col width="52" customWidth="1" min="2" max="2"/>
    <col width="42" customWidth="1" min="3" max="3"/>
    <col width="16" customWidth="1" min="4" max="4"/>
    <col width="16" customWidth="1" min="5" max="5"/>
    <col width="14" customWidth="1" min="6" max="6"/>
    <col width="14" customWidth="1" min="7" max="7"/>
    <col width="16" customWidth="1" min="8" max="8"/>
    <col width="16" customWidth="1" min="9" max="9"/>
  </cols>
  <sheetData>
    <row r="1" ht="24" customHeight="1">
      <c r="A1" s="1" t="inlineStr">
        <is>
          <t>15 – Bilan ASSO AVEC ACTIVITÉ ÉCONOMIQUE – N / N-1</t>
        </is>
      </c>
    </row>
    <row r="2">
      <c r="A2" s="5" t="inlineStr">
        <is>
          <t>Code</t>
        </is>
      </c>
      <c r="B2" s="5" t="inlineStr">
        <is>
          <t>Libellé</t>
        </is>
      </c>
      <c r="C2" s="5" t="inlineStr">
        <is>
          <t>Notes / comptes</t>
        </is>
      </c>
      <c r="D2" s="5" t="inlineStr">
        <is>
          <t>N (auto)</t>
        </is>
      </c>
      <c r="E2" s="5" t="inlineStr">
        <is>
          <t>N-1 (auto)</t>
        </is>
      </c>
      <c r="F2" s="5" t="inlineStr">
        <is>
          <t>Ajust. N</t>
        </is>
      </c>
      <c r="G2" s="5" t="inlineStr">
        <is>
          <t>Ajust. N-1</t>
        </is>
      </c>
      <c r="H2" s="5" t="inlineStr">
        <is>
          <t>N (final)</t>
        </is>
      </c>
      <c r="I2" s="5" t="inlineStr">
        <is>
          <t>N-1 (final)</t>
        </is>
      </c>
    </row>
    <row r="3" ht="20" customHeight="1">
      <c r="A3" s="16" t="inlineStr">
        <is>
          <t>ACTIF</t>
        </is>
      </c>
    </row>
    <row r="4" ht="18" customHeight="1">
      <c r="A4" s="17" t="inlineStr">
        <is>
          <t>Exploitation / activité économique</t>
        </is>
      </c>
    </row>
    <row r="5">
      <c r="A5" s="18" t="inlineStr">
        <is>
          <t>A040</t>
        </is>
      </c>
      <c r="B5" s="7" t="inlineStr">
        <is>
          <t>Stocks et en-cours</t>
        </is>
      </c>
      <c r="C5" s="7" t="inlineStr">
        <is>
          <t>Si vente de biens / boutique</t>
        </is>
      </c>
      <c r="D5" s="14">
        <f>IFERROR(VLOOKUP("A040",'02_Mapping_bilan'!$A$3:$H$200,7,FALSE),0)</f>
        <v/>
      </c>
      <c r="E5" s="14">
        <f>IFERROR(VLOOKUP("A040",'02_Mapping_bilan'!$A$3:$H$200,8,FALSE),0)</f>
        <v/>
      </c>
      <c r="F5" s="8" t="n">
        <v>0</v>
      </c>
      <c r="G5" s="8" t="n">
        <v>0</v>
      </c>
      <c r="H5" s="19">
        <f>D5+F5</f>
        <v/>
      </c>
      <c r="I5" s="19">
        <f>E5+G5</f>
        <v/>
      </c>
    </row>
    <row r="6">
      <c r="A6" s="18" t="inlineStr">
        <is>
          <t>A050</t>
        </is>
      </c>
      <c r="B6" s="7" t="inlineStr">
        <is>
          <t>Créances clients</t>
        </is>
      </c>
      <c r="C6" s="7" t="inlineStr">
        <is>
          <t>Factures à encaisser</t>
        </is>
      </c>
      <c r="D6" s="14">
        <f>IFERROR(VLOOKUP("A050",'02_Mapping_bilan'!$A$3:$H$200,7,FALSE),0)</f>
        <v/>
      </c>
      <c r="E6" s="14">
        <f>IFERROR(VLOOKUP("A050",'02_Mapping_bilan'!$A$3:$H$200,8,FALSE),0)</f>
        <v/>
      </c>
      <c r="F6" s="8" t="n">
        <v>0</v>
      </c>
      <c r="G6" s="8" t="n">
        <v>0</v>
      </c>
      <c r="H6" s="19">
        <f>D6+F6</f>
        <v/>
      </c>
      <c r="I6" s="19">
        <f>E6+G6</f>
        <v/>
      </c>
    </row>
    <row r="7">
      <c r="A7" s="18" t="inlineStr">
        <is>
          <t>A070</t>
        </is>
      </c>
      <c r="B7" s="7" t="inlineStr">
        <is>
          <t>TVA à récupérer</t>
        </is>
      </c>
      <c r="C7" s="7" t="inlineStr">
        <is>
          <t>Si TVA</t>
        </is>
      </c>
      <c r="D7" s="14">
        <f>IFERROR(VLOOKUP("A070",'02_Mapping_bilan'!$A$3:$H$200,7,FALSE),0)</f>
        <v/>
      </c>
      <c r="E7" s="14">
        <f>IFERROR(VLOOKUP("A070",'02_Mapping_bilan'!$A$3:$H$200,8,FALSE),0)</f>
        <v/>
      </c>
      <c r="F7" s="8" t="n">
        <v>0</v>
      </c>
      <c r="G7" s="8" t="n">
        <v>0</v>
      </c>
      <c r="H7" s="19">
        <f>D7+F7</f>
        <v/>
      </c>
      <c r="I7" s="19">
        <f>E7+G7</f>
        <v/>
      </c>
    </row>
    <row r="8">
      <c r="A8" s="18" t="inlineStr">
        <is>
          <t>A090</t>
        </is>
      </c>
      <c r="B8" s="7" t="inlineStr">
        <is>
          <t>VMP</t>
        </is>
      </c>
      <c r="C8" s="7" t="inlineStr">
        <is>
          <t>Placements</t>
        </is>
      </c>
      <c r="D8" s="14">
        <f>IFERROR(VLOOKUP("A090",'02_Mapping_bilan'!$A$3:$H$200,7,FALSE),0)</f>
        <v/>
      </c>
      <c r="E8" s="14">
        <f>IFERROR(VLOOKUP("A090",'02_Mapping_bilan'!$A$3:$H$200,8,FALSE),0)</f>
        <v/>
      </c>
      <c r="F8" s="8" t="n">
        <v>0</v>
      </c>
      <c r="G8" s="8" t="n">
        <v>0</v>
      </c>
      <c r="H8" s="19">
        <f>D8+F8</f>
        <v/>
      </c>
      <c r="I8" s="19">
        <f>E8+G8</f>
        <v/>
      </c>
    </row>
    <row r="9">
      <c r="A9" s="18" t="inlineStr">
        <is>
          <t>A100</t>
        </is>
      </c>
      <c r="B9" s="7" t="inlineStr">
        <is>
          <t>Disponibilités (banque/caisse)</t>
        </is>
      </c>
      <c r="C9" s="7" t="inlineStr">
        <is>
          <t>Trésorerie</t>
        </is>
      </c>
      <c r="D9" s="14">
        <f>IFERROR(VLOOKUP("A100",'02_Mapping_bilan'!$A$3:$H$200,7,FALSE),0)</f>
        <v/>
      </c>
      <c r="E9" s="14">
        <f>IFERROR(VLOOKUP("A100",'02_Mapping_bilan'!$A$3:$H$200,8,FALSE),0)</f>
        <v/>
      </c>
      <c r="F9" s="8" t="n">
        <v>0</v>
      </c>
      <c r="G9" s="8" t="n">
        <v>0</v>
      </c>
      <c r="H9" s="19">
        <f>D9+F9</f>
        <v/>
      </c>
      <c r="I9" s="19">
        <f>E9+G9</f>
        <v/>
      </c>
    </row>
    <row r="10">
      <c r="A10" s="20" t="inlineStr">
        <is>
          <t>T_ACTIF</t>
        </is>
      </c>
      <c r="B10" s="21" t="inlineStr">
        <is>
          <t>TOTAL ACTIF</t>
        </is>
      </c>
      <c r="C10" s="22" t="n"/>
      <c r="D10" s="22" t="n"/>
      <c r="E10" s="22" t="n"/>
      <c r="F10" s="22" t="n"/>
      <c r="G10" s="22" t="n"/>
      <c r="H10" s="23">
        <f>SUM(H5:H9)</f>
        <v/>
      </c>
      <c r="I10" s="23">
        <f>SUM(I5:I9)</f>
        <v/>
      </c>
    </row>
    <row r="12" ht="20" customHeight="1">
      <c r="A12" s="16" t="inlineStr">
        <is>
          <t>PASSIF</t>
        </is>
      </c>
    </row>
    <row r="13" ht="18" customHeight="1">
      <c r="A13" s="17" t="inlineStr">
        <is>
          <t>Dettes &amp; régularisations</t>
        </is>
      </c>
    </row>
    <row r="14">
      <c r="A14" s="18" t="inlineStr">
        <is>
          <t>P010</t>
        </is>
      </c>
      <c r="B14" s="7" t="inlineStr">
        <is>
          <t>Fonds associatifs / situation nette</t>
        </is>
      </c>
      <c r="C14" s="7" t="inlineStr">
        <is>
          <t>Résultat, réserves…</t>
        </is>
      </c>
      <c r="D14" s="14">
        <f>IFERROR(VLOOKUP("P010",'02_Mapping_bilan'!$A$3:$H$200,7,FALSE),0)</f>
        <v/>
      </c>
      <c r="E14" s="14">
        <f>IFERROR(VLOOKUP("P010",'02_Mapping_bilan'!$A$3:$H$200,8,FALSE),0)</f>
        <v/>
      </c>
      <c r="F14" s="8" t="n">
        <v>0</v>
      </c>
      <c r="G14" s="8" t="n">
        <v>0</v>
      </c>
      <c r="H14" s="19">
        <f>D14+F14</f>
        <v/>
      </c>
      <c r="I14" s="19">
        <f>E14+G14</f>
        <v/>
      </c>
    </row>
    <row r="15">
      <c r="A15" s="18" t="inlineStr">
        <is>
          <t>P060</t>
        </is>
      </c>
      <c r="B15" s="7" t="inlineStr">
        <is>
          <t>Dettes fournisseurs</t>
        </is>
      </c>
      <c r="C15" s="7" t="inlineStr">
        <is>
          <t>À payer</t>
        </is>
      </c>
      <c r="D15" s="14">
        <f>IFERROR(VLOOKUP("P060",'02_Mapping_bilan'!$A$3:$H$200,7,FALSE),0)</f>
        <v/>
      </c>
      <c r="E15" s="14">
        <f>IFERROR(VLOOKUP("P060",'02_Mapping_bilan'!$A$3:$H$200,8,FALSE),0)</f>
        <v/>
      </c>
      <c r="F15" s="8" t="n">
        <v>0</v>
      </c>
      <c r="G15" s="8" t="n">
        <v>0</v>
      </c>
      <c r="H15" s="19">
        <f>D15+F15</f>
        <v/>
      </c>
      <c r="I15" s="19">
        <f>E15+G15</f>
        <v/>
      </c>
    </row>
    <row r="16">
      <c r="A16" s="18" t="inlineStr">
        <is>
          <t>P070</t>
        </is>
      </c>
      <c r="B16" s="7" t="inlineStr">
        <is>
          <t>Dettes fiscales et sociales</t>
        </is>
      </c>
      <c r="C16" s="7" t="inlineStr">
        <is>
          <t>TVA/impôts/charges sociales</t>
        </is>
      </c>
      <c r="D16" s="14">
        <f>IFERROR(VLOOKUP("P070",'02_Mapping_bilan'!$A$3:$H$200,7,FALSE),0)</f>
        <v/>
      </c>
      <c r="E16" s="14">
        <f>IFERROR(VLOOKUP("P070",'02_Mapping_bilan'!$A$3:$H$200,8,FALSE),0)</f>
        <v/>
      </c>
      <c r="F16" s="8" t="n">
        <v>0</v>
      </c>
      <c r="G16" s="8" t="n">
        <v>0</v>
      </c>
      <c r="H16" s="19">
        <f>D16+F16</f>
        <v/>
      </c>
      <c r="I16" s="19">
        <f>E16+G16</f>
        <v/>
      </c>
    </row>
    <row r="17">
      <c r="A17" s="18" t="inlineStr">
        <is>
          <t>P080</t>
        </is>
      </c>
      <c r="B17" s="7" t="inlineStr">
        <is>
          <t>Produits constatés d’avance</t>
        </is>
      </c>
      <c r="C17" s="7" t="inlineStr">
        <is>
          <t>Si prestations à réaliser</t>
        </is>
      </c>
      <c r="D17" s="14">
        <f>IFERROR(VLOOKUP("P080",'02_Mapping_bilan'!$A$3:$H$200,7,FALSE),0)</f>
        <v/>
      </c>
      <c r="E17" s="14">
        <f>IFERROR(VLOOKUP("P080",'02_Mapping_bilan'!$A$3:$H$200,8,FALSE),0)</f>
        <v/>
      </c>
      <c r="F17" s="8" t="n">
        <v>0</v>
      </c>
      <c r="G17" s="8" t="n">
        <v>0</v>
      </c>
      <c r="H17" s="19">
        <f>D17+F17</f>
        <v/>
      </c>
      <c r="I17" s="19">
        <f>E17+G17</f>
        <v/>
      </c>
    </row>
    <row r="18">
      <c r="A18" s="20" t="inlineStr">
        <is>
          <t>T_PASSIF</t>
        </is>
      </c>
      <c r="B18" s="21" t="inlineStr">
        <is>
          <t>TOTAL PASSIF</t>
        </is>
      </c>
      <c r="C18" s="22" t="n"/>
      <c r="D18" s="22" t="n"/>
      <c r="E18" s="22" t="n"/>
      <c r="F18" s="22" t="n"/>
      <c r="G18" s="22" t="n"/>
      <c r="H18" s="23">
        <f>SUM(H14:H17)</f>
        <v/>
      </c>
      <c r="I18" s="23">
        <f>SUM(I14:I17)</f>
        <v/>
      </c>
    </row>
    <row r="19">
      <c r="A19" s="12" t="inlineStr">
        <is>
          <t>Contrôle : Actif - Passif (doit = 0)</t>
        </is>
      </c>
      <c r="B19" s="27" t="n"/>
      <c r="C19" s="27" t="n"/>
      <c r="D19" s="28" t="n"/>
      <c r="E19" s="11" t="n"/>
      <c r="F19" s="11" t="n"/>
      <c r="G19" s="11" t="n"/>
      <c r="H19" s="19">
        <f>H10-H18</f>
        <v/>
      </c>
      <c r="I19" s="19">
        <f>I10-I18</f>
        <v/>
      </c>
    </row>
  </sheetData>
  <mergeCells count="6">
    <mergeCell ref="A13:I13"/>
    <mergeCell ref="A1:I1"/>
    <mergeCell ref="A3:I3"/>
    <mergeCell ref="A19:D19"/>
    <mergeCell ref="A12:I12"/>
    <mergeCell ref="A4:I4"/>
  </mergeCells>
  <conditionalFormatting sqref="H19:I19">
    <cfRule type="cellIs" priority="1" operator="notEqual" dxfId="0">
      <formula>0</formula>
    </cfRule>
    <cfRule type="cellIs" priority="2" operator="equal" dxfId="1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3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70" customWidth="1" min="2" max="2"/>
    <col width="18" customWidth="1" min="3" max="3"/>
    <col width="18" customWidth="1" min="4" max="4"/>
    <col width="50" customWidth="1" min="5" max="5"/>
  </cols>
  <sheetData>
    <row r="1" ht="24" customHeight="1">
      <c r="A1" s="1" t="inlineStr">
        <is>
          <t>20 – Contributions volontaires en nature (classe 8 – hors bilan)</t>
        </is>
      </c>
    </row>
    <row r="3">
      <c r="A3" s="5" t="inlineStr">
        <is>
          <t>Catégorie</t>
        </is>
      </c>
      <c r="B3" s="5" t="inlineStr">
        <is>
          <t>Exemples / méthode de valorisation</t>
        </is>
      </c>
      <c r="C3" s="5" t="inlineStr">
        <is>
          <t>Valeur N</t>
        </is>
      </c>
      <c r="D3" s="5" t="inlineStr">
        <is>
          <t>Valeur N-1</t>
        </is>
      </c>
      <c r="E3" s="5" t="inlineStr">
        <is>
          <t>Commentaires (annexe / méthode)</t>
        </is>
      </c>
    </row>
    <row r="4">
      <c r="A4" s="11" t="inlineStr">
        <is>
          <t>Bénévolat</t>
        </is>
      </c>
      <c r="B4" s="24" t="inlineStr">
        <is>
          <t>Heures bénévoles × taux horaire retenu</t>
        </is>
      </c>
      <c r="C4" s="8" t="n">
        <v>7200</v>
      </c>
      <c r="D4" s="8" t="n">
        <v>6000</v>
      </c>
      <c r="E4" s="24" t="inlineStr">
        <is>
          <t>Estimation: 600 h × 12 €</t>
        </is>
      </c>
    </row>
    <row r="5">
      <c r="A5" s="11" t="inlineStr">
        <is>
          <t>Mise à disposition de personnel</t>
        </is>
      </c>
      <c r="B5" s="24" t="inlineStr">
        <is>
          <t>Personnel mis à disposition par une collectivité/entreprise</t>
        </is>
      </c>
      <c r="C5" s="8" t="n">
        <v>3000</v>
      </c>
      <c r="D5" s="8" t="n">
        <v>2500</v>
      </c>
      <c r="E5" s="24" t="inlineStr">
        <is>
          <t>Mise à disposition ponctuelle</t>
        </is>
      </c>
    </row>
    <row r="6">
      <c r="A6" s="11" t="inlineStr">
        <is>
          <t>Mise à disposition de locaux</t>
        </is>
      </c>
      <c r="B6" s="24" t="inlineStr">
        <is>
          <t>Locaux prêtés gratuitement, valorisés au prix du marché</t>
        </is>
      </c>
      <c r="C6" s="8" t="n">
        <v>4800</v>
      </c>
      <c r="D6" s="8" t="n">
        <v>4800</v>
      </c>
      <c r="E6" s="24" t="inlineStr">
        <is>
          <t>Valorisation au loyer de marché</t>
        </is>
      </c>
    </row>
    <row r="7">
      <c r="A7" s="11" t="inlineStr">
        <is>
          <t>Dons en nature redistribués</t>
        </is>
      </c>
      <c r="B7" s="24" t="inlineStr">
        <is>
          <t>Collectes puis redistribution (denrées, vêtements…)</t>
        </is>
      </c>
      <c r="C7" s="8" t="n">
        <v>12000</v>
      </c>
      <c r="D7" s="8" t="n">
        <v>9000</v>
      </c>
      <c r="E7" s="24" t="inlineStr">
        <is>
          <t>Dons en nature (collecte + redistribution)</t>
        </is>
      </c>
    </row>
    <row r="8">
      <c r="A8" s="11" t="inlineStr">
        <is>
          <t>Prêts de matériel / prestations</t>
        </is>
      </c>
      <c r="B8" s="24" t="inlineStr">
        <is>
          <t>Matériel prêté ou service rendu gratuitement</t>
        </is>
      </c>
      <c r="C8" s="8" t="n">
        <v>1500</v>
      </c>
      <c r="D8" s="8" t="n">
        <v>1200</v>
      </c>
      <c r="E8" s="24" t="inlineStr">
        <is>
          <t>Prêt de matériel / prestations</t>
        </is>
      </c>
    </row>
    <row r="9">
      <c r="A9" s="21" t="inlineStr">
        <is>
          <t>TOTAL</t>
        </is>
      </c>
      <c r="B9" s="25" t="n"/>
      <c r="C9" s="23">
        <f>SUM(C4:C8)</f>
        <v/>
      </c>
      <c r="D9" s="23">
        <f>SUM(D4:D8)</f>
        <v/>
      </c>
      <c r="E9" s="25" t="n"/>
    </row>
    <row r="11" ht="54" customHeight="1">
      <c r="A11" s="15" t="inlineStr">
        <is>
          <t>Rappel : les contributions volontaires en nature (bénévolat, mises à disposition, dons en nature…) sont présentées en classe 8 si elles sont significatives et si l’association peut les recenser et les valoriser. Elles servent à la compréhension de l’activité (souvent mentionnées en annexe).</t>
        </is>
      </c>
    </row>
    <row r="12"/>
    <row r="13"/>
  </sheetData>
  <mergeCells count="2">
    <mergeCell ref="A1:E1"/>
    <mergeCell ref="A11:E1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A7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 ht="24" customHeight="1">
      <c r="A1" s="1" t="inlineStr">
        <is>
          <t>Sources (liens) – à titre d'information</t>
        </is>
      </c>
    </row>
    <row r="3">
      <c r="A3" s="26" t="inlineStr">
        <is>
          <t>https://www.anc.gouv.fr/files/anc/files/1_Normes_françaises/Reglements/2018/Reglt_2018_06/Reglt_2018_06_Asso_version_commentaires-janv-2023.pdf</t>
        </is>
      </c>
    </row>
    <row r="4">
      <c r="A4" s="26" t="inlineStr">
        <is>
          <t>https://www.associatheque.fr/fr/gerer-une-association/index.html?amcpage=24</t>
        </is>
      </c>
    </row>
    <row r="5">
      <c r="A5" s="26" t="inlineStr">
        <is>
          <t>https://www.associatheque.fr/fr/gerer-une-association/index.html?amcpage=27</t>
        </is>
      </c>
    </row>
    <row r="6">
      <c r="A6" s="26" t="inlineStr">
        <is>
          <t>https://www.associatheque.fr/fr/gerer-une-association/les-investissements.html</t>
        </is>
      </c>
    </row>
    <row r="7">
      <c r="A7" s="26" t="inlineStr">
        <is>
          <t>https://www.compta-online.com/la-comptabilisation-des-fonds-dedies-dans-les-associations-ao1252</t>
        </is>
      </c>
    </row>
  </sheetData>
  <mergeCells count="1">
    <mergeCell ref="A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2025-12-24T19:53:34Z</dcterms:created>
  <dcterms:modified xmlns:dcterms="http://purl.org/dc/terms/" xmlns:xsi="http://www.w3.org/2001/XMLSchema-instance" xsi:type="dcterms:W3CDTF">2025-12-24T19:53:34Z</dcterms:modified>
</cp:coreProperties>
</file>