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5" autoFilterDateGrouping="1"/>
  </bookViews>
  <sheets>
    <sheet xmlns:r="http://schemas.openxmlformats.org/officeDocument/2006/relationships" name="Mode d'emploi" sheetId="1" state="visible" r:id="rId1"/>
    <sheet xmlns:r="http://schemas.openxmlformats.org/officeDocument/2006/relationships" name="Listes" sheetId="2" state="visible" r:id="rId2"/>
    <sheet xmlns:r="http://schemas.openxmlformats.org/officeDocument/2006/relationships" name="Budget Prévisionnel" sheetId="3" state="visible" r:id="rId3"/>
    <sheet xmlns:r="http://schemas.openxmlformats.org/officeDocument/2006/relationships" name="Saisie Réalisé" sheetId="4" state="visible" r:id="rId4"/>
    <sheet xmlns:r="http://schemas.openxmlformats.org/officeDocument/2006/relationships" name="Suivi Réalisé" sheetId="5" state="visible" r:id="rId5"/>
    <sheet xmlns:r="http://schemas.openxmlformats.org/officeDocument/2006/relationships" name="Tableau de bord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0.0%"/>
    <numFmt numFmtId="165" formatCode="€ #,##0.00_);[Red](€ #,##0.00);&quot;-&quot;_);@"/>
    <numFmt numFmtId="166" formatCode="yyyy-mm-dd"/>
  </numFmts>
  <fonts count="15">
    <font>
      <name val="Calibri"/>
      <family val="2"/>
      <color theme="1"/>
      <sz val="11"/>
      <scheme val="minor"/>
    </font>
    <font>
      <name val="Calibri"/>
      <b val="1"/>
      <color rgb="00FFFFFF"/>
      <sz val="18"/>
    </font>
    <font>
      <name val="Calibri"/>
      <color rgb="00FFFFFF"/>
      <sz val="11"/>
    </font>
    <font>
      <name val="Calibri"/>
      <b val="1"/>
      <color rgb="004B2E83"/>
      <sz val="12"/>
    </font>
    <font>
      <name val="Calibri"/>
      <color rgb="001F1B2E"/>
      <sz val="10"/>
    </font>
    <font>
      <name val="Calibri"/>
      <b val="1"/>
      <color rgb="00FFFFFF"/>
      <sz val="12"/>
    </font>
    <font>
      <name val="Calibri"/>
      <b val="1"/>
      <color rgb="001F1B2E"/>
      <sz val="11"/>
    </font>
    <font>
      <name val="Calibri"/>
      <color rgb="000000FF"/>
      <sz val="10"/>
    </font>
    <font>
      <name val="Calibri"/>
      <b val="1"/>
      <color rgb="001F1B2E"/>
      <sz val="10"/>
    </font>
    <font>
      <name val="Calibri"/>
      <b val="1"/>
      <color rgb="00FFFFFF"/>
      <sz val="11"/>
    </font>
    <font>
      <name val="Calibri"/>
      <i val="1"/>
      <color rgb="001F1B2E"/>
      <sz val="10"/>
    </font>
    <font>
      <name val="Calibri"/>
      <color rgb="00008000"/>
      <sz val="10"/>
    </font>
    <font>
      <name val="Calibri"/>
      <b val="1"/>
      <color rgb="001F1B2E"/>
      <sz val="16"/>
    </font>
    <font>
      <name val="Calibri"/>
      <b val="1"/>
      <color rgb="001F1B2E"/>
      <sz val="12"/>
    </font>
    <font>
      <color rgb="00FFFFFF"/>
      <sz val="1"/>
    </font>
  </fonts>
  <fills count="10">
    <fill>
      <patternFill/>
    </fill>
    <fill>
      <patternFill patternType="gray125"/>
    </fill>
    <fill>
      <patternFill patternType="solid">
        <fgColor rgb="004B2E83"/>
      </patternFill>
    </fill>
    <fill>
      <patternFill patternType="solid">
        <fgColor rgb="00F3EEF9"/>
      </patternFill>
    </fill>
    <fill>
      <patternFill patternType="solid">
        <fgColor rgb="00FFFFFF"/>
      </patternFill>
    </fill>
    <fill>
      <patternFill patternType="solid">
        <fgColor rgb="000F7B7B"/>
      </patternFill>
    </fill>
    <fill>
      <patternFill patternType="solid">
        <fgColor rgb="00FF6F61"/>
      </patternFill>
    </fill>
    <fill>
      <patternFill patternType="solid">
        <fgColor rgb="00FFF6D5"/>
      </patternFill>
    </fill>
    <fill>
      <patternFill patternType="solid">
        <fgColor rgb="00E6F4EA"/>
      </patternFill>
    </fill>
    <fill>
      <patternFill patternType="solid">
        <fgColor rgb="00FFE5E2"/>
      </patternFill>
    </fill>
  </fills>
  <borders count="11">
    <border>
      <left/>
      <right/>
      <top/>
      <bottom/>
      <diagonal/>
    </border>
    <border>
      <left style="thin">
        <color rgb="00B3B3B3"/>
      </left>
      <right style="thin">
        <color rgb="00B3B3B3"/>
      </right>
      <top style="thin">
        <color rgb="00B3B3B3"/>
      </top>
      <bottom style="thin">
        <color rgb="00B3B3B3"/>
      </bottom>
    </border>
    <border>
      <left/>
      <right/>
      <top style="thin">
        <color rgb="00B3B3B3"/>
      </top>
      <bottom/>
      <diagonal/>
    </border>
    <border>
      <left/>
      <right style="thin">
        <color rgb="00B3B3B3"/>
      </right>
      <top style="thin">
        <color rgb="00B3B3B3"/>
      </top>
      <bottom/>
      <diagonal/>
    </border>
    <border>
      <left/>
      <right/>
      <top style="thin">
        <color rgb="00B3B3B3"/>
      </top>
      <bottom style="thin">
        <color rgb="00B3B3B3"/>
      </bottom>
      <diagonal/>
    </border>
    <border>
      <left/>
      <right style="thin">
        <color rgb="00B3B3B3"/>
      </right>
      <top style="thin">
        <color rgb="00B3B3B3"/>
      </top>
      <bottom style="thin">
        <color rgb="00B3B3B3"/>
      </bottom>
      <diagonal/>
    </border>
    <border>
      <left style="thin">
        <color rgb="00B3B3B3"/>
      </left>
      <right/>
      <top/>
      <bottom/>
      <diagonal/>
    </border>
    <border>
      <left/>
      <right style="thin">
        <color rgb="00B3B3B3"/>
      </right>
      <top/>
      <bottom/>
      <diagonal/>
    </border>
    <border>
      <left style="thin">
        <color rgb="00B3B3B3"/>
      </left>
      <right/>
      <top/>
      <bottom style="thin">
        <color rgb="00B3B3B3"/>
      </bottom>
      <diagonal/>
    </border>
    <border>
      <left/>
      <right/>
      <top/>
      <bottom style="thin">
        <color rgb="00B3B3B3"/>
      </bottom>
      <diagonal/>
    </border>
    <border>
      <left/>
      <right style="thin">
        <color rgb="00B3B3B3"/>
      </right>
      <top/>
      <bottom style="thin">
        <color rgb="00B3B3B3"/>
      </bottom>
      <diagonal/>
    </border>
  </borders>
  <cellStyleXfs count="1">
    <xf numFmtId="0" fontId="0" fillId="0" borderId="0"/>
  </cellStyleXfs>
  <cellXfs count="71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0" applyAlignment="1" pivotButton="0" quotePrefix="0" xfId="0">
      <alignment horizontal="left" vertical="center"/>
    </xf>
    <xf numFmtId="0" fontId="0" fillId="3" borderId="0" pivotButton="0" quotePrefix="0" xfId="0"/>
    <xf numFmtId="0" fontId="3" fillId="0" borderId="0" applyAlignment="1" pivotButton="0" quotePrefix="0" xfId="0">
      <alignment horizontal="left" vertical="center" wrapText="1"/>
    </xf>
    <xf numFmtId="0" fontId="4" fillId="4" borderId="1" applyAlignment="1" pivotButton="0" quotePrefix="0" xfId="0">
      <alignment horizontal="left" vertical="top" wrapText="1"/>
    </xf>
    <xf numFmtId="0" fontId="0" fillId="0" borderId="1" pivotButton="0" quotePrefix="0" xfId="0"/>
    <xf numFmtId="0" fontId="5" fillId="2" borderId="1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center" vertical="center" wrapText="1"/>
    </xf>
    <xf numFmtId="0" fontId="4" fillId="3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left" vertical="center" wrapText="1"/>
    </xf>
    <xf numFmtId="0" fontId="4" fillId="4" borderId="1" applyAlignment="1" pivotButton="0" quotePrefix="0" xfId="0">
      <alignment horizontal="center" vertical="center" wrapText="1"/>
    </xf>
    <xf numFmtId="0" fontId="5" fillId="6" borderId="1" applyAlignment="1" pivotButton="0" quotePrefix="0" xfId="0">
      <alignment horizontal="left" vertical="center" wrapText="1"/>
    </xf>
    <xf numFmtId="0" fontId="6" fillId="0" borderId="0" applyAlignment="1" pivotButton="0" quotePrefix="0" xfId="0">
      <alignment horizontal="left" vertical="center" wrapText="1"/>
    </xf>
    <xf numFmtId="0" fontId="7" fillId="7" borderId="1" applyAlignment="1" pivotButton="0" quotePrefix="0" xfId="0">
      <alignment horizontal="center" vertical="center" wrapText="1"/>
    </xf>
    <xf numFmtId="0" fontId="5" fillId="2" borderId="0" applyAlignment="1" pivotButton="0" quotePrefix="0" xfId="0">
      <alignment horizontal="left" vertical="center" wrapText="1"/>
    </xf>
    <xf numFmtId="164" fontId="7" fillId="7" borderId="1" applyAlignment="1" pivotButton="0" quotePrefix="0" xfId="0">
      <alignment horizontal="center" vertical="center" wrapText="1"/>
    </xf>
    <xf numFmtId="164" fontId="4" fillId="4" borderId="1" applyAlignment="1" pivotButton="0" quotePrefix="0" xfId="0">
      <alignment horizontal="center" vertical="center" wrapText="1"/>
    </xf>
    <xf numFmtId="0" fontId="5" fillId="6" borderId="1" applyAlignment="1" pivotButton="0" quotePrefix="0" xfId="0">
      <alignment horizontal="center" vertical="center" wrapText="1"/>
    </xf>
    <xf numFmtId="0" fontId="7" fillId="3" borderId="1" applyAlignment="1" pivotButton="0" quotePrefix="0" xfId="0">
      <alignment horizontal="center" vertical="center" wrapText="1"/>
    </xf>
    <xf numFmtId="165" fontId="7" fillId="3" borderId="1" applyAlignment="1" pivotButton="0" quotePrefix="0" xfId="0">
      <alignment horizontal="right" vertical="center" wrapText="1"/>
    </xf>
    <xf numFmtId="0" fontId="7" fillId="3" borderId="1" applyAlignment="1" pivotButton="0" quotePrefix="0" xfId="0">
      <alignment horizontal="left" vertical="center" wrapText="1"/>
    </xf>
    <xf numFmtId="165" fontId="4" fillId="3" borderId="1" applyAlignment="1" pivotButton="0" quotePrefix="0" xfId="0">
      <alignment horizontal="right" vertical="center" wrapText="1"/>
    </xf>
    <xf numFmtId="165" fontId="8" fillId="8" borderId="1" applyAlignment="1" pivotButton="0" quotePrefix="0" xfId="0">
      <alignment horizontal="right" vertical="center" wrapText="1"/>
    </xf>
    <xf numFmtId="0" fontId="7" fillId="7" borderId="1" applyAlignment="1" pivotButton="0" quotePrefix="0" xfId="0">
      <alignment horizontal="left" vertical="center" wrapText="1"/>
    </xf>
    <xf numFmtId="0" fontId="7" fillId="4" borderId="1" applyAlignment="1" pivotButton="0" quotePrefix="0" xfId="0">
      <alignment horizontal="center" vertical="center" wrapText="1"/>
    </xf>
    <xf numFmtId="165" fontId="7" fillId="4" borderId="1" applyAlignment="1" pivotButton="0" quotePrefix="0" xfId="0">
      <alignment horizontal="right" vertical="center" wrapText="1"/>
    </xf>
    <xf numFmtId="0" fontId="7" fillId="4" borderId="1" applyAlignment="1" pivotButton="0" quotePrefix="0" xfId="0">
      <alignment horizontal="left" vertical="center" wrapText="1"/>
    </xf>
    <xf numFmtId="165" fontId="4" fillId="4" borderId="1" applyAlignment="1" pivotButton="0" quotePrefix="0" xfId="0">
      <alignment horizontal="right" vertical="center" wrapText="1"/>
    </xf>
    <xf numFmtId="165" fontId="8" fillId="9" borderId="1" applyAlignment="1" pivotButton="0" quotePrefix="0" xfId="0">
      <alignment horizontal="right" vertical="center" wrapText="1"/>
    </xf>
    <xf numFmtId="0" fontId="9" fillId="2" borderId="1" applyAlignment="1" pivotButton="0" quotePrefix="0" xfId="0">
      <alignment horizontal="left" vertical="center" wrapText="1"/>
    </xf>
    <xf numFmtId="0" fontId="0" fillId="2" borderId="1" pivotButton="0" quotePrefix="0" xfId="0"/>
    <xf numFmtId="165" fontId="6" fillId="8" borderId="1" applyAlignment="1" pivotButton="0" quotePrefix="0" xfId="0">
      <alignment horizontal="right" vertical="center" wrapText="1"/>
    </xf>
    <xf numFmtId="0" fontId="0" fillId="4" borderId="1" pivotButton="0" quotePrefix="0" xfId="0"/>
    <xf numFmtId="165" fontId="6" fillId="9" borderId="1" applyAlignment="1" pivotButton="0" quotePrefix="0" xfId="0">
      <alignment horizontal="right" vertical="center" wrapText="1"/>
    </xf>
    <xf numFmtId="0" fontId="9" fillId="6" borderId="1" applyAlignment="1" pivotButton="0" quotePrefix="0" xfId="0">
      <alignment horizontal="left" vertical="center" wrapText="1"/>
    </xf>
    <xf numFmtId="0" fontId="0" fillId="6" borderId="1" pivotButton="0" quotePrefix="0" xfId="0"/>
    <xf numFmtId="165" fontId="6" fillId="3" borderId="1" applyAlignment="1" pivotButton="0" quotePrefix="0" xfId="0">
      <alignment horizontal="right" vertical="center" wrapText="1"/>
    </xf>
    <xf numFmtId="0" fontId="0" fillId="3" borderId="1" pivotButton="0" quotePrefix="0" xfId="0"/>
    <xf numFmtId="0" fontId="10" fillId="3" borderId="0" applyAlignment="1" pivotButton="0" quotePrefix="0" xfId="0">
      <alignment horizontal="left" vertical="center" wrapText="1"/>
    </xf>
    <xf numFmtId="0" fontId="5" fillId="2" borderId="1" applyAlignment="1" pivotButton="0" quotePrefix="0" xfId="0">
      <alignment horizontal="center" vertical="center" wrapText="1"/>
    </xf>
    <xf numFmtId="166" fontId="4" fillId="3" borderId="1" applyAlignment="1" pivotButton="0" quotePrefix="0" xfId="0">
      <alignment horizontal="center" vertical="center" wrapText="1"/>
    </xf>
    <xf numFmtId="166" fontId="4" fillId="4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horizontal="center" vertical="center" wrapText="1"/>
    </xf>
    <xf numFmtId="0" fontId="6" fillId="0" borderId="0" pivotButton="0" quotePrefix="0" xfId="0"/>
    <xf numFmtId="0" fontId="11" fillId="3" borderId="1" applyAlignment="1" pivotButton="0" quotePrefix="0" xfId="0">
      <alignment horizontal="center" vertical="center" wrapText="1"/>
    </xf>
    <xf numFmtId="0" fontId="11" fillId="3" borderId="1" applyAlignment="1" pivotButton="0" quotePrefix="0" xfId="0">
      <alignment horizontal="left" vertical="center" wrapText="1"/>
    </xf>
    <xf numFmtId="165" fontId="11" fillId="3" borderId="1" applyAlignment="1" pivotButton="0" quotePrefix="0" xfId="0">
      <alignment horizontal="right" vertical="center" wrapText="1"/>
    </xf>
    <xf numFmtId="165" fontId="8" fillId="3" borderId="1" applyAlignment="1" pivotButton="0" quotePrefix="0" xfId="0">
      <alignment horizontal="right" vertical="center" wrapText="1"/>
    </xf>
    <xf numFmtId="164" fontId="4" fillId="3" borderId="1" applyAlignment="1" pivotButton="0" quotePrefix="0" xfId="0">
      <alignment horizontal="center" vertical="center" wrapText="1"/>
    </xf>
    <xf numFmtId="0" fontId="11" fillId="4" borderId="1" applyAlignment="1" pivotButton="0" quotePrefix="0" xfId="0">
      <alignment horizontal="left" vertical="center" wrapText="1"/>
    </xf>
    <xf numFmtId="0" fontId="11" fillId="4" borderId="1" applyAlignment="1" pivotButton="0" quotePrefix="0" xfId="0">
      <alignment horizontal="center" vertical="center" wrapText="1"/>
    </xf>
    <xf numFmtId="165" fontId="11" fillId="4" borderId="1" applyAlignment="1" pivotButton="0" quotePrefix="0" xfId="0">
      <alignment horizontal="right" vertical="center" wrapText="1"/>
    </xf>
    <xf numFmtId="165" fontId="8" fillId="4" borderId="1" applyAlignment="1" pivotButton="0" quotePrefix="0" xfId="0">
      <alignment horizontal="right" vertical="center" wrapText="1"/>
    </xf>
    <xf numFmtId="0" fontId="0" fillId="3" borderId="1" applyAlignment="1" pivotButton="0" quotePrefix="0" xfId="0">
      <alignment horizontal="center" vertical="center" wrapText="1"/>
    </xf>
    <xf numFmtId="0" fontId="8" fillId="3" borderId="1" applyAlignment="1" pivotButton="0" quotePrefix="0" xfId="0">
      <alignment horizontal="left" vertical="center" wrapText="1"/>
    </xf>
    <xf numFmtId="0" fontId="8" fillId="4" borderId="1" applyAlignment="1" pivotButton="0" quotePrefix="0" xfId="0">
      <alignment horizontal="left" vertical="center" wrapText="1"/>
    </xf>
    <xf numFmtId="165" fontId="12" fillId="3" borderId="1" applyAlignment="1" pivotButton="0" quotePrefix="0" xfId="0">
      <alignment horizontal="left" vertical="center"/>
    </xf>
    <xf numFmtId="0" fontId="9" fillId="5" borderId="1" applyAlignment="1" pivotButton="0" quotePrefix="0" xfId="0">
      <alignment horizontal="left" vertical="center" wrapText="1"/>
    </xf>
    <xf numFmtId="164" fontId="13" fillId="4" borderId="1" applyAlignment="1" pivotButton="0" quotePrefix="0" xfId="0">
      <alignment horizontal="left" vertical="center" wrapText="1"/>
    </xf>
    <xf numFmtId="165" fontId="14" fillId="0" borderId="0" pivotButton="0" quotePrefix="0" xfId="0"/>
    <xf numFmtId="0" fontId="8" fillId="3" borderId="1" pivotButton="0" quotePrefix="0" xfId="0"/>
    <xf numFmtId="164" fontId="14" fillId="0" borderId="0" pivotButton="0" quotePrefix="0" xfId="0"/>
    <xf numFmtId="0" fontId="0" fillId="0" borderId="2" pivotButton="0" quotePrefix="0" xfId="0"/>
    <xf numFmtId="0" fontId="0" fillId="0" borderId="3" pivotButton="0" quotePrefix="0" xfId="0"/>
    <xf numFmtId="0" fontId="0" fillId="0" borderId="8" pivotButton="0" quotePrefix="0" xfId="0"/>
    <xf numFmtId="0" fontId="0" fillId="0" borderId="9" pivotButton="0" quotePrefix="0" xfId="0"/>
    <xf numFmtId="0" fontId="0" fillId="0" borderId="10" pivotButton="0" quotePrefix="0" xfId="0"/>
    <xf numFmtId="0" fontId="0" fillId="0" borderId="4" pivotButton="0" quotePrefix="0" xfId="0"/>
    <xf numFmtId="0" fontId="0" fillId="0" borderId="5" pivotButton="0" quotePrefix="0" xfId="0"/>
  </cellXfs>
  <cellStyles count="1">
    <cellStyle name="Normal" xfId="0" builtinId="0" hidden="0"/>
  </cellStyles>
  <dxfs count="3">
    <dxf>
      <fill>
        <patternFill patternType="solid">
          <fgColor rgb="00F8D7DA"/>
        </patternFill>
      </fill>
    </dxf>
    <dxf>
      <fill>
        <patternFill patternType="solid">
          <fgColor rgb="00FFE0B2"/>
        </patternFill>
      </fill>
    </dxf>
    <dxf>
      <fill>
        <patternFill patternType="solid">
          <fgColor rgb="00FFF6D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Résultat mensuel – Budget vs Réalisé</a:t>
            </a:r>
          </a:p>
        </rich>
      </tx>
    </title>
    <plotArea>
      <lineChart>
        <grouping val="standard"/>
        <ser>
          <idx val="0"/>
          <order val="0"/>
          <tx>
            <strRef>
              <f>'Tableau de bord'!B22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'Tableau de bord'!$A$23:$A$34</f>
            </numRef>
          </cat>
          <val>
            <numRef>
              <f>'Tableau de bord'!$B$23:$B$34</f>
            </numRef>
          </val>
        </ser>
        <ser>
          <idx val="1"/>
          <order val="1"/>
          <tx>
            <strRef>
              <f>'Tableau de bord'!C22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'Tableau de bord'!$A$23:$A$34</f>
            </numRef>
          </cat>
          <val>
            <numRef>
              <f>'Tableau de bord'!$C$23:$C$34</f>
            </numRef>
          </val>
        </ser>
        <dLbls>
          <showVal val="0"/>
        </dLbls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Mois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Montant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Dépenses par catégorie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'Tableau de bord'!B37</f>
            </strRef>
          </tx>
          <spPr>
            <a:ln xmlns:a="http://schemas.openxmlformats.org/drawingml/2006/main">
              <a:prstDash val="solid"/>
            </a:ln>
          </spPr>
          <cat>
            <numRef>
              <f>'Tableau de bord'!$A$38:$A$45</f>
            </numRef>
          </cat>
          <val>
            <numRef>
              <f>'Tableau de bord'!$B$38:$B$45</f>
            </numRef>
          </val>
        </ser>
        <ser>
          <idx val="1"/>
          <order val="1"/>
          <tx>
            <strRef>
              <f>'Tableau de bord'!C37</f>
            </strRef>
          </tx>
          <spPr>
            <a:ln xmlns:a="http://schemas.openxmlformats.org/drawingml/2006/main">
              <a:prstDash val="solid"/>
            </a:ln>
          </spPr>
          <cat>
            <numRef>
              <f>'Tableau de bord'!$A$38:$A$45</f>
            </numRef>
          </cat>
          <val>
            <numRef>
              <f>'Tableau de bord'!$C$38:$C$45</f>
            </numRef>
          </val>
        </ser>
        <dLbls>
          <showVal val="0"/>
        </dLbls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Catégorie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Montant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5</col>
      <colOff>0</colOff>
      <row>21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5</col>
      <colOff>0</colOff>
      <row>36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"/>
  <sheetViews>
    <sheetView showGridLines="0" workbookViewId="0">
      <selection activeCell="A1" sqref="A1"/>
    </sheetView>
  </sheetViews>
  <sheetFormatPr baseColWidth="8" defaultRowHeight="15"/>
  <cols>
    <col width="34" customWidth="1" min="1" max="1"/>
    <col width="34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  <col width="22" customWidth="1" min="10" max="10"/>
    <col width="22" customWidth="1" min="11" max="11"/>
    <col width="22" customWidth="1" min="12" max="12"/>
  </cols>
  <sheetData>
    <row r="1" ht="32" customHeight="1">
      <c r="A1" s="1" t="inlineStr">
        <is>
          <t>Budget Association – Prévisionnel vs Réalisé (Excel)</t>
        </is>
      </c>
    </row>
    <row r="2" ht="18" customHeight="1">
      <c r="A2" s="2" t="inlineStr">
        <is>
          <t>Guide d'utilisation rapide · Modèle éditable (saisie en bleu)</t>
        </is>
      </c>
    </row>
    <row r="3" ht="6" customHeight="1">
      <c r="A3" s="3" t="n"/>
      <c r="B3" s="3" t="n"/>
      <c r="C3" s="3" t="n"/>
      <c r="D3" s="3" t="n"/>
      <c r="E3" s="3" t="n"/>
      <c r="F3" s="3" t="n"/>
      <c r="G3" s="3" t="n"/>
      <c r="H3" s="3" t="n"/>
      <c r="I3" s="3" t="n"/>
      <c r="J3" s="3" t="n"/>
      <c r="K3" s="3" t="n"/>
      <c r="L3" s="3" t="n"/>
    </row>
    <row r="5">
      <c r="A5" s="4" t="inlineStr">
        <is>
          <t>Démarrage en 3 étapes</t>
        </is>
      </c>
    </row>
    <row r="6" ht="36" customHeight="1">
      <c r="A6" s="5" t="inlineStr">
        <is>
          <t>1) Choisissez l'année dans « Budget Prévisionnel ». 2) Ajustez les montants annuels (recettes/dépenses) et, si besoin, la répartition mensuelle. 3) Renseignez vos opérations dans « Saisie Réalisé » (ou collez-les) : le « Suivi Réalisé » et le « Tableau de bord » se mettront à jour.</t>
        </is>
      </c>
      <c r="B6" s="64" t="n"/>
      <c r="C6" s="64" t="n"/>
      <c r="D6" s="64" t="n"/>
      <c r="E6" s="64" t="n"/>
      <c r="F6" s="64" t="n"/>
      <c r="G6" s="64" t="n"/>
      <c r="H6" s="64" t="n"/>
      <c r="I6" s="64" t="n"/>
      <c r="J6" s="64" t="n"/>
      <c r="K6" s="64" t="n"/>
      <c r="L6" s="65" t="n"/>
    </row>
    <row r="7" ht="36" customHeight="1">
      <c r="A7" s="66" t="n"/>
      <c r="B7" s="67" t="n"/>
      <c r="C7" s="67" t="n"/>
      <c r="D7" s="67" t="n"/>
      <c r="E7" s="67" t="n"/>
      <c r="F7" s="67" t="n"/>
      <c r="G7" s="67" t="n"/>
      <c r="H7" s="67" t="n"/>
      <c r="I7" s="67" t="n"/>
      <c r="J7" s="67" t="n"/>
      <c r="K7" s="67" t="n"/>
      <c r="L7" s="68" t="n"/>
    </row>
    <row r="9">
      <c r="A9" s="4" t="inlineStr">
        <is>
          <t>Onglets du fichier</t>
        </is>
      </c>
    </row>
    <row r="10" ht="36" customHeight="1">
      <c r="A10" s="5" t="inlineStr">
        <is>
          <t>• Budget Prévisionnel : budget annuel par catégorie + ventilation mensuelle (formules). • Saisie Réalisé : vos opérations (banque/caisse) avec calcul automatique du mois/année. • Suivi Réalisé : comparatif Budget vs Réalisé, écarts et alertes. • Tableau de bord : synthèse prête pour le bureau/AG.</t>
        </is>
      </c>
      <c r="B10" s="64" t="n"/>
      <c r="C10" s="64" t="n"/>
      <c r="D10" s="64" t="n"/>
      <c r="E10" s="64" t="n"/>
      <c r="F10" s="64" t="n"/>
      <c r="G10" s="64" t="n"/>
      <c r="H10" s="64" t="n"/>
      <c r="I10" s="64" t="n"/>
      <c r="J10" s="64" t="n"/>
      <c r="K10" s="64" t="n"/>
      <c r="L10" s="65" t="n"/>
    </row>
    <row r="11" ht="36" customHeight="1">
      <c r="A11" s="66" t="n"/>
      <c r="B11" s="67" t="n"/>
      <c r="C11" s="67" t="n"/>
      <c r="D11" s="67" t="n"/>
      <c r="E11" s="67" t="n"/>
      <c r="F11" s="67" t="n"/>
      <c r="G11" s="67" t="n"/>
      <c r="H11" s="67" t="n"/>
      <c r="I11" s="67" t="n"/>
      <c r="J11" s="67" t="n"/>
      <c r="K11" s="67" t="n"/>
      <c r="L11" s="68" t="n"/>
    </row>
    <row r="13">
      <c r="A13" s="4" t="inlineStr">
        <is>
          <t>Règles simples qui évitent 80% des erreurs</t>
        </is>
      </c>
    </row>
    <row r="14" ht="36" customHeight="1">
      <c r="A14" s="5" t="inlineStr">
        <is>
          <t>• Une opération = une ligne. • Un montant = un signe (positif) + un Type (Recette/Dépense). • Catégorie obligatoire. • Pièce justificative (PJ) recommandée pour chaque dépense.</t>
        </is>
      </c>
      <c r="B14" s="64" t="n"/>
      <c r="C14" s="64" t="n"/>
      <c r="D14" s="64" t="n"/>
      <c r="E14" s="64" t="n"/>
      <c r="F14" s="64" t="n"/>
      <c r="G14" s="64" t="n"/>
      <c r="H14" s="64" t="n"/>
      <c r="I14" s="64" t="n"/>
      <c r="J14" s="64" t="n"/>
      <c r="K14" s="64" t="n"/>
      <c r="L14" s="65" t="n"/>
    </row>
    <row r="15" ht="36" customHeight="1">
      <c r="A15" s="66" t="n"/>
      <c r="B15" s="67" t="n"/>
      <c r="C15" s="67" t="n"/>
      <c r="D15" s="67" t="n"/>
      <c r="E15" s="67" t="n"/>
      <c r="F15" s="67" t="n"/>
      <c r="G15" s="67" t="n"/>
      <c r="H15" s="67" t="n"/>
      <c r="I15" s="67" t="n"/>
      <c r="J15" s="67" t="n"/>
      <c r="K15" s="67" t="n"/>
      <c r="L15" s="68" t="n"/>
    </row>
    <row r="17">
      <c r="A17" s="4" t="inlineStr">
        <is>
          <t>Personnalisation</t>
        </is>
      </c>
    </row>
    <row r="18" ht="36" customHeight="1">
      <c r="A18" s="5" t="inlineStr">
        <is>
          <t>Vous pouvez modifier librement : la liste des catégories, des projets, des modes de paiement et des statuts dans l’onglet « Listes ». Les menus déroulants s’adapteront automatiquement.</t>
        </is>
      </c>
      <c r="B18" s="64" t="n"/>
      <c r="C18" s="64" t="n"/>
      <c r="D18" s="64" t="n"/>
      <c r="E18" s="64" t="n"/>
      <c r="F18" s="64" t="n"/>
      <c r="G18" s="64" t="n"/>
      <c r="H18" s="64" t="n"/>
      <c r="I18" s="64" t="n"/>
      <c r="J18" s="64" t="n"/>
      <c r="K18" s="64" t="n"/>
      <c r="L18" s="65" t="n"/>
    </row>
    <row r="19" ht="36" customHeight="1">
      <c r="A19" s="66" t="n"/>
      <c r="B19" s="67" t="n"/>
      <c r="C19" s="67" t="n"/>
      <c r="D19" s="67" t="n"/>
      <c r="E19" s="67" t="n"/>
      <c r="F19" s="67" t="n"/>
      <c r="G19" s="67" t="n"/>
      <c r="H19" s="67" t="n"/>
      <c r="I19" s="67" t="n"/>
      <c r="J19" s="67" t="n"/>
      <c r="K19" s="67" t="n"/>
      <c r="L19" s="68" t="n"/>
    </row>
    <row r="21">
      <c r="A21" s="4" t="inlineStr">
        <is>
          <t>Astuce de contrôle</t>
        </is>
      </c>
    </row>
    <row r="22" ht="36" customHeight="1">
      <c r="A22" s="5" t="inlineStr">
        <is>
          <t>Si une ligne est signalée (couleur), vérifiez : Catégorie, Type, Montant, PJ, ou un doublon. Les totaux et écarts dans « Suivi Réalisé » servent de point de contrôle mensuel.</t>
        </is>
      </c>
      <c r="B22" s="64" t="n"/>
      <c r="C22" s="64" t="n"/>
      <c r="D22" s="64" t="n"/>
      <c r="E22" s="64" t="n"/>
      <c r="F22" s="64" t="n"/>
      <c r="G22" s="64" t="n"/>
      <c r="H22" s="64" t="n"/>
      <c r="I22" s="64" t="n"/>
      <c r="J22" s="64" t="n"/>
      <c r="K22" s="64" t="n"/>
      <c r="L22" s="65" t="n"/>
    </row>
    <row r="23" ht="36" customHeight="1">
      <c r="A23" s="66" t="n"/>
      <c r="B23" s="67" t="n"/>
      <c r="C23" s="67" t="n"/>
      <c r="D23" s="67" t="n"/>
      <c r="E23" s="67" t="n"/>
      <c r="F23" s="67" t="n"/>
      <c r="G23" s="67" t="n"/>
      <c r="H23" s="67" t="n"/>
      <c r="I23" s="67" t="n"/>
      <c r="J23" s="67" t="n"/>
      <c r="K23" s="67" t="n"/>
      <c r="L23" s="68" t="n"/>
    </row>
    <row r="25">
      <c r="A25" s="4" t="inlineStr">
        <is>
          <t>Ressources</t>
        </is>
      </c>
    </row>
    <row r="26" ht="36" customHeight="1">
      <c r="A26" s="5" t="inlineStr">
        <is>
          <t>Modèles et guides : lecoursgratuit.com</t>
        </is>
      </c>
      <c r="B26" s="64" t="n"/>
      <c r="C26" s="64" t="n"/>
      <c r="D26" s="64" t="n"/>
      <c r="E26" s="64" t="n"/>
      <c r="F26" s="64" t="n"/>
      <c r="G26" s="64" t="n"/>
      <c r="H26" s="64" t="n"/>
      <c r="I26" s="64" t="n"/>
      <c r="J26" s="64" t="n"/>
      <c r="K26" s="64" t="n"/>
      <c r="L26" s="65" t="n"/>
    </row>
    <row r="27" ht="36" customHeight="1">
      <c r="A27" s="66" t="n"/>
      <c r="B27" s="67" t="n"/>
      <c r="C27" s="67" t="n"/>
      <c r="D27" s="67" t="n"/>
      <c r="E27" s="67" t="n"/>
      <c r="F27" s="67" t="n"/>
      <c r="G27" s="67" t="n"/>
      <c r="H27" s="67" t="n"/>
      <c r="I27" s="67" t="n"/>
      <c r="J27" s="67" t="n"/>
      <c r="K27" s="67" t="n"/>
      <c r="L27" s="68" t="n"/>
    </row>
  </sheetData>
  <mergeCells count="14">
    <mergeCell ref="A2:L2"/>
    <mergeCell ref="A26:L27"/>
    <mergeCell ref="A25:L25"/>
    <mergeCell ref="A10:L11"/>
    <mergeCell ref="A18:L19"/>
    <mergeCell ref="A1:L1"/>
    <mergeCell ref="A6:L7"/>
    <mergeCell ref="A5:L5"/>
    <mergeCell ref="A13:L13"/>
    <mergeCell ref="A14:L15"/>
    <mergeCell ref="A17:L17"/>
    <mergeCell ref="A9:L9"/>
    <mergeCell ref="A22:L23"/>
    <mergeCell ref="A21:L2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37"/>
  <sheetViews>
    <sheetView showGridLines="0"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24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4" customWidth="1" min="10" max="10"/>
  </cols>
  <sheetData>
    <row r="1" ht="32" customHeight="1">
      <c r="A1" s="1" t="inlineStr">
        <is>
          <t>Listes &amp; Paramètres</t>
        </is>
      </c>
    </row>
    <row r="2" ht="18" customHeight="1">
      <c r="A2" s="2" t="inlineStr">
        <is>
          <t>Éditez ces listes : elles alimentent les menus déroulants du classeur</t>
        </is>
      </c>
    </row>
    <row r="3" ht="6" customHeight="1">
      <c r="A3" s="3" t="n"/>
      <c r="B3" s="3" t="n"/>
      <c r="C3" s="3" t="n"/>
      <c r="D3" s="3" t="n"/>
      <c r="E3" s="3" t="n"/>
      <c r="F3" s="3" t="n"/>
      <c r="G3" s="3" t="n"/>
      <c r="H3" s="3" t="n"/>
      <c r="I3" s="3" t="n"/>
      <c r="J3" s="3" t="n"/>
    </row>
    <row r="5" ht="22" customHeight="1">
      <c r="A5" s="7" t="inlineStr">
        <is>
          <t>Catégories</t>
        </is>
      </c>
      <c r="B5" s="69" t="n"/>
      <c r="C5" s="69" t="n"/>
      <c r="D5" s="70" t="n"/>
      <c r="F5" s="7" t="inlineStr">
        <is>
          <t>Modes de paiement</t>
        </is>
      </c>
      <c r="G5" s="70" t="n"/>
    </row>
    <row r="6" ht="18" customHeight="1">
      <c r="A6" s="8" t="inlineStr">
        <is>
          <t>Catégorie</t>
        </is>
      </c>
      <c r="B6" s="8" t="inlineStr">
        <is>
          <t>Type</t>
        </is>
      </c>
      <c r="C6" s="8" t="inlineStr">
        <is>
          <t>Code (option)</t>
        </is>
      </c>
      <c r="D6" s="8" t="inlineStr">
        <is>
          <t>Actif ?</t>
        </is>
      </c>
      <c r="F6" s="8" t="inlineStr">
        <is>
          <t>Mode</t>
        </is>
      </c>
      <c r="G6" s="8" t="inlineStr">
        <is>
          <t>Actif ?</t>
        </is>
      </c>
      <c r="J6" s="8" t="inlineStr">
        <is>
          <t>Types</t>
        </is>
      </c>
    </row>
    <row r="7">
      <c r="A7" s="9" t="inlineStr">
        <is>
          <t>Cotisations</t>
        </is>
      </c>
      <c r="B7" s="10" t="inlineStr">
        <is>
          <t>Recette</t>
        </is>
      </c>
      <c r="C7" s="10" t="inlineStr">
        <is>
          <t>R01</t>
        </is>
      </c>
      <c r="D7" s="10" t="inlineStr">
        <is>
          <t>Oui</t>
        </is>
      </c>
      <c r="F7" s="9" t="inlineStr">
        <is>
          <t>Espèces</t>
        </is>
      </c>
      <c r="G7" s="10" t="inlineStr">
        <is>
          <t>Oui</t>
        </is>
      </c>
      <c r="J7" s="9" t="inlineStr">
        <is>
          <t>Recette</t>
        </is>
      </c>
    </row>
    <row r="8">
      <c r="A8" s="11" t="inlineStr">
        <is>
          <t>Dons</t>
        </is>
      </c>
      <c r="B8" s="12" t="inlineStr">
        <is>
          <t>Recette</t>
        </is>
      </c>
      <c r="C8" s="12" t="inlineStr">
        <is>
          <t>R02</t>
        </is>
      </c>
      <c r="D8" s="12" t="inlineStr">
        <is>
          <t>Oui</t>
        </is>
      </c>
      <c r="F8" s="11" t="inlineStr">
        <is>
          <t>Virement</t>
        </is>
      </c>
      <c r="G8" s="12" t="inlineStr">
        <is>
          <t>Oui</t>
        </is>
      </c>
      <c r="J8" s="11" t="inlineStr">
        <is>
          <t>Dépense</t>
        </is>
      </c>
    </row>
    <row r="9">
      <c r="A9" s="9" t="inlineStr">
        <is>
          <t>Subventions</t>
        </is>
      </c>
      <c r="B9" s="10" t="inlineStr">
        <is>
          <t>Recette</t>
        </is>
      </c>
      <c r="C9" s="10" t="inlineStr">
        <is>
          <t>R03</t>
        </is>
      </c>
      <c r="D9" s="10" t="inlineStr">
        <is>
          <t>Oui</t>
        </is>
      </c>
      <c r="F9" s="9" t="inlineStr">
        <is>
          <t>Carte bancaire</t>
        </is>
      </c>
      <c r="G9" s="10" t="inlineStr">
        <is>
          <t>Oui</t>
        </is>
      </c>
    </row>
    <row r="10">
      <c r="A10" s="11" t="inlineStr">
        <is>
          <t>Recettes d'événements</t>
        </is>
      </c>
      <c r="B10" s="12" t="inlineStr">
        <is>
          <t>Recette</t>
        </is>
      </c>
      <c r="C10" s="12" t="inlineStr">
        <is>
          <t>R04</t>
        </is>
      </c>
      <c r="D10" s="12" t="inlineStr">
        <is>
          <t>Oui</t>
        </is>
      </c>
      <c r="F10" s="11" t="inlineStr">
        <is>
          <t>Chèque</t>
        </is>
      </c>
      <c r="G10" s="12" t="inlineStr">
        <is>
          <t>Oui</t>
        </is>
      </c>
      <c r="J10" s="8" t="inlineStr">
        <is>
          <t>Sources</t>
        </is>
      </c>
    </row>
    <row r="11">
      <c r="A11" s="9" t="inlineStr">
        <is>
          <t>Sponsoring / Partenariats</t>
        </is>
      </c>
      <c r="B11" s="10" t="inlineStr">
        <is>
          <t>Recette</t>
        </is>
      </c>
      <c r="C11" s="10" t="inlineStr">
        <is>
          <t>R05</t>
        </is>
      </c>
      <c r="D11" s="10" t="inlineStr">
        <is>
          <t>Oui</t>
        </is>
      </c>
      <c r="F11" s="9" t="inlineStr">
        <is>
          <t>Prélèvement</t>
        </is>
      </c>
      <c r="G11" s="10" t="inlineStr">
        <is>
          <t>Oui</t>
        </is>
      </c>
      <c r="J11" s="9" t="inlineStr">
        <is>
          <t>Banque</t>
        </is>
      </c>
    </row>
    <row r="12">
      <c r="A12" s="11" t="inlineStr">
        <is>
          <t>Ventes / Prestations</t>
        </is>
      </c>
      <c r="B12" s="12" t="inlineStr">
        <is>
          <t>Recette</t>
        </is>
      </c>
      <c r="C12" s="12" t="inlineStr">
        <is>
          <t>R06</t>
        </is>
      </c>
      <c r="D12" s="12" t="inlineStr">
        <is>
          <t>Oui</t>
        </is>
      </c>
      <c r="F12" s="11" t="inlineStr">
        <is>
          <t>Dépôt espèces</t>
        </is>
      </c>
      <c r="G12" s="12" t="inlineStr">
        <is>
          <t>Oui</t>
        </is>
      </c>
      <c r="J12" s="11" t="inlineStr">
        <is>
          <t>Caisse</t>
        </is>
      </c>
    </row>
    <row r="13">
      <c r="A13" s="9" t="inlineStr">
        <is>
          <t>Achats matériel</t>
        </is>
      </c>
      <c r="B13" s="10" t="inlineStr">
        <is>
          <t>Dépense</t>
        </is>
      </c>
      <c r="C13" s="10" t="inlineStr">
        <is>
          <t>D01</t>
        </is>
      </c>
      <c r="D13" s="10" t="inlineStr">
        <is>
          <t>Oui</t>
        </is>
      </c>
    </row>
    <row r="14" ht="22" customHeight="1">
      <c r="A14" s="11" t="inlineStr">
        <is>
          <t>Fournitures</t>
        </is>
      </c>
      <c r="B14" s="12" t="inlineStr">
        <is>
          <t>Dépense</t>
        </is>
      </c>
      <c r="C14" s="12" t="inlineStr">
        <is>
          <t>D02</t>
        </is>
      </c>
      <c r="D14" s="12" t="inlineStr">
        <is>
          <t>Oui</t>
        </is>
      </c>
      <c r="F14" s="13" t="inlineStr">
        <is>
          <t>Statuts</t>
        </is>
      </c>
      <c r="G14" s="70" t="n"/>
    </row>
    <row r="15" ht="18" customHeight="1">
      <c r="A15" s="9" t="inlineStr">
        <is>
          <t>Location / Logistique</t>
        </is>
      </c>
      <c r="B15" s="10" t="inlineStr">
        <is>
          <t>Dépense</t>
        </is>
      </c>
      <c r="C15" s="10" t="inlineStr">
        <is>
          <t>D03</t>
        </is>
      </c>
      <c r="D15" s="10" t="inlineStr">
        <is>
          <t>Oui</t>
        </is>
      </c>
      <c r="F15" s="8" t="inlineStr">
        <is>
          <t>Statut</t>
        </is>
      </c>
      <c r="G15" s="8" t="inlineStr">
        <is>
          <t>Actif ?</t>
        </is>
      </c>
    </row>
    <row r="16">
      <c r="A16" s="11" t="inlineStr">
        <is>
          <t>Communication</t>
        </is>
      </c>
      <c r="B16" s="12" t="inlineStr">
        <is>
          <t>Dépense</t>
        </is>
      </c>
      <c r="C16" s="12" t="inlineStr">
        <is>
          <t>D04</t>
        </is>
      </c>
      <c r="D16" s="12" t="inlineStr">
        <is>
          <t>Oui</t>
        </is>
      </c>
      <c r="F16" s="9" t="inlineStr">
        <is>
          <t>Pointé</t>
        </is>
      </c>
      <c r="G16" s="10" t="inlineStr">
        <is>
          <t>Oui</t>
        </is>
      </c>
    </row>
    <row r="17">
      <c r="A17" s="9" t="inlineStr">
        <is>
          <t>Assurance</t>
        </is>
      </c>
      <c r="B17" s="10" t="inlineStr">
        <is>
          <t>Dépense</t>
        </is>
      </c>
      <c r="C17" s="10" t="inlineStr">
        <is>
          <t>D05</t>
        </is>
      </c>
      <c r="D17" s="10" t="inlineStr">
        <is>
          <t>Oui</t>
        </is>
      </c>
      <c r="F17" s="11" t="inlineStr">
        <is>
          <t>Non pointé</t>
        </is>
      </c>
      <c r="G17" s="12" t="inlineStr">
        <is>
          <t>Oui</t>
        </is>
      </c>
    </row>
    <row r="18">
      <c r="A18" s="11" t="inlineStr">
        <is>
          <t>Déplacements</t>
        </is>
      </c>
      <c r="B18" s="12" t="inlineStr">
        <is>
          <t>Dépense</t>
        </is>
      </c>
      <c r="C18" s="12" t="inlineStr">
        <is>
          <t>D06</t>
        </is>
      </c>
      <c r="D18" s="12" t="inlineStr">
        <is>
          <t>Oui</t>
        </is>
      </c>
      <c r="F18" s="9" t="inlineStr">
        <is>
          <t>À investiguer</t>
        </is>
      </c>
      <c r="G18" s="10" t="inlineStr">
        <is>
          <t>Oui</t>
        </is>
      </c>
    </row>
    <row r="19">
      <c r="A19" s="9" t="inlineStr">
        <is>
          <t>Notes de frais (remboursements)</t>
        </is>
      </c>
      <c r="B19" s="10" t="inlineStr">
        <is>
          <t>Dépense</t>
        </is>
      </c>
      <c r="C19" s="10" t="inlineStr">
        <is>
          <t>D07</t>
        </is>
      </c>
      <c r="D19" s="10" t="inlineStr">
        <is>
          <t>Oui</t>
        </is>
      </c>
      <c r="F19" s="11" t="inlineStr">
        <is>
          <t>À déposer banque</t>
        </is>
      </c>
      <c r="G19" s="12" t="inlineStr">
        <is>
          <t>Oui</t>
        </is>
      </c>
    </row>
    <row r="20">
      <c r="A20" s="11" t="inlineStr">
        <is>
          <t>Frais bancaires</t>
        </is>
      </c>
      <c r="B20" s="12" t="inlineStr">
        <is>
          <t>Dépense</t>
        </is>
      </c>
      <c r="C20" s="12" t="inlineStr">
        <is>
          <t>D08</t>
        </is>
      </c>
      <c r="D20" s="12" t="inlineStr">
        <is>
          <t>Oui</t>
        </is>
      </c>
      <c r="F20" s="9" t="inlineStr">
        <is>
          <t>Vérifié</t>
        </is>
      </c>
      <c r="G20" s="10" t="inlineStr">
        <is>
          <t>Oui</t>
        </is>
      </c>
    </row>
    <row r="21">
      <c r="A21" s="9" t="inlineStr">
        <is>
          <t>Charges diverses</t>
        </is>
      </c>
      <c r="B21" s="10" t="inlineStr">
        <is>
          <t>Dépense</t>
        </is>
      </c>
      <c r="C21" s="10" t="inlineStr">
        <is>
          <t>D09</t>
        </is>
      </c>
      <c r="D21" s="10" t="inlineStr">
        <is>
          <t>Oui</t>
        </is>
      </c>
    </row>
    <row r="22" ht="22" customHeight="1">
      <c r="F22" s="7" t="inlineStr">
        <is>
          <t>Projets / Actions</t>
        </is>
      </c>
      <c r="G22" s="70" t="n"/>
    </row>
    <row r="23" ht="18" customHeight="1">
      <c r="F23" s="8" t="inlineStr">
        <is>
          <t>Projet</t>
        </is>
      </c>
      <c r="G23" s="8" t="inlineStr">
        <is>
          <t>Actif ?</t>
        </is>
      </c>
    </row>
    <row r="24" ht="22" customHeight="1">
      <c r="A24" s="7" t="inlineStr">
        <is>
          <t>Années (pour filtres)</t>
        </is>
      </c>
      <c r="B24" s="70" t="n"/>
      <c r="F24" s="9" t="inlineStr">
        <is>
          <t>Général</t>
        </is>
      </c>
      <c r="G24" s="10" t="inlineStr">
        <is>
          <t>Oui</t>
        </is>
      </c>
    </row>
    <row r="25">
      <c r="A25" s="8" t="inlineStr">
        <is>
          <t>Année</t>
        </is>
      </c>
      <c r="F25" s="11" t="inlineStr">
        <is>
          <t>Événement annuel</t>
        </is>
      </c>
      <c r="G25" s="12" t="inlineStr">
        <is>
          <t>Oui</t>
        </is>
      </c>
    </row>
    <row r="26">
      <c r="A26" s="10" t="n">
        <v>2024</v>
      </c>
      <c r="F26" s="9" t="inlineStr">
        <is>
          <t>Atelier / Formation</t>
        </is>
      </c>
      <c r="G26" s="10" t="inlineStr">
        <is>
          <t>Oui</t>
        </is>
      </c>
    </row>
    <row r="27">
      <c r="A27" s="12" t="n">
        <v>2025</v>
      </c>
      <c r="F27" s="11" t="inlineStr">
        <is>
          <t>Solidarité</t>
        </is>
      </c>
      <c r="G27" s="12" t="inlineStr">
        <is>
          <t>Oui</t>
        </is>
      </c>
    </row>
    <row r="28">
      <c r="A28" s="10" t="n">
        <v>2026</v>
      </c>
      <c r="F28" s="9" t="inlineStr">
        <is>
          <t>Matériel</t>
        </is>
      </c>
      <c r="G28" s="10" t="inlineStr">
        <is>
          <t>Oui</t>
        </is>
      </c>
    </row>
    <row r="29">
      <c r="A29" s="12" t="n">
        <v>2027</v>
      </c>
      <c r="F29" s="11" t="inlineStr">
        <is>
          <t>Communication</t>
        </is>
      </c>
      <c r="G29" s="12" t="inlineStr">
        <is>
          <t>Oui</t>
        </is>
      </c>
    </row>
    <row r="32" ht="22" customHeight="1">
      <c r="F32" s="13" t="inlineStr">
        <is>
          <t>Validateurs (option)</t>
        </is>
      </c>
      <c r="G32" s="70" t="n"/>
    </row>
    <row r="33" ht="18" customHeight="1">
      <c r="F33" s="8" t="inlineStr">
        <is>
          <t>Nom</t>
        </is>
      </c>
      <c r="G33" s="8" t="inlineStr">
        <is>
          <t>Actif ?</t>
        </is>
      </c>
    </row>
    <row r="34">
      <c r="F34" s="9" t="inlineStr">
        <is>
          <t>Trésorier</t>
        </is>
      </c>
      <c r="G34" s="10" t="inlineStr">
        <is>
          <t>Oui</t>
        </is>
      </c>
    </row>
    <row r="35">
      <c r="F35" s="11" t="inlineStr">
        <is>
          <t>Président</t>
        </is>
      </c>
      <c r="G35" s="12" t="inlineStr">
        <is>
          <t>Oui</t>
        </is>
      </c>
    </row>
    <row r="36">
      <c r="F36" s="9" t="inlineStr">
        <is>
          <t>Secrétaire</t>
        </is>
      </c>
      <c r="G36" s="10" t="inlineStr">
        <is>
          <t>Oui</t>
        </is>
      </c>
    </row>
    <row r="37">
      <c r="F37" s="11" t="inlineStr">
        <is>
          <t>Bureau</t>
        </is>
      </c>
      <c r="G37" s="12" t="inlineStr">
        <is>
          <t>Oui</t>
        </is>
      </c>
    </row>
  </sheetData>
  <mergeCells count="8">
    <mergeCell ref="A5:D5"/>
    <mergeCell ref="A1:J1"/>
    <mergeCell ref="A24:B24"/>
    <mergeCell ref="F5:G5"/>
    <mergeCell ref="F22:G22"/>
    <mergeCell ref="F14:G14"/>
    <mergeCell ref="F32:G32"/>
    <mergeCell ref="A2:J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R31"/>
  <sheetViews>
    <sheetView showGridLines="0" workbookViewId="0">
      <pane ySplit="11" topLeftCell="A12" activePane="bottomLeft" state="frozen"/>
      <selection pane="bottomLeft" activeCell="A1" sqref="A1"/>
    </sheetView>
  </sheetViews>
  <sheetFormatPr baseColWidth="8" defaultRowHeight="15"/>
  <cols>
    <col width="30" customWidth="1" min="1" max="1"/>
    <col width="12" customWidth="1" min="2" max="2"/>
    <col width="18" customWidth="1" min="3" max="3"/>
    <col width="14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  <col width="12" customWidth="1" min="11" max="11"/>
    <col width="12" customWidth="1" min="12" max="12"/>
    <col width="12" customWidth="1" min="13" max="13"/>
    <col width="12" customWidth="1" min="14" max="14"/>
    <col width="12" customWidth="1" min="15" max="15"/>
    <col width="12" customWidth="1" min="16" max="16"/>
    <col width="16" customWidth="1" min="17" max="17"/>
    <col width="28" customWidth="1" min="18" max="18"/>
  </cols>
  <sheetData>
    <row r="1" ht="32" customHeight="1">
      <c r="A1" s="1" t="inlineStr">
        <is>
          <t>Budget Prévisionnel</t>
        </is>
      </c>
    </row>
    <row r="2" ht="18" customHeight="1">
      <c r="A2" s="2" t="inlineStr">
        <is>
          <t>Définissez votre budget annuel (recettes/dépenses) et sa répartition mensuelle</t>
        </is>
      </c>
    </row>
    <row r="3" ht="6" customHeight="1">
      <c r="A3" s="3" t="n"/>
      <c r="B3" s="3" t="n"/>
      <c r="C3" s="3" t="n"/>
      <c r="D3" s="3" t="n"/>
      <c r="E3" s="3" t="n"/>
      <c r="F3" s="3" t="n"/>
      <c r="G3" s="3" t="n"/>
      <c r="H3" s="3" t="n"/>
      <c r="I3" s="3" t="n"/>
      <c r="J3" s="3" t="n"/>
      <c r="K3" s="3" t="n"/>
      <c r="L3" s="3" t="n"/>
      <c r="M3" s="3" t="n"/>
      <c r="N3" s="3" t="n"/>
      <c r="O3" s="3" t="n"/>
      <c r="P3" s="3" t="n"/>
      <c r="Q3" s="3" t="n"/>
      <c r="R3" s="3" t="n"/>
    </row>
    <row r="5" ht="20" customHeight="1">
      <c r="A5" s="13" t="inlineStr">
        <is>
          <t>Paramètres</t>
        </is>
      </c>
      <c r="B5" s="69" t="n"/>
      <c r="C5" s="69" t="n"/>
      <c r="D5" s="70" t="n"/>
    </row>
    <row r="6">
      <c r="A6" s="14" t="inlineStr">
        <is>
          <t>Année</t>
        </is>
      </c>
      <c r="B6" s="15" t="n">
        <v>2026</v>
      </c>
      <c r="C6" s="14" t="inlineStr">
        <is>
          <t>Devise</t>
        </is>
      </c>
      <c r="D6" s="15" t="inlineStr">
        <is>
          <t>€</t>
        </is>
      </c>
    </row>
    <row r="8" ht="20" customHeight="1">
      <c r="A8" s="16" t="inlineStr">
        <is>
          <t>Répartition mensuelle (pour calcul automatique des montants mensuels) · Somme = 100%</t>
        </is>
      </c>
    </row>
    <row r="9">
      <c r="A9" s="8" t="inlineStr">
        <is>
          <t>Mois</t>
        </is>
      </c>
      <c r="B9" s="8" t="inlineStr">
        <is>
          <t>Poids</t>
        </is>
      </c>
    </row>
    <row r="10">
      <c r="A10" s="14" t="inlineStr">
        <is>
          <t>Poids mensuel</t>
        </is>
      </c>
      <c r="E10" s="8" t="inlineStr">
        <is>
          <t>Jan</t>
        </is>
      </c>
      <c r="F10" s="8" t="inlineStr">
        <is>
          <t>Fév</t>
        </is>
      </c>
      <c r="G10" s="8" t="inlineStr">
        <is>
          <t>Mar</t>
        </is>
      </c>
      <c r="H10" s="8" t="inlineStr">
        <is>
          <t>Avr</t>
        </is>
      </c>
      <c r="I10" s="8" t="inlineStr">
        <is>
          <t>Mai</t>
        </is>
      </c>
      <c r="J10" s="8" t="inlineStr">
        <is>
          <t>Juin</t>
        </is>
      </c>
      <c r="K10" s="8" t="inlineStr">
        <is>
          <t>Juil</t>
        </is>
      </c>
      <c r="L10" s="8" t="inlineStr">
        <is>
          <t>Août</t>
        </is>
      </c>
      <c r="M10" s="8" t="inlineStr">
        <is>
          <t>Sep</t>
        </is>
      </c>
      <c r="N10" s="8" t="inlineStr">
        <is>
          <t>Oct</t>
        </is>
      </c>
      <c r="O10" s="8" t="inlineStr">
        <is>
          <t>Nov</t>
        </is>
      </c>
      <c r="P10" s="8" t="inlineStr">
        <is>
          <t>Déc</t>
        </is>
      </c>
      <c r="Q10" s="8" t="inlineStr">
        <is>
          <t>Total</t>
        </is>
      </c>
    </row>
    <row r="11">
      <c r="E11" s="17" t="n">
        <v>0.08333333333333333</v>
      </c>
      <c r="F11" s="17" t="n">
        <v>0.08333333333333333</v>
      </c>
      <c r="G11" s="17" t="n">
        <v>0.08333333333333333</v>
      </c>
      <c r="H11" s="17" t="n">
        <v>0.08333333333333333</v>
      </c>
      <c r="I11" s="17" t="n">
        <v>0.08333333333333333</v>
      </c>
      <c r="J11" s="17" t="n">
        <v>0.08333333333333333</v>
      </c>
      <c r="K11" s="17" t="n">
        <v>0.08333333333333333</v>
      </c>
      <c r="L11" s="17" t="n">
        <v>0.08333333333333333</v>
      </c>
      <c r="M11" s="17" t="n">
        <v>0.08333333333333333</v>
      </c>
      <c r="N11" s="17" t="n">
        <v>0.08333333333333333</v>
      </c>
      <c r="O11" s="17" t="n">
        <v>0.08333333333333333</v>
      </c>
      <c r="P11" s="17" t="n">
        <v>0.08333333333333333</v>
      </c>
      <c r="Q11" s="18">
        <f>SUM(E11:P11)</f>
        <v/>
      </c>
    </row>
    <row r="12" ht="22" customHeight="1">
      <c r="A12" s="19" t="inlineStr">
        <is>
          <t>Catégorie</t>
        </is>
      </c>
      <c r="B12" s="19" t="inlineStr">
        <is>
          <t>Type</t>
        </is>
      </c>
      <c r="C12" s="19" t="inlineStr">
        <is>
          <t>Budget annuel</t>
        </is>
      </c>
      <c r="D12" s="19" t="inlineStr">
        <is>
          <t>PJ/Commentaire</t>
        </is>
      </c>
      <c r="E12" s="19" t="inlineStr">
        <is>
          <t>Jan</t>
        </is>
      </c>
      <c r="F12" s="19" t="inlineStr">
        <is>
          <t>Fév</t>
        </is>
      </c>
      <c r="G12" s="19" t="inlineStr">
        <is>
          <t>Mar</t>
        </is>
      </c>
      <c r="H12" s="19" t="inlineStr">
        <is>
          <t>Avr</t>
        </is>
      </c>
      <c r="I12" s="19" t="inlineStr">
        <is>
          <t>Mai</t>
        </is>
      </c>
      <c r="J12" s="19" t="inlineStr">
        <is>
          <t>Juin</t>
        </is>
      </c>
      <c r="K12" s="19" t="inlineStr">
        <is>
          <t>Juil</t>
        </is>
      </c>
      <c r="L12" s="19" t="inlineStr">
        <is>
          <t>Août</t>
        </is>
      </c>
      <c r="M12" s="19" t="inlineStr">
        <is>
          <t>Sep</t>
        </is>
      </c>
      <c r="N12" s="19" t="inlineStr">
        <is>
          <t>Oct</t>
        </is>
      </c>
      <c r="O12" s="19" t="inlineStr">
        <is>
          <t>Nov</t>
        </is>
      </c>
      <c r="P12" s="19" t="inlineStr">
        <is>
          <t>Déc</t>
        </is>
      </c>
      <c r="Q12" s="19" t="inlineStr">
        <is>
          <t>Total annuel</t>
        </is>
      </c>
      <c r="R12" s="19" t="inlineStr">
        <is>
          <t>Notes</t>
        </is>
      </c>
    </row>
    <row r="13">
      <c r="A13" s="9" t="inlineStr">
        <is>
          <t>Cotisations</t>
        </is>
      </c>
      <c r="B13" s="20" t="inlineStr">
        <is>
          <t>Recette</t>
        </is>
      </c>
      <c r="C13" s="21" t="n">
        <v>4800</v>
      </c>
      <c r="D13" s="22" t="inlineStr">
        <is>
          <t>Base 80 adhérents × 60€</t>
        </is>
      </c>
      <c r="E13" s="23">
        <f>IF($C13="","",ROUND($C13*E$11,2))</f>
        <v/>
      </c>
      <c r="F13" s="23">
        <f>IF($C13="","",ROUND($C13*F$11,2))</f>
        <v/>
      </c>
      <c r="G13" s="23">
        <f>IF($C13="","",ROUND($C13*G$11,2))</f>
        <v/>
      </c>
      <c r="H13" s="23">
        <f>IF($C13="","",ROUND($C13*H$11,2))</f>
        <v/>
      </c>
      <c r="I13" s="23">
        <f>IF($C13="","",ROUND($C13*I$11,2))</f>
        <v/>
      </c>
      <c r="J13" s="23">
        <f>IF($C13="","",ROUND($C13*J$11,2))</f>
        <v/>
      </c>
      <c r="K13" s="23">
        <f>IF($C13="","",ROUND($C13*K$11,2))</f>
        <v/>
      </c>
      <c r="L13" s="23">
        <f>IF($C13="","",ROUND($C13*L$11,2))</f>
        <v/>
      </c>
      <c r="M13" s="23">
        <f>IF($C13="","",ROUND($C13*M$11,2))</f>
        <v/>
      </c>
      <c r="N13" s="23">
        <f>IF($C13="","",ROUND($C13*N$11,2))</f>
        <v/>
      </c>
      <c r="O13" s="23">
        <f>IF($C13="","",ROUND($C13*O$11,2))</f>
        <v/>
      </c>
      <c r="P13" s="23">
        <f>IF($C13="","",ROUND($C13*P$11,2))</f>
        <v/>
      </c>
      <c r="Q13" s="24">
        <f>SUM(E13:P13)</f>
        <v/>
      </c>
      <c r="R13" s="25" t="inlineStr"/>
    </row>
    <row r="14">
      <c r="A14" s="11" t="inlineStr">
        <is>
          <t>Dons</t>
        </is>
      </c>
      <c r="B14" s="26" t="inlineStr">
        <is>
          <t>Recette</t>
        </is>
      </c>
      <c r="C14" s="27" t="n">
        <v>1200</v>
      </c>
      <c r="D14" s="28" t="inlineStr">
        <is>
          <t>Campagne annuelle</t>
        </is>
      </c>
      <c r="E14" s="29">
        <f>IF($C14="","",ROUND($C14*E$11,2))</f>
        <v/>
      </c>
      <c r="F14" s="29">
        <f>IF($C14="","",ROUND($C14*F$11,2))</f>
        <v/>
      </c>
      <c r="G14" s="29">
        <f>IF($C14="","",ROUND($C14*G$11,2))</f>
        <v/>
      </c>
      <c r="H14" s="29">
        <f>IF($C14="","",ROUND($C14*H$11,2))</f>
        <v/>
      </c>
      <c r="I14" s="29">
        <f>IF($C14="","",ROUND($C14*I$11,2))</f>
        <v/>
      </c>
      <c r="J14" s="29">
        <f>IF($C14="","",ROUND($C14*J$11,2))</f>
        <v/>
      </c>
      <c r="K14" s="29">
        <f>IF($C14="","",ROUND($C14*K$11,2))</f>
        <v/>
      </c>
      <c r="L14" s="29">
        <f>IF($C14="","",ROUND($C14*L$11,2))</f>
        <v/>
      </c>
      <c r="M14" s="29">
        <f>IF($C14="","",ROUND($C14*M$11,2))</f>
        <v/>
      </c>
      <c r="N14" s="29">
        <f>IF($C14="","",ROUND($C14*N$11,2))</f>
        <v/>
      </c>
      <c r="O14" s="29">
        <f>IF($C14="","",ROUND($C14*O$11,2))</f>
        <v/>
      </c>
      <c r="P14" s="29">
        <f>IF($C14="","",ROUND($C14*P$11,2))</f>
        <v/>
      </c>
      <c r="Q14" s="24">
        <f>SUM(E14:P14)</f>
        <v/>
      </c>
      <c r="R14" s="25" t="inlineStr"/>
    </row>
    <row r="15">
      <c r="A15" s="9" t="inlineStr">
        <is>
          <t>Subventions</t>
        </is>
      </c>
      <c r="B15" s="20" t="inlineStr">
        <is>
          <t>Recette</t>
        </is>
      </c>
      <c r="C15" s="21" t="n">
        <v>6000</v>
      </c>
      <c r="D15" s="22" t="inlineStr">
        <is>
          <t>Mairie + partenaire</t>
        </is>
      </c>
      <c r="E15" s="23">
        <f>IF($C15="","",ROUND($C15*E$11,2))</f>
        <v/>
      </c>
      <c r="F15" s="23">
        <f>IF($C15="","",ROUND($C15*F$11,2))</f>
        <v/>
      </c>
      <c r="G15" s="23">
        <f>IF($C15="","",ROUND($C15*G$11,2))</f>
        <v/>
      </c>
      <c r="H15" s="23">
        <f>IF($C15="","",ROUND($C15*H$11,2))</f>
        <v/>
      </c>
      <c r="I15" s="23">
        <f>IF($C15="","",ROUND($C15*I$11,2))</f>
        <v/>
      </c>
      <c r="J15" s="23">
        <f>IF($C15="","",ROUND($C15*J$11,2))</f>
        <v/>
      </c>
      <c r="K15" s="23">
        <f>IF($C15="","",ROUND($C15*K$11,2))</f>
        <v/>
      </c>
      <c r="L15" s="23">
        <f>IF($C15="","",ROUND($C15*L$11,2))</f>
        <v/>
      </c>
      <c r="M15" s="23">
        <f>IF($C15="","",ROUND($C15*M$11,2))</f>
        <v/>
      </c>
      <c r="N15" s="23">
        <f>IF($C15="","",ROUND($C15*N$11,2))</f>
        <v/>
      </c>
      <c r="O15" s="23">
        <f>IF($C15="","",ROUND($C15*O$11,2))</f>
        <v/>
      </c>
      <c r="P15" s="23">
        <f>IF($C15="","",ROUND($C15*P$11,2))</f>
        <v/>
      </c>
      <c r="Q15" s="24">
        <f>SUM(E15:P15)</f>
        <v/>
      </c>
      <c r="R15" s="25" t="inlineStr"/>
    </row>
    <row r="16">
      <c r="A16" s="11" t="inlineStr">
        <is>
          <t>Recettes d'événements</t>
        </is>
      </c>
      <c r="B16" s="26" t="inlineStr">
        <is>
          <t>Recette</t>
        </is>
      </c>
      <c r="C16" s="27" t="n">
        <v>2500</v>
      </c>
      <c r="D16" s="28" t="inlineStr">
        <is>
          <t>Buvette / billetterie</t>
        </is>
      </c>
      <c r="E16" s="29">
        <f>IF($C16="","",ROUND($C16*E$11,2))</f>
        <v/>
      </c>
      <c r="F16" s="29">
        <f>IF($C16="","",ROUND($C16*F$11,2))</f>
        <v/>
      </c>
      <c r="G16" s="29">
        <f>IF($C16="","",ROUND($C16*G$11,2))</f>
        <v/>
      </c>
      <c r="H16" s="29">
        <f>IF($C16="","",ROUND($C16*H$11,2))</f>
        <v/>
      </c>
      <c r="I16" s="29">
        <f>IF($C16="","",ROUND($C16*I$11,2))</f>
        <v/>
      </c>
      <c r="J16" s="29">
        <f>IF($C16="","",ROUND($C16*J$11,2))</f>
        <v/>
      </c>
      <c r="K16" s="29">
        <f>IF($C16="","",ROUND($C16*K$11,2))</f>
        <v/>
      </c>
      <c r="L16" s="29">
        <f>IF($C16="","",ROUND($C16*L$11,2))</f>
        <v/>
      </c>
      <c r="M16" s="29">
        <f>IF($C16="","",ROUND($C16*M$11,2))</f>
        <v/>
      </c>
      <c r="N16" s="29">
        <f>IF($C16="","",ROUND($C16*N$11,2))</f>
        <v/>
      </c>
      <c r="O16" s="29">
        <f>IF($C16="","",ROUND($C16*O$11,2))</f>
        <v/>
      </c>
      <c r="P16" s="29">
        <f>IF($C16="","",ROUND($C16*P$11,2))</f>
        <v/>
      </c>
      <c r="Q16" s="24">
        <f>SUM(E16:P16)</f>
        <v/>
      </c>
      <c r="R16" s="25" t="inlineStr"/>
    </row>
    <row r="17">
      <c r="A17" s="9" t="inlineStr">
        <is>
          <t>Sponsoring / Partenariats</t>
        </is>
      </c>
      <c r="B17" s="20" t="inlineStr">
        <is>
          <t>Recette</t>
        </is>
      </c>
      <c r="C17" s="21" t="n">
        <v>1500</v>
      </c>
      <c r="D17" s="22" t="inlineStr">
        <is>
          <t>2 sponsors locaux</t>
        </is>
      </c>
      <c r="E17" s="23">
        <f>IF($C17="","",ROUND($C17*E$11,2))</f>
        <v/>
      </c>
      <c r="F17" s="23">
        <f>IF($C17="","",ROUND($C17*F$11,2))</f>
        <v/>
      </c>
      <c r="G17" s="23">
        <f>IF($C17="","",ROUND($C17*G$11,2))</f>
        <v/>
      </c>
      <c r="H17" s="23">
        <f>IF($C17="","",ROUND($C17*H$11,2))</f>
        <v/>
      </c>
      <c r="I17" s="23">
        <f>IF($C17="","",ROUND($C17*I$11,2))</f>
        <v/>
      </c>
      <c r="J17" s="23">
        <f>IF($C17="","",ROUND($C17*J$11,2))</f>
        <v/>
      </c>
      <c r="K17" s="23">
        <f>IF($C17="","",ROUND($C17*K$11,2))</f>
        <v/>
      </c>
      <c r="L17" s="23">
        <f>IF($C17="","",ROUND($C17*L$11,2))</f>
        <v/>
      </c>
      <c r="M17" s="23">
        <f>IF($C17="","",ROUND($C17*M$11,2))</f>
        <v/>
      </c>
      <c r="N17" s="23">
        <f>IF($C17="","",ROUND($C17*N$11,2))</f>
        <v/>
      </c>
      <c r="O17" s="23">
        <f>IF($C17="","",ROUND($C17*O$11,2))</f>
        <v/>
      </c>
      <c r="P17" s="23">
        <f>IF($C17="","",ROUND($C17*P$11,2))</f>
        <v/>
      </c>
      <c r="Q17" s="24">
        <f>SUM(E17:P17)</f>
        <v/>
      </c>
      <c r="R17" s="25" t="inlineStr"/>
    </row>
    <row r="18">
      <c r="A18" s="11" t="inlineStr">
        <is>
          <t>Ventes / Prestations</t>
        </is>
      </c>
      <c r="B18" s="26" t="inlineStr">
        <is>
          <t>Recette</t>
        </is>
      </c>
      <c r="C18" s="27" t="n">
        <v>800</v>
      </c>
      <c r="D18" s="28" t="inlineStr">
        <is>
          <t>Ateliers ponctuels</t>
        </is>
      </c>
      <c r="E18" s="29">
        <f>IF($C18="","",ROUND($C18*E$11,2))</f>
        <v/>
      </c>
      <c r="F18" s="29">
        <f>IF($C18="","",ROUND($C18*F$11,2))</f>
        <v/>
      </c>
      <c r="G18" s="29">
        <f>IF($C18="","",ROUND($C18*G$11,2))</f>
        <v/>
      </c>
      <c r="H18" s="29">
        <f>IF($C18="","",ROUND($C18*H$11,2))</f>
        <v/>
      </c>
      <c r="I18" s="29">
        <f>IF($C18="","",ROUND($C18*I$11,2))</f>
        <v/>
      </c>
      <c r="J18" s="29">
        <f>IF($C18="","",ROUND($C18*J$11,2))</f>
        <v/>
      </c>
      <c r="K18" s="29">
        <f>IF($C18="","",ROUND($C18*K$11,2))</f>
        <v/>
      </c>
      <c r="L18" s="29">
        <f>IF($C18="","",ROUND($C18*L$11,2))</f>
        <v/>
      </c>
      <c r="M18" s="29">
        <f>IF($C18="","",ROUND($C18*M$11,2))</f>
        <v/>
      </c>
      <c r="N18" s="29">
        <f>IF($C18="","",ROUND($C18*N$11,2))</f>
        <v/>
      </c>
      <c r="O18" s="29">
        <f>IF($C18="","",ROUND($C18*O$11,2))</f>
        <v/>
      </c>
      <c r="P18" s="29">
        <f>IF($C18="","",ROUND($C18*P$11,2))</f>
        <v/>
      </c>
      <c r="Q18" s="24">
        <f>SUM(E18:P18)</f>
        <v/>
      </c>
      <c r="R18" s="25" t="inlineStr"/>
    </row>
    <row r="19">
      <c r="A19" s="9" t="inlineStr">
        <is>
          <t>Achats matériel</t>
        </is>
      </c>
      <c r="B19" s="20" t="inlineStr">
        <is>
          <t>Dépense</t>
        </is>
      </c>
      <c r="C19" s="21" t="n">
        <v>3200</v>
      </c>
      <c r="D19" s="22" t="inlineStr">
        <is>
          <t>Matériel sportif / consommables</t>
        </is>
      </c>
      <c r="E19" s="23">
        <f>IF($C19="","",ROUND($C19*E$11,2))</f>
        <v/>
      </c>
      <c r="F19" s="23">
        <f>IF($C19="","",ROUND($C19*F$11,2))</f>
        <v/>
      </c>
      <c r="G19" s="23">
        <f>IF($C19="","",ROUND($C19*G$11,2))</f>
        <v/>
      </c>
      <c r="H19" s="23">
        <f>IF($C19="","",ROUND($C19*H$11,2))</f>
        <v/>
      </c>
      <c r="I19" s="23">
        <f>IF($C19="","",ROUND($C19*I$11,2))</f>
        <v/>
      </c>
      <c r="J19" s="23">
        <f>IF($C19="","",ROUND($C19*J$11,2))</f>
        <v/>
      </c>
      <c r="K19" s="23">
        <f>IF($C19="","",ROUND($C19*K$11,2))</f>
        <v/>
      </c>
      <c r="L19" s="23">
        <f>IF($C19="","",ROUND($C19*L$11,2))</f>
        <v/>
      </c>
      <c r="M19" s="23">
        <f>IF($C19="","",ROUND($C19*M$11,2))</f>
        <v/>
      </c>
      <c r="N19" s="23">
        <f>IF($C19="","",ROUND($C19*N$11,2))</f>
        <v/>
      </c>
      <c r="O19" s="23">
        <f>IF($C19="","",ROUND($C19*O$11,2))</f>
        <v/>
      </c>
      <c r="P19" s="23">
        <f>IF($C19="","",ROUND($C19*P$11,2))</f>
        <v/>
      </c>
      <c r="Q19" s="30">
        <f>SUM(E19:P19)</f>
        <v/>
      </c>
      <c r="R19" s="25" t="inlineStr"/>
    </row>
    <row r="20">
      <c r="A20" s="11" t="inlineStr">
        <is>
          <t>Fournitures</t>
        </is>
      </c>
      <c r="B20" s="26" t="inlineStr">
        <is>
          <t>Dépense</t>
        </is>
      </c>
      <c r="C20" s="27" t="n">
        <v>650</v>
      </c>
      <c r="D20" s="28" t="inlineStr">
        <is>
          <t>Papeterie, impressions</t>
        </is>
      </c>
      <c r="E20" s="29">
        <f>IF($C20="","",ROUND($C20*E$11,2))</f>
        <v/>
      </c>
      <c r="F20" s="29">
        <f>IF($C20="","",ROUND($C20*F$11,2))</f>
        <v/>
      </c>
      <c r="G20" s="29">
        <f>IF($C20="","",ROUND($C20*G$11,2))</f>
        <v/>
      </c>
      <c r="H20" s="29">
        <f>IF($C20="","",ROUND($C20*H$11,2))</f>
        <v/>
      </c>
      <c r="I20" s="29">
        <f>IF($C20="","",ROUND($C20*I$11,2))</f>
        <v/>
      </c>
      <c r="J20" s="29">
        <f>IF($C20="","",ROUND($C20*J$11,2))</f>
        <v/>
      </c>
      <c r="K20" s="29">
        <f>IF($C20="","",ROUND($C20*K$11,2))</f>
        <v/>
      </c>
      <c r="L20" s="29">
        <f>IF($C20="","",ROUND($C20*L$11,2))</f>
        <v/>
      </c>
      <c r="M20" s="29">
        <f>IF($C20="","",ROUND($C20*M$11,2))</f>
        <v/>
      </c>
      <c r="N20" s="29">
        <f>IF($C20="","",ROUND($C20*N$11,2))</f>
        <v/>
      </c>
      <c r="O20" s="29">
        <f>IF($C20="","",ROUND($C20*O$11,2))</f>
        <v/>
      </c>
      <c r="P20" s="29">
        <f>IF($C20="","",ROUND($C20*P$11,2))</f>
        <v/>
      </c>
      <c r="Q20" s="30">
        <f>SUM(E20:P20)</f>
        <v/>
      </c>
      <c r="R20" s="25" t="inlineStr"/>
    </row>
    <row r="21">
      <c r="A21" s="9" t="inlineStr">
        <is>
          <t>Location / Logistique</t>
        </is>
      </c>
      <c r="B21" s="20" t="inlineStr">
        <is>
          <t>Dépense</t>
        </is>
      </c>
      <c r="C21" s="21" t="n">
        <v>1800</v>
      </c>
      <c r="D21" s="22" t="inlineStr">
        <is>
          <t>Salle / transport / location</t>
        </is>
      </c>
      <c r="E21" s="23">
        <f>IF($C21="","",ROUND($C21*E$11,2))</f>
        <v/>
      </c>
      <c r="F21" s="23">
        <f>IF($C21="","",ROUND($C21*F$11,2))</f>
        <v/>
      </c>
      <c r="G21" s="23">
        <f>IF($C21="","",ROUND($C21*G$11,2))</f>
        <v/>
      </c>
      <c r="H21" s="23">
        <f>IF($C21="","",ROUND($C21*H$11,2))</f>
        <v/>
      </c>
      <c r="I21" s="23">
        <f>IF($C21="","",ROUND($C21*I$11,2))</f>
        <v/>
      </c>
      <c r="J21" s="23">
        <f>IF($C21="","",ROUND($C21*J$11,2))</f>
        <v/>
      </c>
      <c r="K21" s="23">
        <f>IF($C21="","",ROUND($C21*K$11,2))</f>
        <v/>
      </c>
      <c r="L21" s="23">
        <f>IF($C21="","",ROUND($C21*L$11,2))</f>
        <v/>
      </c>
      <c r="M21" s="23">
        <f>IF($C21="","",ROUND($C21*M$11,2))</f>
        <v/>
      </c>
      <c r="N21" s="23">
        <f>IF($C21="","",ROUND($C21*N$11,2))</f>
        <v/>
      </c>
      <c r="O21" s="23">
        <f>IF($C21="","",ROUND($C21*O$11,2))</f>
        <v/>
      </c>
      <c r="P21" s="23">
        <f>IF($C21="","",ROUND($C21*P$11,2))</f>
        <v/>
      </c>
      <c r="Q21" s="30">
        <f>SUM(E21:P21)</f>
        <v/>
      </c>
      <c r="R21" s="25" t="inlineStr"/>
    </row>
    <row r="22">
      <c r="A22" s="11" t="inlineStr">
        <is>
          <t>Communication</t>
        </is>
      </c>
      <c r="B22" s="26" t="inlineStr">
        <is>
          <t>Dépense</t>
        </is>
      </c>
      <c r="C22" s="27" t="n">
        <v>900</v>
      </c>
      <c r="D22" s="28" t="inlineStr">
        <is>
          <t>Affiches, réseaux, flyers</t>
        </is>
      </c>
      <c r="E22" s="29">
        <f>IF($C22="","",ROUND($C22*E$11,2))</f>
        <v/>
      </c>
      <c r="F22" s="29">
        <f>IF($C22="","",ROUND($C22*F$11,2))</f>
        <v/>
      </c>
      <c r="G22" s="29">
        <f>IF($C22="","",ROUND($C22*G$11,2))</f>
        <v/>
      </c>
      <c r="H22" s="29">
        <f>IF($C22="","",ROUND($C22*H$11,2))</f>
        <v/>
      </c>
      <c r="I22" s="29">
        <f>IF($C22="","",ROUND($C22*I$11,2))</f>
        <v/>
      </c>
      <c r="J22" s="29">
        <f>IF($C22="","",ROUND($C22*J$11,2))</f>
        <v/>
      </c>
      <c r="K22" s="29">
        <f>IF($C22="","",ROUND($C22*K$11,2))</f>
        <v/>
      </c>
      <c r="L22" s="29">
        <f>IF($C22="","",ROUND($C22*L$11,2))</f>
        <v/>
      </c>
      <c r="M22" s="29">
        <f>IF($C22="","",ROUND($C22*M$11,2))</f>
        <v/>
      </c>
      <c r="N22" s="29">
        <f>IF($C22="","",ROUND($C22*N$11,2))</f>
        <v/>
      </c>
      <c r="O22" s="29">
        <f>IF($C22="","",ROUND($C22*O$11,2))</f>
        <v/>
      </c>
      <c r="P22" s="29">
        <f>IF($C22="","",ROUND($C22*P$11,2))</f>
        <v/>
      </c>
      <c r="Q22" s="30">
        <f>SUM(E22:P22)</f>
        <v/>
      </c>
      <c r="R22" s="25" t="inlineStr"/>
    </row>
    <row r="23">
      <c r="A23" s="9" t="inlineStr">
        <is>
          <t>Assurance</t>
        </is>
      </c>
      <c r="B23" s="20" t="inlineStr">
        <is>
          <t>Dépense</t>
        </is>
      </c>
      <c r="C23" s="21" t="n">
        <v>650</v>
      </c>
      <c r="D23" s="22" t="inlineStr">
        <is>
          <t>RC + matériel</t>
        </is>
      </c>
      <c r="E23" s="23">
        <f>IF($C23="","",ROUND($C23*E$11,2))</f>
        <v/>
      </c>
      <c r="F23" s="23">
        <f>IF($C23="","",ROUND($C23*F$11,2))</f>
        <v/>
      </c>
      <c r="G23" s="23">
        <f>IF($C23="","",ROUND($C23*G$11,2))</f>
        <v/>
      </c>
      <c r="H23" s="23">
        <f>IF($C23="","",ROUND($C23*H$11,2))</f>
        <v/>
      </c>
      <c r="I23" s="23">
        <f>IF($C23="","",ROUND($C23*I$11,2))</f>
        <v/>
      </c>
      <c r="J23" s="23">
        <f>IF($C23="","",ROUND($C23*J$11,2))</f>
        <v/>
      </c>
      <c r="K23" s="23">
        <f>IF($C23="","",ROUND($C23*K$11,2))</f>
        <v/>
      </c>
      <c r="L23" s="23">
        <f>IF($C23="","",ROUND($C23*L$11,2))</f>
        <v/>
      </c>
      <c r="M23" s="23">
        <f>IF($C23="","",ROUND($C23*M$11,2))</f>
        <v/>
      </c>
      <c r="N23" s="23">
        <f>IF($C23="","",ROUND($C23*N$11,2))</f>
        <v/>
      </c>
      <c r="O23" s="23">
        <f>IF($C23="","",ROUND($C23*O$11,2))</f>
        <v/>
      </c>
      <c r="P23" s="23">
        <f>IF($C23="","",ROUND($C23*P$11,2))</f>
        <v/>
      </c>
      <c r="Q23" s="30">
        <f>SUM(E23:P23)</f>
        <v/>
      </c>
      <c r="R23" s="25" t="inlineStr"/>
    </row>
    <row r="24">
      <c r="A24" s="11" t="inlineStr">
        <is>
          <t>Déplacements</t>
        </is>
      </c>
      <c r="B24" s="26" t="inlineStr">
        <is>
          <t>Dépense</t>
        </is>
      </c>
      <c r="C24" s="27" t="n">
        <v>750</v>
      </c>
      <c r="D24" s="28" t="inlineStr">
        <is>
          <t>Déplacements bénévoles</t>
        </is>
      </c>
      <c r="E24" s="29">
        <f>IF($C24="","",ROUND($C24*E$11,2))</f>
        <v/>
      </c>
      <c r="F24" s="29">
        <f>IF($C24="","",ROUND($C24*F$11,2))</f>
        <v/>
      </c>
      <c r="G24" s="29">
        <f>IF($C24="","",ROUND($C24*G$11,2))</f>
        <v/>
      </c>
      <c r="H24" s="29">
        <f>IF($C24="","",ROUND($C24*H$11,2))</f>
        <v/>
      </c>
      <c r="I24" s="29">
        <f>IF($C24="","",ROUND($C24*I$11,2))</f>
        <v/>
      </c>
      <c r="J24" s="29">
        <f>IF($C24="","",ROUND($C24*J$11,2))</f>
        <v/>
      </c>
      <c r="K24" s="29">
        <f>IF($C24="","",ROUND($C24*K$11,2))</f>
        <v/>
      </c>
      <c r="L24" s="29">
        <f>IF($C24="","",ROUND($C24*L$11,2))</f>
        <v/>
      </c>
      <c r="M24" s="29">
        <f>IF($C24="","",ROUND($C24*M$11,2))</f>
        <v/>
      </c>
      <c r="N24" s="29">
        <f>IF($C24="","",ROUND($C24*N$11,2))</f>
        <v/>
      </c>
      <c r="O24" s="29">
        <f>IF($C24="","",ROUND($C24*O$11,2))</f>
        <v/>
      </c>
      <c r="P24" s="29">
        <f>IF($C24="","",ROUND($C24*P$11,2))</f>
        <v/>
      </c>
      <c r="Q24" s="30">
        <f>SUM(E24:P24)</f>
        <v/>
      </c>
      <c r="R24" s="25" t="inlineStr"/>
    </row>
    <row r="25">
      <c r="A25" s="9" t="inlineStr">
        <is>
          <t>Notes de frais (remboursements)</t>
        </is>
      </c>
      <c r="B25" s="20" t="inlineStr">
        <is>
          <t>Dépense</t>
        </is>
      </c>
      <c r="C25" s="21" t="n">
        <v>500</v>
      </c>
      <c r="D25" s="22" t="inlineStr">
        <is>
          <t>Remboursements divers</t>
        </is>
      </c>
      <c r="E25" s="23">
        <f>IF($C25="","",ROUND($C25*E$11,2))</f>
        <v/>
      </c>
      <c r="F25" s="23">
        <f>IF($C25="","",ROUND($C25*F$11,2))</f>
        <v/>
      </c>
      <c r="G25" s="23">
        <f>IF($C25="","",ROUND($C25*G$11,2))</f>
        <v/>
      </c>
      <c r="H25" s="23">
        <f>IF($C25="","",ROUND($C25*H$11,2))</f>
        <v/>
      </c>
      <c r="I25" s="23">
        <f>IF($C25="","",ROUND($C25*I$11,2))</f>
        <v/>
      </c>
      <c r="J25" s="23">
        <f>IF($C25="","",ROUND($C25*J$11,2))</f>
        <v/>
      </c>
      <c r="K25" s="23">
        <f>IF($C25="","",ROUND($C25*K$11,2))</f>
        <v/>
      </c>
      <c r="L25" s="23">
        <f>IF($C25="","",ROUND($C25*L$11,2))</f>
        <v/>
      </c>
      <c r="M25" s="23">
        <f>IF($C25="","",ROUND($C25*M$11,2))</f>
        <v/>
      </c>
      <c r="N25" s="23">
        <f>IF($C25="","",ROUND($C25*N$11,2))</f>
        <v/>
      </c>
      <c r="O25" s="23">
        <f>IF($C25="","",ROUND($C25*O$11,2))</f>
        <v/>
      </c>
      <c r="P25" s="23">
        <f>IF($C25="","",ROUND($C25*P$11,2))</f>
        <v/>
      </c>
      <c r="Q25" s="30">
        <f>SUM(E25:P25)</f>
        <v/>
      </c>
      <c r="R25" s="25" t="inlineStr"/>
    </row>
    <row r="26">
      <c r="A26" s="11" t="inlineStr">
        <is>
          <t>Frais bancaires</t>
        </is>
      </c>
      <c r="B26" s="26" t="inlineStr">
        <is>
          <t>Dépense</t>
        </is>
      </c>
      <c r="C26" s="27" t="n">
        <v>120</v>
      </c>
      <c r="D26" s="28" t="inlineStr">
        <is>
          <t>Tenue de compte / CB</t>
        </is>
      </c>
      <c r="E26" s="29">
        <f>IF($C26="","",ROUND($C26*E$11,2))</f>
        <v/>
      </c>
      <c r="F26" s="29">
        <f>IF($C26="","",ROUND($C26*F$11,2))</f>
        <v/>
      </c>
      <c r="G26" s="29">
        <f>IF($C26="","",ROUND($C26*G$11,2))</f>
        <v/>
      </c>
      <c r="H26" s="29">
        <f>IF($C26="","",ROUND($C26*H$11,2))</f>
        <v/>
      </c>
      <c r="I26" s="29">
        <f>IF($C26="","",ROUND($C26*I$11,2))</f>
        <v/>
      </c>
      <c r="J26" s="29">
        <f>IF($C26="","",ROUND($C26*J$11,2))</f>
        <v/>
      </c>
      <c r="K26" s="29">
        <f>IF($C26="","",ROUND($C26*K$11,2))</f>
        <v/>
      </c>
      <c r="L26" s="29">
        <f>IF($C26="","",ROUND($C26*L$11,2))</f>
        <v/>
      </c>
      <c r="M26" s="29">
        <f>IF($C26="","",ROUND($C26*M$11,2))</f>
        <v/>
      </c>
      <c r="N26" s="29">
        <f>IF($C26="","",ROUND($C26*N$11,2))</f>
        <v/>
      </c>
      <c r="O26" s="29">
        <f>IF($C26="","",ROUND($C26*O$11,2))</f>
        <v/>
      </c>
      <c r="P26" s="29">
        <f>IF($C26="","",ROUND($C26*P$11,2))</f>
        <v/>
      </c>
      <c r="Q26" s="30">
        <f>SUM(E26:P26)</f>
        <v/>
      </c>
      <c r="R26" s="25" t="inlineStr"/>
    </row>
    <row r="27">
      <c r="A27" s="9" t="inlineStr">
        <is>
          <t>Charges diverses</t>
        </is>
      </c>
      <c r="B27" s="20" t="inlineStr">
        <is>
          <t>Dépense</t>
        </is>
      </c>
      <c r="C27" s="21" t="n">
        <v>350</v>
      </c>
      <c r="D27" s="22" t="inlineStr">
        <is>
          <t>Imprévus</t>
        </is>
      </c>
      <c r="E27" s="23">
        <f>IF($C27="","",ROUND($C27*E$11,2))</f>
        <v/>
      </c>
      <c r="F27" s="23">
        <f>IF($C27="","",ROUND($C27*F$11,2))</f>
        <v/>
      </c>
      <c r="G27" s="23">
        <f>IF($C27="","",ROUND($C27*G$11,2))</f>
        <v/>
      </c>
      <c r="H27" s="23">
        <f>IF($C27="","",ROUND($C27*H$11,2))</f>
        <v/>
      </c>
      <c r="I27" s="23">
        <f>IF($C27="","",ROUND($C27*I$11,2))</f>
        <v/>
      </c>
      <c r="J27" s="23">
        <f>IF($C27="","",ROUND($C27*J$11,2))</f>
        <v/>
      </c>
      <c r="K27" s="23">
        <f>IF($C27="","",ROUND($C27*K$11,2))</f>
        <v/>
      </c>
      <c r="L27" s="23">
        <f>IF($C27="","",ROUND($C27*L$11,2))</f>
        <v/>
      </c>
      <c r="M27" s="23">
        <f>IF($C27="","",ROUND($C27*M$11,2))</f>
        <v/>
      </c>
      <c r="N27" s="23">
        <f>IF($C27="","",ROUND($C27*N$11,2))</f>
        <v/>
      </c>
      <c r="O27" s="23">
        <f>IF($C27="","",ROUND($C27*O$11,2))</f>
        <v/>
      </c>
      <c r="P27" s="23">
        <f>IF($C27="","",ROUND($C27*P$11,2))</f>
        <v/>
      </c>
      <c r="Q27" s="30">
        <f>SUM(E27:P27)</f>
        <v/>
      </c>
      <c r="R27" s="25" t="inlineStr"/>
    </row>
    <row r="29">
      <c r="A29" s="31" t="inlineStr">
        <is>
          <t>TOTAL RECETTES</t>
        </is>
      </c>
      <c r="B29" s="70" t="n"/>
      <c r="C29" s="33">
        <f>SUMIF($B$13:$B$27,"Recette",$C$13:$C$27)</f>
        <v/>
      </c>
      <c r="D29" s="34" t="inlineStr"/>
      <c r="E29" s="33">
        <f>SUMIF($B$13:$B$27,"Recette",E$13:E$27)</f>
        <v/>
      </c>
      <c r="F29" s="33">
        <f>SUMIF($B$13:$B$27,"Recette",F$13:F$27)</f>
        <v/>
      </c>
      <c r="G29" s="33">
        <f>SUMIF($B$13:$B$27,"Recette",G$13:G$27)</f>
        <v/>
      </c>
      <c r="H29" s="33">
        <f>SUMIF($B$13:$B$27,"Recette",H$13:H$27)</f>
        <v/>
      </c>
      <c r="I29" s="33">
        <f>SUMIF($B$13:$B$27,"Recette",I$13:I$27)</f>
        <v/>
      </c>
      <c r="J29" s="33">
        <f>SUMIF($B$13:$B$27,"Recette",J$13:J$27)</f>
        <v/>
      </c>
      <c r="K29" s="33">
        <f>SUMIF($B$13:$B$27,"Recette",K$13:K$27)</f>
        <v/>
      </c>
      <c r="L29" s="33">
        <f>SUMIF($B$13:$B$27,"Recette",L$13:L$27)</f>
        <v/>
      </c>
      <c r="M29" s="33">
        <f>SUMIF($B$13:$B$27,"Recette",M$13:M$27)</f>
        <v/>
      </c>
      <c r="N29" s="33">
        <f>SUMIF($B$13:$B$27,"Recette",N$13:N$27)</f>
        <v/>
      </c>
      <c r="O29" s="33">
        <f>SUMIF($B$13:$B$27,"Recette",O$13:O$27)</f>
        <v/>
      </c>
      <c r="P29" s="33">
        <f>SUMIF($B$13:$B$27,"Recette",P$13:P$27)</f>
        <v/>
      </c>
      <c r="Q29" s="33">
        <f>SUM(E29:P29)</f>
        <v/>
      </c>
      <c r="R29" s="34" t="inlineStr"/>
    </row>
    <row r="30">
      <c r="A30" s="31" t="inlineStr">
        <is>
          <t>TOTAL DÉPENSES</t>
        </is>
      </c>
      <c r="B30" s="70" t="n"/>
      <c r="C30" s="35">
        <f>SUMIF($B$13:$B$27,"Dépense",$C$13:$C$27)</f>
        <v/>
      </c>
      <c r="D30" s="34" t="inlineStr"/>
      <c r="E30" s="35">
        <f>SUMIF($B$13:$B$27,"Dépense",E$13:E$27)</f>
        <v/>
      </c>
      <c r="F30" s="35">
        <f>SUMIF($B$13:$B$27,"Dépense",F$13:F$27)</f>
        <v/>
      </c>
      <c r="G30" s="35">
        <f>SUMIF($B$13:$B$27,"Dépense",G$13:G$27)</f>
        <v/>
      </c>
      <c r="H30" s="35">
        <f>SUMIF($B$13:$B$27,"Dépense",H$13:H$27)</f>
        <v/>
      </c>
      <c r="I30" s="35">
        <f>SUMIF($B$13:$B$27,"Dépense",I$13:I$27)</f>
        <v/>
      </c>
      <c r="J30" s="35">
        <f>SUMIF($B$13:$B$27,"Dépense",J$13:J$27)</f>
        <v/>
      </c>
      <c r="K30" s="35">
        <f>SUMIF($B$13:$B$27,"Dépense",K$13:K$27)</f>
        <v/>
      </c>
      <c r="L30" s="35">
        <f>SUMIF($B$13:$B$27,"Dépense",L$13:L$27)</f>
        <v/>
      </c>
      <c r="M30" s="35">
        <f>SUMIF($B$13:$B$27,"Dépense",M$13:M$27)</f>
        <v/>
      </c>
      <c r="N30" s="35">
        <f>SUMIF($B$13:$B$27,"Dépense",N$13:N$27)</f>
        <v/>
      </c>
      <c r="O30" s="35">
        <f>SUMIF($B$13:$B$27,"Dépense",O$13:O$27)</f>
        <v/>
      </c>
      <c r="P30" s="35">
        <f>SUMIF($B$13:$B$27,"Dépense",P$13:P$27)</f>
        <v/>
      </c>
      <c r="Q30" s="35">
        <f>SUM(E30:P30)</f>
        <v/>
      </c>
      <c r="R30" s="34" t="inlineStr"/>
    </row>
    <row r="31">
      <c r="A31" s="36" t="inlineStr">
        <is>
          <t>RÉSULTAT (Recettes - Dépenses)</t>
        </is>
      </c>
      <c r="B31" s="70" t="n"/>
      <c r="C31" s="38">
        <f>C29-C30</f>
        <v/>
      </c>
      <c r="D31" s="39" t="inlineStr"/>
      <c r="E31" s="38">
        <f>E29-E30</f>
        <v/>
      </c>
      <c r="F31" s="38">
        <f>F29-F30</f>
        <v/>
      </c>
      <c r="G31" s="38">
        <f>G29-G30</f>
        <v/>
      </c>
      <c r="H31" s="38">
        <f>H29-H30</f>
        <v/>
      </c>
      <c r="I31" s="38">
        <f>I29-I30</f>
        <v/>
      </c>
      <c r="J31" s="38">
        <f>J29-J30</f>
        <v/>
      </c>
      <c r="K31" s="38">
        <f>K29-K30</f>
        <v/>
      </c>
      <c r="L31" s="38">
        <f>L29-L30</f>
        <v/>
      </c>
      <c r="M31" s="38">
        <f>M29-M30</f>
        <v/>
      </c>
      <c r="N31" s="38">
        <f>N29-N30</f>
        <v/>
      </c>
      <c r="O31" s="38">
        <f>O29-O30</f>
        <v/>
      </c>
      <c r="P31" s="38">
        <f>P29-P30</f>
        <v/>
      </c>
      <c r="Q31" s="38">
        <f>SUM(E31:P31)</f>
        <v/>
      </c>
      <c r="R31" s="39" t="inlineStr"/>
    </row>
  </sheetData>
  <mergeCells count="7">
    <mergeCell ref="A5:D5"/>
    <mergeCell ref="A30:B30"/>
    <mergeCell ref="A29:B29"/>
    <mergeCell ref="A2:R2"/>
    <mergeCell ref="A1:R1"/>
    <mergeCell ref="A8:R8"/>
    <mergeCell ref="A31:B31"/>
  </mergeCells>
  <conditionalFormatting sqref="Q11">
    <cfRule type="expression" priority="1" dxfId="0">
      <formula>ABS($Q$11-1)&gt;0.001</formula>
    </cfRule>
  </conditionalFormatting>
  <dataValidations count="4">
    <dataValidation sqref="A13:A27" showDropDown="0" showInputMessage="0" showErrorMessage="0" allowBlank="1" type="list">
      <formula1>=Listes!$A$7:$A$21</formula1>
    </dataValidation>
    <dataValidation sqref="B13:B27" showDropDown="0" showInputMessage="0" showErrorMessage="0" allowBlank="1" type="list">
      <formula1>=Listes!$J$7:$J$8</formula1>
    </dataValidation>
    <dataValidation sqref="B6" showDropDown="0" showInputMessage="0" showErrorMessage="0" allowBlank="0" type="list">
      <formula1>=Listes!$A$26:$A$29</formula1>
    </dataValidation>
    <dataValidation sqref="E11:P11" showDropDown="0" showInputMessage="0" showErrorMessage="0" allowBlank="0" type="decimal" operator="between">
      <formula1>0</formula1>
      <formula2>1</formula2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N257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5"/>
  <cols>
    <col width="10" customWidth="1" min="1" max="1"/>
    <col width="12" customWidth="1" min="2" max="2"/>
    <col width="34" customWidth="1" min="3" max="3"/>
    <col width="26" customWidth="1" min="4" max="4"/>
    <col width="12" customWidth="1" min="5" max="5"/>
    <col width="22" customWidth="1" min="6" max="6"/>
    <col width="18" customWidth="1" min="7" max="7"/>
    <col width="14" customWidth="1" min="8" max="8"/>
    <col width="14" customWidth="1" min="9" max="9"/>
    <col width="12" customWidth="1" min="10" max="10"/>
    <col width="8" customWidth="1" min="11" max="11"/>
    <col width="8" customWidth="1" min="12" max="12"/>
    <col width="24" customWidth="1" min="13" max="13"/>
    <col width="16" customWidth="1" min="14" max="14"/>
  </cols>
  <sheetData>
    <row r="1" ht="32" customHeight="1">
      <c r="A1" s="1" t="inlineStr">
        <is>
          <t>Saisie Réalisé</t>
        </is>
      </c>
    </row>
    <row r="2" ht="18" customHeight="1">
      <c r="A2" s="2" t="inlineStr">
        <is>
          <t>Saisissez ou collez vos opérations : le comparatif se met à jour automatiquement</t>
        </is>
      </c>
    </row>
    <row r="3" ht="6" customHeight="1">
      <c r="A3" s="3" t="n"/>
      <c r="B3" s="3" t="n"/>
      <c r="C3" s="3" t="n"/>
      <c r="D3" s="3" t="n"/>
      <c r="E3" s="3" t="n"/>
      <c r="F3" s="3" t="n"/>
      <c r="G3" s="3" t="n"/>
      <c r="H3" s="3" t="n"/>
      <c r="I3" s="3" t="n"/>
      <c r="J3" s="3" t="n"/>
      <c r="K3" s="3" t="n"/>
      <c r="L3" s="3" t="n"/>
      <c r="M3" s="3" t="n"/>
      <c r="N3" s="3" t="n"/>
    </row>
    <row r="5" ht="18" customHeight="1">
      <c r="A5" s="40" t="inlineStr">
        <is>
          <t>Astuce : gardez le montant positif et indiquez Recette/Dépense dans la colonne Type.</t>
        </is>
      </c>
    </row>
    <row r="7" ht="22" customHeight="1">
      <c r="A7" s="41" t="inlineStr">
        <is>
          <t>N°</t>
        </is>
      </c>
      <c r="B7" s="41" t="inlineStr">
        <is>
          <t>Date</t>
        </is>
      </c>
      <c r="C7" s="41" t="inlineStr">
        <is>
          <t>Libellé</t>
        </is>
      </c>
      <c r="D7" s="41" t="inlineStr">
        <is>
          <t>Catégorie</t>
        </is>
      </c>
      <c r="E7" s="41" t="inlineStr">
        <is>
          <t>Type</t>
        </is>
      </c>
      <c r="F7" s="41" t="inlineStr">
        <is>
          <t>Projet/Action</t>
        </is>
      </c>
      <c r="G7" s="41" t="inlineStr">
        <is>
          <t>Mode paiement</t>
        </is>
      </c>
      <c r="H7" s="41" t="inlineStr">
        <is>
          <t>Montant (€)</t>
        </is>
      </c>
      <c r="I7" s="41" t="inlineStr">
        <is>
          <t>Réf. PJ</t>
        </is>
      </c>
      <c r="J7" s="41" t="inlineStr">
        <is>
          <t>Source</t>
        </is>
      </c>
      <c r="K7" s="41" t="inlineStr">
        <is>
          <t>Mois</t>
        </is>
      </c>
      <c r="L7" s="41" t="inlineStr">
        <is>
          <t>Année</t>
        </is>
      </c>
      <c r="M7" s="41" t="inlineStr">
        <is>
          <t>Commentaire</t>
        </is>
      </c>
      <c r="N7" s="41" t="inlineStr">
        <is>
          <t>Statut</t>
        </is>
      </c>
    </row>
    <row r="8">
      <c r="A8" s="10" t="n">
        <v>1</v>
      </c>
      <c r="B8" s="42" t="n">
        <v>46027</v>
      </c>
      <c r="C8" s="9" t="inlineStr">
        <is>
          <t>Cotisations – janvier (virements)</t>
        </is>
      </c>
      <c r="D8" s="25" t="inlineStr">
        <is>
          <t>Cotisations</t>
        </is>
      </c>
      <c r="E8" s="15" t="inlineStr">
        <is>
          <t>Recette</t>
        </is>
      </c>
      <c r="F8" s="25" t="inlineStr">
        <is>
          <t>Général</t>
        </is>
      </c>
      <c r="G8" s="15" t="inlineStr">
        <is>
          <t>Virement</t>
        </is>
      </c>
      <c r="H8" s="23" t="n">
        <v>600</v>
      </c>
      <c r="I8" s="9" t="inlineStr">
        <is>
          <t>PJ-2026-001</t>
        </is>
      </c>
      <c r="J8" s="10" t="inlineStr">
        <is>
          <t>Banque</t>
        </is>
      </c>
      <c r="K8" s="10">
        <f>MONTH(B8)</f>
        <v/>
      </c>
      <c r="L8" s="10">
        <f>YEAR(B8)</f>
        <v/>
      </c>
      <c r="M8" s="9" t="inlineStr"/>
      <c r="N8" s="15" t="inlineStr">
        <is>
          <t>Pointé</t>
        </is>
      </c>
    </row>
    <row r="9">
      <c r="A9" s="12" t="n">
        <v>2</v>
      </c>
      <c r="B9" s="43" t="n">
        <v>46032</v>
      </c>
      <c r="C9" s="11" t="inlineStr">
        <is>
          <t>Achat matériel – fournisseur SportPro</t>
        </is>
      </c>
      <c r="D9" s="25" t="inlineStr">
        <is>
          <t>Achats matériel</t>
        </is>
      </c>
      <c r="E9" s="15" t="inlineStr">
        <is>
          <t>Dépense</t>
        </is>
      </c>
      <c r="F9" s="25" t="inlineStr">
        <is>
          <t>Matériel</t>
        </is>
      </c>
      <c r="G9" s="15" t="inlineStr">
        <is>
          <t>Carte bancaire</t>
        </is>
      </c>
      <c r="H9" s="29" t="n">
        <v>420</v>
      </c>
      <c r="I9" s="11" t="inlineStr">
        <is>
          <t>PJ-2026-002</t>
        </is>
      </c>
      <c r="J9" s="12" t="inlineStr">
        <is>
          <t>Banque</t>
        </is>
      </c>
      <c r="K9" s="12">
        <f>MONTH(B9)</f>
        <v/>
      </c>
      <c r="L9" s="12">
        <f>YEAR(B9)</f>
        <v/>
      </c>
      <c r="M9" s="11" t="inlineStr"/>
      <c r="N9" s="15" t="inlineStr">
        <is>
          <t>Pointé</t>
        </is>
      </c>
    </row>
    <row r="10">
      <c r="A10" s="10" t="n">
        <v>3</v>
      </c>
      <c r="B10" s="42" t="n">
        <v>46034</v>
      </c>
      <c r="C10" s="9" t="inlineStr">
        <is>
          <t>Frais bancaires mensuels</t>
        </is>
      </c>
      <c r="D10" s="25" t="inlineStr">
        <is>
          <t>Frais bancaires</t>
        </is>
      </c>
      <c r="E10" s="15" t="inlineStr">
        <is>
          <t>Dépense</t>
        </is>
      </c>
      <c r="F10" s="25" t="inlineStr">
        <is>
          <t>Général</t>
        </is>
      </c>
      <c r="G10" s="15" t="inlineStr">
        <is>
          <t>Prélèvement</t>
        </is>
      </c>
      <c r="H10" s="23" t="n">
        <v>10</v>
      </c>
      <c r="I10" s="9" t="inlineStr">
        <is>
          <t>PJ-2026-003</t>
        </is>
      </c>
      <c r="J10" s="10" t="inlineStr">
        <is>
          <t>Banque</t>
        </is>
      </c>
      <c r="K10" s="10">
        <f>MONTH(B10)</f>
        <v/>
      </c>
      <c r="L10" s="10">
        <f>YEAR(B10)</f>
        <v/>
      </c>
      <c r="M10" s="9" t="inlineStr"/>
      <c r="N10" s="15" t="inlineStr">
        <is>
          <t>Pointé</t>
        </is>
      </c>
    </row>
    <row r="11">
      <c r="A11" s="12" t="n">
        <v>4</v>
      </c>
      <c r="B11" s="43" t="n">
        <v>46056</v>
      </c>
      <c r="C11" s="11" t="inlineStr">
        <is>
          <t>Subvention – Mairie (tranche 1)</t>
        </is>
      </c>
      <c r="D11" s="25" t="inlineStr">
        <is>
          <t>Subventions</t>
        </is>
      </c>
      <c r="E11" s="15" t="inlineStr">
        <is>
          <t>Recette</t>
        </is>
      </c>
      <c r="F11" s="25" t="inlineStr">
        <is>
          <t>Général</t>
        </is>
      </c>
      <c r="G11" s="15" t="inlineStr">
        <is>
          <t>Virement</t>
        </is>
      </c>
      <c r="H11" s="29" t="n">
        <v>2000</v>
      </c>
      <c r="I11" s="11" t="inlineStr">
        <is>
          <t>PJ-2026-004</t>
        </is>
      </c>
      <c r="J11" s="12" t="inlineStr">
        <is>
          <t>Banque</t>
        </is>
      </c>
      <c r="K11" s="12">
        <f>MONTH(B11)</f>
        <v/>
      </c>
      <c r="L11" s="12">
        <f>YEAR(B11)</f>
        <v/>
      </c>
      <c r="M11" s="11" t="inlineStr"/>
      <c r="N11" s="15" t="inlineStr">
        <is>
          <t>Pointé</t>
        </is>
      </c>
    </row>
    <row r="12">
      <c r="A12" s="10" t="n">
        <v>5</v>
      </c>
      <c r="B12" s="42" t="n">
        <v>46061</v>
      </c>
      <c r="C12" s="9" t="inlineStr">
        <is>
          <t>Impression flyers – atelier</t>
        </is>
      </c>
      <c r="D12" s="25" t="inlineStr">
        <is>
          <t>Communication</t>
        </is>
      </c>
      <c r="E12" s="15" t="inlineStr">
        <is>
          <t>Dépense</t>
        </is>
      </c>
      <c r="F12" s="25" t="inlineStr">
        <is>
          <t>Communication</t>
        </is>
      </c>
      <c r="G12" s="15" t="inlineStr">
        <is>
          <t>Virement</t>
        </is>
      </c>
      <c r="H12" s="23" t="n">
        <v>120</v>
      </c>
      <c r="I12" s="9" t="inlineStr">
        <is>
          <t>PJ-2026-005</t>
        </is>
      </c>
      <c r="J12" s="10" t="inlineStr">
        <is>
          <t>Banque</t>
        </is>
      </c>
      <c r="K12" s="10">
        <f>MONTH(B12)</f>
        <v/>
      </c>
      <c r="L12" s="10">
        <f>YEAR(B12)</f>
        <v/>
      </c>
      <c r="M12" s="9" t="inlineStr"/>
      <c r="N12" s="15" t="inlineStr">
        <is>
          <t>Pointé</t>
        </is>
      </c>
    </row>
    <row r="13">
      <c r="A13" s="12" t="n">
        <v>6</v>
      </c>
      <c r="B13" s="43" t="n">
        <v>46096</v>
      </c>
      <c r="C13" s="11" t="inlineStr">
        <is>
          <t>Recettes événement – buvette</t>
        </is>
      </c>
      <c r="D13" s="25" t="inlineStr">
        <is>
          <t>Recettes d'événements</t>
        </is>
      </c>
      <c r="E13" s="15" t="inlineStr">
        <is>
          <t>Recette</t>
        </is>
      </c>
      <c r="F13" s="25" t="inlineStr">
        <is>
          <t>Événement annuel</t>
        </is>
      </c>
      <c r="G13" s="15" t="inlineStr">
        <is>
          <t>Espèces</t>
        </is>
      </c>
      <c r="H13" s="29" t="n">
        <v>350</v>
      </c>
      <c r="I13" s="11" t="inlineStr">
        <is>
          <t>PJ-2026-006</t>
        </is>
      </c>
      <c r="J13" s="12" t="inlineStr">
        <is>
          <t>Caisse</t>
        </is>
      </c>
      <c r="K13" s="12">
        <f>MONTH(B13)</f>
        <v/>
      </c>
      <c r="L13" s="12">
        <f>YEAR(B13)</f>
        <v/>
      </c>
      <c r="M13" s="11" t="inlineStr">
        <is>
          <t>À déposer en banque</t>
        </is>
      </c>
      <c r="N13" s="15" t="inlineStr">
        <is>
          <t>Non pointé</t>
        </is>
      </c>
    </row>
    <row r="14">
      <c r="A14" s="10" t="n">
        <v>7</v>
      </c>
      <c r="B14" s="42" t="n">
        <v>46097</v>
      </c>
      <c r="C14" s="9" t="inlineStr">
        <is>
          <t>Achats buvette – supermarché</t>
        </is>
      </c>
      <c r="D14" s="25" t="inlineStr">
        <is>
          <t>Fournitures</t>
        </is>
      </c>
      <c r="E14" s="15" t="inlineStr">
        <is>
          <t>Dépense</t>
        </is>
      </c>
      <c r="F14" s="25" t="inlineStr">
        <is>
          <t>Événement annuel</t>
        </is>
      </c>
      <c r="G14" s="15" t="inlineStr">
        <is>
          <t>Espèces</t>
        </is>
      </c>
      <c r="H14" s="23" t="n">
        <v>90</v>
      </c>
      <c r="I14" s="9" t="inlineStr">
        <is>
          <t>PJ-2026-007</t>
        </is>
      </c>
      <c r="J14" s="10" t="inlineStr">
        <is>
          <t>Caisse</t>
        </is>
      </c>
      <c r="K14" s="10">
        <f>MONTH(B14)</f>
        <v/>
      </c>
      <c r="L14" s="10">
        <f>YEAR(B14)</f>
        <v/>
      </c>
      <c r="M14" s="9" t="inlineStr"/>
      <c r="N14" s="15" t="inlineStr">
        <is>
          <t>Vérifié</t>
        </is>
      </c>
    </row>
    <row r="15">
      <c r="A15" s="12" t="n">
        <v>8</v>
      </c>
      <c r="B15" s="43" t="n">
        <v>46101</v>
      </c>
      <c r="C15" s="11" t="inlineStr">
        <is>
          <t>Remboursement note de frais – déplacements</t>
        </is>
      </c>
      <c r="D15" s="25" t="inlineStr">
        <is>
          <t>Notes de frais (remboursements)</t>
        </is>
      </c>
      <c r="E15" s="15" t="inlineStr">
        <is>
          <t>Dépense</t>
        </is>
      </c>
      <c r="F15" s="25" t="inlineStr">
        <is>
          <t>Général</t>
        </is>
      </c>
      <c r="G15" s="15" t="inlineStr">
        <is>
          <t>Virement</t>
        </is>
      </c>
      <c r="H15" s="29" t="n">
        <v>60</v>
      </c>
      <c r="I15" s="11" t="inlineStr">
        <is>
          <t>PJ-2026-008</t>
        </is>
      </c>
      <c r="J15" s="12" t="inlineStr">
        <is>
          <t>Banque</t>
        </is>
      </c>
      <c r="K15" s="12">
        <f>MONTH(B15)</f>
        <v/>
      </c>
      <c r="L15" s="12">
        <f>YEAR(B15)</f>
        <v/>
      </c>
      <c r="M15" s="11" t="inlineStr"/>
      <c r="N15" s="15" t="inlineStr">
        <is>
          <t>Pointé</t>
        </is>
      </c>
    </row>
    <row r="16">
      <c r="A16" s="44">
        <f>IF(B16="","",ROW()-7)</f>
        <v/>
      </c>
      <c r="B16" s="43" t="inlineStr"/>
      <c r="C16" s="11" t="n"/>
      <c r="D16" s="25" t="n"/>
      <c r="E16" s="15" t="n"/>
      <c r="F16" s="25" t="n"/>
      <c r="G16" s="15" t="n"/>
      <c r="H16" s="29" t="n"/>
      <c r="I16" s="11" t="n"/>
      <c r="J16" s="12" t="n"/>
      <c r="K16" s="12">
        <f>IF(B16="","",MONTH(B16))</f>
        <v/>
      </c>
      <c r="L16" s="12">
        <f>IF(B16="","",YEAR(B16))</f>
        <v/>
      </c>
      <c r="M16" s="11" t="n"/>
      <c r="N16" s="15" t="n"/>
    </row>
    <row r="17">
      <c r="A17" s="44">
        <f>IF(B17="","",ROW()-7)</f>
        <v/>
      </c>
      <c r="B17" s="43" t="inlineStr"/>
      <c r="C17" s="11" t="n"/>
      <c r="D17" s="25" t="n"/>
      <c r="E17" s="15" t="n"/>
      <c r="F17" s="25" t="n"/>
      <c r="G17" s="15" t="n"/>
      <c r="H17" s="29" t="n"/>
      <c r="I17" s="11" t="n"/>
      <c r="J17" s="12" t="n"/>
      <c r="K17" s="12">
        <f>IF(B17="","",MONTH(B17))</f>
        <v/>
      </c>
      <c r="L17" s="12">
        <f>IF(B17="","",YEAR(B17))</f>
        <v/>
      </c>
      <c r="M17" s="11" t="n"/>
      <c r="N17" s="15" t="n"/>
    </row>
    <row r="18">
      <c r="A18" s="44">
        <f>IF(B18="","",ROW()-7)</f>
        <v/>
      </c>
      <c r="B18" s="43" t="inlineStr"/>
      <c r="C18" s="11" t="n"/>
      <c r="D18" s="25" t="n"/>
      <c r="E18" s="15" t="n"/>
      <c r="F18" s="25" t="n"/>
      <c r="G18" s="15" t="n"/>
      <c r="H18" s="29" t="n"/>
      <c r="I18" s="11" t="n"/>
      <c r="J18" s="12" t="n"/>
      <c r="K18" s="12">
        <f>IF(B18="","",MONTH(B18))</f>
        <v/>
      </c>
      <c r="L18" s="12">
        <f>IF(B18="","",YEAR(B18))</f>
        <v/>
      </c>
      <c r="M18" s="11" t="n"/>
      <c r="N18" s="15" t="n"/>
    </row>
    <row r="19">
      <c r="A19" s="44">
        <f>IF(B19="","",ROW()-7)</f>
        <v/>
      </c>
      <c r="B19" s="43" t="inlineStr"/>
      <c r="C19" s="11" t="n"/>
      <c r="D19" s="25" t="n"/>
      <c r="E19" s="15" t="n"/>
      <c r="F19" s="25" t="n"/>
      <c r="G19" s="15" t="n"/>
      <c r="H19" s="29" t="n"/>
      <c r="I19" s="11" t="n"/>
      <c r="J19" s="12" t="n"/>
      <c r="K19" s="12">
        <f>IF(B19="","",MONTH(B19))</f>
        <v/>
      </c>
      <c r="L19" s="12">
        <f>IF(B19="","",YEAR(B19))</f>
        <v/>
      </c>
      <c r="M19" s="11" t="n"/>
      <c r="N19" s="15" t="n"/>
    </row>
    <row r="20">
      <c r="A20" s="44">
        <f>IF(B20="","",ROW()-7)</f>
        <v/>
      </c>
      <c r="B20" s="43" t="inlineStr"/>
      <c r="C20" s="11" t="n"/>
      <c r="D20" s="25" t="n"/>
      <c r="E20" s="15" t="n"/>
      <c r="F20" s="25" t="n"/>
      <c r="G20" s="15" t="n"/>
      <c r="H20" s="29" t="n"/>
      <c r="I20" s="11" t="n"/>
      <c r="J20" s="12" t="n"/>
      <c r="K20" s="12">
        <f>IF(B20="","",MONTH(B20))</f>
        <v/>
      </c>
      <c r="L20" s="12">
        <f>IF(B20="","",YEAR(B20))</f>
        <v/>
      </c>
      <c r="M20" s="11" t="n"/>
      <c r="N20" s="15" t="n"/>
    </row>
    <row r="21">
      <c r="A21" s="44">
        <f>IF(B21="","",ROW()-7)</f>
        <v/>
      </c>
      <c r="B21" s="43" t="inlineStr"/>
      <c r="C21" s="11" t="n"/>
      <c r="D21" s="25" t="n"/>
      <c r="E21" s="15" t="n"/>
      <c r="F21" s="25" t="n"/>
      <c r="G21" s="15" t="n"/>
      <c r="H21" s="29" t="n"/>
      <c r="I21" s="11" t="n"/>
      <c r="J21" s="12" t="n"/>
      <c r="K21" s="12">
        <f>IF(B21="","",MONTH(B21))</f>
        <v/>
      </c>
      <c r="L21" s="12">
        <f>IF(B21="","",YEAR(B21))</f>
        <v/>
      </c>
      <c r="M21" s="11" t="n"/>
      <c r="N21" s="15" t="n"/>
    </row>
    <row r="22">
      <c r="A22" s="44">
        <f>IF(B22="","",ROW()-7)</f>
        <v/>
      </c>
      <c r="B22" s="43" t="inlineStr"/>
      <c r="C22" s="11" t="n"/>
      <c r="D22" s="25" t="n"/>
      <c r="E22" s="15" t="n"/>
      <c r="F22" s="25" t="n"/>
      <c r="G22" s="15" t="n"/>
      <c r="H22" s="29" t="n"/>
      <c r="I22" s="11" t="n"/>
      <c r="J22" s="12" t="n"/>
      <c r="K22" s="12">
        <f>IF(B22="","",MONTH(B22))</f>
        <v/>
      </c>
      <c r="L22" s="12">
        <f>IF(B22="","",YEAR(B22))</f>
        <v/>
      </c>
      <c r="M22" s="11" t="n"/>
      <c r="N22" s="15" t="n"/>
    </row>
    <row r="23">
      <c r="A23" s="44">
        <f>IF(B23="","",ROW()-7)</f>
        <v/>
      </c>
      <c r="B23" s="43" t="inlineStr"/>
      <c r="C23" s="11" t="n"/>
      <c r="D23" s="25" t="n"/>
      <c r="E23" s="15" t="n"/>
      <c r="F23" s="25" t="n"/>
      <c r="G23" s="15" t="n"/>
      <c r="H23" s="29" t="n"/>
      <c r="I23" s="11" t="n"/>
      <c r="J23" s="12" t="n"/>
      <c r="K23" s="12">
        <f>IF(B23="","",MONTH(B23))</f>
        <v/>
      </c>
      <c r="L23" s="12">
        <f>IF(B23="","",YEAR(B23))</f>
        <v/>
      </c>
      <c r="M23" s="11" t="n"/>
      <c r="N23" s="15" t="n"/>
    </row>
    <row r="24">
      <c r="A24" s="44">
        <f>IF(B24="","",ROW()-7)</f>
        <v/>
      </c>
      <c r="B24" s="43" t="inlineStr"/>
      <c r="C24" s="11" t="n"/>
      <c r="D24" s="25" t="n"/>
      <c r="E24" s="15" t="n"/>
      <c r="F24" s="25" t="n"/>
      <c r="G24" s="15" t="n"/>
      <c r="H24" s="29" t="n"/>
      <c r="I24" s="11" t="n"/>
      <c r="J24" s="12" t="n"/>
      <c r="K24" s="12">
        <f>IF(B24="","",MONTH(B24))</f>
        <v/>
      </c>
      <c r="L24" s="12">
        <f>IF(B24="","",YEAR(B24))</f>
        <v/>
      </c>
      <c r="M24" s="11" t="n"/>
      <c r="N24" s="15" t="n"/>
    </row>
    <row r="25">
      <c r="A25" s="44">
        <f>IF(B25="","",ROW()-7)</f>
        <v/>
      </c>
      <c r="B25" s="43" t="inlineStr"/>
      <c r="C25" s="11" t="n"/>
      <c r="D25" s="25" t="n"/>
      <c r="E25" s="15" t="n"/>
      <c r="F25" s="25" t="n"/>
      <c r="G25" s="15" t="n"/>
      <c r="H25" s="29" t="n"/>
      <c r="I25" s="11" t="n"/>
      <c r="J25" s="12" t="n"/>
      <c r="K25" s="12">
        <f>IF(B25="","",MONTH(B25))</f>
        <v/>
      </c>
      <c r="L25" s="12">
        <f>IF(B25="","",YEAR(B25))</f>
        <v/>
      </c>
      <c r="M25" s="11" t="n"/>
      <c r="N25" s="15" t="n"/>
    </row>
    <row r="26">
      <c r="A26" s="44">
        <f>IF(B26="","",ROW()-7)</f>
        <v/>
      </c>
      <c r="B26" s="43" t="inlineStr"/>
      <c r="C26" s="11" t="n"/>
      <c r="D26" s="25" t="n"/>
      <c r="E26" s="15" t="n"/>
      <c r="F26" s="25" t="n"/>
      <c r="G26" s="15" t="n"/>
      <c r="H26" s="29" t="n"/>
      <c r="I26" s="11" t="n"/>
      <c r="J26" s="12" t="n"/>
      <c r="K26" s="12">
        <f>IF(B26="","",MONTH(B26))</f>
        <v/>
      </c>
      <c r="L26" s="12">
        <f>IF(B26="","",YEAR(B26))</f>
        <v/>
      </c>
      <c r="M26" s="11" t="n"/>
      <c r="N26" s="15" t="n"/>
    </row>
    <row r="27">
      <c r="A27" s="44">
        <f>IF(B27="","",ROW()-7)</f>
        <v/>
      </c>
      <c r="B27" s="43" t="inlineStr"/>
      <c r="C27" s="11" t="n"/>
      <c r="D27" s="25" t="n"/>
      <c r="E27" s="15" t="n"/>
      <c r="F27" s="25" t="n"/>
      <c r="G27" s="15" t="n"/>
      <c r="H27" s="29" t="n"/>
      <c r="I27" s="11" t="n"/>
      <c r="J27" s="12" t="n"/>
      <c r="K27" s="12">
        <f>IF(B27="","",MONTH(B27))</f>
        <v/>
      </c>
      <c r="L27" s="12">
        <f>IF(B27="","",YEAR(B27))</f>
        <v/>
      </c>
      <c r="M27" s="11" t="n"/>
      <c r="N27" s="15" t="n"/>
    </row>
    <row r="28">
      <c r="A28" s="44">
        <f>IF(B28="","",ROW()-7)</f>
        <v/>
      </c>
      <c r="B28" s="43" t="inlineStr"/>
      <c r="C28" s="11" t="n"/>
      <c r="D28" s="25" t="n"/>
      <c r="E28" s="15" t="n"/>
      <c r="F28" s="25" t="n"/>
      <c r="G28" s="15" t="n"/>
      <c r="H28" s="29" t="n"/>
      <c r="I28" s="11" t="n"/>
      <c r="J28" s="12" t="n"/>
      <c r="K28" s="12">
        <f>IF(B28="","",MONTH(B28))</f>
        <v/>
      </c>
      <c r="L28" s="12">
        <f>IF(B28="","",YEAR(B28))</f>
        <v/>
      </c>
      <c r="M28" s="11" t="n"/>
      <c r="N28" s="15" t="n"/>
    </row>
    <row r="29">
      <c r="A29" s="44">
        <f>IF(B29="","",ROW()-7)</f>
        <v/>
      </c>
      <c r="B29" s="43" t="inlineStr"/>
      <c r="C29" s="11" t="n"/>
      <c r="D29" s="25" t="n"/>
      <c r="E29" s="15" t="n"/>
      <c r="F29" s="25" t="n"/>
      <c r="G29" s="15" t="n"/>
      <c r="H29" s="29" t="n"/>
      <c r="I29" s="11" t="n"/>
      <c r="J29" s="12" t="n"/>
      <c r="K29" s="12">
        <f>IF(B29="","",MONTH(B29))</f>
        <v/>
      </c>
      <c r="L29" s="12">
        <f>IF(B29="","",YEAR(B29))</f>
        <v/>
      </c>
      <c r="M29" s="11" t="n"/>
      <c r="N29" s="15" t="n"/>
    </row>
    <row r="30">
      <c r="A30" s="44">
        <f>IF(B30="","",ROW()-7)</f>
        <v/>
      </c>
      <c r="B30" s="43" t="inlineStr"/>
      <c r="C30" s="11" t="n"/>
      <c r="D30" s="25" t="n"/>
      <c r="E30" s="15" t="n"/>
      <c r="F30" s="25" t="n"/>
      <c r="G30" s="15" t="n"/>
      <c r="H30" s="29" t="n"/>
      <c r="I30" s="11" t="n"/>
      <c r="J30" s="12" t="n"/>
      <c r="K30" s="12">
        <f>IF(B30="","",MONTH(B30))</f>
        <v/>
      </c>
      <c r="L30" s="12">
        <f>IF(B30="","",YEAR(B30))</f>
        <v/>
      </c>
      <c r="M30" s="11" t="n"/>
      <c r="N30" s="15" t="n"/>
    </row>
    <row r="31">
      <c r="A31" s="44">
        <f>IF(B31="","",ROW()-7)</f>
        <v/>
      </c>
      <c r="B31" s="43" t="inlineStr"/>
      <c r="C31" s="11" t="n"/>
      <c r="D31" s="25" t="n"/>
      <c r="E31" s="15" t="n"/>
      <c r="F31" s="25" t="n"/>
      <c r="G31" s="15" t="n"/>
      <c r="H31" s="29" t="n"/>
      <c r="I31" s="11" t="n"/>
      <c r="J31" s="12" t="n"/>
      <c r="K31" s="12">
        <f>IF(B31="","",MONTH(B31))</f>
        <v/>
      </c>
      <c r="L31" s="12">
        <f>IF(B31="","",YEAR(B31))</f>
        <v/>
      </c>
      <c r="M31" s="11" t="n"/>
      <c r="N31" s="15" t="n"/>
    </row>
    <row r="32">
      <c r="A32" s="44">
        <f>IF(B32="","",ROW()-7)</f>
        <v/>
      </c>
      <c r="B32" s="43" t="inlineStr"/>
      <c r="C32" s="11" t="n"/>
      <c r="D32" s="25" t="n"/>
      <c r="E32" s="15" t="n"/>
      <c r="F32" s="25" t="n"/>
      <c r="G32" s="15" t="n"/>
      <c r="H32" s="29" t="n"/>
      <c r="I32" s="11" t="n"/>
      <c r="J32" s="12" t="n"/>
      <c r="K32" s="12">
        <f>IF(B32="","",MONTH(B32))</f>
        <v/>
      </c>
      <c r="L32" s="12">
        <f>IF(B32="","",YEAR(B32))</f>
        <v/>
      </c>
      <c r="M32" s="11" t="n"/>
      <c r="N32" s="15" t="n"/>
    </row>
    <row r="33">
      <c r="A33" s="44">
        <f>IF(B33="","",ROW()-7)</f>
        <v/>
      </c>
      <c r="B33" s="43" t="inlineStr"/>
      <c r="C33" s="11" t="n"/>
      <c r="D33" s="25" t="n"/>
      <c r="E33" s="15" t="n"/>
      <c r="F33" s="25" t="n"/>
      <c r="G33" s="15" t="n"/>
      <c r="H33" s="29" t="n"/>
      <c r="I33" s="11" t="n"/>
      <c r="J33" s="12" t="n"/>
      <c r="K33" s="12">
        <f>IF(B33="","",MONTH(B33))</f>
        <v/>
      </c>
      <c r="L33" s="12">
        <f>IF(B33="","",YEAR(B33))</f>
        <v/>
      </c>
      <c r="M33" s="11" t="n"/>
      <c r="N33" s="15" t="n"/>
    </row>
    <row r="34">
      <c r="A34" s="44">
        <f>IF(B34="","",ROW()-7)</f>
        <v/>
      </c>
      <c r="B34" s="43" t="inlineStr"/>
      <c r="C34" s="11" t="n"/>
      <c r="D34" s="25" t="n"/>
      <c r="E34" s="15" t="n"/>
      <c r="F34" s="25" t="n"/>
      <c r="G34" s="15" t="n"/>
      <c r="H34" s="29" t="n"/>
      <c r="I34" s="11" t="n"/>
      <c r="J34" s="12" t="n"/>
      <c r="K34" s="12">
        <f>IF(B34="","",MONTH(B34))</f>
        <v/>
      </c>
      <c r="L34" s="12">
        <f>IF(B34="","",YEAR(B34))</f>
        <v/>
      </c>
      <c r="M34" s="11" t="n"/>
      <c r="N34" s="15" t="n"/>
    </row>
    <row r="35">
      <c r="A35" s="44">
        <f>IF(B35="","",ROW()-7)</f>
        <v/>
      </c>
      <c r="B35" s="43" t="inlineStr"/>
      <c r="C35" s="11" t="n"/>
      <c r="D35" s="25" t="n"/>
      <c r="E35" s="15" t="n"/>
      <c r="F35" s="25" t="n"/>
      <c r="G35" s="15" t="n"/>
      <c r="H35" s="29" t="n"/>
      <c r="I35" s="11" t="n"/>
      <c r="J35" s="12" t="n"/>
      <c r="K35" s="12">
        <f>IF(B35="","",MONTH(B35))</f>
        <v/>
      </c>
      <c r="L35" s="12">
        <f>IF(B35="","",YEAR(B35))</f>
        <v/>
      </c>
      <c r="M35" s="11" t="n"/>
      <c r="N35" s="15" t="n"/>
    </row>
    <row r="36">
      <c r="A36" s="44">
        <f>IF(B36="","",ROW()-7)</f>
        <v/>
      </c>
      <c r="B36" s="43" t="inlineStr"/>
      <c r="C36" s="11" t="n"/>
      <c r="D36" s="25" t="n"/>
      <c r="E36" s="15" t="n"/>
      <c r="F36" s="25" t="n"/>
      <c r="G36" s="15" t="n"/>
      <c r="H36" s="29" t="n"/>
      <c r="I36" s="11" t="n"/>
      <c r="J36" s="12" t="n"/>
      <c r="K36" s="12">
        <f>IF(B36="","",MONTH(B36))</f>
        <v/>
      </c>
      <c r="L36" s="12">
        <f>IF(B36="","",YEAR(B36))</f>
        <v/>
      </c>
      <c r="M36" s="11" t="n"/>
      <c r="N36" s="15" t="n"/>
    </row>
    <row r="37">
      <c r="A37" s="44">
        <f>IF(B37="","",ROW()-7)</f>
        <v/>
      </c>
      <c r="B37" s="43" t="inlineStr"/>
      <c r="C37" s="11" t="n"/>
      <c r="D37" s="25" t="n"/>
      <c r="E37" s="15" t="n"/>
      <c r="F37" s="25" t="n"/>
      <c r="G37" s="15" t="n"/>
      <c r="H37" s="29" t="n"/>
      <c r="I37" s="11" t="n"/>
      <c r="J37" s="12" t="n"/>
      <c r="K37" s="12">
        <f>IF(B37="","",MONTH(B37))</f>
        <v/>
      </c>
      <c r="L37" s="12">
        <f>IF(B37="","",YEAR(B37))</f>
        <v/>
      </c>
      <c r="M37" s="11" t="n"/>
      <c r="N37" s="15" t="n"/>
    </row>
    <row r="38">
      <c r="A38" s="44">
        <f>IF(B38="","",ROW()-7)</f>
        <v/>
      </c>
      <c r="B38" s="43" t="inlineStr"/>
      <c r="C38" s="11" t="n"/>
      <c r="D38" s="25" t="n"/>
      <c r="E38" s="15" t="n"/>
      <c r="F38" s="25" t="n"/>
      <c r="G38" s="15" t="n"/>
      <c r="H38" s="29" t="n"/>
      <c r="I38" s="11" t="n"/>
      <c r="J38" s="12" t="n"/>
      <c r="K38" s="12">
        <f>IF(B38="","",MONTH(B38))</f>
        <v/>
      </c>
      <c r="L38" s="12">
        <f>IF(B38="","",YEAR(B38))</f>
        <v/>
      </c>
      <c r="M38" s="11" t="n"/>
      <c r="N38" s="15" t="n"/>
    </row>
    <row r="39">
      <c r="A39" s="44">
        <f>IF(B39="","",ROW()-7)</f>
        <v/>
      </c>
      <c r="B39" s="43" t="inlineStr"/>
      <c r="C39" s="11" t="n"/>
      <c r="D39" s="25" t="n"/>
      <c r="E39" s="15" t="n"/>
      <c r="F39" s="25" t="n"/>
      <c r="G39" s="15" t="n"/>
      <c r="H39" s="29" t="n"/>
      <c r="I39" s="11" t="n"/>
      <c r="J39" s="12" t="n"/>
      <c r="K39" s="12">
        <f>IF(B39="","",MONTH(B39))</f>
        <v/>
      </c>
      <c r="L39" s="12">
        <f>IF(B39="","",YEAR(B39))</f>
        <v/>
      </c>
      <c r="M39" s="11" t="n"/>
      <c r="N39" s="15" t="n"/>
    </row>
    <row r="40">
      <c r="A40" s="44">
        <f>IF(B40="","",ROW()-7)</f>
        <v/>
      </c>
      <c r="B40" s="43" t="inlineStr"/>
      <c r="C40" s="11" t="n"/>
      <c r="D40" s="25" t="n"/>
      <c r="E40" s="15" t="n"/>
      <c r="F40" s="25" t="n"/>
      <c r="G40" s="15" t="n"/>
      <c r="H40" s="29" t="n"/>
      <c r="I40" s="11" t="n"/>
      <c r="J40" s="12" t="n"/>
      <c r="K40" s="12">
        <f>IF(B40="","",MONTH(B40))</f>
        <v/>
      </c>
      <c r="L40" s="12">
        <f>IF(B40="","",YEAR(B40))</f>
        <v/>
      </c>
      <c r="M40" s="11" t="n"/>
      <c r="N40" s="15" t="n"/>
    </row>
    <row r="41">
      <c r="A41" s="44">
        <f>IF(B41="","",ROW()-7)</f>
        <v/>
      </c>
      <c r="B41" s="43" t="inlineStr"/>
      <c r="C41" s="11" t="n"/>
      <c r="D41" s="25" t="n"/>
      <c r="E41" s="15" t="n"/>
      <c r="F41" s="25" t="n"/>
      <c r="G41" s="15" t="n"/>
      <c r="H41" s="29" t="n"/>
      <c r="I41" s="11" t="n"/>
      <c r="J41" s="12" t="n"/>
      <c r="K41" s="12">
        <f>IF(B41="","",MONTH(B41))</f>
        <v/>
      </c>
      <c r="L41" s="12">
        <f>IF(B41="","",YEAR(B41))</f>
        <v/>
      </c>
      <c r="M41" s="11" t="n"/>
      <c r="N41" s="15" t="n"/>
    </row>
    <row r="42">
      <c r="A42" s="44">
        <f>IF(B42="","",ROW()-7)</f>
        <v/>
      </c>
      <c r="B42" s="43" t="inlineStr"/>
      <c r="C42" s="11" t="n"/>
      <c r="D42" s="25" t="n"/>
      <c r="E42" s="15" t="n"/>
      <c r="F42" s="25" t="n"/>
      <c r="G42" s="15" t="n"/>
      <c r="H42" s="29" t="n"/>
      <c r="I42" s="11" t="n"/>
      <c r="J42" s="12" t="n"/>
      <c r="K42" s="12">
        <f>IF(B42="","",MONTH(B42))</f>
        <v/>
      </c>
      <c r="L42" s="12">
        <f>IF(B42="","",YEAR(B42))</f>
        <v/>
      </c>
      <c r="M42" s="11" t="n"/>
      <c r="N42" s="15" t="n"/>
    </row>
    <row r="43">
      <c r="A43" s="44">
        <f>IF(B43="","",ROW()-7)</f>
        <v/>
      </c>
      <c r="B43" s="43" t="inlineStr"/>
      <c r="C43" s="11" t="n"/>
      <c r="D43" s="25" t="n"/>
      <c r="E43" s="15" t="n"/>
      <c r="F43" s="25" t="n"/>
      <c r="G43" s="15" t="n"/>
      <c r="H43" s="29" t="n"/>
      <c r="I43" s="11" t="n"/>
      <c r="J43" s="12" t="n"/>
      <c r="K43" s="12">
        <f>IF(B43="","",MONTH(B43))</f>
        <v/>
      </c>
      <c r="L43" s="12">
        <f>IF(B43="","",YEAR(B43))</f>
        <v/>
      </c>
      <c r="M43" s="11" t="n"/>
      <c r="N43" s="15" t="n"/>
    </row>
    <row r="44">
      <c r="A44" s="44">
        <f>IF(B44="","",ROW()-7)</f>
        <v/>
      </c>
      <c r="B44" s="43" t="inlineStr"/>
      <c r="C44" s="11" t="n"/>
      <c r="D44" s="25" t="n"/>
      <c r="E44" s="15" t="n"/>
      <c r="F44" s="25" t="n"/>
      <c r="G44" s="15" t="n"/>
      <c r="H44" s="29" t="n"/>
      <c r="I44" s="11" t="n"/>
      <c r="J44" s="12" t="n"/>
      <c r="K44" s="12">
        <f>IF(B44="","",MONTH(B44))</f>
        <v/>
      </c>
      <c r="L44" s="12">
        <f>IF(B44="","",YEAR(B44))</f>
        <v/>
      </c>
      <c r="M44" s="11" t="n"/>
      <c r="N44" s="15" t="n"/>
    </row>
    <row r="45">
      <c r="A45" s="44">
        <f>IF(B45="","",ROW()-7)</f>
        <v/>
      </c>
      <c r="B45" s="43" t="inlineStr"/>
      <c r="C45" s="11" t="n"/>
      <c r="D45" s="25" t="n"/>
      <c r="E45" s="15" t="n"/>
      <c r="F45" s="25" t="n"/>
      <c r="G45" s="15" t="n"/>
      <c r="H45" s="29" t="n"/>
      <c r="I45" s="11" t="n"/>
      <c r="J45" s="12" t="n"/>
      <c r="K45" s="12">
        <f>IF(B45="","",MONTH(B45))</f>
        <v/>
      </c>
      <c r="L45" s="12">
        <f>IF(B45="","",YEAR(B45))</f>
        <v/>
      </c>
      <c r="M45" s="11" t="n"/>
      <c r="N45" s="15" t="n"/>
    </row>
    <row r="46">
      <c r="A46" s="44">
        <f>IF(B46="","",ROW()-7)</f>
        <v/>
      </c>
      <c r="B46" s="43" t="inlineStr"/>
      <c r="C46" s="11" t="n"/>
      <c r="D46" s="25" t="n"/>
      <c r="E46" s="15" t="n"/>
      <c r="F46" s="25" t="n"/>
      <c r="G46" s="15" t="n"/>
      <c r="H46" s="29" t="n"/>
      <c r="I46" s="11" t="n"/>
      <c r="J46" s="12" t="n"/>
      <c r="K46" s="12">
        <f>IF(B46="","",MONTH(B46))</f>
        <v/>
      </c>
      <c r="L46" s="12">
        <f>IF(B46="","",YEAR(B46))</f>
        <v/>
      </c>
      <c r="M46" s="11" t="n"/>
      <c r="N46" s="15" t="n"/>
    </row>
    <row r="47">
      <c r="A47" s="44">
        <f>IF(B47="","",ROW()-7)</f>
        <v/>
      </c>
      <c r="B47" s="43" t="inlineStr"/>
      <c r="C47" s="11" t="n"/>
      <c r="D47" s="25" t="n"/>
      <c r="E47" s="15" t="n"/>
      <c r="F47" s="25" t="n"/>
      <c r="G47" s="15" t="n"/>
      <c r="H47" s="29" t="n"/>
      <c r="I47" s="11" t="n"/>
      <c r="J47" s="12" t="n"/>
      <c r="K47" s="12">
        <f>IF(B47="","",MONTH(B47))</f>
        <v/>
      </c>
      <c r="L47" s="12">
        <f>IF(B47="","",YEAR(B47))</f>
        <v/>
      </c>
      <c r="M47" s="11" t="n"/>
      <c r="N47" s="15" t="n"/>
    </row>
    <row r="48">
      <c r="A48" s="44">
        <f>IF(B48="","",ROW()-7)</f>
        <v/>
      </c>
      <c r="B48" s="43" t="inlineStr"/>
      <c r="C48" s="11" t="n"/>
      <c r="D48" s="25" t="n"/>
      <c r="E48" s="15" t="n"/>
      <c r="F48" s="25" t="n"/>
      <c r="G48" s="15" t="n"/>
      <c r="H48" s="29" t="n"/>
      <c r="I48" s="11" t="n"/>
      <c r="J48" s="12" t="n"/>
      <c r="K48" s="12">
        <f>IF(B48="","",MONTH(B48))</f>
        <v/>
      </c>
      <c r="L48" s="12">
        <f>IF(B48="","",YEAR(B48))</f>
        <v/>
      </c>
      <c r="M48" s="11" t="n"/>
      <c r="N48" s="15" t="n"/>
    </row>
    <row r="49">
      <c r="A49" s="44">
        <f>IF(B49="","",ROW()-7)</f>
        <v/>
      </c>
      <c r="B49" s="43" t="inlineStr"/>
      <c r="C49" s="11" t="n"/>
      <c r="D49" s="25" t="n"/>
      <c r="E49" s="15" t="n"/>
      <c r="F49" s="25" t="n"/>
      <c r="G49" s="15" t="n"/>
      <c r="H49" s="29" t="n"/>
      <c r="I49" s="11" t="n"/>
      <c r="J49" s="12" t="n"/>
      <c r="K49" s="12">
        <f>IF(B49="","",MONTH(B49))</f>
        <v/>
      </c>
      <c r="L49" s="12">
        <f>IF(B49="","",YEAR(B49))</f>
        <v/>
      </c>
      <c r="M49" s="11" t="n"/>
      <c r="N49" s="15" t="n"/>
    </row>
    <row r="50">
      <c r="A50" s="44">
        <f>IF(B50="","",ROW()-7)</f>
        <v/>
      </c>
      <c r="B50" s="43" t="inlineStr"/>
      <c r="C50" s="11" t="n"/>
      <c r="D50" s="25" t="n"/>
      <c r="E50" s="15" t="n"/>
      <c r="F50" s="25" t="n"/>
      <c r="G50" s="15" t="n"/>
      <c r="H50" s="29" t="n"/>
      <c r="I50" s="11" t="n"/>
      <c r="J50" s="12" t="n"/>
      <c r="K50" s="12">
        <f>IF(B50="","",MONTH(B50))</f>
        <v/>
      </c>
      <c r="L50" s="12">
        <f>IF(B50="","",YEAR(B50))</f>
        <v/>
      </c>
      <c r="M50" s="11" t="n"/>
      <c r="N50" s="15" t="n"/>
    </row>
    <row r="51">
      <c r="A51" s="44">
        <f>IF(B51="","",ROW()-7)</f>
        <v/>
      </c>
      <c r="B51" s="43" t="inlineStr"/>
      <c r="C51" s="11" t="n"/>
      <c r="D51" s="25" t="n"/>
      <c r="E51" s="15" t="n"/>
      <c r="F51" s="25" t="n"/>
      <c r="G51" s="15" t="n"/>
      <c r="H51" s="29" t="n"/>
      <c r="I51" s="11" t="n"/>
      <c r="J51" s="12" t="n"/>
      <c r="K51" s="12">
        <f>IF(B51="","",MONTH(B51))</f>
        <v/>
      </c>
      <c r="L51" s="12">
        <f>IF(B51="","",YEAR(B51))</f>
        <v/>
      </c>
      <c r="M51" s="11" t="n"/>
      <c r="N51" s="15" t="n"/>
    </row>
    <row r="52">
      <c r="A52" s="44">
        <f>IF(B52="","",ROW()-7)</f>
        <v/>
      </c>
      <c r="B52" s="43" t="inlineStr"/>
      <c r="C52" s="11" t="n"/>
      <c r="D52" s="25" t="n"/>
      <c r="E52" s="15" t="n"/>
      <c r="F52" s="25" t="n"/>
      <c r="G52" s="15" t="n"/>
      <c r="H52" s="29" t="n"/>
      <c r="I52" s="11" t="n"/>
      <c r="J52" s="12" t="n"/>
      <c r="K52" s="12">
        <f>IF(B52="","",MONTH(B52))</f>
        <v/>
      </c>
      <c r="L52" s="12">
        <f>IF(B52="","",YEAR(B52))</f>
        <v/>
      </c>
      <c r="M52" s="11" t="n"/>
      <c r="N52" s="15" t="n"/>
    </row>
    <row r="53">
      <c r="A53" s="44">
        <f>IF(B53="","",ROW()-7)</f>
        <v/>
      </c>
      <c r="B53" s="43" t="inlineStr"/>
      <c r="C53" s="11" t="n"/>
      <c r="D53" s="25" t="n"/>
      <c r="E53" s="15" t="n"/>
      <c r="F53" s="25" t="n"/>
      <c r="G53" s="15" t="n"/>
      <c r="H53" s="29" t="n"/>
      <c r="I53" s="11" t="n"/>
      <c r="J53" s="12" t="n"/>
      <c r="K53" s="12">
        <f>IF(B53="","",MONTH(B53))</f>
        <v/>
      </c>
      <c r="L53" s="12">
        <f>IF(B53="","",YEAR(B53))</f>
        <v/>
      </c>
      <c r="M53" s="11" t="n"/>
      <c r="N53" s="15" t="n"/>
    </row>
    <row r="54">
      <c r="A54" s="44">
        <f>IF(B54="","",ROW()-7)</f>
        <v/>
      </c>
      <c r="B54" s="43" t="inlineStr"/>
      <c r="C54" s="11" t="n"/>
      <c r="D54" s="25" t="n"/>
      <c r="E54" s="15" t="n"/>
      <c r="F54" s="25" t="n"/>
      <c r="G54" s="15" t="n"/>
      <c r="H54" s="29" t="n"/>
      <c r="I54" s="11" t="n"/>
      <c r="J54" s="12" t="n"/>
      <c r="K54" s="12">
        <f>IF(B54="","",MONTH(B54))</f>
        <v/>
      </c>
      <c r="L54" s="12">
        <f>IF(B54="","",YEAR(B54))</f>
        <v/>
      </c>
      <c r="M54" s="11" t="n"/>
      <c r="N54" s="15" t="n"/>
    </row>
    <row r="55">
      <c r="A55" s="44">
        <f>IF(B55="","",ROW()-7)</f>
        <v/>
      </c>
      <c r="B55" s="43" t="inlineStr"/>
      <c r="C55" s="11" t="n"/>
      <c r="D55" s="25" t="n"/>
      <c r="E55" s="15" t="n"/>
      <c r="F55" s="25" t="n"/>
      <c r="G55" s="15" t="n"/>
      <c r="H55" s="29" t="n"/>
      <c r="I55" s="11" t="n"/>
      <c r="J55" s="12" t="n"/>
      <c r="K55" s="12">
        <f>IF(B55="","",MONTH(B55))</f>
        <v/>
      </c>
      <c r="L55" s="12">
        <f>IF(B55="","",YEAR(B55))</f>
        <v/>
      </c>
      <c r="M55" s="11" t="n"/>
      <c r="N55" s="15" t="n"/>
    </row>
    <row r="56">
      <c r="A56" s="44">
        <f>IF(B56="","",ROW()-7)</f>
        <v/>
      </c>
      <c r="B56" s="43" t="inlineStr"/>
      <c r="C56" s="11" t="n"/>
      <c r="D56" s="25" t="n"/>
      <c r="E56" s="15" t="n"/>
      <c r="F56" s="25" t="n"/>
      <c r="G56" s="15" t="n"/>
      <c r="H56" s="29" t="n"/>
      <c r="I56" s="11" t="n"/>
      <c r="J56" s="12" t="n"/>
      <c r="K56" s="12">
        <f>IF(B56="","",MONTH(B56))</f>
        <v/>
      </c>
      <c r="L56" s="12">
        <f>IF(B56="","",YEAR(B56))</f>
        <v/>
      </c>
      <c r="M56" s="11" t="n"/>
      <c r="N56" s="15" t="n"/>
    </row>
    <row r="57">
      <c r="A57" s="44">
        <f>IF(B57="","",ROW()-7)</f>
        <v/>
      </c>
      <c r="B57" s="43" t="inlineStr"/>
      <c r="C57" s="11" t="n"/>
      <c r="D57" s="25" t="n"/>
      <c r="E57" s="15" t="n"/>
      <c r="F57" s="25" t="n"/>
      <c r="G57" s="15" t="n"/>
      <c r="H57" s="29" t="n"/>
      <c r="I57" s="11" t="n"/>
      <c r="J57" s="12" t="n"/>
      <c r="K57" s="12">
        <f>IF(B57="","",MONTH(B57))</f>
        <v/>
      </c>
      <c r="L57" s="12">
        <f>IF(B57="","",YEAR(B57))</f>
        <v/>
      </c>
      <c r="M57" s="11" t="n"/>
      <c r="N57" s="15" t="n"/>
    </row>
    <row r="58">
      <c r="A58" s="44">
        <f>IF(B58="","",ROW()-7)</f>
        <v/>
      </c>
      <c r="B58" s="43" t="inlineStr"/>
      <c r="C58" s="11" t="n"/>
      <c r="D58" s="25" t="n"/>
      <c r="E58" s="15" t="n"/>
      <c r="F58" s="25" t="n"/>
      <c r="G58" s="15" t="n"/>
      <c r="H58" s="29" t="n"/>
      <c r="I58" s="11" t="n"/>
      <c r="J58" s="12" t="n"/>
      <c r="K58" s="12">
        <f>IF(B58="","",MONTH(B58))</f>
        <v/>
      </c>
      <c r="L58" s="12">
        <f>IF(B58="","",YEAR(B58))</f>
        <v/>
      </c>
      <c r="M58" s="11" t="n"/>
      <c r="N58" s="15" t="n"/>
    </row>
    <row r="59">
      <c r="A59" s="44">
        <f>IF(B59="","",ROW()-7)</f>
        <v/>
      </c>
      <c r="B59" s="43" t="inlineStr"/>
      <c r="C59" s="11" t="n"/>
      <c r="D59" s="25" t="n"/>
      <c r="E59" s="15" t="n"/>
      <c r="F59" s="25" t="n"/>
      <c r="G59" s="15" t="n"/>
      <c r="H59" s="29" t="n"/>
      <c r="I59" s="11" t="n"/>
      <c r="J59" s="12" t="n"/>
      <c r="K59" s="12">
        <f>IF(B59="","",MONTH(B59))</f>
        <v/>
      </c>
      <c r="L59" s="12">
        <f>IF(B59="","",YEAR(B59))</f>
        <v/>
      </c>
      <c r="M59" s="11" t="n"/>
      <c r="N59" s="15" t="n"/>
    </row>
    <row r="60">
      <c r="A60" s="44">
        <f>IF(B60="","",ROW()-7)</f>
        <v/>
      </c>
      <c r="B60" s="43" t="inlineStr"/>
      <c r="C60" s="11" t="n"/>
      <c r="D60" s="25" t="n"/>
      <c r="E60" s="15" t="n"/>
      <c r="F60" s="25" t="n"/>
      <c r="G60" s="15" t="n"/>
      <c r="H60" s="29" t="n"/>
      <c r="I60" s="11" t="n"/>
      <c r="J60" s="12" t="n"/>
      <c r="K60" s="12">
        <f>IF(B60="","",MONTH(B60))</f>
        <v/>
      </c>
      <c r="L60" s="12">
        <f>IF(B60="","",YEAR(B60))</f>
        <v/>
      </c>
      <c r="M60" s="11" t="n"/>
      <c r="N60" s="15" t="n"/>
    </row>
    <row r="61">
      <c r="A61" s="44">
        <f>IF(B61="","",ROW()-7)</f>
        <v/>
      </c>
      <c r="B61" s="43" t="inlineStr"/>
      <c r="C61" s="11" t="n"/>
      <c r="D61" s="25" t="n"/>
      <c r="E61" s="15" t="n"/>
      <c r="F61" s="25" t="n"/>
      <c r="G61" s="15" t="n"/>
      <c r="H61" s="29" t="n"/>
      <c r="I61" s="11" t="n"/>
      <c r="J61" s="12" t="n"/>
      <c r="K61" s="12">
        <f>IF(B61="","",MONTH(B61))</f>
        <v/>
      </c>
      <c r="L61" s="12">
        <f>IF(B61="","",YEAR(B61))</f>
        <v/>
      </c>
      <c r="M61" s="11" t="n"/>
      <c r="N61" s="15" t="n"/>
    </row>
    <row r="62">
      <c r="A62" s="44">
        <f>IF(B62="","",ROW()-7)</f>
        <v/>
      </c>
      <c r="B62" s="43" t="inlineStr"/>
      <c r="C62" s="11" t="n"/>
      <c r="D62" s="25" t="n"/>
      <c r="E62" s="15" t="n"/>
      <c r="F62" s="25" t="n"/>
      <c r="G62" s="15" t="n"/>
      <c r="H62" s="29" t="n"/>
      <c r="I62" s="11" t="n"/>
      <c r="J62" s="12" t="n"/>
      <c r="K62" s="12">
        <f>IF(B62="","",MONTH(B62))</f>
        <v/>
      </c>
      <c r="L62" s="12">
        <f>IF(B62="","",YEAR(B62))</f>
        <v/>
      </c>
      <c r="M62" s="11" t="n"/>
      <c r="N62" s="15" t="n"/>
    </row>
    <row r="63">
      <c r="A63" s="44">
        <f>IF(B63="","",ROW()-7)</f>
        <v/>
      </c>
      <c r="B63" s="43" t="inlineStr"/>
      <c r="C63" s="11" t="n"/>
      <c r="D63" s="25" t="n"/>
      <c r="E63" s="15" t="n"/>
      <c r="F63" s="25" t="n"/>
      <c r="G63" s="15" t="n"/>
      <c r="H63" s="29" t="n"/>
      <c r="I63" s="11" t="n"/>
      <c r="J63" s="12" t="n"/>
      <c r="K63" s="12">
        <f>IF(B63="","",MONTH(B63))</f>
        <v/>
      </c>
      <c r="L63" s="12">
        <f>IF(B63="","",YEAR(B63))</f>
        <v/>
      </c>
      <c r="M63" s="11" t="n"/>
      <c r="N63" s="15" t="n"/>
    </row>
    <row r="64">
      <c r="A64" s="44">
        <f>IF(B64="","",ROW()-7)</f>
        <v/>
      </c>
      <c r="B64" s="43" t="inlineStr"/>
      <c r="C64" s="11" t="n"/>
      <c r="D64" s="25" t="n"/>
      <c r="E64" s="15" t="n"/>
      <c r="F64" s="25" t="n"/>
      <c r="G64" s="15" t="n"/>
      <c r="H64" s="29" t="n"/>
      <c r="I64" s="11" t="n"/>
      <c r="J64" s="12" t="n"/>
      <c r="K64" s="12">
        <f>IF(B64="","",MONTH(B64))</f>
        <v/>
      </c>
      <c r="L64" s="12">
        <f>IF(B64="","",YEAR(B64))</f>
        <v/>
      </c>
      <c r="M64" s="11" t="n"/>
      <c r="N64" s="15" t="n"/>
    </row>
    <row r="65">
      <c r="A65" s="44">
        <f>IF(B65="","",ROW()-7)</f>
        <v/>
      </c>
      <c r="B65" s="43" t="inlineStr"/>
      <c r="C65" s="11" t="n"/>
      <c r="D65" s="25" t="n"/>
      <c r="E65" s="15" t="n"/>
      <c r="F65" s="25" t="n"/>
      <c r="G65" s="15" t="n"/>
      <c r="H65" s="29" t="n"/>
      <c r="I65" s="11" t="n"/>
      <c r="J65" s="12" t="n"/>
      <c r="K65" s="12">
        <f>IF(B65="","",MONTH(B65))</f>
        <v/>
      </c>
      <c r="L65" s="12">
        <f>IF(B65="","",YEAR(B65))</f>
        <v/>
      </c>
      <c r="M65" s="11" t="n"/>
      <c r="N65" s="15" t="n"/>
    </row>
    <row r="66">
      <c r="A66" s="44">
        <f>IF(B66="","",ROW()-7)</f>
        <v/>
      </c>
      <c r="B66" s="43" t="inlineStr"/>
      <c r="C66" s="11" t="n"/>
      <c r="D66" s="25" t="n"/>
      <c r="E66" s="15" t="n"/>
      <c r="F66" s="25" t="n"/>
      <c r="G66" s="15" t="n"/>
      <c r="H66" s="29" t="n"/>
      <c r="I66" s="11" t="n"/>
      <c r="J66" s="12" t="n"/>
      <c r="K66" s="12">
        <f>IF(B66="","",MONTH(B66))</f>
        <v/>
      </c>
      <c r="L66" s="12">
        <f>IF(B66="","",YEAR(B66))</f>
        <v/>
      </c>
      <c r="M66" s="11" t="n"/>
      <c r="N66" s="15" t="n"/>
    </row>
    <row r="67">
      <c r="A67" s="44">
        <f>IF(B67="","",ROW()-7)</f>
        <v/>
      </c>
      <c r="B67" s="43" t="inlineStr"/>
      <c r="C67" s="11" t="n"/>
      <c r="D67" s="25" t="n"/>
      <c r="E67" s="15" t="n"/>
      <c r="F67" s="25" t="n"/>
      <c r="G67" s="15" t="n"/>
      <c r="H67" s="29" t="n"/>
      <c r="I67" s="11" t="n"/>
      <c r="J67" s="12" t="n"/>
      <c r="K67" s="12">
        <f>IF(B67="","",MONTH(B67))</f>
        <v/>
      </c>
      <c r="L67" s="12">
        <f>IF(B67="","",YEAR(B67))</f>
        <v/>
      </c>
      <c r="M67" s="11" t="n"/>
      <c r="N67" s="15" t="n"/>
    </row>
    <row r="68">
      <c r="A68" s="44">
        <f>IF(B68="","",ROW()-7)</f>
        <v/>
      </c>
      <c r="B68" s="43" t="inlineStr"/>
      <c r="C68" s="11" t="n"/>
      <c r="D68" s="25" t="n"/>
      <c r="E68" s="15" t="n"/>
      <c r="F68" s="25" t="n"/>
      <c r="G68" s="15" t="n"/>
      <c r="H68" s="29" t="n"/>
      <c r="I68" s="11" t="n"/>
      <c r="J68" s="12" t="n"/>
      <c r="K68" s="12">
        <f>IF(B68="","",MONTH(B68))</f>
        <v/>
      </c>
      <c r="L68" s="12">
        <f>IF(B68="","",YEAR(B68))</f>
        <v/>
      </c>
      <c r="M68" s="11" t="n"/>
      <c r="N68" s="15" t="n"/>
    </row>
    <row r="69">
      <c r="A69" s="44">
        <f>IF(B69="","",ROW()-7)</f>
        <v/>
      </c>
      <c r="B69" s="43" t="inlineStr"/>
      <c r="C69" s="11" t="n"/>
      <c r="D69" s="25" t="n"/>
      <c r="E69" s="15" t="n"/>
      <c r="F69" s="25" t="n"/>
      <c r="G69" s="15" t="n"/>
      <c r="H69" s="29" t="n"/>
      <c r="I69" s="11" t="n"/>
      <c r="J69" s="12" t="n"/>
      <c r="K69" s="12">
        <f>IF(B69="","",MONTH(B69))</f>
        <v/>
      </c>
      <c r="L69" s="12">
        <f>IF(B69="","",YEAR(B69))</f>
        <v/>
      </c>
      <c r="M69" s="11" t="n"/>
      <c r="N69" s="15" t="n"/>
    </row>
    <row r="70">
      <c r="A70" s="44">
        <f>IF(B70="","",ROW()-7)</f>
        <v/>
      </c>
      <c r="B70" s="43" t="inlineStr"/>
      <c r="C70" s="11" t="n"/>
      <c r="D70" s="25" t="n"/>
      <c r="E70" s="15" t="n"/>
      <c r="F70" s="25" t="n"/>
      <c r="G70" s="15" t="n"/>
      <c r="H70" s="29" t="n"/>
      <c r="I70" s="11" t="n"/>
      <c r="J70" s="12" t="n"/>
      <c r="K70" s="12">
        <f>IF(B70="","",MONTH(B70))</f>
        <v/>
      </c>
      <c r="L70" s="12">
        <f>IF(B70="","",YEAR(B70))</f>
        <v/>
      </c>
      <c r="M70" s="11" t="n"/>
      <c r="N70" s="15" t="n"/>
    </row>
    <row r="71">
      <c r="A71" s="44">
        <f>IF(B71="","",ROW()-7)</f>
        <v/>
      </c>
      <c r="B71" s="43" t="inlineStr"/>
      <c r="C71" s="11" t="n"/>
      <c r="D71" s="25" t="n"/>
      <c r="E71" s="15" t="n"/>
      <c r="F71" s="25" t="n"/>
      <c r="G71" s="15" t="n"/>
      <c r="H71" s="29" t="n"/>
      <c r="I71" s="11" t="n"/>
      <c r="J71" s="12" t="n"/>
      <c r="K71" s="12">
        <f>IF(B71="","",MONTH(B71))</f>
        <v/>
      </c>
      <c r="L71" s="12">
        <f>IF(B71="","",YEAR(B71))</f>
        <v/>
      </c>
      <c r="M71" s="11" t="n"/>
      <c r="N71" s="15" t="n"/>
    </row>
    <row r="72">
      <c r="A72" s="44">
        <f>IF(B72="","",ROW()-7)</f>
        <v/>
      </c>
      <c r="B72" s="43" t="inlineStr"/>
      <c r="C72" s="11" t="n"/>
      <c r="D72" s="25" t="n"/>
      <c r="E72" s="15" t="n"/>
      <c r="F72" s="25" t="n"/>
      <c r="G72" s="15" t="n"/>
      <c r="H72" s="29" t="n"/>
      <c r="I72" s="11" t="n"/>
      <c r="J72" s="12" t="n"/>
      <c r="K72" s="12">
        <f>IF(B72="","",MONTH(B72))</f>
        <v/>
      </c>
      <c r="L72" s="12">
        <f>IF(B72="","",YEAR(B72))</f>
        <v/>
      </c>
      <c r="M72" s="11" t="n"/>
      <c r="N72" s="15" t="n"/>
    </row>
    <row r="73">
      <c r="A73" s="44">
        <f>IF(B73="","",ROW()-7)</f>
        <v/>
      </c>
      <c r="B73" s="43" t="inlineStr"/>
      <c r="C73" s="11" t="n"/>
      <c r="D73" s="25" t="n"/>
      <c r="E73" s="15" t="n"/>
      <c r="F73" s="25" t="n"/>
      <c r="G73" s="15" t="n"/>
      <c r="H73" s="29" t="n"/>
      <c r="I73" s="11" t="n"/>
      <c r="J73" s="12" t="n"/>
      <c r="K73" s="12">
        <f>IF(B73="","",MONTH(B73))</f>
        <v/>
      </c>
      <c r="L73" s="12">
        <f>IF(B73="","",YEAR(B73))</f>
        <v/>
      </c>
      <c r="M73" s="11" t="n"/>
      <c r="N73" s="15" t="n"/>
    </row>
    <row r="74">
      <c r="A74" s="44">
        <f>IF(B74="","",ROW()-7)</f>
        <v/>
      </c>
      <c r="B74" s="43" t="inlineStr"/>
      <c r="C74" s="11" t="n"/>
      <c r="D74" s="25" t="n"/>
      <c r="E74" s="15" t="n"/>
      <c r="F74" s="25" t="n"/>
      <c r="G74" s="15" t="n"/>
      <c r="H74" s="29" t="n"/>
      <c r="I74" s="11" t="n"/>
      <c r="J74" s="12" t="n"/>
      <c r="K74" s="12">
        <f>IF(B74="","",MONTH(B74))</f>
        <v/>
      </c>
      <c r="L74" s="12">
        <f>IF(B74="","",YEAR(B74))</f>
        <v/>
      </c>
      <c r="M74" s="11" t="n"/>
      <c r="N74" s="15" t="n"/>
    </row>
    <row r="75">
      <c r="A75" s="44">
        <f>IF(B75="","",ROW()-7)</f>
        <v/>
      </c>
      <c r="B75" s="43" t="inlineStr"/>
      <c r="C75" s="11" t="n"/>
      <c r="D75" s="25" t="n"/>
      <c r="E75" s="15" t="n"/>
      <c r="F75" s="25" t="n"/>
      <c r="G75" s="15" t="n"/>
      <c r="H75" s="29" t="n"/>
      <c r="I75" s="11" t="n"/>
      <c r="J75" s="12" t="n"/>
      <c r="K75" s="12">
        <f>IF(B75="","",MONTH(B75))</f>
        <v/>
      </c>
      <c r="L75" s="12">
        <f>IF(B75="","",YEAR(B75))</f>
        <v/>
      </c>
      <c r="M75" s="11" t="n"/>
      <c r="N75" s="15" t="n"/>
    </row>
    <row r="76">
      <c r="A76" s="44">
        <f>IF(B76="","",ROW()-7)</f>
        <v/>
      </c>
      <c r="B76" s="43" t="inlineStr"/>
      <c r="C76" s="11" t="n"/>
      <c r="D76" s="25" t="n"/>
      <c r="E76" s="15" t="n"/>
      <c r="F76" s="25" t="n"/>
      <c r="G76" s="15" t="n"/>
      <c r="H76" s="29" t="n"/>
      <c r="I76" s="11" t="n"/>
      <c r="J76" s="12" t="n"/>
      <c r="K76" s="12">
        <f>IF(B76="","",MONTH(B76))</f>
        <v/>
      </c>
      <c r="L76" s="12">
        <f>IF(B76="","",YEAR(B76))</f>
        <v/>
      </c>
      <c r="M76" s="11" t="n"/>
      <c r="N76" s="15" t="n"/>
    </row>
    <row r="77">
      <c r="A77" s="44">
        <f>IF(B77="","",ROW()-7)</f>
        <v/>
      </c>
      <c r="B77" s="43" t="inlineStr"/>
      <c r="C77" s="11" t="n"/>
      <c r="D77" s="25" t="n"/>
      <c r="E77" s="15" t="n"/>
      <c r="F77" s="25" t="n"/>
      <c r="G77" s="15" t="n"/>
      <c r="H77" s="29" t="n"/>
      <c r="I77" s="11" t="n"/>
      <c r="J77" s="12" t="n"/>
      <c r="K77" s="12">
        <f>IF(B77="","",MONTH(B77))</f>
        <v/>
      </c>
      <c r="L77" s="12">
        <f>IF(B77="","",YEAR(B77))</f>
        <v/>
      </c>
      <c r="M77" s="11" t="n"/>
      <c r="N77" s="15" t="n"/>
    </row>
    <row r="78">
      <c r="A78" s="44">
        <f>IF(B78="","",ROW()-7)</f>
        <v/>
      </c>
      <c r="B78" s="43" t="inlineStr"/>
      <c r="C78" s="11" t="n"/>
      <c r="D78" s="25" t="n"/>
      <c r="E78" s="15" t="n"/>
      <c r="F78" s="25" t="n"/>
      <c r="G78" s="15" t="n"/>
      <c r="H78" s="29" t="n"/>
      <c r="I78" s="11" t="n"/>
      <c r="J78" s="12" t="n"/>
      <c r="K78" s="12">
        <f>IF(B78="","",MONTH(B78))</f>
        <v/>
      </c>
      <c r="L78" s="12">
        <f>IF(B78="","",YEAR(B78))</f>
        <v/>
      </c>
      <c r="M78" s="11" t="n"/>
      <c r="N78" s="15" t="n"/>
    </row>
    <row r="79">
      <c r="A79" s="44">
        <f>IF(B79="","",ROW()-7)</f>
        <v/>
      </c>
      <c r="B79" s="43" t="inlineStr"/>
      <c r="C79" s="11" t="n"/>
      <c r="D79" s="25" t="n"/>
      <c r="E79" s="15" t="n"/>
      <c r="F79" s="25" t="n"/>
      <c r="G79" s="15" t="n"/>
      <c r="H79" s="29" t="n"/>
      <c r="I79" s="11" t="n"/>
      <c r="J79" s="12" t="n"/>
      <c r="K79" s="12">
        <f>IF(B79="","",MONTH(B79))</f>
        <v/>
      </c>
      <c r="L79" s="12">
        <f>IF(B79="","",YEAR(B79))</f>
        <v/>
      </c>
      <c r="M79" s="11" t="n"/>
      <c r="N79" s="15" t="n"/>
    </row>
    <row r="80">
      <c r="A80" s="44">
        <f>IF(B80="","",ROW()-7)</f>
        <v/>
      </c>
      <c r="B80" s="43" t="inlineStr"/>
      <c r="C80" s="11" t="n"/>
      <c r="D80" s="25" t="n"/>
      <c r="E80" s="15" t="n"/>
      <c r="F80" s="25" t="n"/>
      <c r="G80" s="15" t="n"/>
      <c r="H80" s="29" t="n"/>
      <c r="I80" s="11" t="n"/>
      <c r="J80" s="12" t="n"/>
      <c r="K80" s="12">
        <f>IF(B80="","",MONTH(B80))</f>
        <v/>
      </c>
      <c r="L80" s="12">
        <f>IF(B80="","",YEAR(B80))</f>
        <v/>
      </c>
      <c r="M80" s="11" t="n"/>
      <c r="N80" s="15" t="n"/>
    </row>
    <row r="81">
      <c r="A81" s="44">
        <f>IF(B81="","",ROW()-7)</f>
        <v/>
      </c>
      <c r="B81" s="43" t="inlineStr"/>
      <c r="C81" s="11" t="n"/>
      <c r="D81" s="25" t="n"/>
      <c r="E81" s="15" t="n"/>
      <c r="F81" s="25" t="n"/>
      <c r="G81" s="15" t="n"/>
      <c r="H81" s="29" t="n"/>
      <c r="I81" s="11" t="n"/>
      <c r="J81" s="12" t="n"/>
      <c r="K81" s="12">
        <f>IF(B81="","",MONTH(B81))</f>
        <v/>
      </c>
      <c r="L81" s="12">
        <f>IF(B81="","",YEAR(B81))</f>
        <v/>
      </c>
      <c r="M81" s="11" t="n"/>
      <c r="N81" s="15" t="n"/>
    </row>
    <row r="82">
      <c r="A82" s="44">
        <f>IF(B82="","",ROW()-7)</f>
        <v/>
      </c>
      <c r="B82" s="43" t="inlineStr"/>
      <c r="C82" s="11" t="n"/>
      <c r="D82" s="25" t="n"/>
      <c r="E82" s="15" t="n"/>
      <c r="F82" s="25" t="n"/>
      <c r="G82" s="15" t="n"/>
      <c r="H82" s="29" t="n"/>
      <c r="I82" s="11" t="n"/>
      <c r="J82" s="12" t="n"/>
      <c r="K82" s="12">
        <f>IF(B82="","",MONTH(B82))</f>
        <v/>
      </c>
      <c r="L82" s="12">
        <f>IF(B82="","",YEAR(B82))</f>
        <v/>
      </c>
      <c r="M82" s="11" t="n"/>
      <c r="N82" s="15" t="n"/>
    </row>
    <row r="83">
      <c r="A83" s="44">
        <f>IF(B83="","",ROW()-7)</f>
        <v/>
      </c>
      <c r="B83" s="43" t="inlineStr"/>
      <c r="C83" s="11" t="n"/>
      <c r="D83" s="25" t="n"/>
      <c r="E83" s="15" t="n"/>
      <c r="F83" s="25" t="n"/>
      <c r="G83" s="15" t="n"/>
      <c r="H83" s="29" t="n"/>
      <c r="I83" s="11" t="n"/>
      <c r="J83" s="12" t="n"/>
      <c r="K83" s="12">
        <f>IF(B83="","",MONTH(B83))</f>
        <v/>
      </c>
      <c r="L83" s="12">
        <f>IF(B83="","",YEAR(B83))</f>
        <v/>
      </c>
      <c r="M83" s="11" t="n"/>
      <c r="N83" s="15" t="n"/>
    </row>
    <row r="84">
      <c r="A84" s="44">
        <f>IF(B84="","",ROW()-7)</f>
        <v/>
      </c>
      <c r="B84" s="43" t="inlineStr"/>
      <c r="C84" s="11" t="n"/>
      <c r="D84" s="25" t="n"/>
      <c r="E84" s="15" t="n"/>
      <c r="F84" s="25" t="n"/>
      <c r="G84" s="15" t="n"/>
      <c r="H84" s="29" t="n"/>
      <c r="I84" s="11" t="n"/>
      <c r="J84" s="12" t="n"/>
      <c r="K84" s="12">
        <f>IF(B84="","",MONTH(B84))</f>
        <v/>
      </c>
      <c r="L84" s="12">
        <f>IF(B84="","",YEAR(B84))</f>
        <v/>
      </c>
      <c r="M84" s="11" t="n"/>
      <c r="N84" s="15" t="n"/>
    </row>
    <row r="85">
      <c r="A85" s="44">
        <f>IF(B85="","",ROW()-7)</f>
        <v/>
      </c>
      <c r="B85" s="43" t="inlineStr"/>
      <c r="C85" s="11" t="n"/>
      <c r="D85" s="25" t="n"/>
      <c r="E85" s="15" t="n"/>
      <c r="F85" s="25" t="n"/>
      <c r="G85" s="15" t="n"/>
      <c r="H85" s="29" t="n"/>
      <c r="I85" s="11" t="n"/>
      <c r="J85" s="12" t="n"/>
      <c r="K85" s="12">
        <f>IF(B85="","",MONTH(B85))</f>
        <v/>
      </c>
      <c r="L85" s="12">
        <f>IF(B85="","",YEAR(B85))</f>
        <v/>
      </c>
      <c r="M85" s="11" t="n"/>
      <c r="N85" s="15" t="n"/>
    </row>
    <row r="86">
      <c r="A86" s="44">
        <f>IF(B86="","",ROW()-7)</f>
        <v/>
      </c>
      <c r="B86" s="43" t="inlineStr"/>
      <c r="C86" s="11" t="n"/>
      <c r="D86" s="25" t="n"/>
      <c r="E86" s="15" t="n"/>
      <c r="F86" s="25" t="n"/>
      <c r="G86" s="15" t="n"/>
      <c r="H86" s="29" t="n"/>
      <c r="I86" s="11" t="n"/>
      <c r="J86" s="12" t="n"/>
      <c r="K86" s="12">
        <f>IF(B86="","",MONTH(B86))</f>
        <v/>
      </c>
      <c r="L86" s="12">
        <f>IF(B86="","",YEAR(B86))</f>
        <v/>
      </c>
      <c r="M86" s="11" t="n"/>
      <c r="N86" s="15" t="n"/>
    </row>
    <row r="87">
      <c r="A87" s="44">
        <f>IF(B87="","",ROW()-7)</f>
        <v/>
      </c>
      <c r="B87" s="43" t="inlineStr"/>
      <c r="C87" s="11" t="n"/>
      <c r="D87" s="25" t="n"/>
      <c r="E87" s="15" t="n"/>
      <c r="F87" s="25" t="n"/>
      <c r="G87" s="15" t="n"/>
      <c r="H87" s="29" t="n"/>
      <c r="I87" s="11" t="n"/>
      <c r="J87" s="12" t="n"/>
      <c r="K87" s="12">
        <f>IF(B87="","",MONTH(B87))</f>
        <v/>
      </c>
      <c r="L87" s="12">
        <f>IF(B87="","",YEAR(B87))</f>
        <v/>
      </c>
      <c r="M87" s="11" t="n"/>
      <c r="N87" s="15" t="n"/>
    </row>
    <row r="88">
      <c r="A88" s="44">
        <f>IF(B88="","",ROW()-7)</f>
        <v/>
      </c>
      <c r="B88" s="43" t="inlineStr"/>
      <c r="C88" s="11" t="n"/>
      <c r="D88" s="25" t="n"/>
      <c r="E88" s="15" t="n"/>
      <c r="F88" s="25" t="n"/>
      <c r="G88" s="15" t="n"/>
      <c r="H88" s="29" t="n"/>
      <c r="I88" s="11" t="n"/>
      <c r="J88" s="12" t="n"/>
      <c r="K88" s="12">
        <f>IF(B88="","",MONTH(B88))</f>
        <v/>
      </c>
      <c r="L88" s="12">
        <f>IF(B88="","",YEAR(B88))</f>
        <v/>
      </c>
      <c r="M88" s="11" t="n"/>
      <c r="N88" s="15" t="n"/>
    </row>
    <row r="89">
      <c r="A89" s="44">
        <f>IF(B89="","",ROW()-7)</f>
        <v/>
      </c>
      <c r="B89" s="43" t="inlineStr"/>
      <c r="C89" s="11" t="n"/>
      <c r="D89" s="25" t="n"/>
      <c r="E89" s="15" t="n"/>
      <c r="F89" s="25" t="n"/>
      <c r="G89" s="15" t="n"/>
      <c r="H89" s="29" t="n"/>
      <c r="I89" s="11" t="n"/>
      <c r="J89" s="12" t="n"/>
      <c r="K89" s="12">
        <f>IF(B89="","",MONTH(B89))</f>
        <v/>
      </c>
      <c r="L89" s="12">
        <f>IF(B89="","",YEAR(B89))</f>
        <v/>
      </c>
      <c r="M89" s="11" t="n"/>
      <c r="N89" s="15" t="n"/>
    </row>
    <row r="90">
      <c r="A90" s="44">
        <f>IF(B90="","",ROW()-7)</f>
        <v/>
      </c>
      <c r="B90" s="43" t="inlineStr"/>
      <c r="C90" s="11" t="n"/>
      <c r="D90" s="25" t="n"/>
      <c r="E90" s="15" t="n"/>
      <c r="F90" s="25" t="n"/>
      <c r="G90" s="15" t="n"/>
      <c r="H90" s="29" t="n"/>
      <c r="I90" s="11" t="n"/>
      <c r="J90" s="12" t="n"/>
      <c r="K90" s="12">
        <f>IF(B90="","",MONTH(B90))</f>
        <v/>
      </c>
      <c r="L90" s="12">
        <f>IF(B90="","",YEAR(B90))</f>
        <v/>
      </c>
      <c r="M90" s="11" t="n"/>
      <c r="N90" s="15" t="n"/>
    </row>
    <row r="91">
      <c r="A91" s="44">
        <f>IF(B91="","",ROW()-7)</f>
        <v/>
      </c>
      <c r="B91" s="43" t="inlineStr"/>
      <c r="C91" s="11" t="n"/>
      <c r="D91" s="25" t="n"/>
      <c r="E91" s="15" t="n"/>
      <c r="F91" s="25" t="n"/>
      <c r="G91" s="15" t="n"/>
      <c r="H91" s="29" t="n"/>
      <c r="I91" s="11" t="n"/>
      <c r="J91" s="12" t="n"/>
      <c r="K91" s="12">
        <f>IF(B91="","",MONTH(B91))</f>
        <v/>
      </c>
      <c r="L91" s="12">
        <f>IF(B91="","",YEAR(B91))</f>
        <v/>
      </c>
      <c r="M91" s="11" t="n"/>
      <c r="N91" s="15" t="n"/>
    </row>
    <row r="92">
      <c r="A92" s="44">
        <f>IF(B92="","",ROW()-7)</f>
        <v/>
      </c>
      <c r="B92" s="43" t="inlineStr"/>
      <c r="C92" s="11" t="n"/>
      <c r="D92" s="25" t="n"/>
      <c r="E92" s="15" t="n"/>
      <c r="F92" s="25" t="n"/>
      <c r="G92" s="15" t="n"/>
      <c r="H92" s="29" t="n"/>
      <c r="I92" s="11" t="n"/>
      <c r="J92" s="12" t="n"/>
      <c r="K92" s="12">
        <f>IF(B92="","",MONTH(B92))</f>
        <v/>
      </c>
      <c r="L92" s="12">
        <f>IF(B92="","",YEAR(B92))</f>
        <v/>
      </c>
      <c r="M92" s="11" t="n"/>
      <c r="N92" s="15" t="n"/>
    </row>
    <row r="93">
      <c r="A93" s="44">
        <f>IF(B93="","",ROW()-7)</f>
        <v/>
      </c>
      <c r="B93" s="43" t="inlineStr"/>
      <c r="C93" s="11" t="n"/>
      <c r="D93" s="25" t="n"/>
      <c r="E93" s="15" t="n"/>
      <c r="F93" s="25" t="n"/>
      <c r="G93" s="15" t="n"/>
      <c r="H93" s="29" t="n"/>
      <c r="I93" s="11" t="n"/>
      <c r="J93" s="12" t="n"/>
      <c r="K93" s="12">
        <f>IF(B93="","",MONTH(B93))</f>
        <v/>
      </c>
      <c r="L93" s="12">
        <f>IF(B93="","",YEAR(B93))</f>
        <v/>
      </c>
      <c r="M93" s="11" t="n"/>
      <c r="N93" s="15" t="n"/>
    </row>
    <row r="94">
      <c r="A94" s="44">
        <f>IF(B94="","",ROW()-7)</f>
        <v/>
      </c>
      <c r="B94" s="43" t="inlineStr"/>
      <c r="C94" s="11" t="n"/>
      <c r="D94" s="25" t="n"/>
      <c r="E94" s="15" t="n"/>
      <c r="F94" s="25" t="n"/>
      <c r="G94" s="15" t="n"/>
      <c r="H94" s="29" t="n"/>
      <c r="I94" s="11" t="n"/>
      <c r="J94" s="12" t="n"/>
      <c r="K94" s="12">
        <f>IF(B94="","",MONTH(B94))</f>
        <v/>
      </c>
      <c r="L94" s="12">
        <f>IF(B94="","",YEAR(B94))</f>
        <v/>
      </c>
      <c r="M94" s="11" t="n"/>
      <c r="N94" s="15" t="n"/>
    </row>
    <row r="95">
      <c r="A95" s="44">
        <f>IF(B95="","",ROW()-7)</f>
        <v/>
      </c>
      <c r="B95" s="43" t="inlineStr"/>
      <c r="C95" s="11" t="n"/>
      <c r="D95" s="25" t="n"/>
      <c r="E95" s="15" t="n"/>
      <c r="F95" s="25" t="n"/>
      <c r="G95" s="15" t="n"/>
      <c r="H95" s="29" t="n"/>
      <c r="I95" s="11" t="n"/>
      <c r="J95" s="12" t="n"/>
      <c r="K95" s="12">
        <f>IF(B95="","",MONTH(B95))</f>
        <v/>
      </c>
      <c r="L95" s="12">
        <f>IF(B95="","",YEAR(B95))</f>
        <v/>
      </c>
      <c r="M95" s="11" t="n"/>
      <c r="N95" s="15" t="n"/>
    </row>
    <row r="96">
      <c r="A96" s="44">
        <f>IF(B96="","",ROW()-7)</f>
        <v/>
      </c>
      <c r="B96" s="43" t="inlineStr"/>
      <c r="C96" s="11" t="n"/>
      <c r="D96" s="25" t="n"/>
      <c r="E96" s="15" t="n"/>
      <c r="F96" s="25" t="n"/>
      <c r="G96" s="15" t="n"/>
      <c r="H96" s="29" t="n"/>
      <c r="I96" s="11" t="n"/>
      <c r="J96" s="12" t="n"/>
      <c r="K96" s="12">
        <f>IF(B96="","",MONTH(B96))</f>
        <v/>
      </c>
      <c r="L96" s="12">
        <f>IF(B96="","",YEAR(B96))</f>
        <v/>
      </c>
      <c r="M96" s="11" t="n"/>
      <c r="N96" s="15" t="n"/>
    </row>
    <row r="97">
      <c r="A97" s="44">
        <f>IF(B97="","",ROW()-7)</f>
        <v/>
      </c>
      <c r="B97" s="43" t="inlineStr"/>
      <c r="C97" s="11" t="n"/>
      <c r="D97" s="25" t="n"/>
      <c r="E97" s="15" t="n"/>
      <c r="F97" s="25" t="n"/>
      <c r="G97" s="15" t="n"/>
      <c r="H97" s="29" t="n"/>
      <c r="I97" s="11" t="n"/>
      <c r="J97" s="12" t="n"/>
      <c r="K97" s="12">
        <f>IF(B97="","",MONTH(B97))</f>
        <v/>
      </c>
      <c r="L97" s="12">
        <f>IF(B97="","",YEAR(B97))</f>
        <v/>
      </c>
      <c r="M97" s="11" t="n"/>
      <c r="N97" s="15" t="n"/>
    </row>
    <row r="98">
      <c r="A98" s="44">
        <f>IF(B98="","",ROW()-7)</f>
        <v/>
      </c>
      <c r="B98" s="43" t="inlineStr"/>
      <c r="C98" s="11" t="n"/>
      <c r="D98" s="25" t="n"/>
      <c r="E98" s="15" t="n"/>
      <c r="F98" s="25" t="n"/>
      <c r="G98" s="15" t="n"/>
      <c r="H98" s="29" t="n"/>
      <c r="I98" s="11" t="n"/>
      <c r="J98" s="12" t="n"/>
      <c r="K98" s="12">
        <f>IF(B98="","",MONTH(B98))</f>
        <v/>
      </c>
      <c r="L98" s="12">
        <f>IF(B98="","",YEAR(B98))</f>
        <v/>
      </c>
      <c r="M98" s="11" t="n"/>
      <c r="N98" s="15" t="n"/>
    </row>
    <row r="99">
      <c r="A99" s="44">
        <f>IF(B99="","",ROW()-7)</f>
        <v/>
      </c>
      <c r="B99" s="43" t="inlineStr"/>
      <c r="C99" s="11" t="n"/>
      <c r="D99" s="25" t="n"/>
      <c r="E99" s="15" t="n"/>
      <c r="F99" s="25" t="n"/>
      <c r="G99" s="15" t="n"/>
      <c r="H99" s="29" t="n"/>
      <c r="I99" s="11" t="n"/>
      <c r="J99" s="12" t="n"/>
      <c r="K99" s="12">
        <f>IF(B99="","",MONTH(B99))</f>
        <v/>
      </c>
      <c r="L99" s="12">
        <f>IF(B99="","",YEAR(B99))</f>
        <v/>
      </c>
      <c r="M99" s="11" t="n"/>
      <c r="N99" s="15" t="n"/>
    </row>
    <row r="100">
      <c r="A100" s="44">
        <f>IF(B100="","",ROW()-7)</f>
        <v/>
      </c>
      <c r="B100" s="43" t="inlineStr"/>
      <c r="C100" s="11" t="n"/>
      <c r="D100" s="25" t="n"/>
      <c r="E100" s="15" t="n"/>
      <c r="F100" s="25" t="n"/>
      <c r="G100" s="15" t="n"/>
      <c r="H100" s="29" t="n"/>
      <c r="I100" s="11" t="n"/>
      <c r="J100" s="12" t="n"/>
      <c r="K100" s="12">
        <f>IF(B100="","",MONTH(B100))</f>
        <v/>
      </c>
      <c r="L100" s="12">
        <f>IF(B100="","",YEAR(B100))</f>
        <v/>
      </c>
      <c r="M100" s="11" t="n"/>
      <c r="N100" s="15" t="n"/>
    </row>
    <row r="101">
      <c r="A101" s="44">
        <f>IF(B101="","",ROW()-7)</f>
        <v/>
      </c>
      <c r="B101" s="43" t="inlineStr"/>
      <c r="C101" s="11" t="n"/>
      <c r="D101" s="25" t="n"/>
      <c r="E101" s="15" t="n"/>
      <c r="F101" s="25" t="n"/>
      <c r="G101" s="15" t="n"/>
      <c r="H101" s="29" t="n"/>
      <c r="I101" s="11" t="n"/>
      <c r="J101" s="12" t="n"/>
      <c r="K101" s="12">
        <f>IF(B101="","",MONTH(B101))</f>
        <v/>
      </c>
      <c r="L101" s="12">
        <f>IF(B101="","",YEAR(B101))</f>
        <v/>
      </c>
      <c r="M101" s="11" t="n"/>
      <c r="N101" s="15" t="n"/>
    </row>
    <row r="102">
      <c r="A102" s="44">
        <f>IF(B102="","",ROW()-7)</f>
        <v/>
      </c>
      <c r="B102" s="43" t="inlineStr"/>
      <c r="C102" s="11" t="n"/>
      <c r="D102" s="25" t="n"/>
      <c r="E102" s="15" t="n"/>
      <c r="F102" s="25" t="n"/>
      <c r="G102" s="15" t="n"/>
      <c r="H102" s="29" t="n"/>
      <c r="I102" s="11" t="n"/>
      <c r="J102" s="12" t="n"/>
      <c r="K102" s="12">
        <f>IF(B102="","",MONTH(B102))</f>
        <v/>
      </c>
      <c r="L102" s="12">
        <f>IF(B102="","",YEAR(B102))</f>
        <v/>
      </c>
      <c r="M102" s="11" t="n"/>
      <c r="N102" s="15" t="n"/>
    </row>
    <row r="103">
      <c r="A103" s="44">
        <f>IF(B103="","",ROW()-7)</f>
        <v/>
      </c>
      <c r="B103" s="43" t="inlineStr"/>
      <c r="C103" s="11" t="n"/>
      <c r="D103" s="25" t="n"/>
      <c r="E103" s="15" t="n"/>
      <c r="F103" s="25" t="n"/>
      <c r="G103" s="15" t="n"/>
      <c r="H103" s="29" t="n"/>
      <c r="I103" s="11" t="n"/>
      <c r="J103" s="12" t="n"/>
      <c r="K103" s="12">
        <f>IF(B103="","",MONTH(B103))</f>
        <v/>
      </c>
      <c r="L103" s="12">
        <f>IF(B103="","",YEAR(B103))</f>
        <v/>
      </c>
      <c r="M103" s="11" t="n"/>
      <c r="N103" s="15" t="n"/>
    </row>
    <row r="104">
      <c r="A104" s="44">
        <f>IF(B104="","",ROW()-7)</f>
        <v/>
      </c>
      <c r="B104" s="43" t="inlineStr"/>
      <c r="C104" s="11" t="n"/>
      <c r="D104" s="25" t="n"/>
      <c r="E104" s="15" t="n"/>
      <c r="F104" s="25" t="n"/>
      <c r="G104" s="15" t="n"/>
      <c r="H104" s="29" t="n"/>
      <c r="I104" s="11" t="n"/>
      <c r="J104" s="12" t="n"/>
      <c r="K104" s="12">
        <f>IF(B104="","",MONTH(B104))</f>
        <v/>
      </c>
      <c r="L104" s="12">
        <f>IF(B104="","",YEAR(B104))</f>
        <v/>
      </c>
      <c r="M104" s="11" t="n"/>
      <c r="N104" s="15" t="n"/>
    </row>
    <row r="105">
      <c r="A105" s="44">
        <f>IF(B105="","",ROW()-7)</f>
        <v/>
      </c>
      <c r="B105" s="43" t="inlineStr"/>
      <c r="C105" s="11" t="n"/>
      <c r="D105" s="25" t="n"/>
      <c r="E105" s="15" t="n"/>
      <c r="F105" s="25" t="n"/>
      <c r="G105" s="15" t="n"/>
      <c r="H105" s="29" t="n"/>
      <c r="I105" s="11" t="n"/>
      <c r="J105" s="12" t="n"/>
      <c r="K105" s="12">
        <f>IF(B105="","",MONTH(B105))</f>
        <v/>
      </c>
      <c r="L105" s="12">
        <f>IF(B105="","",YEAR(B105))</f>
        <v/>
      </c>
      <c r="M105" s="11" t="n"/>
      <c r="N105" s="15" t="n"/>
    </row>
    <row r="106">
      <c r="A106" s="44">
        <f>IF(B106="","",ROW()-7)</f>
        <v/>
      </c>
      <c r="B106" s="43" t="inlineStr"/>
      <c r="C106" s="11" t="n"/>
      <c r="D106" s="25" t="n"/>
      <c r="E106" s="15" t="n"/>
      <c r="F106" s="25" t="n"/>
      <c r="G106" s="15" t="n"/>
      <c r="H106" s="29" t="n"/>
      <c r="I106" s="11" t="n"/>
      <c r="J106" s="12" t="n"/>
      <c r="K106" s="12">
        <f>IF(B106="","",MONTH(B106))</f>
        <v/>
      </c>
      <c r="L106" s="12">
        <f>IF(B106="","",YEAR(B106))</f>
        <v/>
      </c>
      <c r="M106" s="11" t="n"/>
      <c r="N106" s="15" t="n"/>
    </row>
    <row r="107">
      <c r="A107" s="44">
        <f>IF(B107="","",ROW()-7)</f>
        <v/>
      </c>
      <c r="B107" s="43" t="inlineStr"/>
      <c r="C107" s="11" t="n"/>
      <c r="D107" s="25" t="n"/>
      <c r="E107" s="15" t="n"/>
      <c r="F107" s="25" t="n"/>
      <c r="G107" s="15" t="n"/>
      <c r="H107" s="29" t="n"/>
      <c r="I107" s="11" t="n"/>
      <c r="J107" s="12" t="n"/>
      <c r="K107" s="12">
        <f>IF(B107="","",MONTH(B107))</f>
        <v/>
      </c>
      <c r="L107" s="12">
        <f>IF(B107="","",YEAR(B107))</f>
        <v/>
      </c>
      <c r="M107" s="11" t="n"/>
      <c r="N107" s="15" t="n"/>
    </row>
    <row r="108">
      <c r="A108" s="44">
        <f>IF(B108="","",ROW()-7)</f>
        <v/>
      </c>
      <c r="B108" s="43" t="inlineStr"/>
      <c r="C108" s="11" t="n"/>
      <c r="D108" s="25" t="n"/>
      <c r="E108" s="15" t="n"/>
      <c r="F108" s="25" t="n"/>
      <c r="G108" s="15" t="n"/>
      <c r="H108" s="29" t="n"/>
      <c r="I108" s="11" t="n"/>
      <c r="J108" s="12" t="n"/>
      <c r="K108" s="12">
        <f>IF(B108="","",MONTH(B108))</f>
        <v/>
      </c>
      <c r="L108" s="12">
        <f>IF(B108="","",YEAR(B108))</f>
        <v/>
      </c>
      <c r="M108" s="11" t="n"/>
      <c r="N108" s="15" t="n"/>
    </row>
    <row r="109">
      <c r="A109" s="44">
        <f>IF(B109="","",ROW()-7)</f>
        <v/>
      </c>
      <c r="B109" s="43" t="inlineStr"/>
      <c r="C109" s="11" t="n"/>
      <c r="D109" s="25" t="n"/>
      <c r="E109" s="15" t="n"/>
      <c r="F109" s="25" t="n"/>
      <c r="G109" s="15" t="n"/>
      <c r="H109" s="29" t="n"/>
      <c r="I109" s="11" t="n"/>
      <c r="J109" s="12" t="n"/>
      <c r="K109" s="12">
        <f>IF(B109="","",MONTH(B109))</f>
        <v/>
      </c>
      <c r="L109" s="12">
        <f>IF(B109="","",YEAR(B109))</f>
        <v/>
      </c>
      <c r="M109" s="11" t="n"/>
      <c r="N109" s="15" t="n"/>
    </row>
    <row r="110">
      <c r="A110" s="44">
        <f>IF(B110="","",ROW()-7)</f>
        <v/>
      </c>
      <c r="B110" s="43" t="inlineStr"/>
      <c r="C110" s="11" t="n"/>
      <c r="D110" s="25" t="n"/>
      <c r="E110" s="15" t="n"/>
      <c r="F110" s="25" t="n"/>
      <c r="G110" s="15" t="n"/>
      <c r="H110" s="29" t="n"/>
      <c r="I110" s="11" t="n"/>
      <c r="J110" s="12" t="n"/>
      <c r="K110" s="12">
        <f>IF(B110="","",MONTH(B110))</f>
        <v/>
      </c>
      <c r="L110" s="12">
        <f>IF(B110="","",YEAR(B110))</f>
        <v/>
      </c>
      <c r="M110" s="11" t="n"/>
      <c r="N110" s="15" t="n"/>
    </row>
    <row r="111">
      <c r="A111" s="44">
        <f>IF(B111="","",ROW()-7)</f>
        <v/>
      </c>
      <c r="B111" s="43" t="inlineStr"/>
      <c r="C111" s="11" t="n"/>
      <c r="D111" s="25" t="n"/>
      <c r="E111" s="15" t="n"/>
      <c r="F111" s="25" t="n"/>
      <c r="G111" s="15" t="n"/>
      <c r="H111" s="29" t="n"/>
      <c r="I111" s="11" t="n"/>
      <c r="J111" s="12" t="n"/>
      <c r="K111" s="12">
        <f>IF(B111="","",MONTH(B111))</f>
        <v/>
      </c>
      <c r="L111" s="12">
        <f>IF(B111="","",YEAR(B111))</f>
        <v/>
      </c>
      <c r="M111" s="11" t="n"/>
      <c r="N111" s="15" t="n"/>
    </row>
    <row r="112">
      <c r="A112" s="44">
        <f>IF(B112="","",ROW()-7)</f>
        <v/>
      </c>
      <c r="B112" s="43" t="inlineStr"/>
      <c r="C112" s="11" t="n"/>
      <c r="D112" s="25" t="n"/>
      <c r="E112" s="15" t="n"/>
      <c r="F112" s="25" t="n"/>
      <c r="G112" s="15" t="n"/>
      <c r="H112" s="29" t="n"/>
      <c r="I112" s="11" t="n"/>
      <c r="J112" s="12" t="n"/>
      <c r="K112" s="12">
        <f>IF(B112="","",MONTH(B112))</f>
        <v/>
      </c>
      <c r="L112" s="12">
        <f>IF(B112="","",YEAR(B112))</f>
        <v/>
      </c>
      <c r="M112" s="11" t="n"/>
      <c r="N112" s="15" t="n"/>
    </row>
    <row r="113">
      <c r="A113" s="44">
        <f>IF(B113="","",ROW()-7)</f>
        <v/>
      </c>
      <c r="B113" s="43" t="inlineStr"/>
      <c r="C113" s="11" t="n"/>
      <c r="D113" s="25" t="n"/>
      <c r="E113" s="15" t="n"/>
      <c r="F113" s="25" t="n"/>
      <c r="G113" s="15" t="n"/>
      <c r="H113" s="29" t="n"/>
      <c r="I113" s="11" t="n"/>
      <c r="J113" s="12" t="n"/>
      <c r="K113" s="12">
        <f>IF(B113="","",MONTH(B113))</f>
        <v/>
      </c>
      <c r="L113" s="12">
        <f>IF(B113="","",YEAR(B113))</f>
        <v/>
      </c>
      <c r="M113" s="11" t="n"/>
      <c r="N113" s="15" t="n"/>
    </row>
    <row r="114">
      <c r="A114" s="44">
        <f>IF(B114="","",ROW()-7)</f>
        <v/>
      </c>
      <c r="B114" s="43" t="inlineStr"/>
      <c r="C114" s="11" t="n"/>
      <c r="D114" s="25" t="n"/>
      <c r="E114" s="15" t="n"/>
      <c r="F114" s="25" t="n"/>
      <c r="G114" s="15" t="n"/>
      <c r="H114" s="29" t="n"/>
      <c r="I114" s="11" t="n"/>
      <c r="J114" s="12" t="n"/>
      <c r="K114" s="12">
        <f>IF(B114="","",MONTH(B114))</f>
        <v/>
      </c>
      <c r="L114" s="12">
        <f>IF(B114="","",YEAR(B114))</f>
        <v/>
      </c>
      <c r="M114" s="11" t="n"/>
      <c r="N114" s="15" t="n"/>
    </row>
    <row r="115">
      <c r="A115" s="44">
        <f>IF(B115="","",ROW()-7)</f>
        <v/>
      </c>
      <c r="B115" s="43" t="inlineStr"/>
      <c r="C115" s="11" t="n"/>
      <c r="D115" s="25" t="n"/>
      <c r="E115" s="15" t="n"/>
      <c r="F115" s="25" t="n"/>
      <c r="G115" s="15" t="n"/>
      <c r="H115" s="29" t="n"/>
      <c r="I115" s="11" t="n"/>
      <c r="J115" s="12" t="n"/>
      <c r="K115" s="12">
        <f>IF(B115="","",MONTH(B115))</f>
        <v/>
      </c>
      <c r="L115" s="12">
        <f>IF(B115="","",YEAR(B115))</f>
        <v/>
      </c>
      <c r="M115" s="11" t="n"/>
      <c r="N115" s="15" t="n"/>
    </row>
    <row r="116">
      <c r="A116" s="44">
        <f>IF(B116="","",ROW()-7)</f>
        <v/>
      </c>
      <c r="B116" s="43" t="inlineStr"/>
      <c r="C116" s="11" t="n"/>
      <c r="D116" s="25" t="n"/>
      <c r="E116" s="15" t="n"/>
      <c r="F116" s="25" t="n"/>
      <c r="G116" s="15" t="n"/>
      <c r="H116" s="29" t="n"/>
      <c r="I116" s="11" t="n"/>
      <c r="J116" s="12" t="n"/>
      <c r="K116" s="12">
        <f>IF(B116="","",MONTH(B116))</f>
        <v/>
      </c>
      <c r="L116" s="12">
        <f>IF(B116="","",YEAR(B116))</f>
        <v/>
      </c>
      <c r="M116" s="11" t="n"/>
      <c r="N116" s="15" t="n"/>
    </row>
    <row r="117">
      <c r="A117" s="44">
        <f>IF(B117="","",ROW()-7)</f>
        <v/>
      </c>
      <c r="B117" s="43" t="inlineStr"/>
      <c r="C117" s="11" t="n"/>
      <c r="D117" s="25" t="n"/>
      <c r="E117" s="15" t="n"/>
      <c r="F117" s="25" t="n"/>
      <c r="G117" s="15" t="n"/>
      <c r="H117" s="29" t="n"/>
      <c r="I117" s="11" t="n"/>
      <c r="J117" s="12" t="n"/>
      <c r="K117" s="12">
        <f>IF(B117="","",MONTH(B117))</f>
        <v/>
      </c>
      <c r="L117" s="12">
        <f>IF(B117="","",YEAR(B117))</f>
        <v/>
      </c>
      <c r="M117" s="11" t="n"/>
      <c r="N117" s="15" t="n"/>
    </row>
    <row r="118">
      <c r="A118" s="44">
        <f>IF(B118="","",ROW()-7)</f>
        <v/>
      </c>
      <c r="B118" s="43" t="inlineStr"/>
      <c r="C118" s="11" t="n"/>
      <c r="D118" s="25" t="n"/>
      <c r="E118" s="15" t="n"/>
      <c r="F118" s="25" t="n"/>
      <c r="G118" s="15" t="n"/>
      <c r="H118" s="29" t="n"/>
      <c r="I118" s="11" t="n"/>
      <c r="J118" s="12" t="n"/>
      <c r="K118" s="12">
        <f>IF(B118="","",MONTH(B118))</f>
        <v/>
      </c>
      <c r="L118" s="12">
        <f>IF(B118="","",YEAR(B118))</f>
        <v/>
      </c>
      <c r="M118" s="11" t="n"/>
      <c r="N118" s="15" t="n"/>
    </row>
    <row r="119">
      <c r="A119" s="44">
        <f>IF(B119="","",ROW()-7)</f>
        <v/>
      </c>
      <c r="B119" s="43" t="inlineStr"/>
      <c r="C119" s="11" t="n"/>
      <c r="D119" s="25" t="n"/>
      <c r="E119" s="15" t="n"/>
      <c r="F119" s="25" t="n"/>
      <c r="G119" s="15" t="n"/>
      <c r="H119" s="29" t="n"/>
      <c r="I119" s="11" t="n"/>
      <c r="J119" s="12" t="n"/>
      <c r="K119" s="12">
        <f>IF(B119="","",MONTH(B119))</f>
        <v/>
      </c>
      <c r="L119" s="12">
        <f>IF(B119="","",YEAR(B119))</f>
        <v/>
      </c>
      <c r="M119" s="11" t="n"/>
      <c r="N119" s="15" t="n"/>
    </row>
    <row r="120">
      <c r="A120" s="44">
        <f>IF(B120="","",ROW()-7)</f>
        <v/>
      </c>
      <c r="B120" s="43" t="inlineStr"/>
      <c r="C120" s="11" t="n"/>
      <c r="D120" s="25" t="n"/>
      <c r="E120" s="15" t="n"/>
      <c r="F120" s="25" t="n"/>
      <c r="G120" s="15" t="n"/>
      <c r="H120" s="29" t="n"/>
      <c r="I120" s="11" t="n"/>
      <c r="J120" s="12" t="n"/>
      <c r="K120" s="12">
        <f>IF(B120="","",MONTH(B120))</f>
        <v/>
      </c>
      <c r="L120" s="12">
        <f>IF(B120="","",YEAR(B120))</f>
        <v/>
      </c>
      <c r="M120" s="11" t="n"/>
      <c r="N120" s="15" t="n"/>
    </row>
    <row r="121">
      <c r="A121" s="44">
        <f>IF(B121="","",ROW()-7)</f>
        <v/>
      </c>
      <c r="B121" s="43" t="inlineStr"/>
      <c r="C121" s="11" t="n"/>
      <c r="D121" s="25" t="n"/>
      <c r="E121" s="15" t="n"/>
      <c r="F121" s="25" t="n"/>
      <c r="G121" s="15" t="n"/>
      <c r="H121" s="29" t="n"/>
      <c r="I121" s="11" t="n"/>
      <c r="J121" s="12" t="n"/>
      <c r="K121" s="12">
        <f>IF(B121="","",MONTH(B121))</f>
        <v/>
      </c>
      <c r="L121" s="12">
        <f>IF(B121="","",YEAR(B121))</f>
        <v/>
      </c>
      <c r="M121" s="11" t="n"/>
      <c r="N121" s="15" t="n"/>
    </row>
    <row r="122">
      <c r="A122" s="44">
        <f>IF(B122="","",ROW()-7)</f>
        <v/>
      </c>
      <c r="B122" s="43" t="inlineStr"/>
      <c r="C122" s="11" t="n"/>
      <c r="D122" s="25" t="n"/>
      <c r="E122" s="15" t="n"/>
      <c r="F122" s="25" t="n"/>
      <c r="G122" s="15" t="n"/>
      <c r="H122" s="29" t="n"/>
      <c r="I122" s="11" t="n"/>
      <c r="J122" s="12" t="n"/>
      <c r="K122" s="12">
        <f>IF(B122="","",MONTH(B122))</f>
        <v/>
      </c>
      <c r="L122" s="12">
        <f>IF(B122="","",YEAR(B122))</f>
        <v/>
      </c>
      <c r="M122" s="11" t="n"/>
      <c r="N122" s="15" t="n"/>
    </row>
    <row r="123">
      <c r="A123" s="44">
        <f>IF(B123="","",ROW()-7)</f>
        <v/>
      </c>
      <c r="B123" s="43" t="inlineStr"/>
      <c r="C123" s="11" t="n"/>
      <c r="D123" s="25" t="n"/>
      <c r="E123" s="15" t="n"/>
      <c r="F123" s="25" t="n"/>
      <c r="G123" s="15" t="n"/>
      <c r="H123" s="29" t="n"/>
      <c r="I123" s="11" t="n"/>
      <c r="J123" s="12" t="n"/>
      <c r="K123" s="12">
        <f>IF(B123="","",MONTH(B123))</f>
        <v/>
      </c>
      <c r="L123" s="12">
        <f>IF(B123="","",YEAR(B123))</f>
        <v/>
      </c>
      <c r="M123" s="11" t="n"/>
      <c r="N123" s="15" t="n"/>
    </row>
    <row r="124">
      <c r="A124" s="44">
        <f>IF(B124="","",ROW()-7)</f>
        <v/>
      </c>
      <c r="B124" s="43" t="inlineStr"/>
      <c r="C124" s="11" t="n"/>
      <c r="D124" s="25" t="n"/>
      <c r="E124" s="15" t="n"/>
      <c r="F124" s="25" t="n"/>
      <c r="G124" s="15" t="n"/>
      <c r="H124" s="29" t="n"/>
      <c r="I124" s="11" t="n"/>
      <c r="J124" s="12" t="n"/>
      <c r="K124" s="12">
        <f>IF(B124="","",MONTH(B124))</f>
        <v/>
      </c>
      <c r="L124" s="12">
        <f>IF(B124="","",YEAR(B124))</f>
        <v/>
      </c>
      <c r="M124" s="11" t="n"/>
      <c r="N124" s="15" t="n"/>
    </row>
    <row r="125">
      <c r="A125" s="44">
        <f>IF(B125="","",ROW()-7)</f>
        <v/>
      </c>
      <c r="B125" s="43" t="inlineStr"/>
      <c r="C125" s="11" t="n"/>
      <c r="D125" s="25" t="n"/>
      <c r="E125" s="15" t="n"/>
      <c r="F125" s="25" t="n"/>
      <c r="G125" s="15" t="n"/>
      <c r="H125" s="29" t="n"/>
      <c r="I125" s="11" t="n"/>
      <c r="J125" s="12" t="n"/>
      <c r="K125" s="12">
        <f>IF(B125="","",MONTH(B125))</f>
        <v/>
      </c>
      <c r="L125" s="12">
        <f>IF(B125="","",YEAR(B125))</f>
        <v/>
      </c>
      <c r="M125" s="11" t="n"/>
      <c r="N125" s="15" t="n"/>
    </row>
    <row r="126">
      <c r="A126" s="44">
        <f>IF(B126="","",ROW()-7)</f>
        <v/>
      </c>
      <c r="B126" s="43" t="inlineStr"/>
      <c r="C126" s="11" t="n"/>
      <c r="D126" s="25" t="n"/>
      <c r="E126" s="15" t="n"/>
      <c r="F126" s="25" t="n"/>
      <c r="G126" s="15" t="n"/>
      <c r="H126" s="29" t="n"/>
      <c r="I126" s="11" t="n"/>
      <c r="J126" s="12" t="n"/>
      <c r="K126" s="12">
        <f>IF(B126="","",MONTH(B126))</f>
        <v/>
      </c>
      <c r="L126" s="12">
        <f>IF(B126="","",YEAR(B126))</f>
        <v/>
      </c>
      <c r="M126" s="11" t="n"/>
      <c r="N126" s="15" t="n"/>
    </row>
    <row r="127">
      <c r="A127" s="44">
        <f>IF(B127="","",ROW()-7)</f>
        <v/>
      </c>
      <c r="B127" s="43" t="inlineStr"/>
      <c r="C127" s="11" t="n"/>
      <c r="D127" s="25" t="n"/>
      <c r="E127" s="15" t="n"/>
      <c r="F127" s="25" t="n"/>
      <c r="G127" s="15" t="n"/>
      <c r="H127" s="29" t="n"/>
      <c r="I127" s="11" t="n"/>
      <c r="J127" s="12" t="n"/>
      <c r="K127" s="12">
        <f>IF(B127="","",MONTH(B127))</f>
        <v/>
      </c>
      <c r="L127" s="12">
        <f>IF(B127="","",YEAR(B127))</f>
        <v/>
      </c>
      <c r="M127" s="11" t="n"/>
      <c r="N127" s="15" t="n"/>
    </row>
    <row r="128">
      <c r="A128" s="44">
        <f>IF(B128="","",ROW()-7)</f>
        <v/>
      </c>
      <c r="B128" s="43" t="inlineStr"/>
      <c r="C128" s="11" t="n"/>
      <c r="D128" s="25" t="n"/>
      <c r="E128" s="15" t="n"/>
      <c r="F128" s="25" t="n"/>
      <c r="G128" s="15" t="n"/>
      <c r="H128" s="29" t="n"/>
      <c r="I128" s="11" t="n"/>
      <c r="J128" s="12" t="n"/>
      <c r="K128" s="12">
        <f>IF(B128="","",MONTH(B128))</f>
        <v/>
      </c>
      <c r="L128" s="12">
        <f>IF(B128="","",YEAR(B128))</f>
        <v/>
      </c>
      <c r="M128" s="11" t="n"/>
      <c r="N128" s="15" t="n"/>
    </row>
    <row r="129">
      <c r="A129" s="44">
        <f>IF(B129="","",ROW()-7)</f>
        <v/>
      </c>
      <c r="B129" s="43" t="inlineStr"/>
      <c r="C129" s="11" t="n"/>
      <c r="D129" s="25" t="n"/>
      <c r="E129" s="15" t="n"/>
      <c r="F129" s="25" t="n"/>
      <c r="G129" s="15" t="n"/>
      <c r="H129" s="29" t="n"/>
      <c r="I129" s="11" t="n"/>
      <c r="J129" s="12" t="n"/>
      <c r="K129" s="12">
        <f>IF(B129="","",MONTH(B129))</f>
        <v/>
      </c>
      <c r="L129" s="12">
        <f>IF(B129="","",YEAR(B129))</f>
        <v/>
      </c>
      <c r="M129" s="11" t="n"/>
      <c r="N129" s="15" t="n"/>
    </row>
    <row r="130">
      <c r="A130" s="44">
        <f>IF(B130="","",ROW()-7)</f>
        <v/>
      </c>
      <c r="B130" s="43" t="inlineStr"/>
      <c r="C130" s="11" t="n"/>
      <c r="D130" s="25" t="n"/>
      <c r="E130" s="15" t="n"/>
      <c r="F130" s="25" t="n"/>
      <c r="G130" s="15" t="n"/>
      <c r="H130" s="29" t="n"/>
      <c r="I130" s="11" t="n"/>
      <c r="J130" s="12" t="n"/>
      <c r="K130" s="12">
        <f>IF(B130="","",MONTH(B130))</f>
        <v/>
      </c>
      <c r="L130" s="12">
        <f>IF(B130="","",YEAR(B130))</f>
        <v/>
      </c>
      <c r="M130" s="11" t="n"/>
      <c r="N130" s="15" t="n"/>
    </row>
    <row r="131">
      <c r="A131" s="44">
        <f>IF(B131="","",ROW()-7)</f>
        <v/>
      </c>
      <c r="B131" s="43" t="inlineStr"/>
      <c r="C131" s="11" t="n"/>
      <c r="D131" s="25" t="n"/>
      <c r="E131" s="15" t="n"/>
      <c r="F131" s="25" t="n"/>
      <c r="G131" s="15" t="n"/>
      <c r="H131" s="29" t="n"/>
      <c r="I131" s="11" t="n"/>
      <c r="J131" s="12" t="n"/>
      <c r="K131" s="12">
        <f>IF(B131="","",MONTH(B131))</f>
        <v/>
      </c>
      <c r="L131" s="12">
        <f>IF(B131="","",YEAR(B131))</f>
        <v/>
      </c>
      <c r="M131" s="11" t="n"/>
      <c r="N131" s="15" t="n"/>
    </row>
    <row r="132">
      <c r="A132" s="44">
        <f>IF(B132="","",ROW()-7)</f>
        <v/>
      </c>
      <c r="B132" s="43" t="inlineStr"/>
      <c r="C132" s="11" t="n"/>
      <c r="D132" s="25" t="n"/>
      <c r="E132" s="15" t="n"/>
      <c r="F132" s="25" t="n"/>
      <c r="G132" s="15" t="n"/>
      <c r="H132" s="29" t="n"/>
      <c r="I132" s="11" t="n"/>
      <c r="J132" s="12" t="n"/>
      <c r="K132" s="12">
        <f>IF(B132="","",MONTH(B132))</f>
        <v/>
      </c>
      <c r="L132" s="12">
        <f>IF(B132="","",YEAR(B132))</f>
        <v/>
      </c>
      <c r="M132" s="11" t="n"/>
      <c r="N132" s="15" t="n"/>
    </row>
    <row r="133">
      <c r="A133" s="44">
        <f>IF(B133="","",ROW()-7)</f>
        <v/>
      </c>
      <c r="B133" s="43" t="inlineStr"/>
      <c r="C133" s="11" t="n"/>
      <c r="D133" s="25" t="n"/>
      <c r="E133" s="15" t="n"/>
      <c r="F133" s="25" t="n"/>
      <c r="G133" s="15" t="n"/>
      <c r="H133" s="29" t="n"/>
      <c r="I133" s="11" t="n"/>
      <c r="J133" s="12" t="n"/>
      <c r="K133" s="12">
        <f>IF(B133="","",MONTH(B133))</f>
        <v/>
      </c>
      <c r="L133" s="12">
        <f>IF(B133="","",YEAR(B133))</f>
        <v/>
      </c>
      <c r="M133" s="11" t="n"/>
      <c r="N133" s="15" t="n"/>
    </row>
    <row r="134">
      <c r="A134" s="44">
        <f>IF(B134="","",ROW()-7)</f>
        <v/>
      </c>
      <c r="B134" s="43" t="inlineStr"/>
      <c r="C134" s="11" t="n"/>
      <c r="D134" s="25" t="n"/>
      <c r="E134" s="15" t="n"/>
      <c r="F134" s="25" t="n"/>
      <c r="G134" s="15" t="n"/>
      <c r="H134" s="29" t="n"/>
      <c r="I134" s="11" t="n"/>
      <c r="J134" s="12" t="n"/>
      <c r="K134" s="12">
        <f>IF(B134="","",MONTH(B134))</f>
        <v/>
      </c>
      <c r="L134" s="12">
        <f>IF(B134="","",YEAR(B134))</f>
        <v/>
      </c>
      <c r="M134" s="11" t="n"/>
      <c r="N134" s="15" t="n"/>
    </row>
    <row r="135">
      <c r="A135" s="44">
        <f>IF(B135="","",ROW()-7)</f>
        <v/>
      </c>
      <c r="B135" s="43" t="inlineStr"/>
      <c r="C135" s="11" t="n"/>
      <c r="D135" s="25" t="n"/>
      <c r="E135" s="15" t="n"/>
      <c r="F135" s="25" t="n"/>
      <c r="G135" s="15" t="n"/>
      <c r="H135" s="29" t="n"/>
      <c r="I135" s="11" t="n"/>
      <c r="J135" s="12" t="n"/>
      <c r="K135" s="12">
        <f>IF(B135="","",MONTH(B135))</f>
        <v/>
      </c>
      <c r="L135" s="12">
        <f>IF(B135="","",YEAR(B135))</f>
        <v/>
      </c>
      <c r="M135" s="11" t="n"/>
      <c r="N135" s="15" t="n"/>
    </row>
    <row r="136">
      <c r="A136" s="44">
        <f>IF(B136="","",ROW()-7)</f>
        <v/>
      </c>
      <c r="B136" s="43" t="inlineStr"/>
      <c r="C136" s="11" t="n"/>
      <c r="D136" s="25" t="n"/>
      <c r="E136" s="15" t="n"/>
      <c r="F136" s="25" t="n"/>
      <c r="G136" s="15" t="n"/>
      <c r="H136" s="29" t="n"/>
      <c r="I136" s="11" t="n"/>
      <c r="J136" s="12" t="n"/>
      <c r="K136" s="12">
        <f>IF(B136="","",MONTH(B136))</f>
        <v/>
      </c>
      <c r="L136" s="12">
        <f>IF(B136="","",YEAR(B136))</f>
        <v/>
      </c>
      <c r="M136" s="11" t="n"/>
      <c r="N136" s="15" t="n"/>
    </row>
    <row r="137">
      <c r="A137" s="44">
        <f>IF(B137="","",ROW()-7)</f>
        <v/>
      </c>
      <c r="B137" s="43" t="inlineStr"/>
      <c r="C137" s="11" t="n"/>
      <c r="D137" s="25" t="n"/>
      <c r="E137" s="15" t="n"/>
      <c r="F137" s="25" t="n"/>
      <c r="G137" s="15" t="n"/>
      <c r="H137" s="29" t="n"/>
      <c r="I137" s="11" t="n"/>
      <c r="J137" s="12" t="n"/>
      <c r="K137" s="12">
        <f>IF(B137="","",MONTH(B137))</f>
        <v/>
      </c>
      <c r="L137" s="12">
        <f>IF(B137="","",YEAR(B137))</f>
        <v/>
      </c>
      <c r="M137" s="11" t="n"/>
      <c r="N137" s="15" t="n"/>
    </row>
    <row r="138">
      <c r="A138" s="44">
        <f>IF(B138="","",ROW()-7)</f>
        <v/>
      </c>
      <c r="B138" s="43" t="inlineStr"/>
      <c r="C138" s="11" t="n"/>
      <c r="D138" s="25" t="n"/>
      <c r="E138" s="15" t="n"/>
      <c r="F138" s="25" t="n"/>
      <c r="G138" s="15" t="n"/>
      <c r="H138" s="29" t="n"/>
      <c r="I138" s="11" t="n"/>
      <c r="J138" s="12" t="n"/>
      <c r="K138" s="12">
        <f>IF(B138="","",MONTH(B138))</f>
        <v/>
      </c>
      <c r="L138" s="12">
        <f>IF(B138="","",YEAR(B138))</f>
        <v/>
      </c>
      <c r="M138" s="11" t="n"/>
      <c r="N138" s="15" t="n"/>
    </row>
    <row r="139">
      <c r="A139" s="44">
        <f>IF(B139="","",ROW()-7)</f>
        <v/>
      </c>
      <c r="B139" s="43" t="inlineStr"/>
      <c r="C139" s="11" t="n"/>
      <c r="D139" s="25" t="n"/>
      <c r="E139" s="15" t="n"/>
      <c r="F139" s="25" t="n"/>
      <c r="G139" s="15" t="n"/>
      <c r="H139" s="29" t="n"/>
      <c r="I139" s="11" t="n"/>
      <c r="J139" s="12" t="n"/>
      <c r="K139" s="12">
        <f>IF(B139="","",MONTH(B139))</f>
        <v/>
      </c>
      <c r="L139" s="12">
        <f>IF(B139="","",YEAR(B139))</f>
        <v/>
      </c>
      <c r="M139" s="11" t="n"/>
      <c r="N139" s="15" t="n"/>
    </row>
    <row r="140">
      <c r="A140" s="44">
        <f>IF(B140="","",ROW()-7)</f>
        <v/>
      </c>
      <c r="B140" s="43" t="inlineStr"/>
      <c r="C140" s="11" t="n"/>
      <c r="D140" s="25" t="n"/>
      <c r="E140" s="15" t="n"/>
      <c r="F140" s="25" t="n"/>
      <c r="G140" s="15" t="n"/>
      <c r="H140" s="29" t="n"/>
      <c r="I140" s="11" t="n"/>
      <c r="J140" s="12" t="n"/>
      <c r="K140" s="12">
        <f>IF(B140="","",MONTH(B140))</f>
        <v/>
      </c>
      <c r="L140" s="12">
        <f>IF(B140="","",YEAR(B140))</f>
        <v/>
      </c>
      <c r="M140" s="11" t="n"/>
      <c r="N140" s="15" t="n"/>
    </row>
    <row r="141">
      <c r="A141" s="44">
        <f>IF(B141="","",ROW()-7)</f>
        <v/>
      </c>
      <c r="B141" s="43" t="inlineStr"/>
      <c r="C141" s="11" t="n"/>
      <c r="D141" s="25" t="n"/>
      <c r="E141" s="15" t="n"/>
      <c r="F141" s="25" t="n"/>
      <c r="G141" s="15" t="n"/>
      <c r="H141" s="29" t="n"/>
      <c r="I141" s="11" t="n"/>
      <c r="J141" s="12" t="n"/>
      <c r="K141" s="12">
        <f>IF(B141="","",MONTH(B141))</f>
        <v/>
      </c>
      <c r="L141" s="12">
        <f>IF(B141="","",YEAR(B141))</f>
        <v/>
      </c>
      <c r="M141" s="11" t="n"/>
      <c r="N141" s="15" t="n"/>
    </row>
    <row r="142">
      <c r="A142" s="44">
        <f>IF(B142="","",ROW()-7)</f>
        <v/>
      </c>
      <c r="B142" s="43" t="inlineStr"/>
      <c r="C142" s="11" t="n"/>
      <c r="D142" s="25" t="n"/>
      <c r="E142" s="15" t="n"/>
      <c r="F142" s="25" t="n"/>
      <c r="G142" s="15" t="n"/>
      <c r="H142" s="29" t="n"/>
      <c r="I142" s="11" t="n"/>
      <c r="J142" s="12" t="n"/>
      <c r="K142" s="12">
        <f>IF(B142="","",MONTH(B142))</f>
        <v/>
      </c>
      <c r="L142" s="12">
        <f>IF(B142="","",YEAR(B142))</f>
        <v/>
      </c>
      <c r="M142" s="11" t="n"/>
      <c r="N142" s="15" t="n"/>
    </row>
    <row r="143">
      <c r="A143" s="44">
        <f>IF(B143="","",ROW()-7)</f>
        <v/>
      </c>
      <c r="B143" s="43" t="inlineStr"/>
      <c r="C143" s="11" t="n"/>
      <c r="D143" s="25" t="n"/>
      <c r="E143" s="15" t="n"/>
      <c r="F143" s="25" t="n"/>
      <c r="G143" s="15" t="n"/>
      <c r="H143" s="29" t="n"/>
      <c r="I143" s="11" t="n"/>
      <c r="J143" s="12" t="n"/>
      <c r="K143" s="12">
        <f>IF(B143="","",MONTH(B143))</f>
        <v/>
      </c>
      <c r="L143" s="12">
        <f>IF(B143="","",YEAR(B143))</f>
        <v/>
      </c>
      <c r="M143" s="11" t="n"/>
      <c r="N143" s="15" t="n"/>
    </row>
    <row r="144">
      <c r="A144" s="44">
        <f>IF(B144="","",ROW()-7)</f>
        <v/>
      </c>
      <c r="B144" s="43" t="inlineStr"/>
      <c r="C144" s="11" t="n"/>
      <c r="D144" s="25" t="n"/>
      <c r="E144" s="15" t="n"/>
      <c r="F144" s="25" t="n"/>
      <c r="G144" s="15" t="n"/>
      <c r="H144" s="29" t="n"/>
      <c r="I144" s="11" t="n"/>
      <c r="J144" s="12" t="n"/>
      <c r="K144" s="12">
        <f>IF(B144="","",MONTH(B144))</f>
        <v/>
      </c>
      <c r="L144" s="12">
        <f>IF(B144="","",YEAR(B144))</f>
        <v/>
      </c>
      <c r="M144" s="11" t="n"/>
      <c r="N144" s="15" t="n"/>
    </row>
    <row r="145">
      <c r="A145" s="44">
        <f>IF(B145="","",ROW()-7)</f>
        <v/>
      </c>
      <c r="B145" s="43" t="inlineStr"/>
      <c r="C145" s="11" t="n"/>
      <c r="D145" s="25" t="n"/>
      <c r="E145" s="15" t="n"/>
      <c r="F145" s="25" t="n"/>
      <c r="G145" s="15" t="n"/>
      <c r="H145" s="29" t="n"/>
      <c r="I145" s="11" t="n"/>
      <c r="J145" s="12" t="n"/>
      <c r="K145" s="12">
        <f>IF(B145="","",MONTH(B145))</f>
        <v/>
      </c>
      <c r="L145" s="12">
        <f>IF(B145="","",YEAR(B145))</f>
        <v/>
      </c>
      <c r="M145" s="11" t="n"/>
      <c r="N145" s="15" t="n"/>
    </row>
    <row r="146">
      <c r="A146" s="44">
        <f>IF(B146="","",ROW()-7)</f>
        <v/>
      </c>
      <c r="B146" s="43" t="inlineStr"/>
      <c r="C146" s="11" t="n"/>
      <c r="D146" s="25" t="n"/>
      <c r="E146" s="15" t="n"/>
      <c r="F146" s="25" t="n"/>
      <c r="G146" s="15" t="n"/>
      <c r="H146" s="29" t="n"/>
      <c r="I146" s="11" t="n"/>
      <c r="J146" s="12" t="n"/>
      <c r="K146" s="12">
        <f>IF(B146="","",MONTH(B146))</f>
        <v/>
      </c>
      <c r="L146" s="12">
        <f>IF(B146="","",YEAR(B146))</f>
        <v/>
      </c>
      <c r="M146" s="11" t="n"/>
      <c r="N146" s="15" t="n"/>
    </row>
    <row r="147">
      <c r="A147" s="44">
        <f>IF(B147="","",ROW()-7)</f>
        <v/>
      </c>
      <c r="B147" s="43" t="inlineStr"/>
      <c r="C147" s="11" t="n"/>
      <c r="D147" s="25" t="n"/>
      <c r="E147" s="15" t="n"/>
      <c r="F147" s="25" t="n"/>
      <c r="G147" s="15" t="n"/>
      <c r="H147" s="29" t="n"/>
      <c r="I147" s="11" t="n"/>
      <c r="J147" s="12" t="n"/>
      <c r="K147" s="12">
        <f>IF(B147="","",MONTH(B147))</f>
        <v/>
      </c>
      <c r="L147" s="12">
        <f>IF(B147="","",YEAR(B147))</f>
        <v/>
      </c>
      <c r="M147" s="11" t="n"/>
      <c r="N147" s="15" t="n"/>
    </row>
    <row r="148">
      <c r="A148" s="44">
        <f>IF(B148="","",ROW()-7)</f>
        <v/>
      </c>
      <c r="B148" s="43" t="inlineStr"/>
      <c r="C148" s="11" t="n"/>
      <c r="D148" s="25" t="n"/>
      <c r="E148" s="15" t="n"/>
      <c r="F148" s="25" t="n"/>
      <c r="G148" s="15" t="n"/>
      <c r="H148" s="29" t="n"/>
      <c r="I148" s="11" t="n"/>
      <c r="J148" s="12" t="n"/>
      <c r="K148" s="12">
        <f>IF(B148="","",MONTH(B148))</f>
        <v/>
      </c>
      <c r="L148" s="12">
        <f>IF(B148="","",YEAR(B148))</f>
        <v/>
      </c>
      <c r="M148" s="11" t="n"/>
      <c r="N148" s="15" t="n"/>
    </row>
    <row r="149">
      <c r="A149" s="44">
        <f>IF(B149="","",ROW()-7)</f>
        <v/>
      </c>
      <c r="B149" s="43" t="inlineStr"/>
      <c r="C149" s="11" t="n"/>
      <c r="D149" s="25" t="n"/>
      <c r="E149" s="15" t="n"/>
      <c r="F149" s="25" t="n"/>
      <c r="G149" s="15" t="n"/>
      <c r="H149" s="29" t="n"/>
      <c r="I149" s="11" t="n"/>
      <c r="J149" s="12" t="n"/>
      <c r="K149" s="12">
        <f>IF(B149="","",MONTH(B149))</f>
        <v/>
      </c>
      <c r="L149" s="12">
        <f>IF(B149="","",YEAR(B149))</f>
        <v/>
      </c>
      <c r="M149" s="11" t="n"/>
      <c r="N149" s="15" t="n"/>
    </row>
    <row r="150">
      <c r="A150" s="44">
        <f>IF(B150="","",ROW()-7)</f>
        <v/>
      </c>
      <c r="B150" s="43" t="inlineStr"/>
      <c r="C150" s="11" t="n"/>
      <c r="D150" s="25" t="n"/>
      <c r="E150" s="15" t="n"/>
      <c r="F150" s="25" t="n"/>
      <c r="G150" s="15" t="n"/>
      <c r="H150" s="29" t="n"/>
      <c r="I150" s="11" t="n"/>
      <c r="J150" s="12" t="n"/>
      <c r="K150" s="12">
        <f>IF(B150="","",MONTH(B150))</f>
        <v/>
      </c>
      <c r="L150" s="12">
        <f>IF(B150="","",YEAR(B150))</f>
        <v/>
      </c>
      <c r="M150" s="11" t="n"/>
      <c r="N150" s="15" t="n"/>
    </row>
    <row r="151">
      <c r="A151" s="44">
        <f>IF(B151="","",ROW()-7)</f>
        <v/>
      </c>
      <c r="B151" s="43" t="inlineStr"/>
      <c r="C151" s="11" t="n"/>
      <c r="D151" s="25" t="n"/>
      <c r="E151" s="15" t="n"/>
      <c r="F151" s="25" t="n"/>
      <c r="G151" s="15" t="n"/>
      <c r="H151" s="29" t="n"/>
      <c r="I151" s="11" t="n"/>
      <c r="J151" s="12" t="n"/>
      <c r="K151" s="12">
        <f>IF(B151="","",MONTH(B151))</f>
        <v/>
      </c>
      <c r="L151" s="12">
        <f>IF(B151="","",YEAR(B151))</f>
        <v/>
      </c>
      <c r="M151" s="11" t="n"/>
      <c r="N151" s="15" t="n"/>
    </row>
    <row r="152">
      <c r="A152" s="44">
        <f>IF(B152="","",ROW()-7)</f>
        <v/>
      </c>
      <c r="B152" s="43" t="inlineStr"/>
      <c r="C152" s="11" t="n"/>
      <c r="D152" s="25" t="n"/>
      <c r="E152" s="15" t="n"/>
      <c r="F152" s="25" t="n"/>
      <c r="G152" s="15" t="n"/>
      <c r="H152" s="29" t="n"/>
      <c r="I152" s="11" t="n"/>
      <c r="J152" s="12" t="n"/>
      <c r="K152" s="12">
        <f>IF(B152="","",MONTH(B152))</f>
        <v/>
      </c>
      <c r="L152" s="12">
        <f>IF(B152="","",YEAR(B152))</f>
        <v/>
      </c>
      <c r="M152" s="11" t="n"/>
      <c r="N152" s="15" t="n"/>
    </row>
    <row r="153">
      <c r="A153" s="44">
        <f>IF(B153="","",ROW()-7)</f>
        <v/>
      </c>
      <c r="B153" s="43" t="inlineStr"/>
      <c r="C153" s="11" t="n"/>
      <c r="D153" s="25" t="n"/>
      <c r="E153" s="15" t="n"/>
      <c r="F153" s="25" t="n"/>
      <c r="G153" s="15" t="n"/>
      <c r="H153" s="29" t="n"/>
      <c r="I153" s="11" t="n"/>
      <c r="J153" s="12" t="n"/>
      <c r="K153" s="12">
        <f>IF(B153="","",MONTH(B153))</f>
        <v/>
      </c>
      <c r="L153" s="12">
        <f>IF(B153="","",YEAR(B153))</f>
        <v/>
      </c>
      <c r="M153" s="11" t="n"/>
      <c r="N153" s="15" t="n"/>
    </row>
    <row r="154">
      <c r="A154" s="44">
        <f>IF(B154="","",ROW()-7)</f>
        <v/>
      </c>
      <c r="B154" s="43" t="inlineStr"/>
      <c r="C154" s="11" t="n"/>
      <c r="D154" s="25" t="n"/>
      <c r="E154" s="15" t="n"/>
      <c r="F154" s="25" t="n"/>
      <c r="G154" s="15" t="n"/>
      <c r="H154" s="29" t="n"/>
      <c r="I154" s="11" t="n"/>
      <c r="J154" s="12" t="n"/>
      <c r="K154" s="12">
        <f>IF(B154="","",MONTH(B154))</f>
        <v/>
      </c>
      <c r="L154" s="12">
        <f>IF(B154="","",YEAR(B154))</f>
        <v/>
      </c>
      <c r="M154" s="11" t="n"/>
      <c r="N154" s="15" t="n"/>
    </row>
    <row r="155">
      <c r="A155" s="44">
        <f>IF(B155="","",ROW()-7)</f>
        <v/>
      </c>
      <c r="B155" s="43" t="inlineStr"/>
      <c r="C155" s="11" t="n"/>
      <c r="D155" s="25" t="n"/>
      <c r="E155" s="15" t="n"/>
      <c r="F155" s="25" t="n"/>
      <c r="G155" s="15" t="n"/>
      <c r="H155" s="29" t="n"/>
      <c r="I155" s="11" t="n"/>
      <c r="J155" s="12" t="n"/>
      <c r="K155" s="12">
        <f>IF(B155="","",MONTH(B155))</f>
        <v/>
      </c>
      <c r="L155" s="12">
        <f>IF(B155="","",YEAR(B155))</f>
        <v/>
      </c>
      <c r="M155" s="11" t="n"/>
      <c r="N155" s="15" t="n"/>
    </row>
    <row r="156">
      <c r="A156" s="44">
        <f>IF(B156="","",ROW()-7)</f>
        <v/>
      </c>
      <c r="B156" s="43" t="inlineStr"/>
      <c r="C156" s="11" t="n"/>
      <c r="D156" s="25" t="n"/>
      <c r="E156" s="15" t="n"/>
      <c r="F156" s="25" t="n"/>
      <c r="G156" s="15" t="n"/>
      <c r="H156" s="29" t="n"/>
      <c r="I156" s="11" t="n"/>
      <c r="J156" s="12" t="n"/>
      <c r="K156" s="12">
        <f>IF(B156="","",MONTH(B156))</f>
        <v/>
      </c>
      <c r="L156" s="12">
        <f>IF(B156="","",YEAR(B156))</f>
        <v/>
      </c>
      <c r="M156" s="11" t="n"/>
      <c r="N156" s="15" t="n"/>
    </row>
    <row r="157">
      <c r="A157" s="44">
        <f>IF(B157="","",ROW()-7)</f>
        <v/>
      </c>
      <c r="B157" s="43" t="inlineStr"/>
      <c r="C157" s="11" t="n"/>
      <c r="D157" s="25" t="n"/>
      <c r="E157" s="15" t="n"/>
      <c r="F157" s="25" t="n"/>
      <c r="G157" s="15" t="n"/>
      <c r="H157" s="29" t="n"/>
      <c r="I157" s="11" t="n"/>
      <c r="J157" s="12" t="n"/>
      <c r="K157" s="12">
        <f>IF(B157="","",MONTH(B157))</f>
        <v/>
      </c>
      <c r="L157" s="12">
        <f>IF(B157="","",YEAR(B157))</f>
        <v/>
      </c>
      <c r="M157" s="11" t="n"/>
      <c r="N157" s="15" t="n"/>
    </row>
    <row r="158">
      <c r="A158" s="44">
        <f>IF(B158="","",ROW()-7)</f>
        <v/>
      </c>
      <c r="B158" s="43" t="inlineStr"/>
      <c r="C158" s="11" t="n"/>
      <c r="D158" s="25" t="n"/>
      <c r="E158" s="15" t="n"/>
      <c r="F158" s="25" t="n"/>
      <c r="G158" s="15" t="n"/>
      <c r="H158" s="29" t="n"/>
      <c r="I158" s="11" t="n"/>
      <c r="J158" s="12" t="n"/>
      <c r="K158" s="12">
        <f>IF(B158="","",MONTH(B158))</f>
        <v/>
      </c>
      <c r="L158" s="12">
        <f>IF(B158="","",YEAR(B158))</f>
        <v/>
      </c>
      <c r="M158" s="11" t="n"/>
      <c r="N158" s="15" t="n"/>
    </row>
    <row r="159">
      <c r="A159" s="44">
        <f>IF(B159="","",ROW()-7)</f>
        <v/>
      </c>
      <c r="B159" s="43" t="inlineStr"/>
      <c r="C159" s="11" t="n"/>
      <c r="D159" s="25" t="n"/>
      <c r="E159" s="15" t="n"/>
      <c r="F159" s="25" t="n"/>
      <c r="G159" s="15" t="n"/>
      <c r="H159" s="29" t="n"/>
      <c r="I159" s="11" t="n"/>
      <c r="J159" s="12" t="n"/>
      <c r="K159" s="12">
        <f>IF(B159="","",MONTH(B159))</f>
        <v/>
      </c>
      <c r="L159" s="12">
        <f>IF(B159="","",YEAR(B159))</f>
        <v/>
      </c>
      <c r="M159" s="11" t="n"/>
      <c r="N159" s="15" t="n"/>
    </row>
    <row r="160">
      <c r="A160" s="44">
        <f>IF(B160="","",ROW()-7)</f>
        <v/>
      </c>
      <c r="B160" s="43" t="inlineStr"/>
      <c r="C160" s="11" t="n"/>
      <c r="D160" s="25" t="n"/>
      <c r="E160" s="15" t="n"/>
      <c r="F160" s="25" t="n"/>
      <c r="G160" s="15" t="n"/>
      <c r="H160" s="29" t="n"/>
      <c r="I160" s="11" t="n"/>
      <c r="J160" s="12" t="n"/>
      <c r="K160" s="12">
        <f>IF(B160="","",MONTH(B160))</f>
        <v/>
      </c>
      <c r="L160" s="12">
        <f>IF(B160="","",YEAR(B160))</f>
        <v/>
      </c>
      <c r="M160" s="11" t="n"/>
      <c r="N160" s="15" t="n"/>
    </row>
    <row r="161">
      <c r="A161" s="44">
        <f>IF(B161="","",ROW()-7)</f>
        <v/>
      </c>
      <c r="B161" s="43" t="inlineStr"/>
      <c r="C161" s="11" t="n"/>
      <c r="D161" s="25" t="n"/>
      <c r="E161" s="15" t="n"/>
      <c r="F161" s="25" t="n"/>
      <c r="G161" s="15" t="n"/>
      <c r="H161" s="29" t="n"/>
      <c r="I161" s="11" t="n"/>
      <c r="J161" s="12" t="n"/>
      <c r="K161" s="12">
        <f>IF(B161="","",MONTH(B161))</f>
        <v/>
      </c>
      <c r="L161" s="12">
        <f>IF(B161="","",YEAR(B161))</f>
        <v/>
      </c>
      <c r="M161" s="11" t="n"/>
      <c r="N161" s="15" t="n"/>
    </row>
    <row r="162">
      <c r="A162" s="44">
        <f>IF(B162="","",ROW()-7)</f>
        <v/>
      </c>
      <c r="B162" s="43" t="inlineStr"/>
      <c r="C162" s="11" t="n"/>
      <c r="D162" s="25" t="n"/>
      <c r="E162" s="15" t="n"/>
      <c r="F162" s="25" t="n"/>
      <c r="G162" s="15" t="n"/>
      <c r="H162" s="29" t="n"/>
      <c r="I162" s="11" t="n"/>
      <c r="J162" s="12" t="n"/>
      <c r="K162" s="12">
        <f>IF(B162="","",MONTH(B162))</f>
        <v/>
      </c>
      <c r="L162" s="12">
        <f>IF(B162="","",YEAR(B162))</f>
        <v/>
      </c>
      <c r="M162" s="11" t="n"/>
      <c r="N162" s="15" t="n"/>
    </row>
    <row r="163">
      <c r="A163" s="44">
        <f>IF(B163="","",ROW()-7)</f>
        <v/>
      </c>
      <c r="B163" s="43" t="inlineStr"/>
      <c r="C163" s="11" t="n"/>
      <c r="D163" s="25" t="n"/>
      <c r="E163" s="15" t="n"/>
      <c r="F163" s="25" t="n"/>
      <c r="G163" s="15" t="n"/>
      <c r="H163" s="29" t="n"/>
      <c r="I163" s="11" t="n"/>
      <c r="J163" s="12" t="n"/>
      <c r="K163" s="12">
        <f>IF(B163="","",MONTH(B163))</f>
        <v/>
      </c>
      <c r="L163" s="12">
        <f>IF(B163="","",YEAR(B163))</f>
        <v/>
      </c>
      <c r="M163" s="11" t="n"/>
      <c r="N163" s="15" t="n"/>
    </row>
    <row r="164">
      <c r="A164" s="44">
        <f>IF(B164="","",ROW()-7)</f>
        <v/>
      </c>
      <c r="B164" s="43" t="inlineStr"/>
      <c r="C164" s="11" t="n"/>
      <c r="D164" s="25" t="n"/>
      <c r="E164" s="15" t="n"/>
      <c r="F164" s="25" t="n"/>
      <c r="G164" s="15" t="n"/>
      <c r="H164" s="29" t="n"/>
      <c r="I164" s="11" t="n"/>
      <c r="J164" s="12" t="n"/>
      <c r="K164" s="12">
        <f>IF(B164="","",MONTH(B164))</f>
        <v/>
      </c>
      <c r="L164" s="12">
        <f>IF(B164="","",YEAR(B164))</f>
        <v/>
      </c>
      <c r="M164" s="11" t="n"/>
      <c r="N164" s="15" t="n"/>
    </row>
    <row r="165">
      <c r="A165" s="44">
        <f>IF(B165="","",ROW()-7)</f>
        <v/>
      </c>
      <c r="B165" s="43" t="inlineStr"/>
      <c r="C165" s="11" t="n"/>
      <c r="D165" s="25" t="n"/>
      <c r="E165" s="15" t="n"/>
      <c r="F165" s="25" t="n"/>
      <c r="G165" s="15" t="n"/>
      <c r="H165" s="29" t="n"/>
      <c r="I165" s="11" t="n"/>
      <c r="J165" s="12" t="n"/>
      <c r="K165" s="12">
        <f>IF(B165="","",MONTH(B165))</f>
        <v/>
      </c>
      <c r="L165" s="12">
        <f>IF(B165="","",YEAR(B165))</f>
        <v/>
      </c>
      <c r="M165" s="11" t="n"/>
      <c r="N165" s="15" t="n"/>
    </row>
    <row r="166">
      <c r="A166" s="44">
        <f>IF(B166="","",ROW()-7)</f>
        <v/>
      </c>
      <c r="B166" s="43" t="inlineStr"/>
      <c r="C166" s="11" t="n"/>
      <c r="D166" s="25" t="n"/>
      <c r="E166" s="15" t="n"/>
      <c r="F166" s="25" t="n"/>
      <c r="G166" s="15" t="n"/>
      <c r="H166" s="29" t="n"/>
      <c r="I166" s="11" t="n"/>
      <c r="J166" s="12" t="n"/>
      <c r="K166" s="12">
        <f>IF(B166="","",MONTH(B166))</f>
        <v/>
      </c>
      <c r="L166" s="12">
        <f>IF(B166="","",YEAR(B166))</f>
        <v/>
      </c>
      <c r="M166" s="11" t="n"/>
      <c r="N166" s="15" t="n"/>
    </row>
    <row r="167">
      <c r="A167" s="44">
        <f>IF(B167="","",ROW()-7)</f>
        <v/>
      </c>
      <c r="B167" s="43" t="inlineStr"/>
      <c r="C167" s="11" t="n"/>
      <c r="D167" s="25" t="n"/>
      <c r="E167" s="15" t="n"/>
      <c r="F167" s="25" t="n"/>
      <c r="G167" s="15" t="n"/>
      <c r="H167" s="29" t="n"/>
      <c r="I167" s="11" t="n"/>
      <c r="J167" s="12" t="n"/>
      <c r="K167" s="12">
        <f>IF(B167="","",MONTH(B167))</f>
        <v/>
      </c>
      <c r="L167" s="12">
        <f>IF(B167="","",YEAR(B167))</f>
        <v/>
      </c>
      <c r="M167" s="11" t="n"/>
      <c r="N167" s="15" t="n"/>
    </row>
    <row r="168">
      <c r="A168" s="44">
        <f>IF(B168="","",ROW()-7)</f>
        <v/>
      </c>
      <c r="B168" s="43" t="inlineStr"/>
      <c r="C168" s="11" t="n"/>
      <c r="D168" s="25" t="n"/>
      <c r="E168" s="15" t="n"/>
      <c r="F168" s="25" t="n"/>
      <c r="G168" s="15" t="n"/>
      <c r="H168" s="29" t="n"/>
      <c r="I168" s="11" t="n"/>
      <c r="J168" s="12" t="n"/>
      <c r="K168" s="12">
        <f>IF(B168="","",MONTH(B168))</f>
        <v/>
      </c>
      <c r="L168" s="12">
        <f>IF(B168="","",YEAR(B168))</f>
        <v/>
      </c>
      <c r="M168" s="11" t="n"/>
      <c r="N168" s="15" t="n"/>
    </row>
    <row r="169">
      <c r="A169" s="44">
        <f>IF(B169="","",ROW()-7)</f>
        <v/>
      </c>
      <c r="B169" s="43" t="inlineStr"/>
      <c r="C169" s="11" t="n"/>
      <c r="D169" s="25" t="n"/>
      <c r="E169" s="15" t="n"/>
      <c r="F169" s="25" t="n"/>
      <c r="G169" s="15" t="n"/>
      <c r="H169" s="29" t="n"/>
      <c r="I169" s="11" t="n"/>
      <c r="J169" s="12" t="n"/>
      <c r="K169" s="12">
        <f>IF(B169="","",MONTH(B169))</f>
        <v/>
      </c>
      <c r="L169" s="12">
        <f>IF(B169="","",YEAR(B169))</f>
        <v/>
      </c>
      <c r="M169" s="11" t="n"/>
      <c r="N169" s="15" t="n"/>
    </row>
    <row r="170">
      <c r="A170" s="44">
        <f>IF(B170="","",ROW()-7)</f>
        <v/>
      </c>
      <c r="B170" s="43" t="inlineStr"/>
      <c r="C170" s="11" t="n"/>
      <c r="D170" s="25" t="n"/>
      <c r="E170" s="15" t="n"/>
      <c r="F170" s="25" t="n"/>
      <c r="G170" s="15" t="n"/>
      <c r="H170" s="29" t="n"/>
      <c r="I170" s="11" t="n"/>
      <c r="J170" s="12" t="n"/>
      <c r="K170" s="12">
        <f>IF(B170="","",MONTH(B170))</f>
        <v/>
      </c>
      <c r="L170" s="12">
        <f>IF(B170="","",YEAR(B170))</f>
        <v/>
      </c>
      <c r="M170" s="11" t="n"/>
      <c r="N170" s="15" t="n"/>
    </row>
    <row r="171">
      <c r="A171" s="44">
        <f>IF(B171="","",ROW()-7)</f>
        <v/>
      </c>
      <c r="B171" s="43" t="inlineStr"/>
      <c r="C171" s="11" t="n"/>
      <c r="D171" s="25" t="n"/>
      <c r="E171" s="15" t="n"/>
      <c r="F171" s="25" t="n"/>
      <c r="G171" s="15" t="n"/>
      <c r="H171" s="29" t="n"/>
      <c r="I171" s="11" t="n"/>
      <c r="J171" s="12" t="n"/>
      <c r="K171" s="12">
        <f>IF(B171="","",MONTH(B171))</f>
        <v/>
      </c>
      <c r="L171" s="12">
        <f>IF(B171="","",YEAR(B171))</f>
        <v/>
      </c>
      <c r="M171" s="11" t="n"/>
      <c r="N171" s="15" t="n"/>
    </row>
    <row r="172">
      <c r="A172" s="44">
        <f>IF(B172="","",ROW()-7)</f>
        <v/>
      </c>
      <c r="B172" s="43" t="inlineStr"/>
      <c r="C172" s="11" t="n"/>
      <c r="D172" s="25" t="n"/>
      <c r="E172" s="15" t="n"/>
      <c r="F172" s="25" t="n"/>
      <c r="G172" s="15" t="n"/>
      <c r="H172" s="29" t="n"/>
      <c r="I172" s="11" t="n"/>
      <c r="J172" s="12" t="n"/>
      <c r="K172" s="12">
        <f>IF(B172="","",MONTH(B172))</f>
        <v/>
      </c>
      <c r="L172" s="12">
        <f>IF(B172="","",YEAR(B172))</f>
        <v/>
      </c>
      <c r="M172" s="11" t="n"/>
      <c r="N172" s="15" t="n"/>
    </row>
    <row r="173">
      <c r="A173" s="44">
        <f>IF(B173="","",ROW()-7)</f>
        <v/>
      </c>
      <c r="B173" s="43" t="inlineStr"/>
      <c r="C173" s="11" t="n"/>
      <c r="D173" s="25" t="n"/>
      <c r="E173" s="15" t="n"/>
      <c r="F173" s="25" t="n"/>
      <c r="G173" s="15" t="n"/>
      <c r="H173" s="29" t="n"/>
      <c r="I173" s="11" t="n"/>
      <c r="J173" s="12" t="n"/>
      <c r="K173" s="12">
        <f>IF(B173="","",MONTH(B173))</f>
        <v/>
      </c>
      <c r="L173" s="12">
        <f>IF(B173="","",YEAR(B173))</f>
        <v/>
      </c>
      <c r="M173" s="11" t="n"/>
      <c r="N173" s="15" t="n"/>
    </row>
    <row r="174">
      <c r="A174" s="44">
        <f>IF(B174="","",ROW()-7)</f>
        <v/>
      </c>
      <c r="B174" s="43" t="inlineStr"/>
      <c r="C174" s="11" t="n"/>
      <c r="D174" s="25" t="n"/>
      <c r="E174" s="15" t="n"/>
      <c r="F174" s="25" t="n"/>
      <c r="G174" s="15" t="n"/>
      <c r="H174" s="29" t="n"/>
      <c r="I174" s="11" t="n"/>
      <c r="J174" s="12" t="n"/>
      <c r="K174" s="12">
        <f>IF(B174="","",MONTH(B174))</f>
        <v/>
      </c>
      <c r="L174" s="12">
        <f>IF(B174="","",YEAR(B174))</f>
        <v/>
      </c>
      <c r="M174" s="11" t="n"/>
      <c r="N174" s="15" t="n"/>
    </row>
    <row r="175">
      <c r="A175" s="44">
        <f>IF(B175="","",ROW()-7)</f>
        <v/>
      </c>
      <c r="B175" s="43" t="inlineStr"/>
      <c r="C175" s="11" t="n"/>
      <c r="D175" s="25" t="n"/>
      <c r="E175" s="15" t="n"/>
      <c r="F175" s="25" t="n"/>
      <c r="G175" s="15" t="n"/>
      <c r="H175" s="29" t="n"/>
      <c r="I175" s="11" t="n"/>
      <c r="J175" s="12" t="n"/>
      <c r="K175" s="12">
        <f>IF(B175="","",MONTH(B175))</f>
        <v/>
      </c>
      <c r="L175" s="12">
        <f>IF(B175="","",YEAR(B175))</f>
        <v/>
      </c>
      <c r="M175" s="11" t="n"/>
      <c r="N175" s="15" t="n"/>
    </row>
    <row r="176">
      <c r="A176" s="44">
        <f>IF(B176="","",ROW()-7)</f>
        <v/>
      </c>
      <c r="B176" s="43" t="inlineStr"/>
      <c r="C176" s="11" t="n"/>
      <c r="D176" s="25" t="n"/>
      <c r="E176" s="15" t="n"/>
      <c r="F176" s="25" t="n"/>
      <c r="G176" s="15" t="n"/>
      <c r="H176" s="29" t="n"/>
      <c r="I176" s="11" t="n"/>
      <c r="J176" s="12" t="n"/>
      <c r="K176" s="12">
        <f>IF(B176="","",MONTH(B176))</f>
        <v/>
      </c>
      <c r="L176" s="12">
        <f>IF(B176="","",YEAR(B176))</f>
        <v/>
      </c>
      <c r="M176" s="11" t="n"/>
      <c r="N176" s="15" t="n"/>
    </row>
    <row r="177">
      <c r="A177" s="44">
        <f>IF(B177="","",ROW()-7)</f>
        <v/>
      </c>
      <c r="B177" s="43" t="inlineStr"/>
      <c r="C177" s="11" t="n"/>
      <c r="D177" s="25" t="n"/>
      <c r="E177" s="15" t="n"/>
      <c r="F177" s="25" t="n"/>
      <c r="G177" s="15" t="n"/>
      <c r="H177" s="29" t="n"/>
      <c r="I177" s="11" t="n"/>
      <c r="J177" s="12" t="n"/>
      <c r="K177" s="12">
        <f>IF(B177="","",MONTH(B177))</f>
        <v/>
      </c>
      <c r="L177" s="12">
        <f>IF(B177="","",YEAR(B177))</f>
        <v/>
      </c>
      <c r="M177" s="11" t="n"/>
      <c r="N177" s="15" t="n"/>
    </row>
    <row r="178">
      <c r="A178" s="44">
        <f>IF(B178="","",ROW()-7)</f>
        <v/>
      </c>
      <c r="B178" s="43" t="inlineStr"/>
      <c r="C178" s="11" t="n"/>
      <c r="D178" s="25" t="n"/>
      <c r="E178" s="15" t="n"/>
      <c r="F178" s="25" t="n"/>
      <c r="G178" s="15" t="n"/>
      <c r="H178" s="29" t="n"/>
      <c r="I178" s="11" t="n"/>
      <c r="J178" s="12" t="n"/>
      <c r="K178" s="12">
        <f>IF(B178="","",MONTH(B178))</f>
        <v/>
      </c>
      <c r="L178" s="12">
        <f>IF(B178="","",YEAR(B178))</f>
        <v/>
      </c>
      <c r="M178" s="11" t="n"/>
      <c r="N178" s="15" t="n"/>
    </row>
    <row r="179">
      <c r="A179" s="44">
        <f>IF(B179="","",ROW()-7)</f>
        <v/>
      </c>
      <c r="B179" s="43" t="inlineStr"/>
      <c r="C179" s="11" t="n"/>
      <c r="D179" s="25" t="n"/>
      <c r="E179" s="15" t="n"/>
      <c r="F179" s="25" t="n"/>
      <c r="G179" s="15" t="n"/>
      <c r="H179" s="29" t="n"/>
      <c r="I179" s="11" t="n"/>
      <c r="J179" s="12" t="n"/>
      <c r="K179" s="12">
        <f>IF(B179="","",MONTH(B179))</f>
        <v/>
      </c>
      <c r="L179" s="12">
        <f>IF(B179="","",YEAR(B179))</f>
        <v/>
      </c>
      <c r="M179" s="11" t="n"/>
      <c r="N179" s="15" t="n"/>
    </row>
    <row r="180">
      <c r="A180" s="44">
        <f>IF(B180="","",ROW()-7)</f>
        <v/>
      </c>
      <c r="B180" s="43" t="inlineStr"/>
      <c r="C180" s="11" t="n"/>
      <c r="D180" s="25" t="n"/>
      <c r="E180" s="15" t="n"/>
      <c r="F180" s="25" t="n"/>
      <c r="G180" s="15" t="n"/>
      <c r="H180" s="29" t="n"/>
      <c r="I180" s="11" t="n"/>
      <c r="J180" s="12" t="n"/>
      <c r="K180" s="12">
        <f>IF(B180="","",MONTH(B180))</f>
        <v/>
      </c>
      <c r="L180" s="12">
        <f>IF(B180="","",YEAR(B180))</f>
        <v/>
      </c>
      <c r="M180" s="11" t="n"/>
      <c r="N180" s="15" t="n"/>
    </row>
    <row r="181">
      <c r="A181" s="44">
        <f>IF(B181="","",ROW()-7)</f>
        <v/>
      </c>
      <c r="B181" s="43" t="inlineStr"/>
      <c r="C181" s="11" t="n"/>
      <c r="D181" s="25" t="n"/>
      <c r="E181" s="15" t="n"/>
      <c r="F181" s="25" t="n"/>
      <c r="G181" s="15" t="n"/>
      <c r="H181" s="29" t="n"/>
      <c r="I181" s="11" t="n"/>
      <c r="J181" s="12" t="n"/>
      <c r="K181" s="12">
        <f>IF(B181="","",MONTH(B181))</f>
        <v/>
      </c>
      <c r="L181" s="12">
        <f>IF(B181="","",YEAR(B181))</f>
        <v/>
      </c>
      <c r="M181" s="11" t="n"/>
      <c r="N181" s="15" t="n"/>
    </row>
    <row r="182">
      <c r="A182" s="44">
        <f>IF(B182="","",ROW()-7)</f>
        <v/>
      </c>
      <c r="B182" s="43" t="inlineStr"/>
      <c r="C182" s="11" t="n"/>
      <c r="D182" s="25" t="n"/>
      <c r="E182" s="15" t="n"/>
      <c r="F182" s="25" t="n"/>
      <c r="G182" s="15" t="n"/>
      <c r="H182" s="29" t="n"/>
      <c r="I182" s="11" t="n"/>
      <c r="J182" s="12" t="n"/>
      <c r="K182" s="12">
        <f>IF(B182="","",MONTH(B182))</f>
        <v/>
      </c>
      <c r="L182" s="12">
        <f>IF(B182="","",YEAR(B182))</f>
        <v/>
      </c>
      <c r="M182" s="11" t="n"/>
      <c r="N182" s="15" t="n"/>
    </row>
    <row r="183">
      <c r="A183" s="44">
        <f>IF(B183="","",ROW()-7)</f>
        <v/>
      </c>
      <c r="B183" s="43" t="inlineStr"/>
      <c r="C183" s="11" t="n"/>
      <c r="D183" s="25" t="n"/>
      <c r="E183" s="15" t="n"/>
      <c r="F183" s="25" t="n"/>
      <c r="G183" s="15" t="n"/>
      <c r="H183" s="29" t="n"/>
      <c r="I183" s="11" t="n"/>
      <c r="J183" s="12" t="n"/>
      <c r="K183" s="12">
        <f>IF(B183="","",MONTH(B183))</f>
        <v/>
      </c>
      <c r="L183" s="12">
        <f>IF(B183="","",YEAR(B183))</f>
        <v/>
      </c>
      <c r="M183" s="11" t="n"/>
      <c r="N183" s="15" t="n"/>
    </row>
    <row r="184">
      <c r="A184" s="44">
        <f>IF(B184="","",ROW()-7)</f>
        <v/>
      </c>
      <c r="B184" s="43" t="inlineStr"/>
      <c r="C184" s="11" t="n"/>
      <c r="D184" s="25" t="n"/>
      <c r="E184" s="15" t="n"/>
      <c r="F184" s="25" t="n"/>
      <c r="G184" s="15" t="n"/>
      <c r="H184" s="29" t="n"/>
      <c r="I184" s="11" t="n"/>
      <c r="J184" s="12" t="n"/>
      <c r="K184" s="12">
        <f>IF(B184="","",MONTH(B184))</f>
        <v/>
      </c>
      <c r="L184" s="12">
        <f>IF(B184="","",YEAR(B184))</f>
        <v/>
      </c>
      <c r="M184" s="11" t="n"/>
      <c r="N184" s="15" t="n"/>
    </row>
    <row r="185">
      <c r="A185" s="44">
        <f>IF(B185="","",ROW()-7)</f>
        <v/>
      </c>
      <c r="B185" s="43" t="inlineStr"/>
      <c r="C185" s="11" t="n"/>
      <c r="D185" s="25" t="n"/>
      <c r="E185" s="15" t="n"/>
      <c r="F185" s="25" t="n"/>
      <c r="G185" s="15" t="n"/>
      <c r="H185" s="29" t="n"/>
      <c r="I185" s="11" t="n"/>
      <c r="J185" s="12" t="n"/>
      <c r="K185" s="12">
        <f>IF(B185="","",MONTH(B185))</f>
        <v/>
      </c>
      <c r="L185" s="12">
        <f>IF(B185="","",YEAR(B185))</f>
        <v/>
      </c>
      <c r="M185" s="11" t="n"/>
      <c r="N185" s="15" t="n"/>
    </row>
    <row r="186">
      <c r="A186" s="44">
        <f>IF(B186="","",ROW()-7)</f>
        <v/>
      </c>
      <c r="B186" s="43" t="inlineStr"/>
      <c r="C186" s="11" t="n"/>
      <c r="D186" s="25" t="n"/>
      <c r="E186" s="15" t="n"/>
      <c r="F186" s="25" t="n"/>
      <c r="G186" s="15" t="n"/>
      <c r="H186" s="29" t="n"/>
      <c r="I186" s="11" t="n"/>
      <c r="J186" s="12" t="n"/>
      <c r="K186" s="12">
        <f>IF(B186="","",MONTH(B186))</f>
        <v/>
      </c>
      <c r="L186" s="12">
        <f>IF(B186="","",YEAR(B186))</f>
        <v/>
      </c>
      <c r="M186" s="11" t="n"/>
      <c r="N186" s="15" t="n"/>
    </row>
    <row r="187">
      <c r="A187" s="44">
        <f>IF(B187="","",ROW()-7)</f>
        <v/>
      </c>
      <c r="B187" s="43" t="inlineStr"/>
      <c r="C187" s="11" t="n"/>
      <c r="D187" s="25" t="n"/>
      <c r="E187" s="15" t="n"/>
      <c r="F187" s="25" t="n"/>
      <c r="G187" s="15" t="n"/>
      <c r="H187" s="29" t="n"/>
      <c r="I187" s="11" t="n"/>
      <c r="J187" s="12" t="n"/>
      <c r="K187" s="12">
        <f>IF(B187="","",MONTH(B187))</f>
        <v/>
      </c>
      <c r="L187" s="12">
        <f>IF(B187="","",YEAR(B187))</f>
        <v/>
      </c>
      <c r="M187" s="11" t="n"/>
      <c r="N187" s="15" t="n"/>
    </row>
    <row r="188">
      <c r="A188" s="44">
        <f>IF(B188="","",ROW()-7)</f>
        <v/>
      </c>
      <c r="B188" s="43" t="inlineStr"/>
      <c r="C188" s="11" t="n"/>
      <c r="D188" s="25" t="n"/>
      <c r="E188" s="15" t="n"/>
      <c r="F188" s="25" t="n"/>
      <c r="G188" s="15" t="n"/>
      <c r="H188" s="29" t="n"/>
      <c r="I188" s="11" t="n"/>
      <c r="J188" s="12" t="n"/>
      <c r="K188" s="12">
        <f>IF(B188="","",MONTH(B188))</f>
        <v/>
      </c>
      <c r="L188" s="12">
        <f>IF(B188="","",YEAR(B188))</f>
        <v/>
      </c>
      <c r="M188" s="11" t="n"/>
      <c r="N188" s="15" t="n"/>
    </row>
    <row r="189">
      <c r="A189" s="44">
        <f>IF(B189="","",ROW()-7)</f>
        <v/>
      </c>
      <c r="B189" s="43" t="inlineStr"/>
      <c r="C189" s="11" t="n"/>
      <c r="D189" s="25" t="n"/>
      <c r="E189" s="15" t="n"/>
      <c r="F189" s="25" t="n"/>
      <c r="G189" s="15" t="n"/>
      <c r="H189" s="29" t="n"/>
      <c r="I189" s="11" t="n"/>
      <c r="J189" s="12" t="n"/>
      <c r="K189" s="12">
        <f>IF(B189="","",MONTH(B189))</f>
        <v/>
      </c>
      <c r="L189" s="12">
        <f>IF(B189="","",YEAR(B189))</f>
        <v/>
      </c>
      <c r="M189" s="11" t="n"/>
      <c r="N189" s="15" t="n"/>
    </row>
    <row r="190">
      <c r="A190" s="44">
        <f>IF(B190="","",ROW()-7)</f>
        <v/>
      </c>
      <c r="B190" s="43" t="inlineStr"/>
      <c r="C190" s="11" t="n"/>
      <c r="D190" s="25" t="n"/>
      <c r="E190" s="15" t="n"/>
      <c r="F190" s="25" t="n"/>
      <c r="G190" s="15" t="n"/>
      <c r="H190" s="29" t="n"/>
      <c r="I190" s="11" t="n"/>
      <c r="J190" s="12" t="n"/>
      <c r="K190" s="12">
        <f>IF(B190="","",MONTH(B190))</f>
        <v/>
      </c>
      <c r="L190" s="12">
        <f>IF(B190="","",YEAR(B190))</f>
        <v/>
      </c>
      <c r="M190" s="11" t="n"/>
      <c r="N190" s="15" t="n"/>
    </row>
    <row r="191">
      <c r="A191" s="44">
        <f>IF(B191="","",ROW()-7)</f>
        <v/>
      </c>
      <c r="B191" s="43" t="inlineStr"/>
      <c r="C191" s="11" t="n"/>
      <c r="D191" s="25" t="n"/>
      <c r="E191" s="15" t="n"/>
      <c r="F191" s="25" t="n"/>
      <c r="G191" s="15" t="n"/>
      <c r="H191" s="29" t="n"/>
      <c r="I191" s="11" t="n"/>
      <c r="J191" s="12" t="n"/>
      <c r="K191" s="12">
        <f>IF(B191="","",MONTH(B191))</f>
        <v/>
      </c>
      <c r="L191" s="12">
        <f>IF(B191="","",YEAR(B191))</f>
        <v/>
      </c>
      <c r="M191" s="11" t="n"/>
      <c r="N191" s="15" t="n"/>
    </row>
    <row r="192">
      <c r="A192" s="44">
        <f>IF(B192="","",ROW()-7)</f>
        <v/>
      </c>
      <c r="B192" s="43" t="inlineStr"/>
      <c r="C192" s="11" t="n"/>
      <c r="D192" s="25" t="n"/>
      <c r="E192" s="15" t="n"/>
      <c r="F192" s="25" t="n"/>
      <c r="G192" s="15" t="n"/>
      <c r="H192" s="29" t="n"/>
      <c r="I192" s="11" t="n"/>
      <c r="J192" s="12" t="n"/>
      <c r="K192" s="12">
        <f>IF(B192="","",MONTH(B192))</f>
        <v/>
      </c>
      <c r="L192" s="12">
        <f>IF(B192="","",YEAR(B192))</f>
        <v/>
      </c>
      <c r="M192" s="11" t="n"/>
      <c r="N192" s="15" t="n"/>
    </row>
    <row r="193">
      <c r="A193" s="44">
        <f>IF(B193="","",ROW()-7)</f>
        <v/>
      </c>
      <c r="B193" s="43" t="inlineStr"/>
      <c r="C193" s="11" t="n"/>
      <c r="D193" s="25" t="n"/>
      <c r="E193" s="15" t="n"/>
      <c r="F193" s="25" t="n"/>
      <c r="G193" s="15" t="n"/>
      <c r="H193" s="29" t="n"/>
      <c r="I193" s="11" t="n"/>
      <c r="J193" s="12" t="n"/>
      <c r="K193" s="12">
        <f>IF(B193="","",MONTH(B193))</f>
        <v/>
      </c>
      <c r="L193" s="12">
        <f>IF(B193="","",YEAR(B193))</f>
        <v/>
      </c>
      <c r="M193" s="11" t="n"/>
      <c r="N193" s="15" t="n"/>
    </row>
    <row r="194">
      <c r="A194" s="44">
        <f>IF(B194="","",ROW()-7)</f>
        <v/>
      </c>
      <c r="B194" s="43" t="inlineStr"/>
      <c r="C194" s="11" t="n"/>
      <c r="D194" s="25" t="n"/>
      <c r="E194" s="15" t="n"/>
      <c r="F194" s="25" t="n"/>
      <c r="G194" s="15" t="n"/>
      <c r="H194" s="29" t="n"/>
      <c r="I194" s="11" t="n"/>
      <c r="J194" s="12" t="n"/>
      <c r="K194" s="12">
        <f>IF(B194="","",MONTH(B194))</f>
        <v/>
      </c>
      <c r="L194" s="12">
        <f>IF(B194="","",YEAR(B194))</f>
        <v/>
      </c>
      <c r="M194" s="11" t="n"/>
      <c r="N194" s="15" t="n"/>
    </row>
    <row r="195">
      <c r="A195" s="44">
        <f>IF(B195="","",ROW()-7)</f>
        <v/>
      </c>
      <c r="B195" s="43" t="inlineStr"/>
      <c r="C195" s="11" t="n"/>
      <c r="D195" s="25" t="n"/>
      <c r="E195" s="15" t="n"/>
      <c r="F195" s="25" t="n"/>
      <c r="G195" s="15" t="n"/>
      <c r="H195" s="29" t="n"/>
      <c r="I195" s="11" t="n"/>
      <c r="J195" s="12" t="n"/>
      <c r="K195" s="12">
        <f>IF(B195="","",MONTH(B195))</f>
        <v/>
      </c>
      <c r="L195" s="12">
        <f>IF(B195="","",YEAR(B195))</f>
        <v/>
      </c>
      <c r="M195" s="11" t="n"/>
      <c r="N195" s="15" t="n"/>
    </row>
    <row r="196">
      <c r="A196" s="44">
        <f>IF(B196="","",ROW()-7)</f>
        <v/>
      </c>
      <c r="B196" s="43" t="inlineStr"/>
      <c r="C196" s="11" t="n"/>
      <c r="D196" s="25" t="n"/>
      <c r="E196" s="15" t="n"/>
      <c r="F196" s="25" t="n"/>
      <c r="G196" s="15" t="n"/>
      <c r="H196" s="29" t="n"/>
      <c r="I196" s="11" t="n"/>
      <c r="J196" s="12" t="n"/>
      <c r="K196" s="12">
        <f>IF(B196="","",MONTH(B196))</f>
        <v/>
      </c>
      <c r="L196" s="12">
        <f>IF(B196="","",YEAR(B196))</f>
        <v/>
      </c>
      <c r="M196" s="11" t="n"/>
      <c r="N196" s="15" t="n"/>
    </row>
    <row r="197">
      <c r="A197" s="44">
        <f>IF(B197="","",ROW()-7)</f>
        <v/>
      </c>
      <c r="B197" s="43" t="inlineStr"/>
      <c r="C197" s="11" t="n"/>
      <c r="D197" s="25" t="n"/>
      <c r="E197" s="15" t="n"/>
      <c r="F197" s="25" t="n"/>
      <c r="G197" s="15" t="n"/>
      <c r="H197" s="29" t="n"/>
      <c r="I197" s="11" t="n"/>
      <c r="J197" s="12" t="n"/>
      <c r="K197" s="12">
        <f>IF(B197="","",MONTH(B197))</f>
        <v/>
      </c>
      <c r="L197" s="12">
        <f>IF(B197="","",YEAR(B197))</f>
        <v/>
      </c>
      <c r="M197" s="11" t="n"/>
      <c r="N197" s="15" t="n"/>
    </row>
    <row r="198">
      <c r="A198" s="44">
        <f>IF(B198="","",ROW()-7)</f>
        <v/>
      </c>
      <c r="B198" s="43" t="inlineStr"/>
      <c r="C198" s="11" t="n"/>
      <c r="D198" s="25" t="n"/>
      <c r="E198" s="15" t="n"/>
      <c r="F198" s="25" t="n"/>
      <c r="G198" s="15" t="n"/>
      <c r="H198" s="29" t="n"/>
      <c r="I198" s="11" t="n"/>
      <c r="J198" s="12" t="n"/>
      <c r="K198" s="12">
        <f>IF(B198="","",MONTH(B198))</f>
        <v/>
      </c>
      <c r="L198" s="12">
        <f>IF(B198="","",YEAR(B198))</f>
        <v/>
      </c>
      <c r="M198" s="11" t="n"/>
      <c r="N198" s="15" t="n"/>
    </row>
    <row r="199">
      <c r="A199" s="44">
        <f>IF(B199="","",ROW()-7)</f>
        <v/>
      </c>
      <c r="B199" s="43" t="inlineStr"/>
      <c r="C199" s="11" t="n"/>
      <c r="D199" s="25" t="n"/>
      <c r="E199" s="15" t="n"/>
      <c r="F199" s="25" t="n"/>
      <c r="G199" s="15" t="n"/>
      <c r="H199" s="29" t="n"/>
      <c r="I199" s="11" t="n"/>
      <c r="J199" s="12" t="n"/>
      <c r="K199" s="12">
        <f>IF(B199="","",MONTH(B199))</f>
        <v/>
      </c>
      <c r="L199" s="12">
        <f>IF(B199="","",YEAR(B199))</f>
        <v/>
      </c>
      <c r="M199" s="11" t="n"/>
      <c r="N199" s="15" t="n"/>
    </row>
    <row r="200">
      <c r="A200" s="44">
        <f>IF(B200="","",ROW()-7)</f>
        <v/>
      </c>
      <c r="B200" s="43" t="inlineStr"/>
      <c r="C200" s="11" t="n"/>
      <c r="D200" s="25" t="n"/>
      <c r="E200" s="15" t="n"/>
      <c r="F200" s="25" t="n"/>
      <c r="G200" s="15" t="n"/>
      <c r="H200" s="29" t="n"/>
      <c r="I200" s="11" t="n"/>
      <c r="J200" s="12" t="n"/>
      <c r="K200" s="12">
        <f>IF(B200="","",MONTH(B200))</f>
        <v/>
      </c>
      <c r="L200" s="12">
        <f>IF(B200="","",YEAR(B200))</f>
        <v/>
      </c>
      <c r="M200" s="11" t="n"/>
      <c r="N200" s="15" t="n"/>
    </row>
    <row r="201">
      <c r="A201" s="44">
        <f>IF(B201="","",ROW()-7)</f>
        <v/>
      </c>
      <c r="B201" s="43" t="inlineStr"/>
      <c r="C201" s="11" t="n"/>
      <c r="D201" s="25" t="n"/>
      <c r="E201" s="15" t="n"/>
      <c r="F201" s="25" t="n"/>
      <c r="G201" s="15" t="n"/>
      <c r="H201" s="29" t="n"/>
      <c r="I201" s="11" t="n"/>
      <c r="J201" s="12" t="n"/>
      <c r="K201" s="12">
        <f>IF(B201="","",MONTH(B201))</f>
        <v/>
      </c>
      <c r="L201" s="12">
        <f>IF(B201="","",YEAR(B201))</f>
        <v/>
      </c>
      <c r="M201" s="11" t="n"/>
      <c r="N201" s="15" t="n"/>
    </row>
    <row r="202">
      <c r="A202" s="44">
        <f>IF(B202="","",ROW()-7)</f>
        <v/>
      </c>
      <c r="B202" s="43" t="inlineStr"/>
      <c r="C202" s="11" t="n"/>
      <c r="D202" s="25" t="n"/>
      <c r="E202" s="15" t="n"/>
      <c r="F202" s="25" t="n"/>
      <c r="G202" s="15" t="n"/>
      <c r="H202" s="29" t="n"/>
      <c r="I202" s="11" t="n"/>
      <c r="J202" s="12" t="n"/>
      <c r="K202" s="12">
        <f>IF(B202="","",MONTH(B202))</f>
        <v/>
      </c>
      <c r="L202" s="12">
        <f>IF(B202="","",YEAR(B202))</f>
        <v/>
      </c>
      <c r="M202" s="11" t="n"/>
      <c r="N202" s="15" t="n"/>
    </row>
    <row r="203">
      <c r="A203" s="44">
        <f>IF(B203="","",ROW()-7)</f>
        <v/>
      </c>
      <c r="B203" s="43" t="inlineStr"/>
      <c r="C203" s="11" t="n"/>
      <c r="D203" s="25" t="n"/>
      <c r="E203" s="15" t="n"/>
      <c r="F203" s="25" t="n"/>
      <c r="G203" s="15" t="n"/>
      <c r="H203" s="29" t="n"/>
      <c r="I203" s="11" t="n"/>
      <c r="J203" s="12" t="n"/>
      <c r="K203" s="12">
        <f>IF(B203="","",MONTH(B203))</f>
        <v/>
      </c>
      <c r="L203" s="12">
        <f>IF(B203="","",YEAR(B203))</f>
        <v/>
      </c>
      <c r="M203" s="11" t="n"/>
      <c r="N203" s="15" t="n"/>
    </row>
    <row r="204">
      <c r="A204" s="44">
        <f>IF(B204="","",ROW()-7)</f>
        <v/>
      </c>
      <c r="B204" s="43" t="inlineStr"/>
      <c r="C204" s="11" t="n"/>
      <c r="D204" s="25" t="n"/>
      <c r="E204" s="15" t="n"/>
      <c r="F204" s="25" t="n"/>
      <c r="G204" s="15" t="n"/>
      <c r="H204" s="29" t="n"/>
      <c r="I204" s="11" t="n"/>
      <c r="J204" s="12" t="n"/>
      <c r="K204" s="12">
        <f>IF(B204="","",MONTH(B204))</f>
        <v/>
      </c>
      <c r="L204" s="12">
        <f>IF(B204="","",YEAR(B204))</f>
        <v/>
      </c>
      <c r="M204" s="11" t="n"/>
      <c r="N204" s="15" t="n"/>
    </row>
    <row r="205">
      <c r="A205" s="44">
        <f>IF(B205="","",ROW()-7)</f>
        <v/>
      </c>
      <c r="B205" s="43" t="inlineStr"/>
      <c r="C205" s="11" t="n"/>
      <c r="D205" s="25" t="n"/>
      <c r="E205" s="15" t="n"/>
      <c r="F205" s="25" t="n"/>
      <c r="G205" s="15" t="n"/>
      <c r="H205" s="29" t="n"/>
      <c r="I205" s="11" t="n"/>
      <c r="J205" s="12" t="n"/>
      <c r="K205" s="12">
        <f>IF(B205="","",MONTH(B205))</f>
        <v/>
      </c>
      <c r="L205" s="12">
        <f>IF(B205="","",YEAR(B205))</f>
        <v/>
      </c>
      <c r="M205" s="11" t="n"/>
      <c r="N205" s="15" t="n"/>
    </row>
    <row r="206">
      <c r="A206" s="44">
        <f>IF(B206="","",ROW()-7)</f>
        <v/>
      </c>
      <c r="B206" s="43" t="inlineStr"/>
      <c r="C206" s="11" t="n"/>
      <c r="D206" s="25" t="n"/>
      <c r="E206" s="15" t="n"/>
      <c r="F206" s="25" t="n"/>
      <c r="G206" s="15" t="n"/>
      <c r="H206" s="29" t="n"/>
      <c r="I206" s="11" t="n"/>
      <c r="J206" s="12" t="n"/>
      <c r="K206" s="12">
        <f>IF(B206="","",MONTH(B206))</f>
        <v/>
      </c>
      <c r="L206" s="12">
        <f>IF(B206="","",YEAR(B206))</f>
        <v/>
      </c>
      <c r="M206" s="11" t="n"/>
      <c r="N206" s="15" t="n"/>
    </row>
    <row r="207">
      <c r="A207" s="44">
        <f>IF(B207="","",ROW()-7)</f>
        <v/>
      </c>
      <c r="B207" s="43" t="inlineStr"/>
      <c r="C207" s="11" t="n"/>
      <c r="D207" s="25" t="n"/>
      <c r="E207" s="15" t="n"/>
      <c r="F207" s="25" t="n"/>
      <c r="G207" s="15" t="n"/>
      <c r="H207" s="29" t="n"/>
      <c r="I207" s="11" t="n"/>
      <c r="J207" s="12" t="n"/>
      <c r="K207" s="12">
        <f>IF(B207="","",MONTH(B207))</f>
        <v/>
      </c>
      <c r="L207" s="12">
        <f>IF(B207="","",YEAR(B207))</f>
        <v/>
      </c>
      <c r="M207" s="11" t="n"/>
      <c r="N207" s="15" t="n"/>
    </row>
    <row r="208">
      <c r="A208" s="44">
        <f>IF(B208="","",ROW()-7)</f>
        <v/>
      </c>
      <c r="B208" s="43" t="inlineStr"/>
      <c r="C208" s="11" t="n"/>
      <c r="D208" s="25" t="n"/>
      <c r="E208" s="15" t="n"/>
      <c r="F208" s="25" t="n"/>
      <c r="G208" s="15" t="n"/>
      <c r="H208" s="29" t="n"/>
      <c r="I208" s="11" t="n"/>
      <c r="J208" s="12" t="n"/>
      <c r="K208" s="12">
        <f>IF(B208="","",MONTH(B208))</f>
        <v/>
      </c>
      <c r="L208" s="12">
        <f>IF(B208="","",YEAR(B208))</f>
        <v/>
      </c>
      <c r="M208" s="11" t="n"/>
      <c r="N208" s="15" t="n"/>
    </row>
    <row r="209">
      <c r="A209" s="44">
        <f>IF(B209="","",ROW()-7)</f>
        <v/>
      </c>
      <c r="B209" s="43" t="inlineStr"/>
      <c r="C209" s="11" t="n"/>
      <c r="D209" s="25" t="n"/>
      <c r="E209" s="15" t="n"/>
      <c r="F209" s="25" t="n"/>
      <c r="G209" s="15" t="n"/>
      <c r="H209" s="29" t="n"/>
      <c r="I209" s="11" t="n"/>
      <c r="J209" s="12" t="n"/>
      <c r="K209" s="12">
        <f>IF(B209="","",MONTH(B209))</f>
        <v/>
      </c>
      <c r="L209" s="12">
        <f>IF(B209="","",YEAR(B209))</f>
        <v/>
      </c>
      <c r="M209" s="11" t="n"/>
      <c r="N209" s="15" t="n"/>
    </row>
    <row r="210">
      <c r="A210" s="44">
        <f>IF(B210="","",ROW()-7)</f>
        <v/>
      </c>
      <c r="B210" s="43" t="inlineStr"/>
      <c r="C210" s="11" t="n"/>
      <c r="D210" s="25" t="n"/>
      <c r="E210" s="15" t="n"/>
      <c r="F210" s="25" t="n"/>
      <c r="G210" s="15" t="n"/>
      <c r="H210" s="29" t="n"/>
      <c r="I210" s="11" t="n"/>
      <c r="J210" s="12" t="n"/>
      <c r="K210" s="12">
        <f>IF(B210="","",MONTH(B210))</f>
        <v/>
      </c>
      <c r="L210" s="12">
        <f>IF(B210="","",YEAR(B210))</f>
        <v/>
      </c>
      <c r="M210" s="11" t="n"/>
      <c r="N210" s="15" t="n"/>
    </row>
    <row r="211">
      <c r="A211" s="44">
        <f>IF(B211="","",ROW()-7)</f>
        <v/>
      </c>
      <c r="B211" s="43" t="inlineStr"/>
      <c r="C211" s="11" t="n"/>
      <c r="D211" s="25" t="n"/>
      <c r="E211" s="15" t="n"/>
      <c r="F211" s="25" t="n"/>
      <c r="G211" s="15" t="n"/>
      <c r="H211" s="29" t="n"/>
      <c r="I211" s="11" t="n"/>
      <c r="J211" s="12" t="n"/>
      <c r="K211" s="12">
        <f>IF(B211="","",MONTH(B211))</f>
        <v/>
      </c>
      <c r="L211" s="12">
        <f>IF(B211="","",YEAR(B211))</f>
        <v/>
      </c>
      <c r="M211" s="11" t="n"/>
      <c r="N211" s="15" t="n"/>
    </row>
    <row r="212">
      <c r="A212" s="44">
        <f>IF(B212="","",ROW()-7)</f>
        <v/>
      </c>
      <c r="B212" s="43" t="inlineStr"/>
      <c r="C212" s="11" t="n"/>
      <c r="D212" s="25" t="n"/>
      <c r="E212" s="15" t="n"/>
      <c r="F212" s="25" t="n"/>
      <c r="G212" s="15" t="n"/>
      <c r="H212" s="29" t="n"/>
      <c r="I212" s="11" t="n"/>
      <c r="J212" s="12" t="n"/>
      <c r="K212" s="12">
        <f>IF(B212="","",MONTH(B212))</f>
        <v/>
      </c>
      <c r="L212" s="12">
        <f>IF(B212="","",YEAR(B212))</f>
        <v/>
      </c>
      <c r="M212" s="11" t="n"/>
      <c r="N212" s="15" t="n"/>
    </row>
    <row r="213">
      <c r="A213" s="44">
        <f>IF(B213="","",ROW()-7)</f>
        <v/>
      </c>
      <c r="B213" s="43" t="inlineStr"/>
      <c r="C213" s="11" t="n"/>
      <c r="D213" s="25" t="n"/>
      <c r="E213" s="15" t="n"/>
      <c r="F213" s="25" t="n"/>
      <c r="G213" s="15" t="n"/>
      <c r="H213" s="29" t="n"/>
      <c r="I213" s="11" t="n"/>
      <c r="J213" s="12" t="n"/>
      <c r="K213" s="12">
        <f>IF(B213="","",MONTH(B213))</f>
        <v/>
      </c>
      <c r="L213" s="12">
        <f>IF(B213="","",YEAR(B213))</f>
        <v/>
      </c>
      <c r="M213" s="11" t="n"/>
      <c r="N213" s="15" t="n"/>
    </row>
    <row r="214">
      <c r="A214" s="44">
        <f>IF(B214="","",ROW()-7)</f>
        <v/>
      </c>
      <c r="B214" s="43" t="inlineStr"/>
      <c r="C214" s="11" t="n"/>
      <c r="D214" s="25" t="n"/>
      <c r="E214" s="15" t="n"/>
      <c r="F214" s="25" t="n"/>
      <c r="G214" s="15" t="n"/>
      <c r="H214" s="29" t="n"/>
      <c r="I214" s="11" t="n"/>
      <c r="J214" s="12" t="n"/>
      <c r="K214" s="12">
        <f>IF(B214="","",MONTH(B214))</f>
        <v/>
      </c>
      <c r="L214" s="12">
        <f>IF(B214="","",YEAR(B214))</f>
        <v/>
      </c>
      <c r="M214" s="11" t="n"/>
      <c r="N214" s="15" t="n"/>
    </row>
    <row r="215">
      <c r="A215" s="44">
        <f>IF(B215="","",ROW()-7)</f>
        <v/>
      </c>
      <c r="B215" s="43" t="inlineStr"/>
      <c r="C215" s="11" t="n"/>
      <c r="D215" s="25" t="n"/>
      <c r="E215" s="15" t="n"/>
      <c r="F215" s="25" t="n"/>
      <c r="G215" s="15" t="n"/>
      <c r="H215" s="29" t="n"/>
      <c r="I215" s="11" t="n"/>
      <c r="J215" s="12" t="n"/>
      <c r="K215" s="12">
        <f>IF(B215="","",MONTH(B215))</f>
        <v/>
      </c>
      <c r="L215" s="12">
        <f>IF(B215="","",YEAR(B215))</f>
        <v/>
      </c>
      <c r="M215" s="11" t="n"/>
      <c r="N215" s="15" t="n"/>
    </row>
    <row r="216">
      <c r="A216" s="44">
        <f>IF(B216="","",ROW()-7)</f>
        <v/>
      </c>
      <c r="B216" s="43" t="inlineStr"/>
      <c r="C216" s="11" t="n"/>
      <c r="D216" s="25" t="n"/>
      <c r="E216" s="15" t="n"/>
      <c r="F216" s="25" t="n"/>
      <c r="G216" s="15" t="n"/>
      <c r="H216" s="29" t="n"/>
      <c r="I216" s="11" t="n"/>
      <c r="J216" s="12" t="n"/>
      <c r="K216" s="12">
        <f>IF(B216="","",MONTH(B216))</f>
        <v/>
      </c>
      <c r="L216" s="12">
        <f>IF(B216="","",YEAR(B216))</f>
        <v/>
      </c>
      <c r="M216" s="11" t="n"/>
      <c r="N216" s="15" t="n"/>
    </row>
    <row r="217">
      <c r="A217" s="44">
        <f>IF(B217="","",ROW()-7)</f>
        <v/>
      </c>
      <c r="B217" s="43" t="inlineStr"/>
      <c r="C217" s="11" t="n"/>
      <c r="D217" s="25" t="n"/>
      <c r="E217" s="15" t="n"/>
      <c r="F217" s="25" t="n"/>
      <c r="G217" s="15" t="n"/>
      <c r="H217" s="29" t="n"/>
      <c r="I217" s="11" t="n"/>
      <c r="J217" s="12" t="n"/>
      <c r="K217" s="12">
        <f>IF(B217="","",MONTH(B217))</f>
        <v/>
      </c>
      <c r="L217" s="12">
        <f>IF(B217="","",YEAR(B217))</f>
        <v/>
      </c>
      <c r="M217" s="11" t="n"/>
      <c r="N217" s="15" t="n"/>
    </row>
    <row r="218">
      <c r="A218" s="44">
        <f>IF(B218="","",ROW()-7)</f>
        <v/>
      </c>
      <c r="B218" s="43" t="inlineStr"/>
      <c r="C218" s="11" t="n"/>
      <c r="D218" s="25" t="n"/>
      <c r="E218" s="15" t="n"/>
      <c r="F218" s="25" t="n"/>
      <c r="G218" s="15" t="n"/>
      <c r="H218" s="29" t="n"/>
      <c r="I218" s="11" t="n"/>
      <c r="J218" s="12" t="n"/>
      <c r="K218" s="12">
        <f>IF(B218="","",MONTH(B218))</f>
        <v/>
      </c>
      <c r="L218" s="12">
        <f>IF(B218="","",YEAR(B218))</f>
        <v/>
      </c>
      <c r="M218" s="11" t="n"/>
      <c r="N218" s="15" t="n"/>
    </row>
    <row r="219">
      <c r="A219" s="44">
        <f>IF(B219="","",ROW()-7)</f>
        <v/>
      </c>
      <c r="B219" s="43" t="inlineStr"/>
      <c r="C219" s="11" t="n"/>
      <c r="D219" s="25" t="n"/>
      <c r="E219" s="15" t="n"/>
      <c r="F219" s="25" t="n"/>
      <c r="G219" s="15" t="n"/>
      <c r="H219" s="29" t="n"/>
      <c r="I219" s="11" t="n"/>
      <c r="J219" s="12" t="n"/>
      <c r="K219" s="12">
        <f>IF(B219="","",MONTH(B219))</f>
        <v/>
      </c>
      <c r="L219" s="12">
        <f>IF(B219="","",YEAR(B219))</f>
        <v/>
      </c>
      <c r="M219" s="11" t="n"/>
      <c r="N219" s="15" t="n"/>
    </row>
    <row r="220">
      <c r="A220" s="44">
        <f>IF(B220="","",ROW()-7)</f>
        <v/>
      </c>
      <c r="B220" s="43" t="inlineStr"/>
      <c r="C220" s="11" t="n"/>
      <c r="D220" s="25" t="n"/>
      <c r="E220" s="15" t="n"/>
      <c r="F220" s="25" t="n"/>
      <c r="G220" s="15" t="n"/>
      <c r="H220" s="29" t="n"/>
      <c r="I220" s="11" t="n"/>
      <c r="J220" s="12" t="n"/>
      <c r="K220" s="12">
        <f>IF(B220="","",MONTH(B220))</f>
        <v/>
      </c>
      <c r="L220" s="12">
        <f>IF(B220="","",YEAR(B220))</f>
        <v/>
      </c>
      <c r="M220" s="11" t="n"/>
      <c r="N220" s="15" t="n"/>
    </row>
    <row r="221">
      <c r="A221" s="44">
        <f>IF(B221="","",ROW()-7)</f>
        <v/>
      </c>
      <c r="B221" s="43" t="inlineStr"/>
      <c r="C221" s="11" t="n"/>
      <c r="D221" s="25" t="n"/>
      <c r="E221" s="15" t="n"/>
      <c r="F221" s="25" t="n"/>
      <c r="G221" s="15" t="n"/>
      <c r="H221" s="29" t="n"/>
      <c r="I221" s="11" t="n"/>
      <c r="J221" s="12" t="n"/>
      <c r="K221" s="12">
        <f>IF(B221="","",MONTH(B221))</f>
        <v/>
      </c>
      <c r="L221" s="12">
        <f>IF(B221="","",YEAR(B221))</f>
        <v/>
      </c>
      <c r="M221" s="11" t="n"/>
      <c r="N221" s="15" t="n"/>
    </row>
    <row r="222">
      <c r="A222" s="44">
        <f>IF(B222="","",ROW()-7)</f>
        <v/>
      </c>
      <c r="B222" s="43" t="inlineStr"/>
      <c r="C222" s="11" t="n"/>
      <c r="D222" s="25" t="n"/>
      <c r="E222" s="15" t="n"/>
      <c r="F222" s="25" t="n"/>
      <c r="G222" s="15" t="n"/>
      <c r="H222" s="29" t="n"/>
      <c r="I222" s="11" t="n"/>
      <c r="J222" s="12" t="n"/>
      <c r="K222" s="12">
        <f>IF(B222="","",MONTH(B222))</f>
        <v/>
      </c>
      <c r="L222" s="12">
        <f>IF(B222="","",YEAR(B222))</f>
        <v/>
      </c>
      <c r="M222" s="11" t="n"/>
      <c r="N222" s="15" t="n"/>
    </row>
    <row r="223">
      <c r="A223" s="44">
        <f>IF(B223="","",ROW()-7)</f>
        <v/>
      </c>
      <c r="B223" s="43" t="inlineStr"/>
      <c r="C223" s="11" t="n"/>
      <c r="D223" s="25" t="n"/>
      <c r="E223" s="15" t="n"/>
      <c r="F223" s="25" t="n"/>
      <c r="G223" s="15" t="n"/>
      <c r="H223" s="29" t="n"/>
      <c r="I223" s="11" t="n"/>
      <c r="J223" s="12" t="n"/>
      <c r="K223" s="12">
        <f>IF(B223="","",MONTH(B223))</f>
        <v/>
      </c>
      <c r="L223" s="12">
        <f>IF(B223="","",YEAR(B223))</f>
        <v/>
      </c>
      <c r="M223" s="11" t="n"/>
      <c r="N223" s="15" t="n"/>
    </row>
    <row r="224">
      <c r="A224" s="44">
        <f>IF(B224="","",ROW()-7)</f>
        <v/>
      </c>
      <c r="B224" s="43" t="inlineStr"/>
      <c r="C224" s="11" t="n"/>
      <c r="D224" s="25" t="n"/>
      <c r="E224" s="15" t="n"/>
      <c r="F224" s="25" t="n"/>
      <c r="G224" s="15" t="n"/>
      <c r="H224" s="29" t="n"/>
      <c r="I224" s="11" t="n"/>
      <c r="J224" s="12" t="n"/>
      <c r="K224" s="12">
        <f>IF(B224="","",MONTH(B224))</f>
        <v/>
      </c>
      <c r="L224" s="12">
        <f>IF(B224="","",YEAR(B224))</f>
        <v/>
      </c>
      <c r="M224" s="11" t="n"/>
      <c r="N224" s="15" t="n"/>
    </row>
    <row r="225">
      <c r="A225" s="44">
        <f>IF(B225="","",ROW()-7)</f>
        <v/>
      </c>
      <c r="B225" s="43" t="inlineStr"/>
      <c r="C225" s="11" t="n"/>
      <c r="D225" s="25" t="n"/>
      <c r="E225" s="15" t="n"/>
      <c r="F225" s="25" t="n"/>
      <c r="G225" s="15" t="n"/>
      <c r="H225" s="29" t="n"/>
      <c r="I225" s="11" t="n"/>
      <c r="J225" s="12" t="n"/>
      <c r="K225" s="12">
        <f>IF(B225="","",MONTH(B225))</f>
        <v/>
      </c>
      <c r="L225" s="12">
        <f>IF(B225="","",YEAR(B225))</f>
        <v/>
      </c>
      <c r="M225" s="11" t="n"/>
      <c r="N225" s="15" t="n"/>
    </row>
    <row r="226">
      <c r="A226" s="44">
        <f>IF(B226="","",ROW()-7)</f>
        <v/>
      </c>
      <c r="B226" s="43" t="inlineStr"/>
      <c r="C226" s="11" t="n"/>
      <c r="D226" s="25" t="n"/>
      <c r="E226" s="15" t="n"/>
      <c r="F226" s="25" t="n"/>
      <c r="G226" s="15" t="n"/>
      <c r="H226" s="29" t="n"/>
      <c r="I226" s="11" t="n"/>
      <c r="J226" s="12" t="n"/>
      <c r="K226" s="12">
        <f>IF(B226="","",MONTH(B226))</f>
        <v/>
      </c>
      <c r="L226" s="12">
        <f>IF(B226="","",YEAR(B226))</f>
        <v/>
      </c>
      <c r="M226" s="11" t="n"/>
      <c r="N226" s="15" t="n"/>
    </row>
    <row r="227">
      <c r="A227" s="44">
        <f>IF(B227="","",ROW()-7)</f>
        <v/>
      </c>
      <c r="B227" s="43" t="inlineStr"/>
      <c r="C227" s="11" t="n"/>
      <c r="D227" s="25" t="n"/>
      <c r="E227" s="15" t="n"/>
      <c r="F227" s="25" t="n"/>
      <c r="G227" s="15" t="n"/>
      <c r="H227" s="29" t="n"/>
      <c r="I227" s="11" t="n"/>
      <c r="J227" s="12" t="n"/>
      <c r="K227" s="12">
        <f>IF(B227="","",MONTH(B227))</f>
        <v/>
      </c>
      <c r="L227" s="12">
        <f>IF(B227="","",YEAR(B227))</f>
        <v/>
      </c>
      <c r="M227" s="11" t="n"/>
      <c r="N227" s="15" t="n"/>
    </row>
    <row r="228">
      <c r="A228" s="44">
        <f>IF(B228="","",ROW()-7)</f>
        <v/>
      </c>
      <c r="B228" s="43" t="inlineStr"/>
      <c r="C228" s="11" t="n"/>
      <c r="D228" s="25" t="n"/>
      <c r="E228" s="15" t="n"/>
      <c r="F228" s="25" t="n"/>
      <c r="G228" s="15" t="n"/>
      <c r="H228" s="29" t="n"/>
      <c r="I228" s="11" t="n"/>
      <c r="J228" s="12" t="n"/>
      <c r="K228" s="12">
        <f>IF(B228="","",MONTH(B228))</f>
        <v/>
      </c>
      <c r="L228" s="12">
        <f>IF(B228="","",YEAR(B228))</f>
        <v/>
      </c>
      <c r="M228" s="11" t="n"/>
      <c r="N228" s="15" t="n"/>
    </row>
    <row r="229">
      <c r="A229" s="44">
        <f>IF(B229="","",ROW()-7)</f>
        <v/>
      </c>
      <c r="B229" s="43" t="inlineStr"/>
      <c r="C229" s="11" t="n"/>
      <c r="D229" s="25" t="n"/>
      <c r="E229" s="15" t="n"/>
      <c r="F229" s="25" t="n"/>
      <c r="G229" s="15" t="n"/>
      <c r="H229" s="29" t="n"/>
      <c r="I229" s="11" t="n"/>
      <c r="J229" s="12" t="n"/>
      <c r="K229" s="12">
        <f>IF(B229="","",MONTH(B229))</f>
        <v/>
      </c>
      <c r="L229" s="12">
        <f>IF(B229="","",YEAR(B229))</f>
        <v/>
      </c>
      <c r="M229" s="11" t="n"/>
      <c r="N229" s="15" t="n"/>
    </row>
    <row r="230">
      <c r="A230" s="44">
        <f>IF(B230="","",ROW()-7)</f>
        <v/>
      </c>
      <c r="B230" s="43" t="inlineStr"/>
      <c r="C230" s="11" t="n"/>
      <c r="D230" s="25" t="n"/>
      <c r="E230" s="15" t="n"/>
      <c r="F230" s="25" t="n"/>
      <c r="G230" s="15" t="n"/>
      <c r="H230" s="29" t="n"/>
      <c r="I230" s="11" t="n"/>
      <c r="J230" s="12" t="n"/>
      <c r="K230" s="12">
        <f>IF(B230="","",MONTH(B230))</f>
        <v/>
      </c>
      <c r="L230" s="12">
        <f>IF(B230="","",YEAR(B230))</f>
        <v/>
      </c>
      <c r="M230" s="11" t="n"/>
      <c r="N230" s="15" t="n"/>
    </row>
    <row r="231">
      <c r="A231" s="44">
        <f>IF(B231="","",ROW()-7)</f>
        <v/>
      </c>
      <c r="B231" s="43" t="inlineStr"/>
      <c r="C231" s="11" t="n"/>
      <c r="D231" s="25" t="n"/>
      <c r="E231" s="15" t="n"/>
      <c r="F231" s="25" t="n"/>
      <c r="G231" s="15" t="n"/>
      <c r="H231" s="29" t="n"/>
      <c r="I231" s="11" t="n"/>
      <c r="J231" s="12" t="n"/>
      <c r="K231" s="12">
        <f>IF(B231="","",MONTH(B231))</f>
        <v/>
      </c>
      <c r="L231" s="12">
        <f>IF(B231="","",YEAR(B231))</f>
        <v/>
      </c>
      <c r="M231" s="11" t="n"/>
      <c r="N231" s="15" t="n"/>
    </row>
    <row r="232">
      <c r="A232" s="44">
        <f>IF(B232="","",ROW()-7)</f>
        <v/>
      </c>
      <c r="B232" s="43" t="inlineStr"/>
      <c r="C232" s="11" t="n"/>
      <c r="D232" s="25" t="n"/>
      <c r="E232" s="15" t="n"/>
      <c r="F232" s="25" t="n"/>
      <c r="G232" s="15" t="n"/>
      <c r="H232" s="29" t="n"/>
      <c r="I232" s="11" t="n"/>
      <c r="J232" s="12" t="n"/>
      <c r="K232" s="12">
        <f>IF(B232="","",MONTH(B232))</f>
        <v/>
      </c>
      <c r="L232" s="12">
        <f>IF(B232="","",YEAR(B232))</f>
        <v/>
      </c>
      <c r="M232" s="11" t="n"/>
      <c r="N232" s="15" t="n"/>
    </row>
    <row r="233">
      <c r="A233" s="44">
        <f>IF(B233="","",ROW()-7)</f>
        <v/>
      </c>
      <c r="B233" s="43" t="inlineStr"/>
      <c r="C233" s="11" t="n"/>
      <c r="D233" s="25" t="n"/>
      <c r="E233" s="15" t="n"/>
      <c r="F233" s="25" t="n"/>
      <c r="G233" s="15" t="n"/>
      <c r="H233" s="29" t="n"/>
      <c r="I233" s="11" t="n"/>
      <c r="J233" s="12" t="n"/>
      <c r="K233" s="12">
        <f>IF(B233="","",MONTH(B233))</f>
        <v/>
      </c>
      <c r="L233" s="12">
        <f>IF(B233="","",YEAR(B233))</f>
        <v/>
      </c>
      <c r="M233" s="11" t="n"/>
      <c r="N233" s="15" t="n"/>
    </row>
    <row r="234">
      <c r="A234" s="44">
        <f>IF(B234="","",ROW()-7)</f>
        <v/>
      </c>
      <c r="B234" s="43" t="inlineStr"/>
      <c r="C234" s="11" t="n"/>
      <c r="D234" s="25" t="n"/>
      <c r="E234" s="15" t="n"/>
      <c r="F234" s="25" t="n"/>
      <c r="G234" s="15" t="n"/>
      <c r="H234" s="29" t="n"/>
      <c r="I234" s="11" t="n"/>
      <c r="J234" s="12" t="n"/>
      <c r="K234" s="12">
        <f>IF(B234="","",MONTH(B234))</f>
        <v/>
      </c>
      <c r="L234" s="12">
        <f>IF(B234="","",YEAR(B234))</f>
        <v/>
      </c>
      <c r="M234" s="11" t="n"/>
      <c r="N234" s="15" t="n"/>
    </row>
    <row r="235">
      <c r="A235" s="44">
        <f>IF(B235="","",ROW()-7)</f>
        <v/>
      </c>
      <c r="B235" s="43" t="inlineStr"/>
      <c r="C235" s="11" t="n"/>
      <c r="D235" s="25" t="n"/>
      <c r="E235" s="15" t="n"/>
      <c r="F235" s="25" t="n"/>
      <c r="G235" s="15" t="n"/>
      <c r="H235" s="29" t="n"/>
      <c r="I235" s="11" t="n"/>
      <c r="J235" s="12" t="n"/>
      <c r="K235" s="12">
        <f>IF(B235="","",MONTH(B235))</f>
        <v/>
      </c>
      <c r="L235" s="12">
        <f>IF(B235="","",YEAR(B235))</f>
        <v/>
      </c>
      <c r="M235" s="11" t="n"/>
      <c r="N235" s="15" t="n"/>
    </row>
    <row r="236">
      <c r="A236" s="44">
        <f>IF(B236="","",ROW()-7)</f>
        <v/>
      </c>
      <c r="B236" s="43" t="inlineStr"/>
      <c r="C236" s="11" t="n"/>
      <c r="D236" s="25" t="n"/>
      <c r="E236" s="15" t="n"/>
      <c r="F236" s="25" t="n"/>
      <c r="G236" s="15" t="n"/>
      <c r="H236" s="29" t="n"/>
      <c r="I236" s="11" t="n"/>
      <c r="J236" s="12" t="n"/>
      <c r="K236" s="12">
        <f>IF(B236="","",MONTH(B236))</f>
        <v/>
      </c>
      <c r="L236" s="12">
        <f>IF(B236="","",YEAR(B236))</f>
        <v/>
      </c>
      <c r="M236" s="11" t="n"/>
      <c r="N236" s="15" t="n"/>
    </row>
    <row r="237">
      <c r="A237" s="44">
        <f>IF(B237="","",ROW()-7)</f>
        <v/>
      </c>
      <c r="B237" s="43" t="inlineStr"/>
      <c r="C237" s="11" t="n"/>
      <c r="D237" s="25" t="n"/>
      <c r="E237" s="15" t="n"/>
      <c r="F237" s="25" t="n"/>
      <c r="G237" s="15" t="n"/>
      <c r="H237" s="29" t="n"/>
      <c r="I237" s="11" t="n"/>
      <c r="J237" s="12" t="n"/>
      <c r="K237" s="12">
        <f>IF(B237="","",MONTH(B237))</f>
        <v/>
      </c>
      <c r="L237" s="12">
        <f>IF(B237="","",YEAR(B237))</f>
        <v/>
      </c>
      <c r="M237" s="11" t="n"/>
      <c r="N237" s="15" t="n"/>
    </row>
    <row r="238">
      <c r="A238" s="44">
        <f>IF(B238="","",ROW()-7)</f>
        <v/>
      </c>
      <c r="B238" s="43" t="inlineStr"/>
      <c r="C238" s="11" t="n"/>
      <c r="D238" s="25" t="n"/>
      <c r="E238" s="15" t="n"/>
      <c r="F238" s="25" t="n"/>
      <c r="G238" s="15" t="n"/>
      <c r="H238" s="29" t="n"/>
      <c r="I238" s="11" t="n"/>
      <c r="J238" s="12" t="n"/>
      <c r="K238" s="12">
        <f>IF(B238="","",MONTH(B238))</f>
        <v/>
      </c>
      <c r="L238" s="12">
        <f>IF(B238="","",YEAR(B238))</f>
        <v/>
      </c>
      <c r="M238" s="11" t="n"/>
      <c r="N238" s="15" t="n"/>
    </row>
    <row r="239">
      <c r="A239" s="44">
        <f>IF(B239="","",ROW()-7)</f>
        <v/>
      </c>
      <c r="B239" s="43" t="inlineStr"/>
      <c r="C239" s="11" t="n"/>
      <c r="D239" s="25" t="n"/>
      <c r="E239" s="15" t="n"/>
      <c r="F239" s="25" t="n"/>
      <c r="G239" s="15" t="n"/>
      <c r="H239" s="29" t="n"/>
      <c r="I239" s="11" t="n"/>
      <c r="J239" s="12" t="n"/>
      <c r="K239" s="12">
        <f>IF(B239="","",MONTH(B239))</f>
        <v/>
      </c>
      <c r="L239" s="12">
        <f>IF(B239="","",YEAR(B239))</f>
        <v/>
      </c>
      <c r="M239" s="11" t="n"/>
      <c r="N239" s="15" t="n"/>
    </row>
    <row r="240">
      <c r="A240" s="44">
        <f>IF(B240="","",ROW()-7)</f>
        <v/>
      </c>
      <c r="B240" s="43" t="inlineStr"/>
      <c r="C240" s="11" t="n"/>
      <c r="D240" s="25" t="n"/>
      <c r="E240" s="15" t="n"/>
      <c r="F240" s="25" t="n"/>
      <c r="G240" s="15" t="n"/>
      <c r="H240" s="29" t="n"/>
      <c r="I240" s="11" t="n"/>
      <c r="J240" s="12" t="n"/>
      <c r="K240" s="12">
        <f>IF(B240="","",MONTH(B240))</f>
        <v/>
      </c>
      <c r="L240" s="12">
        <f>IF(B240="","",YEAR(B240))</f>
        <v/>
      </c>
      <c r="M240" s="11" t="n"/>
      <c r="N240" s="15" t="n"/>
    </row>
    <row r="241">
      <c r="A241" s="44">
        <f>IF(B241="","",ROW()-7)</f>
        <v/>
      </c>
      <c r="B241" s="43" t="inlineStr"/>
      <c r="C241" s="11" t="n"/>
      <c r="D241" s="25" t="n"/>
      <c r="E241" s="15" t="n"/>
      <c r="F241" s="25" t="n"/>
      <c r="G241" s="15" t="n"/>
      <c r="H241" s="29" t="n"/>
      <c r="I241" s="11" t="n"/>
      <c r="J241" s="12" t="n"/>
      <c r="K241" s="12">
        <f>IF(B241="","",MONTH(B241))</f>
        <v/>
      </c>
      <c r="L241" s="12">
        <f>IF(B241="","",YEAR(B241))</f>
        <v/>
      </c>
      <c r="M241" s="11" t="n"/>
      <c r="N241" s="15" t="n"/>
    </row>
    <row r="242">
      <c r="A242" s="44">
        <f>IF(B242="","",ROW()-7)</f>
        <v/>
      </c>
      <c r="B242" s="43" t="inlineStr"/>
      <c r="C242" s="11" t="n"/>
      <c r="D242" s="25" t="n"/>
      <c r="E242" s="15" t="n"/>
      <c r="F242" s="25" t="n"/>
      <c r="G242" s="15" t="n"/>
      <c r="H242" s="29" t="n"/>
      <c r="I242" s="11" t="n"/>
      <c r="J242" s="12" t="n"/>
      <c r="K242" s="12">
        <f>IF(B242="","",MONTH(B242))</f>
        <v/>
      </c>
      <c r="L242" s="12">
        <f>IF(B242="","",YEAR(B242))</f>
        <v/>
      </c>
      <c r="M242" s="11" t="n"/>
      <c r="N242" s="15" t="n"/>
    </row>
    <row r="243">
      <c r="A243" s="44">
        <f>IF(B243="","",ROW()-7)</f>
        <v/>
      </c>
      <c r="B243" s="43" t="inlineStr"/>
      <c r="C243" s="11" t="n"/>
      <c r="D243" s="25" t="n"/>
      <c r="E243" s="15" t="n"/>
      <c r="F243" s="25" t="n"/>
      <c r="G243" s="15" t="n"/>
      <c r="H243" s="29" t="n"/>
      <c r="I243" s="11" t="n"/>
      <c r="J243" s="12" t="n"/>
      <c r="K243" s="12">
        <f>IF(B243="","",MONTH(B243))</f>
        <v/>
      </c>
      <c r="L243" s="12">
        <f>IF(B243="","",YEAR(B243))</f>
        <v/>
      </c>
      <c r="M243" s="11" t="n"/>
      <c r="N243" s="15" t="n"/>
    </row>
    <row r="244">
      <c r="A244" s="44">
        <f>IF(B244="","",ROW()-7)</f>
        <v/>
      </c>
      <c r="B244" s="43" t="inlineStr"/>
      <c r="C244" s="11" t="n"/>
      <c r="D244" s="25" t="n"/>
      <c r="E244" s="15" t="n"/>
      <c r="F244" s="25" t="n"/>
      <c r="G244" s="15" t="n"/>
      <c r="H244" s="29" t="n"/>
      <c r="I244" s="11" t="n"/>
      <c r="J244" s="12" t="n"/>
      <c r="K244" s="12">
        <f>IF(B244="","",MONTH(B244))</f>
        <v/>
      </c>
      <c r="L244" s="12">
        <f>IF(B244="","",YEAR(B244))</f>
        <v/>
      </c>
      <c r="M244" s="11" t="n"/>
      <c r="N244" s="15" t="n"/>
    </row>
    <row r="245">
      <c r="A245" s="44">
        <f>IF(B245="","",ROW()-7)</f>
        <v/>
      </c>
      <c r="B245" s="43" t="inlineStr"/>
      <c r="C245" s="11" t="n"/>
      <c r="D245" s="25" t="n"/>
      <c r="E245" s="15" t="n"/>
      <c r="F245" s="25" t="n"/>
      <c r="G245" s="15" t="n"/>
      <c r="H245" s="29" t="n"/>
      <c r="I245" s="11" t="n"/>
      <c r="J245" s="12" t="n"/>
      <c r="K245" s="12">
        <f>IF(B245="","",MONTH(B245))</f>
        <v/>
      </c>
      <c r="L245" s="12">
        <f>IF(B245="","",YEAR(B245))</f>
        <v/>
      </c>
      <c r="M245" s="11" t="n"/>
      <c r="N245" s="15" t="n"/>
    </row>
    <row r="246">
      <c r="A246" s="44">
        <f>IF(B246="","",ROW()-7)</f>
        <v/>
      </c>
      <c r="B246" s="43" t="inlineStr"/>
      <c r="C246" s="11" t="n"/>
      <c r="D246" s="25" t="n"/>
      <c r="E246" s="15" t="n"/>
      <c r="F246" s="25" t="n"/>
      <c r="G246" s="15" t="n"/>
      <c r="H246" s="29" t="n"/>
      <c r="I246" s="11" t="n"/>
      <c r="J246" s="12" t="n"/>
      <c r="K246" s="12">
        <f>IF(B246="","",MONTH(B246))</f>
        <v/>
      </c>
      <c r="L246" s="12">
        <f>IF(B246="","",YEAR(B246))</f>
        <v/>
      </c>
      <c r="M246" s="11" t="n"/>
      <c r="N246" s="15" t="n"/>
    </row>
    <row r="247">
      <c r="A247" s="44">
        <f>IF(B247="","",ROW()-7)</f>
        <v/>
      </c>
      <c r="B247" s="43" t="inlineStr"/>
      <c r="C247" s="11" t="n"/>
      <c r="D247" s="25" t="n"/>
      <c r="E247" s="15" t="n"/>
      <c r="F247" s="25" t="n"/>
      <c r="G247" s="15" t="n"/>
      <c r="H247" s="29" t="n"/>
      <c r="I247" s="11" t="n"/>
      <c r="J247" s="12" t="n"/>
      <c r="K247" s="12">
        <f>IF(B247="","",MONTH(B247))</f>
        <v/>
      </c>
      <c r="L247" s="12">
        <f>IF(B247="","",YEAR(B247))</f>
        <v/>
      </c>
      <c r="M247" s="11" t="n"/>
      <c r="N247" s="15" t="n"/>
    </row>
    <row r="248">
      <c r="A248" s="44">
        <f>IF(B248="","",ROW()-7)</f>
        <v/>
      </c>
      <c r="B248" s="43" t="inlineStr"/>
      <c r="C248" s="11" t="n"/>
      <c r="D248" s="25" t="n"/>
      <c r="E248" s="15" t="n"/>
      <c r="F248" s="25" t="n"/>
      <c r="G248" s="15" t="n"/>
      <c r="H248" s="29" t="n"/>
      <c r="I248" s="11" t="n"/>
      <c r="J248" s="12" t="n"/>
      <c r="K248" s="12">
        <f>IF(B248="","",MONTH(B248))</f>
        <v/>
      </c>
      <c r="L248" s="12">
        <f>IF(B248="","",YEAR(B248))</f>
        <v/>
      </c>
      <c r="M248" s="11" t="n"/>
      <c r="N248" s="15" t="n"/>
    </row>
    <row r="249">
      <c r="A249" s="44">
        <f>IF(B249="","",ROW()-7)</f>
        <v/>
      </c>
      <c r="B249" s="43" t="inlineStr"/>
      <c r="C249" s="11" t="n"/>
      <c r="D249" s="25" t="n"/>
      <c r="E249" s="15" t="n"/>
      <c r="F249" s="25" t="n"/>
      <c r="G249" s="15" t="n"/>
      <c r="H249" s="29" t="n"/>
      <c r="I249" s="11" t="n"/>
      <c r="J249" s="12" t="n"/>
      <c r="K249" s="12">
        <f>IF(B249="","",MONTH(B249))</f>
        <v/>
      </c>
      <c r="L249" s="12">
        <f>IF(B249="","",YEAR(B249))</f>
        <v/>
      </c>
      <c r="M249" s="11" t="n"/>
      <c r="N249" s="15" t="n"/>
    </row>
    <row r="250">
      <c r="A250" s="44">
        <f>IF(B250="","",ROW()-7)</f>
        <v/>
      </c>
      <c r="B250" s="43" t="inlineStr"/>
      <c r="C250" s="11" t="n"/>
      <c r="D250" s="25" t="n"/>
      <c r="E250" s="15" t="n"/>
      <c r="F250" s="25" t="n"/>
      <c r="G250" s="15" t="n"/>
      <c r="H250" s="29" t="n"/>
      <c r="I250" s="11" t="n"/>
      <c r="J250" s="12" t="n"/>
      <c r="K250" s="12">
        <f>IF(B250="","",MONTH(B250))</f>
        <v/>
      </c>
      <c r="L250" s="12">
        <f>IF(B250="","",YEAR(B250))</f>
        <v/>
      </c>
      <c r="M250" s="11" t="n"/>
      <c r="N250" s="15" t="n"/>
    </row>
    <row r="251">
      <c r="A251" s="44">
        <f>IF(B251="","",ROW()-7)</f>
        <v/>
      </c>
      <c r="B251" s="43" t="inlineStr"/>
      <c r="C251" s="11" t="n"/>
      <c r="D251" s="25" t="n"/>
      <c r="E251" s="15" t="n"/>
      <c r="F251" s="25" t="n"/>
      <c r="G251" s="15" t="n"/>
      <c r="H251" s="29" t="n"/>
      <c r="I251" s="11" t="n"/>
      <c r="J251" s="12" t="n"/>
      <c r="K251" s="12">
        <f>IF(B251="","",MONTH(B251))</f>
        <v/>
      </c>
      <c r="L251" s="12">
        <f>IF(B251="","",YEAR(B251))</f>
        <v/>
      </c>
      <c r="M251" s="11" t="n"/>
      <c r="N251" s="15" t="n"/>
    </row>
    <row r="252">
      <c r="A252" s="44">
        <f>IF(B252="","",ROW()-7)</f>
        <v/>
      </c>
      <c r="B252" s="43" t="inlineStr"/>
      <c r="C252" s="11" t="n"/>
      <c r="D252" s="25" t="n"/>
      <c r="E252" s="15" t="n"/>
      <c r="F252" s="25" t="n"/>
      <c r="G252" s="15" t="n"/>
      <c r="H252" s="29" t="n"/>
      <c r="I252" s="11" t="n"/>
      <c r="J252" s="12" t="n"/>
      <c r="K252" s="12">
        <f>IF(B252="","",MONTH(B252))</f>
        <v/>
      </c>
      <c r="L252" s="12">
        <f>IF(B252="","",YEAR(B252))</f>
        <v/>
      </c>
      <c r="M252" s="11" t="n"/>
      <c r="N252" s="15" t="n"/>
    </row>
    <row r="253">
      <c r="A253" s="44">
        <f>IF(B253="","",ROW()-7)</f>
        <v/>
      </c>
      <c r="B253" s="43" t="inlineStr"/>
      <c r="C253" s="11" t="n"/>
      <c r="D253" s="25" t="n"/>
      <c r="E253" s="15" t="n"/>
      <c r="F253" s="25" t="n"/>
      <c r="G253" s="15" t="n"/>
      <c r="H253" s="29" t="n"/>
      <c r="I253" s="11" t="n"/>
      <c r="J253" s="12" t="n"/>
      <c r="K253" s="12">
        <f>IF(B253="","",MONTH(B253))</f>
        <v/>
      </c>
      <c r="L253" s="12">
        <f>IF(B253="","",YEAR(B253))</f>
        <v/>
      </c>
      <c r="M253" s="11" t="n"/>
      <c r="N253" s="15" t="n"/>
    </row>
    <row r="254">
      <c r="A254" s="44">
        <f>IF(B254="","",ROW()-7)</f>
        <v/>
      </c>
      <c r="B254" s="43" t="inlineStr"/>
      <c r="C254" s="11" t="n"/>
      <c r="D254" s="25" t="n"/>
      <c r="E254" s="15" t="n"/>
      <c r="F254" s="25" t="n"/>
      <c r="G254" s="15" t="n"/>
      <c r="H254" s="29" t="n"/>
      <c r="I254" s="11" t="n"/>
      <c r="J254" s="12" t="n"/>
      <c r="K254" s="12">
        <f>IF(B254="","",MONTH(B254))</f>
        <v/>
      </c>
      <c r="L254" s="12">
        <f>IF(B254="","",YEAR(B254))</f>
        <v/>
      </c>
      <c r="M254" s="11" t="n"/>
      <c r="N254" s="15" t="n"/>
    </row>
    <row r="255">
      <c r="A255" s="44">
        <f>IF(B255="","",ROW()-7)</f>
        <v/>
      </c>
      <c r="B255" s="43" t="inlineStr"/>
      <c r="C255" s="11" t="n"/>
      <c r="D255" s="25" t="n"/>
      <c r="E255" s="15" t="n"/>
      <c r="F255" s="25" t="n"/>
      <c r="G255" s="15" t="n"/>
      <c r="H255" s="29" t="n"/>
      <c r="I255" s="11" t="n"/>
      <c r="J255" s="12" t="n"/>
      <c r="K255" s="12">
        <f>IF(B255="","",MONTH(B255))</f>
        <v/>
      </c>
      <c r="L255" s="12">
        <f>IF(B255="","",YEAR(B255))</f>
        <v/>
      </c>
      <c r="M255" s="11" t="n"/>
      <c r="N255" s="15" t="n"/>
    </row>
    <row r="256">
      <c r="A256" s="44">
        <f>IF(B256="","",ROW()-7)</f>
        <v/>
      </c>
      <c r="B256" s="43" t="inlineStr"/>
      <c r="C256" s="11" t="n"/>
      <c r="D256" s="25" t="n"/>
      <c r="E256" s="15" t="n"/>
      <c r="F256" s="25" t="n"/>
      <c r="G256" s="15" t="n"/>
      <c r="H256" s="29" t="n"/>
      <c r="I256" s="11" t="n"/>
      <c r="J256" s="12" t="n"/>
      <c r="K256" s="12">
        <f>IF(B256="","",MONTH(B256))</f>
        <v/>
      </c>
      <c r="L256" s="12">
        <f>IF(B256="","",YEAR(B256))</f>
        <v/>
      </c>
      <c r="M256" s="11" t="n"/>
      <c r="N256" s="15" t="n"/>
    </row>
    <row r="257">
      <c r="A257" s="44">
        <f>IF(B257="","",ROW()-7)</f>
        <v/>
      </c>
      <c r="B257" s="43" t="inlineStr"/>
      <c r="C257" s="11" t="n"/>
      <c r="D257" s="25" t="n"/>
      <c r="E257" s="15" t="n"/>
      <c r="F257" s="25" t="n"/>
      <c r="G257" s="15" t="n"/>
      <c r="H257" s="29" t="n"/>
      <c r="I257" s="11" t="n"/>
      <c r="J257" s="12" t="n"/>
      <c r="K257" s="12">
        <f>IF(B257="","",MONTH(B257))</f>
        <v/>
      </c>
      <c r="L257" s="12">
        <f>IF(B257="","",YEAR(B257))</f>
        <v/>
      </c>
      <c r="M257" s="11" t="n"/>
      <c r="N257" s="15" t="n"/>
    </row>
  </sheetData>
  <mergeCells count="3">
    <mergeCell ref="A5:N5"/>
    <mergeCell ref="A2:N2"/>
    <mergeCell ref="A1:N1"/>
  </mergeCells>
  <conditionalFormatting sqref="D8:D257">
    <cfRule type="expression" priority="1" dxfId="0">
      <formula>AND($B8&lt;&gt;"",$D8="")</formula>
    </cfRule>
  </conditionalFormatting>
  <conditionalFormatting sqref="I8:I257">
    <cfRule type="expression" priority="2" dxfId="1">
      <formula>AND($B8&lt;&gt;"",$E8="Dépense",$I8="")</formula>
    </cfRule>
  </conditionalFormatting>
  <dataValidations count="7">
    <dataValidation sqref="D8:D257" showDropDown="0" showInputMessage="0" showErrorMessage="0" allowBlank="1" type="list">
      <formula1>=Listes!$A$7:$A$21</formula1>
    </dataValidation>
    <dataValidation sqref="E8:E257" showDropDown="0" showInputMessage="0" showErrorMessage="0" allowBlank="1" type="list">
      <formula1>=Listes!$J$7:$J$8</formula1>
    </dataValidation>
    <dataValidation sqref="F8:F257" showDropDown="0" showInputMessage="0" showErrorMessage="0" allowBlank="1" type="list">
      <formula1>=Listes!$F$24:$F$29</formula1>
    </dataValidation>
    <dataValidation sqref="G8:G257" showDropDown="0" showInputMessage="0" showErrorMessage="0" allowBlank="1" type="list">
      <formula1>=Listes!$F$7:$F$12</formula1>
    </dataValidation>
    <dataValidation sqref="J8:J257" showDropDown="0" showInputMessage="0" showErrorMessage="0" allowBlank="1" type="list">
      <formula1>=Listes!$J$11:$J$12</formula1>
    </dataValidation>
    <dataValidation sqref="N8:N257" showDropDown="0" showInputMessage="0" showErrorMessage="0" allowBlank="1" type="list">
      <formula1>=Listes!$F$16:$F$19</formula1>
    </dataValidation>
    <dataValidation sqref="H8:H257" showDropDown="0" showInputMessage="0" showErrorMessage="0" allowBlank="1" type="decimal" operator="greaterThanOrEqual">
      <formula1>0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R42"/>
  <sheetViews>
    <sheetView showGridLines="0" workbookViewId="0">
      <pane ySplit="10" topLeftCell="A11" activePane="bottomLeft" state="frozen"/>
      <selection pane="bottomLeft" activeCell="A1" sqref="A1"/>
    </sheetView>
  </sheetViews>
  <sheetFormatPr baseColWidth="8" defaultRowHeight="15"/>
  <cols>
    <col width="28" customWidth="1" min="1" max="1"/>
    <col width="12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  <col width="16" customWidth="1" min="13" max="13"/>
    <col width="16" customWidth="1" min="14" max="14"/>
    <col width="16" customWidth="1" min="15" max="15"/>
    <col width="16" customWidth="1" min="16" max="16"/>
    <col width="16" customWidth="1" min="17" max="17"/>
    <col width="24" customWidth="1" min="18" max="18"/>
  </cols>
  <sheetData>
    <row r="1" ht="32" customHeight="1">
      <c r="A1" s="1" t="inlineStr">
        <is>
          <t>Suivi Réalisé</t>
        </is>
      </c>
    </row>
    <row r="2" ht="18" customHeight="1">
      <c r="A2" s="2" t="inlineStr">
        <is>
          <t>Comparatif automatique : Budget vs Réalisé (par catégorie et par mois)</t>
        </is>
      </c>
    </row>
    <row r="3" ht="6" customHeight="1">
      <c r="A3" s="3" t="n"/>
      <c r="B3" s="3" t="n"/>
      <c r="C3" s="3" t="n"/>
      <c r="D3" s="3" t="n"/>
      <c r="E3" s="3" t="n"/>
      <c r="F3" s="3" t="n"/>
      <c r="G3" s="3" t="n"/>
      <c r="H3" s="3" t="n"/>
      <c r="I3" s="3" t="n"/>
      <c r="J3" s="3" t="n"/>
      <c r="K3" s="3" t="n"/>
      <c r="L3" s="3" t="n"/>
      <c r="M3" s="3" t="n"/>
      <c r="N3" s="3" t="n"/>
      <c r="O3" s="3" t="n"/>
      <c r="P3" s="3" t="n"/>
      <c r="Q3" s="3" t="n"/>
      <c r="R3" s="3" t="n"/>
    </row>
    <row r="5">
      <c r="A5" s="13" t="inlineStr">
        <is>
          <t>Paramètres</t>
        </is>
      </c>
      <c r="B5" s="69" t="n"/>
      <c r="C5" s="69" t="n"/>
      <c r="D5" s="70" t="n"/>
    </row>
    <row r="6">
      <c r="A6" s="45" t="inlineStr">
        <is>
          <t>Année</t>
        </is>
      </c>
      <c r="B6" s="46">
        <f> 'Budget Prévisionnel'!$B$6</f>
        <v/>
      </c>
    </row>
    <row r="8" ht="20" customHeight="1">
      <c r="A8" s="16" t="inlineStr">
        <is>
          <t>Synthèse annuelle par catégorie</t>
        </is>
      </c>
    </row>
    <row r="10" ht="22" customHeight="1">
      <c r="A10" s="8" t="inlineStr">
        <is>
          <t>Catégorie</t>
        </is>
      </c>
      <c r="B10" s="8" t="inlineStr">
        <is>
          <t>Type</t>
        </is>
      </c>
      <c r="C10" s="8" t="inlineStr">
        <is>
          <t>Budget annuel</t>
        </is>
      </c>
      <c r="D10" s="8" t="inlineStr">
        <is>
          <t>Réalisé annuel</t>
        </is>
      </c>
      <c r="E10" s="8" t="inlineStr">
        <is>
          <t>Écart (Réalisé - Budget)</t>
        </is>
      </c>
      <c r="F10" s="8" t="inlineStr">
        <is>
          <t>Taux réalisation</t>
        </is>
      </c>
      <c r="G10" s="8" t="inlineStr">
        <is>
          <t>PJ manquantes (info)</t>
        </is>
      </c>
      <c r="H10" s="8" t="inlineStr">
        <is>
          <t>Commentaire</t>
        </is>
      </c>
    </row>
    <row r="11">
      <c r="A11" s="47">
        <f>'Budget Prévisionnel'!A13</f>
        <v/>
      </c>
      <c r="B11" s="46">
        <f>'Budget Prévisionnel'!B13</f>
        <v/>
      </c>
      <c r="C11" s="48">
        <f>'Budget Prévisionnel'!C13</f>
        <v/>
      </c>
      <c r="D11" s="23">
        <f>IF($A11="","",SUMIFS('Saisie Réalisé'!$H:$H,'Saisie Réalisé'!$D:$D,$A11,'Saisie Réalisé'!$L:$L,$B$6))</f>
        <v/>
      </c>
      <c r="E11" s="49">
        <f>IF($C11="","",$D11-$C11)</f>
        <v/>
      </c>
      <c r="F11" s="50">
        <f>IF($C11=0,"-",$D11/$C11)</f>
        <v/>
      </c>
      <c r="G11" s="10">
        <f>IF($A11="","",COUNTIFS('Saisie Réalisé'!$D:$D,$A11,'Saisie Réalisé'!$I:$I,"",'Saisie Réalisé'!$L:$L,$B$6))</f>
        <v/>
      </c>
      <c r="H11" s="25" t="inlineStr"/>
    </row>
    <row r="12">
      <c r="A12" s="51">
        <f>'Budget Prévisionnel'!A14</f>
        <v/>
      </c>
      <c r="B12" s="52">
        <f>'Budget Prévisionnel'!B14</f>
        <v/>
      </c>
      <c r="C12" s="53">
        <f>'Budget Prévisionnel'!C14</f>
        <v/>
      </c>
      <c r="D12" s="29">
        <f>IF($A12="","",SUMIFS('Saisie Réalisé'!$H:$H,'Saisie Réalisé'!$D:$D,$A12,'Saisie Réalisé'!$L:$L,$B$6))</f>
        <v/>
      </c>
      <c r="E12" s="54">
        <f>IF($C12="","",$D12-$C12)</f>
        <v/>
      </c>
      <c r="F12" s="18">
        <f>IF($C12=0,"-",$D12/$C12)</f>
        <v/>
      </c>
      <c r="G12" s="12">
        <f>IF($A12="","",COUNTIFS('Saisie Réalisé'!$D:$D,$A12,'Saisie Réalisé'!$I:$I,"",'Saisie Réalisé'!$L:$L,$B$6))</f>
        <v/>
      </c>
      <c r="H12" s="25" t="inlineStr"/>
    </row>
    <row r="13">
      <c r="A13" s="47">
        <f>'Budget Prévisionnel'!A15</f>
        <v/>
      </c>
      <c r="B13" s="46">
        <f>'Budget Prévisionnel'!B15</f>
        <v/>
      </c>
      <c r="C13" s="48">
        <f>'Budget Prévisionnel'!C15</f>
        <v/>
      </c>
      <c r="D13" s="23">
        <f>IF($A13="","",SUMIFS('Saisie Réalisé'!$H:$H,'Saisie Réalisé'!$D:$D,$A13,'Saisie Réalisé'!$L:$L,$B$6))</f>
        <v/>
      </c>
      <c r="E13" s="49">
        <f>IF($C13="","",$D13-$C13)</f>
        <v/>
      </c>
      <c r="F13" s="50">
        <f>IF($C13=0,"-",$D13/$C13)</f>
        <v/>
      </c>
      <c r="G13" s="10">
        <f>IF($A13="","",COUNTIFS('Saisie Réalisé'!$D:$D,$A13,'Saisie Réalisé'!$I:$I,"",'Saisie Réalisé'!$L:$L,$B$6))</f>
        <v/>
      </c>
      <c r="H13" s="25" t="inlineStr"/>
    </row>
    <row r="14">
      <c r="A14" s="51">
        <f>'Budget Prévisionnel'!A16</f>
        <v/>
      </c>
      <c r="B14" s="52">
        <f>'Budget Prévisionnel'!B16</f>
        <v/>
      </c>
      <c r="C14" s="53">
        <f>'Budget Prévisionnel'!C16</f>
        <v/>
      </c>
      <c r="D14" s="29">
        <f>IF($A14="","",SUMIFS('Saisie Réalisé'!$H:$H,'Saisie Réalisé'!$D:$D,$A14,'Saisie Réalisé'!$L:$L,$B$6))</f>
        <v/>
      </c>
      <c r="E14" s="54">
        <f>IF($C14="","",$D14-$C14)</f>
        <v/>
      </c>
      <c r="F14" s="18">
        <f>IF($C14=0,"-",$D14/$C14)</f>
        <v/>
      </c>
      <c r="G14" s="12">
        <f>IF($A14="","",COUNTIFS('Saisie Réalisé'!$D:$D,$A14,'Saisie Réalisé'!$I:$I,"",'Saisie Réalisé'!$L:$L,$B$6))</f>
        <v/>
      </c>
      <c r="H14" s="25" t="inlineStr"/>
    </row>
    <row r="15">
      <c r="A15" s="47">
        <f>'Budget Prévisionnel'!A17</f>
        <v/>
      </c>
      <c r="B15" s="46">
        <f>'Budget Prévisionnel'!B17</f>
        <v/>
      </c>
      <c r="C15" s="48">
        <f>'Budget Prévisionnel'!C17</f>
        <v/>
      </c>
      <c r="D15" s="23">
        <f>IF($A15="","",SUMIFS('Saisie Réalisé'!$H:$H,'Saisie Réalisé'!$D:$D,$A15,'Saisie Réalisé'!$L:$L,$B$6))</f>
        <v/>
      </c>
      <c r="E15" s="49">
        <f>IF($C15="","",$D15-$C15)</f>
        <v/>
      </c>
      <c r="F15" s="50">
        <f>IF($C15=0,"-",$D15/$C15)</f>
        <v/>
      </c>
      <c r="G15" s="10">
        <f>IF($A15="","",COUNTIFS('Saisie Réalisé'!$D:$D,$A15,'Saisie Réalisé'!$I:$I,"",'Saisie Réalisé'!$L:$L,$B$6))</f>
        <v/>
      </c>
      <c r="H15" s="25" t="inlineStr"/>
    </row>
    <row r="16">
      <c r="A16" s="51">
        <f>'Budget Prévisionnel'!A18</f>
        <v/>
      </c>
      <c r="B16" s="52">
        <f>'Budget Prévisionnel'!B18</f>
        <v/>
      </c>
      <c r="C16" s="53">
        <f>'Budget Prévisionnel'!C18</f>
        <v/>
      </c>
      <c r="D16" s="29">
        <f>IF($A16="","",SUMIFS('Saisie Réalisé'!$H:$H,'Saisie Réalisé'!$D:$D,$A16,'Saisie Réalisé'!$L:$L,$B$6))</f>
        <v/>
      </c>
      <c r="E16" s="54">
        <f>IF($C16="","",$D16-$C16)</f>
        <v/>
      </c>
      <c r="F16" s="18">
        <f>IF($C16=0,"-",$D16/$C16)</f>
        <v/>
      </c>
      <c r="G16" s="12">
        <f>IF($A16="","",COUNTIFS('Saisie Réalisé'!$D:$D,$A16,'Saisie Réalisé'!$I:$I,"",'Saisie Réalisé'!$L:$L,$B$6))</f>
        <v/>
      </c>
      <c r="H16" s="25" t="inlineStr"/>
    </row>
    <row r="17">
      <c r="A17" s="47">
        <f>'Budget Prévisionnel'!A19</f>
        <v/>
      </c>
      <c r="B17" s="46">
        <f>'Budget Prévisionnel'!B19</f>
        <v/>
      </c>
      <c r="C17" s="48">
        <f>'Budget Prévisionnel'!C19</f>
        <v/>
      </c>
      <c r="D17" s="23">
        <f>IF($A17="","",SUMIFS('Saisie Réalisé'!$H:$H,'Saisie Réalisé'!$D:$D,$A17,'Saisie Réalisé'!$L:$L,$B$6))</f>
        <v/>
      </c>
      <c r="E17" s="49">
        <f>IF($C17="","",$D17-$C17)</f>
        <v/>
      </c>
      <c r="F17" s="50">
        <f>IF($C17=0,"-",$D17/$C17)</f>
        <v/>
      </c>
      <c r="G17" s="10">
        <f>IF($A17="","",COUNTIFS('Saisie Réalisé'!$D:$D,$A17,'Saisie Réalisé'!$I:$I,"",'Saisie Réalisé'!$L:$L,$B$6))</f>
        <v/>
      </c>
      <c r="H17" s="25" t="inlineStr"/>
    </row>
    <row r="18">
      <c r="A18" s="51">
        <f>'Budget Prévisionnel'!A20</f>
        <v/>
      </c>
      <c r="B18" s="52">
        <f>'Budget Prévisionnel'!B20</f>
        <v/>
      </c>
      <c r="C18" s="53">
        <f>'Budget Prévisionnel'!C20</f>
        <v/>
      </c>
      <c r="D18" s="29">
        <f>IF($A18="","",SUMIFS('Saisie Réalisé'!$H:$H,'Saisie Réalisé'!$D:$D,$A18,'Saisie Réalisé'!$L:$L,$B$6))</f>
        <v/>
      </c>
      <c r="E18" s="54">
        <f>IF($C18="","",$D18-$C18)</f>
        <v/>
      </c>
      <c r="F18" s="18">
        <f>IF($C18=0,"-",$D18/$C18)</f>
        <v/>
      </c>
      <c r="G18" s="12">
        <f>IF($A18="","",COUNTIFS('Saisie Réalisé'!$D:$D,$A18,'Saisie Réalisé'!$I:$I,"",'Saisie Réalisé'!$L:$L,$B$6))</f>
        <v/>
      </c>
      <c r="H18" s="25" t="inlineStr"/>
    </row>
    <row r="19">
      <c r="A19" s="47">
        <f>'Budget Prévisionnel'!A21</f>
        <v/>
      </c>
      <c r="B19" s="46">
        <f>'Budget Prévisionnel'!B21</f>
        <v/>
      </c>
      <c r="C19" s="48">
        <f>'Budget Prévisionnel'!C21</f>
        <v/>
      </c>
      <c r="D19" s="23">
        <f>IF($A19="","",SUMIFS('Saisie Réalisé'!$H:$H,'Saisie Réalisé'!$D:$D,$A19,'Saisie Réalisé'!$L:$L,$B$6))</f>
        <v/>
      </c>
      <c r="E19" s="49">
        <f>IF($C19="","",$D19-$C19)</f>
        <v/>
      </c>
      <c r="F19" s="50">
        <f>IF($C19=0,"-",$D19/$C19)</f>
        <v/>
      </c>
      <c r="G19" s="10">
        <f>IF($A19="","",COUNTIFS('Saisie Réalisé'!$D:$D,$A19,'Saisie Réalisé'!$I:$I,"",'Saisie Réalisé'!$L:$L,$B$6))</f>
        <v/>
      </c>
      <c r="H19" s="25" t="inlineStr"/>
    </row>
    <row r="20">
      <c r="A20" s="51">
        <f>'Budget Prévisionnel'!A22</f>
        <v/>
      </c>
      <c r="B20" s="52">
        <f>'Budget Prévisionnel'!B22</f>
        <v/>
      </c>
      <c r="C20" s="53">
        <f>'Budget Prévisionnel'!C22</f>
        <v/>
      </c>
      <c r="D20" s="29">
        <f>IF($A20="","",SUMIFS('Saisie Réalisé'!$H:$H,'Saisie Réalisé'!$D:$D,$A20,'Saisie Réalisé'!$L:$L,$B$6))</f>
        <v/>
      </c>
      <c r="E20" s="54">
        <f>IF($C20="","",$D20-$C20)</f>
        <v/>
      </c>
      <c r="F20" s="18">
        <f>IF($C20=0,"-",$D20/$C20)</f>
        <v/>
      </c>
      <c r="G20" s="12">
        <f>IF($A20="","",COUNTIFS('Saisie Réalisé'!$D:$D,$A20,'Saisie Réalisé'!$I:$I,"",'Saisie Réalisé'!$L:$L,$B$6))</f>
        <v/>
      </c>
      <c r="H20" s="25" t="inlineStr"/>
    </row>
    <row r="21">
      <c r="A21" s="47">
        <f>'Budget Prévisionnel'!A23</f>
        <v/>
      </c>
      <c r="B21" s="46">
        <f>'Budget Prévisionnel'!B23</f>
        <v/>
      </c>
      <c r="C21" s="48">
        <f>'Budget Prévisionnel'!C23</f>
        <v/>
      </c>
      <c r="D21" s="23">
        <f>IF($A21="","",SUMIFS('Saisie Réalisé'!$H:$H,'Saisie Réalisé'!$D:$D,$A21,'Saisie Réalisé'!$L:$L,$B$6))</f>
        <v/>
      </c>
      <c r="E21" s="49">
        <f>IF($C21="","",$D21-$C21)</f>
        <v/>
      </c>
      <c r="F21" s="50">
        <f>IF($C21=0,"-",$D21/$C21)</f>
        <v/>
      </c>
      <c r="G21" s="10">
        <f>IF($A21="","",COUNTIFS('Saisie Réalisé'!$D:$D,$A21,'Saisie Réalisé'!$I:$I,"",'Saisie Réalisé'!$L:$L,$B$6))</f>
        <v/>
      </c>
      <c r="H21" s="25" t="inlineStr"/>
    </row>
    <row r="22">
      <c r="A22" s="51">
        <f>'Budget Prévisionnel'!A24</f>
        <v/>
      </c>
      <c r="B22" s="52">
        <f>'Budget Prévisionnel'!B24</f>
        <v/>
      </c>
      <c r="C22" s="53">
        <f>'Budget Prévisionnel'!C24</f>
        <v/>
      </c>
      <c r="D22" s="29">
        <f>IF($A22="","",SUMIFS('Saisie Réalisé'!$H:$H,'Saisie Réalisé'!$D:$D,$A22,'Saisie Réalisé'!$L:$L,$B$6))</f>
        <v/>
      </c>
      <c r="E22" s="54">
        <f>IF($C22="","",$D22-$C22)</f>
        <v/>
      </c>
      <c r="F22" s="18">
        <f>IF($C22=0,"-",$D22/$C22)</f>
        <v/>
      </c>
      <c r="G22" s="12">
        <f>IF($A22="","",COUNTIFS('Saisie Réalisé'!$D:$D,$A22,'Saisie Réalisé'!$I:$I,"",'Saisie Réalisé'!$L:$L,$B$6))</f>
        <v/>
      </c>
      <c r="H22" s="25" t="inlineStr"/>
    </row>
    <row r="23">
      <c r="A23" s="47">
        <f>'Budget Prévisionnel'!A25</f>
        <v/>
      </c>
      <c r="B23" s="46">
        <f>'Budget Prévisionnel'!B25</f>
        <v/>
      </c>
      <c r="C23" s="48">
        <f>'Budget Prévisionnel'!C25</f>
        <v/>
      </c>
      <c r="D23" s="23">
        <f>IF($A23="","",SUMIFS('Saisie Réalisé'!$H:$H,'Saisie Réalisé'!$D:$D,$A23,'Saisie Réalisé'!$L:$L,$B$6))</f>
        <v/>
      </c>
      <c r="E23" s="49">
        <f>IF($C23="","",$D23-$C23)</f>
        <v/>
      </c>
      <c r="F23" s="50">
        <f>IF($C23=0,"-",$D23/$C23)</f>
        <v/>
      </c>
      <c r="G23" s="10">
        <f>IF($A23="","",COUNTIFS('Saisie Réalisé'!$D:$D,$A23,'Saisie Réalisé'!$I:$I,"",'Saisie Réalisé'!$L:$L,$B$6))</f>
        <v/>
      </c>
      <c r="H23" s="25" t="inlineStr"/>
    </row>
    <row r="24">
      <c r="A24" s="51">
        <f>'Budget Prévisionnel'!A26</f>
        <v/>
      </c>
      <c r="B24" s="52">
        <f>'Budget Prévisionnel'!B26</f>
        <v/>
      </c>
      <c r="C24" s="53">
        <f>'Budget Prévisionnel'!C26</f>
        <v/>
      </c>
      <c r="D24" s="29">
        <f>IF($A24="","",SUMIFS('Saisie Réalisé'!$H:$H,'Saisie Réalisé'!$D:$D,$A24,'Saisie Réalisé'!$L:$L,$B$6))</f>
        <v/>
      </c>
      <c r="E24" s="54">
        <f>IF($C24="","",$D24-$C24)</f>
        <v/>
      </c>
      <c r="F24" s="18">
        <f>IF($C24=0,"-",$D24/$C24)</f>
        <v/>
      </c>
      <c r="G24" s="12">
        <f>IF($A24="","",COUNTIFS('Saisie Réalisé'!$D:$D,$A24,'Saisie Réalisé'!$I:$I,"",'Saisie Réalisé'!$L:$L,$B$6))</f>
        <v/>
      </c>
      <c r="H24" s="25" t="inlineStr"/>
    </row>
    <row r="25">
      <c r="A25" s="47">
        <f>'Budget Prévisionnel'!A27</f>
        <v/>
      </c>
      <c r="B25" s="46">
        <f>'Budget Prévisionnel'!B27</f>
        <v/>
      </c>
      <c r="C25" s="48">
        <f>'Budget Prévisionnel'!C27</f>
        <v/>
      </c>
      <c r="D25" s="23">
        <f>IF($A25="","",SUMIFS('Saisie Réalisé'!$H:$H,'Saisie Réalisé'!$D:$D,$A25,'Saisie Réalisé'!$L:$L,$B$6))</f>
        <v/>
      </c>
      <c r="E25" s="49">
        <f>IF($C25="","",$D25-$C25)</f>
        <v/>
      </c>
      <c r="F25" s="50">
        <f>IF($C25=0,"-",$D25/$C25)</f>
        <v/>
      </c>
      <c r="G25" s="10">
        <f>IF($A25="","",COUNTIFS('Saisie Réalisé'!$D:$D,$A25,'Saisie Réalisé'!$I:$I,"",'Saisie Réalisé'!$L:$L,$B$6))</f>
        <v/>
      </c>
      <c r="H25" s="25" t="inlineStr"/>
    </row>
    <row r="27">
      <c r="A27" s="31" t="inlineStr">
        <is>
          <t>TOTAL</t>
        </is>
      </c>
      <c r="B27" s="70" t="n"/>
      <c r="C27" s="38">
        <f>SUM(C11:C25)</f>
        <v/>
      </c>
      <c r="D27" s="38">
        <f>SUM(D11:D25)</f>
        <v/>
      </c>
      <c r="E27" s="38">
        <f>D27-C27</f>
        <v/>
      </c>
      <c r="F27" s="55" t="inlineStr">
        <is>
          <t>-</t>
        </is>
      </c>
      <c r="G27" s="55" t="inlineStr">
        <is>
          <t>-</t>
        </is>
      </c>
      <c r="H27" s="39" t="inlineStr"/>
    </row>
    <row r="31" ht="20" customHeight="1">
      <c r="A31" s="16" t="inlineStr">
        <is>
          <t>Suivi mensuel (totaux)</t>
        </is>
      </c>
    </row>
    <row r="33">
      <c r="A33" s="8" t="inlineStr">
        <is>
          <t>Indicateur</t>
        </is>
      </c>
      <c r="B33" s="8" t="inlineStr">
        <is>
          <t>Jan</t>
        </is>
      </c>
      <c r="C33" s="8" t="inlineStr">
        <is>
          <t>Fév</t>
        </is>
      </c>
      <c r="D33" s="8" t="inlineStr">
        <is>
          <t>Mar</t>
        </is>
      </c>
      <c r="E33" s="8" t="inlineStr">
        <is>
          <t>Avr</t>
        </is>
      </c>
      <c r="F33" s="8" t="inlineStr">
        <is>
          <t>Mai</t>
        </is>
      </c>
      <c r="G33" s="8" t="inlineStr">
        <is>
          <t>Juin</t>
        </is>
      </c>
      <c r="H33" s="8" t="inlineStr">
        <is>
          <t>Juil</t>
        </is>
      </c>
      <c r="I33" s="8" t="inlineStr">
        <is>
          <t>Août</t>
        </is>
      </c>
      <c r="J33" s="8" t="inlineStr">
        <is>
          <t>Sep</t>
        </is>
      </c>
      <c r="K33" s="8" t="inlineStr">
        <is>
          <t>Oct</t>
        </is>
      </c>
      <c r="L33" s="8" t="inlineStr">
        <is>
          <t>Nov</t>
        </is>
      </c>
      <c r="M33" s="8" t="inlineStr">
        <is>
          <t>Déc</t>
        </is>
      </c>
      <c r="N33" s="8" t="inlineStr">
        <is>
          <t>Total annuel</t>
        </is>
      </c>
    </row>
    <row r="34">
      <c r="A34" s="56" t="inlineStr">
        <is>
          <t>Budget Recettes</t>
        </is>
      </c>
      <c r="B34" s="23">
        <f>'Budget Prévisionnel'!E29</f>
        <v/>
      </c>
      <c r="C34" s="23">
        <f>'Budget Prévisionnel'!F29</f>
        <v/>
      </c>
      <c r="D34" s="23">
        <f>'Budget Prévisionnel'!G29</f>
        <v/>
      </c>
      <c r="E34" s="23">
        <f>'Budget Prévisionnel'!H29</f>
        <v/>
      </c>
      <c r="F34" s="23">
        <f>'Budget Prévisionnel'!I29</f>
        <v/>
      </c>
      <c r="G34" s="23">
        <f>'Budget Prévisionnel'!J29</f>
        <v/>
      </c>
      <c r="H34" s="23">
        <f>'Budget Prévisionnel'!K29</f>
        <v/>
      </c>
      <c r="I34" s="23">
        <f>'Budget Prévisionnel'!L29</f>
        <v/>
      </c>
      <c r="J34" s="23">
        <f>'Budget Prévisionnel'!M29</f>
        <v/>
      </c>
      <c r="K34" s="23">
        <f>'Budget Prévisionnel'!N29</f>
        <v/>
      </c>
      <c r="L34" s="23">
        <f>'Budget Prévisionnel'!O29</f>
        <v/>
      </c>
      <c r="M34" s="23">
        <f>'Budget Prévisionnel'!P29</f>
        <v/>
      </c>
      <c r="N34" s="23">
        <f>SUM(B34:M34)</f>
        <v/>
      </c>
    </row>
    <row r="35">
      <c r="A35" s="57" t="inlineStr">
        <is>
          <t>Réalisé Recettes</t>
        </is>
      </c>
      <c r="B35" s="29">
        <f>SUMIFS('Saisie Réalisé'!$H:$H,'Saisie Réalisé'!$E:$E,"Recette",'Saisie Réalisé'!$K:$K,1,'Saisie Réalisé'!$L:$L,$B$6)</f>
        <v/>
      </c>
      <c r="C35" s="29">
        <f>SUMIFS('Saisie Réalisé'!$H:$H,'Saisie Réalisé'!$E:$E,"Recette",'Saisie Réalisé'!$K:$K,2,'Saisie Réalisé'!$L:$L,$B$6)</f>
        <v/>
      </c>
      <c r="D35" s="29">
        <f>SUMIFS('Saisie Réalisé'!$H:$H,'Saisie Réalisé'!$E:$E,"Recette",'Saisie Réalisé'!$K:$K,3,'Saisie Réalisé'!$L:$L,$B$6)</f>
        <v/>
      </c>
      <c r="E35" s="29">
        <f>SUMIFS('Saisie Réalisé'!$H:$H,'Saisie Réalisé'!$E:$E,"Recette",'Saisie Réalisé'!$K:$K,4,'Saisie Réalisé'!$L:$L,$B$6)</f>
        <v/>
      </c>
      <c r="F35" s="29">
        <f>SUMIFS('Saisie Réalisé'!$H:$H,'Saisie Réalisé'!$E:$E,"Recette",'Saisie Réalisé'!$K:$K,5,'Saisie Réalisé'!$L:$L,$B$6)</f>
        <v/>
      </c>
      <c r="G35" s="29">
        <f>SUMIFS('Saisie Réalisé'!$H:$H,'Saisie Réalisé'!$E:$E,"Recette",'Saisie Réalisé'!$K:$K,6,'Saisie Réalisé'!$L:$L,$B$6)</f>
        <v/>
      </c>
      <c r="H35" s="29">
        <f>SUMIFS('Saisie Réalisé'!$H:$H,'Saisie Réalisé'!$E:$E,"Recette",'Saisie Réalisé'!$K:$K,7,'Saisie Réalisé'!$L:$L,$B$6)</f>
        <v/>
      </c>
      <c r="I35" s="29">
        <f>SUMIFS('Saisie Réalisé'!$H:$H,'Saisie Réalisé'!$E:$E,"Recette",'Saisie Réalisé'!$K:$K,8,'Saisie Réalisé'!$L:$L,$B$6)</f>
        <v/>
      </c>
      <c r="J35" s="29">
        <f>SUMIFS('Saisie Réalisé'!$H:$H,'Saisie Réalisé'!$E:$E,"Recette",'Saisie Réalisé'!$K:$K,9,'Saisie Réalisé'!$L:$L,$B$6)</f>
        <v/>
      </c>
      <c r="K35" s="29">
        <f>SUMIFS('Saisie Réalisé'!$H:$H,'Saisie Réalisé'!$E:$E,"Recette",'Saisie Réalisé'!$K:$K,10,'Saisie Réalisé'!$L:$L,$B$6)</f>
        <v/>
      </c>
      <c r="L35" s="29">
        <f>SUMIFS('Saisie Réalisé'!$H:$H,'Saisie Réalisé'!$E:$E,"Recette",'Saisie Réalisé'!$K:$K,11,'Saisie Réalisé'!$L:$L,$B$6)</f>
        <v/>
      </c>
      <c r="M35" s="29">
        <f>SUMIFS('Saisie Réalisé'!$H:$H,'Saisie Réalisé'!$E:$E,"Recette",'Saisie Réalisé'!$K:$K,12,'Saisie Réalisé'!$L:$L,$B$6)</f>
        <v/>
      </c>
      <c r="N35" s="29">
        <f>SUM(B35:M35)</f>
        <v/>
      </c>
    </row>
    <row r="36">
      <c r="A36" s="56" t="inlineStr">
        <is>
          <t>Écart Recettes</t>
        </is>
      </c>
      <c r="B36" s="23">
        <f>B35-B34</f>
        <v/>
      </c>
      <c r="C36" s="23">
        <f>C35-C34</f>
        <v/>
      </c>
      <c r="D36" s="23">
        <f>D35-D34</f>
        <v/>
      </c>
      <c r="E36" s="23">
        <f>E35-E34</f>
        <v/>
      </c>
      <c r="F36" s="23">
        <f>F35-F34</f>
        <v/>
      </c>
      <c r="G36" s="23">
        <f>G35-G34</f>
        <v/>
      </c>
      <c r="H36" s="23">
        <f>H35-H34</f>
        <v/>
      </c>
      <c r="I36" s="23">
        <f>I35-I34</f>
        <v/>
      </c>
      <c r="J36" s="23">
        <f>J35-J34</f>
        <v/>
      </c>
      <c r="K36" s="23">
        <f>K35-K34</f>
        <v/>
      </c>
      <c r="L36" s="23">
        <f>L35-L34</f>
        <v/>
      </c>
      <c r="M36" s="23">
        <f>M35-M34</f>
        <v/>
      </c>
      <c r="N36" s="23">
        <f>SUM(B36:M36)</f>
        <v/>
      </c>
    </row>
    <row r="37">
      <c r="A37" s="57" t="inlineStr">
        <is>
          <t>Budget Dépenses</t>
        </is>
      </c>
      <c r="B37" s="29">
        <f>'Budget Prévisionnel'!E30</f>
        <v/>
      </c>
      <c r="C37" s="29">
        <f>'Budget Prévisionnel'!F30</f>
        <v/>
      </c>
      <c r="D37" s="29">
        <f>'Budget Prévisionnel'!G30</f>
        <v/>
      </c>
      <c r="E37" s="29">
        <f>'Budget Prévisionnel'!H30</f>
        <v/>
      </c>
      <c r="F37" s="29">
        <f>'Budget Prévisionnel'!I30</f>
        <v/>
      </c>
      <c r="G37" s="29">
        <f>'Budget Prévisionnel'!J30</f>
        <v/>
      </c>
      <c r="H37" s="29">
        <f>'Budget Prévisionnel'!K30</f>
        <v/>
      </c>
      <c r="I37" s="29">
        <f>'Budget Prévisionnel'!L30</f>
        <v/>
      </c>
      <c r="J37" s="29">
        <f>'Budget Prévisionnel'!M30</f>
        <v/>
      </c>
      <c r="K37" s="29">
        <f>'Budget Prévisionnel'!N30</f>
        <v/>
      </c>
      <c r="L37" s="29">
        <f>'Budget Prévisionnel'!O30</f>
        <v/>
      </c>
      <c r="M37" s="29">
        <f>'Budget Prévisionnel'!P30</f>
        <v/>
      </c>
      <c r="N37" s="29">
        <f>SUM(B37:M37)</f>
        <v/>
      </c>
    </row>
    <row r="38">
      <c r="A38" s="56" t="inlineStr">
        <is>
          <t>Réalisé Dépenses</t>
        </is>
      </c>
      <c r="B38" s="23">
        <f>SUMIFS('Saisie Réalisé'!$H:$H,'Saisie Réalisé'!$E:$E,"Dépense",'Saisie Réalisé'!$K:$K,1,'Saisie Réalisé'!$L:$L,$B$6)</f>
        <v/>
      </c>
      <c r="C38" s="23">
        <f>SUMIFS('Saisie Réalisé'!$H:$H,'Saisie Réalisé'!$E:$E,"Dépense",'Saisie Réalisé'!$K:$K,2,'Saisie Réalisé'!$L:$L,$B$6)</f>
        <v/>
      </c>
      <c r="D38" s="23">
        <f>SUMIFS('Saisie Réalisé'!$H:$H,'Saisie Réalisé'!$E:$E,"Dépense",'Saisie Réalisé'!$K:$K,3,'Saisie Réalisé'!$L:$L,$B$6)</f>
        <v/>
      </c>
      <c r="E38" s="23">
        <f>SUMIFS('Saisie Réalisé'!$H:$H,'Saisie Réalisé'!$E:$E,"Dépense",'Saisie Réalisé'!$K:$K,4,'Saisie Réalisé'!$L:$L,$B$6)</f>
        <v/>
      </c>
      <c r="F38" s="23">
        <f>SUMIFS('Saisie Réalisé'!$H:$H,'Saisie Réalisé'!$E:$E,"Dépense",'Saisie Réalisé'!$K:$K,5,'Saisie Réalisé'!$L:$L,$B$6)</f>
        <v/>
      </c>
      <c r="G38" s="23">
        <f>SUMIFS('Saisie Réalisé'!$H:$H,'Saisie Réalisé'!$E:$E,"Dépense",'Saisie Réalisé'!$K:$K,6,'Saisie Réalisé'!$L:$L,$B$6)</f>
        <v/>
      </c>
      <c r="H38" s="23">
        <f>SUMIFS('Saisie Réalisé'!$H:$H,'Saisie Réalisé'!$E:$E,"Dépense",'Saisie Réalisé'!$K:$K,7,'Saisie Réalisé'!$L:$L,$B$6)</f>
        <v/>
      </c>
      <c r="I38" s="23">
        <f>SUMIFS('Saisie Réalisé'!$H:$H,'Saisie Réalisé'!$E:$E,"Dépense",'Saisie Réalisé'!$K:$K,8,'Saisie Réalisé'!$L:$L,$B$6)</f>
        <v/>
      </c>
      <c r="J38" s="23">
        <f>SUMIFS('Saisie Réalisé'!$H:$H,'Saisie Réalisé'!$E:$E,"Dépense",'Saisie Réalisé'!$K:$K,9,'Saisie Réalisé'!$L:$L,$B$6)</f>
        <v/>
      </c>
      <c r="K38" s="23">
        <f>SUMIFS('Saisie Réalisé'!$H:$H,'Saisie Réalisé'!$E:$E,"Dépense",'Saisie Réalisé'!$K:$K,10,'Saisie Réalisé'!$L:$L,$B$6)</f>
        <v/>
      </c>
      <c r="L38" s="23">
        <f>SUMIFS('Saisie Réalisé'!$H:$H,'Saisie Réalisé'!$E:$E,"Dépense",'Saisie Réalisé'!$K:$K,11,'Saisie Réalisé'!$L:$L,$B$6)</f>
        <v/>
      </c>
      <c r="M38" s="23">
        <f>SUMIFS('Saisie Réalisé'!$H:$H,'Saisie Réalisé'!$E:$E,"Dépense",'Saisie Réalisé'!$K:$K,12,'Saisie Réalisé'!$L:$L,$B$6)</f>
        <v/>
      </c>
      <c r="N38" s="23">
        <f>SUM(B38:M38)</f>
        <v/>
      </c>
    </row>
    <row r="39">
      <c r="A39" s="57" t="inlineStr">
        <is>
          <t>Écart Dépenses</t>
        </is>
      </c>
      <c r="B39" s="29">
        <f>B38-B37</f>
        <v/>
      </c>
      <c r="C39" s="29">
        <f>C38-C37</f>
        <v/>
      </c>
      <c r="D39" s="29">
        <f>D38-D37</f>
        <v/>
      </c>
      <c r="E39" s="29">
        <f>E38-E37</f>
        <v/>
      </c>
      <c r="F39" s="29">
        <f>F38-F37</f>
        <v/>
      </c>
      <c r="G39" s="29">
        <f>G38-G37</f>
        <v/>
      </c>
      <c r="H39" s="29">
        <f>H38-H37</f>
        <v/>
      </c>
      <c r="I39" s="29">
        <f>I38-I37</f>
        <v/>
      </c>
      <c r="J39" s="29">
        <f>J38-J37</f>
        <v/>
      </c>
      <c r="K39" s="29">
        <f>K38-K37</f>
        <v/>
      </c>
      <c r="L39" s="29">
        <f>L38-L37</f>
        <v/>
      </c>
      <c r="M39" s="29">
        <f>M38-M37</f>
        <v/>
      </c>
      <c r="N39" s="29">
        <f>SUM(B39:M39)</f>
        <v/>
      </c>
    </row>
    <row r="40">
      <c r="A40" s="56" t="inlineStr">
        <is>
          <t>Budget Résultat</t>
        </is>
      </c>
      <c r="B40" s="23">
        <f>'Budget Prévisionnel'!E31</f>
        <v/>
      </c>
      <c r="C40" s="23">
        <f>'Budget Prévisionnel'!F31</f>
        <v/>
      </c>
      <c r="D40" s="23">
        <f>'Budget Prévisionnel'!G31</f>
        <v/>
      </c>
      <c r="E40" s="23">
        <f>'Budget Prévisionnel'!H31</f>
        <v/>
      </c>
      <c r="F40" s="23">
        <f>'Budget Prévisionnel'!I31</f>
        <v/>
      </c>
      <c r="G40" s="23">
        <f>'Budget Prévisionnel'!J31</f>
        <v/>
      </c>
      <c r="H40" s="23">
        <f>'Budget Prévisionnel'!K31</f>
        <v/>
      </c>
      <c r="I40" s="23">
        <f>'Budget Prévisionnel'!L31</f>
        <v/>
      </c>
      <c r="J40" s="23">
        <f>'Budget Prévisionnel'!M31</f>
        <v/>
      </c>
      <c r="K40" s="23">
        <f>'Budget Prévisionnel'!N31</f>
        <v/>
      </c>
      <c r="L40" s="23">
        <f>'Budget Prévisionnel'!O31</f>
        <v/>
      </c>
      <c r="M40" s="23">
        <f>'Budget Prévisionnel'!P31</f>
        <v/>
      </c>
      <c r="N40" s="23">
        <f>SUM(B40:M40)</f>
        <v/>
      </c>
    </row>
    <row r="41">
      <c r="A41" s="57" t="inlineStr">
        <is>
          <t>Réalisé Résultat</t>
        </is>
      </c>
      <c r="B41" s="29">
        <f>B35-B38</f>
        <v/>
      </c>
      <c r="C41" s="29">
        <f>C35-C38</f>
        <v/>
      </c>
      <c r="D41" s="29">
        <f>D35-D38</f>
        <v/>
      </c>
      <c r="E41" s="29">
        <f>E35-E38</f>
        <v/>
      </c>
      <c r="F41" s="29">
        <f>F35-F38</f>
        <v/>
      </c>
      <c r="G41" s="29">
        <f>G35-G38</f>
        <v/>
      </c>
      <c r="H41" s="29">
        <f>H35-H38</f>
        <v/>
      </c>
      <c r="I41" s="29">
        <f>I35-I38</f>
        <v/>
      </c>
      <c r="J41" s="29">
        <f>J35-J38</f>
        <v/>
      </c>
      <c r="K41" s="29">
        <f>K35-K38</f>
        <v/>
      </c>
      <c r="L41" s="29">
        <f>L35-L38</f>
        <v/>
      </c>
      <c r="M41" s="29">
        <f>M35-M38</f>
        <v/>
      </c>
      <c r="N41" s="29">
        <f>SUM(B41:M41)</f>
        <v/>
      </c>
    </row>
    <row r="42">
      <c r="A42" s="56" t="inlineStr">
        <is>
          <t>Écart Résultat</t>
        </is>
      </c>
      <c r="B42" s="23">
        <f>B41-B40</f>
        <v/>
      </c>
      <c r="C42" s="23">
        <f>C41-C40</f>
        <v/>
      </c>
      <c r="D42" s="23">
        <f>D41-D40</f>
        <v/>
      </c>
      <c r="E42" s="23">
        <f>E41-E40</f>
        <v/>
      </c>
      <c r="F42" s="23">
        <f>F41-F40</f>
        <v/>
      </c>
      <c r="G42" s="23">
        <f>G41-G40</f>
        <v/>
      </c>
      <c r="H42" s="23">
        <f>H41-H40</f>
        <v/>
      </c>
      <c r="I42" s="23">
        <f>I41-I40</f>
        <v/>
      </c>
      <c r="J42" s="23">
        <f>J41-J40</f>
        <v/>
      </c>
      <c r="K42" s="23">
        <f>K41-K40</f>
        <v/>
      </c>
      <c r="L42" s="23">
        <f>L41-L40</f>
        <v/>
      </c>
      <c r="M42" s="23">
        <f>M41-M40</f>
        <v/>
      </c>
      <c r="N42" s="23">
        <f>SUM(B42:M42)</f>
        <v/>
      </c>
    </row>
  </sheetData>
  <mergeCells count="6">
    <mergeCell ref="A5:D5"/>
    <mergeCell ref="A2:R2"/>
    <mergeCell ref="A27:B27"/>
    <mergeCell ref="A1:R1"/>
    <mergeCell ref="A8:R8"/>
    <mergeCell ref="A31:R31"/>
  </mergeCells>
  <conditionalFormatting sqref="E11:E25">
    <cfRule type="expression" priority="1" dxfId="0">
      <formula>AND($B11="Dépense",$E11&gt;0)</formula>
    </cfRule>
    <cfRule type="expression" priority="2" dxfId="2">
      <formula>AND($B11="Recette",$E11&lt;0)</formula>
    </cfRule>
  </conditionalFormatting>
  <conditionalFormatting sqref="G11:G25">
    <cfRule type="expression" priority="3" dxfId="1">
      <formula>$G11&gt;0</formula>
    </cfRule>
  </conditionalFormatting>
  <conditionalFormatting sqref="B42:N42">
    <cfRule type="expression" priority="4" dxfId="0">
      <formula>B42&lt;0</formula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N45"/>
  <sheetViews>
    <sheetView showGridLines="0" workbookViewId="0">
      <pane ySplit="8" topLeftCell="A9" activePane="bottomLeft" state="frozen"/>
      <selection pane="bottomLeft" activeCell="A1" sqref="A1"/>
    </sheetView>
  </sheetViews>
  <sheetFormatPr baseColWidth="8" defaultRowHeight="15"/>
  <cols>
    <col width="22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  <col width="18" customWidth="1" min="12" max="12"/>
    <col width="18" customWidth="1" min="13" max="13"/>
    <col width="18" customWidth="1" min="14" max="14"/>
  </cols>
  <sheetData>
    <row r="1" ht="32" customHeight="1">
      <c r="A1" s="1" t="inlineStr">
        <is>
          <t>Tableau de bord</t>
        </is>
      </c>
    </row>
    <row r="2" ht="18" customHeight="1">
      <c r="A2" s="2" t="inlineStr">
        <is>
          <t>Synthèse prête à partager (bureau / AG) · Indicateurs automatiques</t>
        </is>
      </c>
    </row>
    <row r="3" ht="6" customHeight="1">
      <c r="A3" s="3" t="n"/>
      <c r="B3" s="3" t="n"/>
      <c r="C3" s="3" t="n"/>
      <c r="D3" s="3" t="n"/>
      <c r="E3" s="3" t="n"/>
      <c r="F3" s="3" t="n"/>
      <c r="G3" s="3" t="n"/>
      <c r="H3" s="3" t="n"/>
      <c r="I3" s="3" t="n"/>
      <c r="J3" s="3" t="n"/>
      <c r="K3" s="3" t="n"/>
      <c r="L3" s="3" t="n"/>
      <c r="M3" s="3" t="n"/>
      <c r="N3" s="3" t="n"/>
    </row>
    <row r="5">
      <c r="A5" s="13" t="inlineStr">
        <is>
          <t>Paramètres</t>
        </is>
      </c>
      <c r="B5" s="69" t="n"/>
      <c r="C5" s="69" t="n"/>
      <c r="D5" s="70" t="n"/>
    </row>
    <row r="6">
      <c r="A6" s="45" t="inlineStr">
        <is>
          <t>Année</t>
        </is>
      </c>
      <c r="B6" s="46">
        <f>'Budget Prévisionnel'!$B$6</f>
        <v/>
      </c>
    </row>
    <row r="8" ht="20" customHeight="1">
      <c r="A8" s="16" t="inlineStr">
        <is>
          <t>Indicateurs clés</t>
        </is>
      </c>
    </row>
    <row r="9" ht="18" customHeight="1">
      <c r="A9" s="31" t="inlineStr">
        <is>
          <t>Budget – Recettes</t>
        </is>
      </c>
      <c r="B9" s="69" t="n"/>
      <c r="C9" s="70" t="n"/>
      <c r="E9" s="31" t="inlineStr">
        <is>
          <t>Budget – Dépenses</t>
        </is>
      </c>
      <c r="F9" s="69" t="n"/>
      <c r="G9" s="70" t="n"/>
      <c r="I9" s="31" t="inlineStr">
        <is>
          <t>Budget – Résultat</t>
        </is>
      </c>
      <c r="J9" s="69" t="n"/>
      <c r="K9" s="70" t="n"/>
    </row>
    <row r="10">
      <c r="A10" s="58">
        <f>N30</f>
        <v/>
      </c>
      <c r="B10" s="64" t="n"/>
      <c r="C10" s="65" t="n"/>
      <c r="E10" s="58">
        <f>N31</f>
        <v/>
      </c>
      <c r="F10" s="64" t="n"/>
      <c r="G10" s="65" t="n"/>
      <c r="I10" s="58">
        <f>N32</f>
        <v/>
      </c>
      <c r="J10" s="64" t="n"/>
      <c r="K10" s="65" t="n"/>
    </row>
    <row r="11">
      <c r="A11" s="66" t="n"/>
      <c r="B11" s="67" t="n"/>
      <c r="C11" s="68" t="n"/>
      <c r="E11" s="66" t="n"/>
      <c r="F11" s="67" t="n"/>
      <c r="G11" s="68" t="n"/>
      <c r="I11" s="66" t="n"/>
      <c r="J11" s="67" t="n"/>
      <c r="K11" s="68" t="n"/>
    </row>
    <row r="13" ht="18" customHeight="1">
      <c r="A13" s="36" t="inlineStr">
        <is>
          <t>Réalisé – Recettes</t>
        </is>
      </c>
      <c r="B13" s="69" t="n"/>
      <c r="C13" s="70" t="n"/>
      <c r="E13" s="36" t="inlineStr">
        <is>
          <t>Réalisé – Dépenses</t>
        </is>
      </c>
      <c r="F13" s="69" t="n"/>
      <c r="G13" s="70" t="n"/>
      <c r="I13" s="36" t="inlineStr">
        <is>
          <t>Réalisé – Résultat</t>
        </is>
      </c>
      <c r="J13" s="69" t="n"/>
      <c r="K13" s="70" t="n"/>
    </row>
    <row r="14">
      <c r="A14" s="58">
        <f>N33</f>
        <v/>
      </c>
      <c r="B14" s="64" t="n"/>
      <c r="C14" s="65" t="n"/>
      <c r="E14" s="58">
        <f>N34</f>
        <v/>
      </c>
      <c r="F14" s="64" t="n"/>
      <c r="G14" s="65" t="n"/>
      <c r="I14" s="58">
        <f>N35</f>
        <v/>
      </c>
      <c r="J14" s="64" t="n"/>
      <c r="K14" s="65" t="n"/>
    </row>
    <row r="15">
      <c r="A15" s="66" t="n"/>
      <c r="B15" s="67" t="n"/>
      <c r="C15" s="68" t="n"/>
      <c r="E15" s="66" t="n"/>
      <c r="F15" s="67" t="n"/>
      <c r="G15" s="68" t="n"/>
      <c r="I15" s="66" t="n"/>
      <c r="J15" s="67" t="n"/>
      <c r="K15" s="68" t="n"/>
    </row>
    <row r="17">
      <c r="A17" s="59" t="inlineStr">
        <is>
          <t>Taux réalisation – Recettes</t>
        </is>
      </c>
      <c r="B17" s="69" t="n"/>
      <c r="C17" s="69" t="n"/>
      <c r="D17" s="69" t="n"/>
      <c r="E17" s="70" t="n"/>
      <c r="G17" s="59" t="inlineStr">
        <is>
          <t>Taux réalisation – Dépenses</t>
        </is>
      </c>
      <c r="H17" s="69" t="n"/>
      <c r="I17" s="69" t="n"/>
      <c r="J17" s="69" t="n"/>
      <c r="K17" s="70" t="n"/>
    </row>
    <row r="18">
      <c r="A18" s="60">
        <f>N36</f>
        <v/>
      </c>
      <c r="B18" s="69" t="n"/>
      <c r="C18" s="69" t="n"/>
      <c r="D18" s="69" t="n"/>
      <c r="E18" s="70" t="n"/>
      <c r="G18" s="60">
        <f>N37</f>
        <v/>
      </c>
      <c r="H18" s="69" t="n"/>
      <c r="I18" s="69" t="n"/>
      <c r="J18" s="69" t="n"/>
      <c r="K18" s="70" t="n"/>
    </row>
    <row r="21" ht="20" customHeight="1">
      <c r="A21" s="16" t="inlineStr">
        <is>
          <t>Résultat mensuel : Budget vs Réalisé</t>
        </is>
      </c>
    </row>
    <row r="22" ht="18" customHeight="1">
      <c r="A22" s="8" t="inlineStr">
        <is>
          <t>Mois</t>
        </is>
      </c>
      <c r="B22" s="8" t="inlineStr">
        <is>
          <t>Budget Résultat</t>
        </is>
      </c>
      <c r="C22" s="8" t="inlineStr">
        <is>
          <t>Réalisé Résultat</t>
        </is>
      </c>
      <c r="D22" s="8" t="inlineStr">
        <is>
          <t>Écart</t>
        </is>
      </c>
    </row>
    <row r="23">
      <c r="A23" s="9" t="inlineStr">
        <is>
          <t>Jan</t>
        </is>
      </c>
      <c r="B23" s="23">
        <f>'Suivi Réalisé'!B40</f>
        <v/>
      </c>
      <c r="C23" s="23">
        <f>'Suivi Réalisé'!B41</f>
        <v/>
      </c>
      <c r="D23" s="23">
        <f>C23-B23</f>
        <v/>
      </c>
    </row>
    <row r="24">
      <c r="A24" s="11" t="inlineStr">
        <is>
          <t>Fév</t>
        </is>
      </c>
      <c r="B24" s="29">
        <f>'Suivi Réalisé'!C40</f>
        <v/>
      </c>
      <c r="C24" s="29">
        <f>'Suivi Réalisé'!C41</f>
        <v/>
      </c>
      <c r="D24" s="29">
        <f>C24-B24</f>
        <v/>
      </c>
    </row>
    <row r="25">
      <c r="A25" s="9" t="inlineStr">
        <is>
          <t>Mar</t>
        </is>
      </c>
      <c r="B25" s="23">
        <f>'Suivi Réalisé'!D40</f>
        <v/>
      </c>
      <c r="C25" s="23">
        <f>'Suivi Réalisé'!D41</f>
        <v/>
      </c>
      <c r="D25" s="23">
        <f>C25-B25</f>
        <v/>
      </c>
    </row>
    <row r="26">
      <c r="A26" s="11" t="inlineStr">
        <is>
          <t>Avr</t>
        </is>
      </c>
      <c r="B26" s="29">
        <f>'Suivi Réalisé'!E40</f>
        <v/>
      </c>
      <c r="C26" s="29">
        <f>'Suivi Réalisé'!E41</f>
        <v/>
      </c>
      <c r="D26" s="29">
        <f>C26-B26</f>
        <v/>
      </c>
    </row>
    <row r="27">
      <c r="A27" s="9" t="inlineStr">
        <is>
          <t>Mai</t>
        </is>
      </c>
      <c r="B27" s="23">
        <f>'Suivi Réalisé'!F40</f>
        <v/>
      </c>
      <c r="C27" s="23">
        <f>'Suivi Réalisé'!F41</f>
        <v/>
      </c>
      <c r="D27" s="23">
        <f>C27-B27</f>
        <v/>
      </c>
    </row>
    <row r="28">
      <c r="A28" s="11" t="inlineStr">
        <is>
          <t>Juin</t>
        </is>
      </c>
      <c r="B28" s="29">
        <f>'Suivi Réalisé'!G40</f>
        <v/>
      </c>
      <c r="C28" s="29">
        <f>'Suivi Réalisé'!G41</f>
        <v/>
      </c>
      <c r="D28" s="29">
        <f>C28-B28</f>
        <v/>
      </c>
    </row>
    <row r="29">
      <c r="A29" s="9" t="inlineStr">
        <is>
          <t>Juil</t>
        </is>
      </c>
      <c r="B29" s="23">
        <f>'Suivi Réalisé'!H40</f>
        <v/>
      </c>
      <c r="C29" s="23">
        <f>'Suivi Réalisé'!H41</f>
        <v/>
      </c>
      <c r="D29" s="23">
        <f>C29-B29</f>
        <v/>
      </c>
    </row>
    <row r="30" ht="2" customHeight="1">
      <c r="A30" s="11" t="inlineStr">
        <is>
          <t>Août</t>
        </is>
      </c>
      <c r="B30" s="29">
        <f>'Suivi Réalisé'!I40</f>
        <v/>
      </c>
      <c r="C30" s="29">
        <f>'Suivi Réalisé'!I41</f>
        <v/>
      </c>
      <c r="D30" s="29">
        <f>C30-B30</f>
        <v/>
      </c>
      <c r="N30" s="61">
        <f>'Budget Prévisionnel'!$Q$29</f>
        <v/>
      </c>
    </row>
    <row r="31" ht="2" customHeight="1">
      <c r="A31" s="9" t="inlineStr">
        <is>
          <t>Sep</t>
        </is>
      </c>
      <c r="B31" s="23">
        <f>'Suivi Réalisé'!J40</f>
        <v/>
      </c>
      <c r="C31" s="23">
        <f>'Suivi Réalisé'!J41</f>
        <v/>
      </c>
      <c r="D31" s="23">
        <f>C31-B31</f>
        <v/>
      </c>
      <c r="N31" s="61">
        <f>'Budget Prévisionnel'!$Q$30</f>
        <v/>
      </c>
    </row>
    <row r="32" ht="2" customHeight="1">
      <c r="A32" s="11" t="inlineStr">
        <is>
          <t>Oct</t>
        </is>
      </c>
      <c r="B32" s="29">
        <f>'Suivi Réalisé'!K40</f>
        <v/>
      </c>
      <c r="C32" s="29">
        <f>'Suivi Réalisé'!K41</f>
        <v/>
      </c>
      <c r="D32" s="29">
        <f>C32-B32</f>
        <v/>
      </c>
      <c r="N32" s="61">
        <f>'Budget Prévisionnel'!$Q$31</f>
        <v/>
      </c>
    </row>
    <row r="33" ht="2" customHeight="1">
      <c r="A33" s="9" t="inlineStr">
        <is>
          <t>Nov</t>
        </is>
      </c>
      <c r="B33" s="23">
        <f>'Suivi Réalisé'!L40</f>
        <v/>
      </c>
      <c r="C33" s="23">
        <f>'Suivi Réalisé'!L41</f>
        <v/>
      </c>
      <c r="D33" s="23">
        <f>C33-B33</f>
        <v/>
      </c>
      <c r="N33" s="61">
        <f>SUMIFS('Saisie Réalisé'!$H:$H,'Saisie Réalisé'!$E:$E,"Recette",'Saisie Réalisé'!$L:$L,$B$6)</f>
        <v/>
      </c>
    </row>
    <row r="34" ht="2" customHeight="1">
      <c r="A34" s="11" t="inlineStr">
        <is>
          <t>Déc</t>
        </is>
      </c>
      <c r="B34" s="29">
        <f>'Suivi Réalisé'!M40</f>
        <v/>
      </c>
      <c r="C34" s="29">
        <f>'Suivi Réalisé'!M41</f>
        <v/>
      </c>
      <c r="D34" s="29">
        <f>C34-B34</f>
        <v/>
      </c>
      <c r="N34" s="61">
        <f>SUMIFS('Saisie Réalisé'!$H:$H,'Saisie Réalisé'!$E:$E,"Dépense",'Saisie Réalisé'!$L:$L,$B$6)</f>
        <v/>
      </c>
    </row>
    <row r="35" ht="2" customHeight="1">
      <c r="A35" s="62" t="inlineStr">
        <is>
          <t>Total</t>
        </is>
      </c>
      <c r="B35" s="49">
        <f>SUM(B23:B34)</f>
        <v/>
      </c>
      <c r="C35" s="49">
        <f>SUM(C23:C34)</f>
        <v/>
      </c>
      <c r="D35" s="49">
        <f>SUM(D23:D34)</f>
        <v/>
      </c>
      <c r="N35" s="61">
        <f>N33-N34</f>
        <v/>
      </c>
    </row>
    <row r="36" ht="20" customHeight="1">
      <c r="A36" s="16" t="inlineStr">
        <is>
          <t>Dépenses – Comparatif par catégorie</t>
        </is>
      </c>
      <c r="N36" s="63">
        <f>IF(N30=0,"-",N33/N30)</f>
        <v/>
      </c>
    </row>
    <row r="37" ht="2" customHeight="1">
      <c r="A37" s="8" t="inlineStr">
        <is>
          <t>Catégorie</t>
        </is>
      </c>
      <c r="B37" s="8" t="inlineStr">
        <is>
          <t>Budget annuel</t>
        </is>
      </c>
      <c r="C37" s="8" t="inlineStr">
        <is>
          <t>Réalisé annuel</t>
        </is>
      </c>
      <c r="N37" s="63">
        <f>IF(N31=0,"-",N34/N31)</f>
        <v/>
      </c>
    </row>
    <row r="38">
      <c r="A38" s="47">
        <f>'Budget Prévisionnel'!A19</f>
        <v/>
      </c>
      <c r="B38" s="48">
        <f>'Budget Prévisionnel'!C19</f>
        <v/>
      </c>
      <c r="C38" s="23">
        <f>'Suivi Réalisé'!D17</f>
        <v/>
      </c>
    </row>
    <row r="39">
      <c r="A39" s="51">
        <f>'Budget Prévisionnel'!A20</f>
        <v/>
      </c>
      <c r="B39" s="53">
        <f>'Budget Prévisionnel'!C20</f>
        <v/>
      </c>
      <c r="C39" s="29">
        <f>'Suivi Réalisé'!D18</f>
        <v/>
      </c>
    </row>
    <row r="40">
      <c r="A40" s="47">
        <f>'Budget Prévisionnel'!A21</f>
        <v/>
      </c>
      <c r="B40" s="48">
        <f>'Budget Prévisionnel'!C21</f>
        <v/>
      </c>
      <c r="C40" s="23">
        <f>'Suivi Réalisé'!D19</f>
        <v/>
      </c>
    </row>
    <row r="41">
      <c r="A41" s="51">
        <f>'Budget Prévisionnel'!A22</f>
        <v/>
      </c>
      <c r="B41" s="53">
        <f>'Budget Prévisionnel'!C22</f>
        <v/>
      </c>
      <c r="C41" s="29">
        <f>'Suivi Réalisé'!D20</f>
        <v/>
      </c>
    </row>
    <row r="42">
      <c r="A42" s="47">
        <f>'Budget Prévisionnel'!A23</f>
        <v/>
      </c>
      <c r="B42" s="48">
        <f>'Budget Prévisionnel'!C23</f>
        <v/>
      </c>
      <c r="C42" s="23">
        <f>'Suivi Réalisé'!D21</f>
        <v/>
      </c>
    </row>
    <row r="43">
      <c r="A43" s="51">
        <f>'Budget Prévisionnel'!A24</f>
        <v/>
      </c>
      <c r="B43" s="53">
        <f>'Budget Prévisionnel'!C24</f>
        <v/>
      </c>
      <c r="C43" s="29">
        <f>'Suivi Réalisé'!D22</f>
        <v/>
      </c>
    </row>
    <row r="44">
      <c r="A44" s="47">
        <f>'Budget Prévisionnel'!A25</f>
        <v/>
      </c>
      <c r="B44" s="48">
        <f>'Budget Prévisionnel'!C25</f>
        <v/>
      </c>
      <c r="C44" s="23">
        <f>'Suivi Réalisé'!D23</f>
        <v/>
      </c>
    </row>
    <row r="45">
      <c r="A45" s="51">
        <f>'Budget Prévisionnel'!A26</f>
        <v/>
      </c>
      <c r="B45" s="53">
        <f>'Budget Prévisionnel'!C26</f>
        <v/>
      </c>
      <c r="C45" s="29">
        <f>'Suivi Réalisé'!D24</f>
        <v/>
      </c>
    </row>
  </sheetData>
  <mergeCells count="22">
    <mergeCell ref="A5:D5"/>
    <mergeCell ref="A10:C11"/>
    <mergeCell ref="E13:G13"/>
    <mergeCell ref="I10:K11"/>
    <mergeCell ref="E9:G9"/>
    <mergeCell ref="A36:H36"/>
    <mergeCell ref="A1:N1"/>
    <mergeCell ref="G17:K17"/>
    <mergeCell ref="E14:G15"/>
    <mergeCell ref="A18:E18"/>
    <mergeCell ref="G18:K18"/>
    <mergeCell ref="A13:C13"/>
    <mergeCell ref="E10:G11"/>
    <mergeCell ref="A21:H21"/>
    <mergeCell ref="I13:K13"/>
    <mergeCell ref="A2:N2"/>
    <mergeCell ref="I9:K9"/>
    <mergeCell ref="A9:C9"/>
    <mergeCell ref="A17:E17"/>
    <mergeCell ref="A8:N8"/>
    <mergeCell ref="I14:K15"/>
    <mergeCell ref="A14:C15"/>
  </mergeCells>
  <conditionalFormatting sqref="C23:C34">
    <cfRule type="expression" priority="1" dxfId="0">
      <formula>$C23&lt;0</formula>
    </cfRule>
  </conditionalFormatting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2025-12-27T03:14:35Z</dcterms:created>
  <dcterms:modified xmlns:dcterms="http://purl.org/dc/terms/" xmlns:xsi="http://www.w3.org/2001/XMLSchema-instance" xsi:type="dcterms:W3CDTF">2025-12-27T03:22:40Z</dcterms:modified>
</cp:coreProperties>
</file>