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drawings/drawing1.xml" ContentType="application/vnd.openxmlformats-officedocument.drawing+xml"/>
  <Override PartName="/xl/worksheets/sheet5.xml" ContentType="application/vnd.openxmlformats-officedocument.spreadsheetml.worksheet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Trésorerie prévisionnelle" sheetId="2" state="visible" r:id="rId2"/>
    <sheet xmlns:r="http://schemas.openxmlformats.org/officeDocument/2006/relationships" name="Trésorerie réalisée" sheetId="3" state="visible" r:id="rId3"/>
    <sheet xmlns:r="http://schemas.openxmlformats.org/officeDocument/2006/relationships" name="Synthèse &amp; graphiques" sheetId="4" state="visible" r:id="rId4"/>
    <sheet xmlns:r="http://schemas.openxmlformats.org/officeDocument/2006/relationships" name="Mode d'emploi" sheetId="5" state="visible" r:id="rId5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yyyy-mm-dd"/>
  </numFmts>
  <fonts count="6">
    <font>
      <name val="Calibri"/>
      <family val="2"/>
      <color theme="1"/>
      <sz val="11"/>
      <scheme val="minor"/>
    </font>
    <font>
      <b val="1"/>
      <sz val="16"/>
    </font>
    <font>
      <b val="1"/>
      <sz val="11"/>
    </font>
    <font>
      <sz val="11"/>
    </font>
    <font>
      <b val="1"/>
      <color rgb="00FFFFFF"/>
      <sz val="11"/>
    </font>
    <font>
      <i val="1"/>
      <sz val="11"/>
    </font>
  </fonts>
  <fills count="4">
    <fill>
      <patternFill/>
    </fill>
    <fill>
      <patternFill patternType="gray125"/>
    </fill>
    <fill>
      <patternFill patternType="solid">
        <fgColor rgb="000070C0"/>
      </patternFill>
    </fill>
    <fill>
      <patternFill patternType="solid">
        <fgColor rgb="00FFE699"/>
      </patternFill>
    </fill>
  </fills>
  <borders count="2">
    <border>
      <left/>
      <right/>
      <top/>
      <bottom/>
      <diagonal/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0" borderId="0" applyAlignment="1" pivotButton="0" quotePrefix="0" xfId="0">
      <alignment horizontal="left" vertical="center" wrapText="1"/>
    </xf>
    <xf numFmtId="0" fontId="2" fillId="0" borderId="0" applyAlignment="1" pivotButton="0" quotePrefix="0" xfId="0">
      <alignment horizontal="left" vertical="center" wrapText="1"/>
    </xf>
    <xf numFmtId="0" fontId="3" fillId="0" borderId="0" pivotButton="0" quotePrefix="0" xfId="0"/>
    <xf numFmtId="4" fontId="0" fillId="0" borderId="0" pivotButton="0" quotePrefix="0" xfId="0"/>
    <xf numFmtId="0" fontId="4" fillId="2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left" vertical="center" wrapText="1"/>
    </xf>
    <xf numFmtId="0" fontId="1" fillId="0" borderId="0" applyAlignment="1" pivotButton="0" quotePrefix="0" xfId="0">
      <alignment horizontal="center" vertical="center"/>
    </xf>
    <xf numFmtId="0" fontId="5" fillId="0" borderId="0" applyAlignment="1" pivotButton="0" quotePrefix="0" xfId="0">
      <alignment horizontal="center" vertical="center"/>
    </xf>
    <xf numFmtId="4" fontId="3" fillId="0" borderId="1" applyAlignment="1" pivotButton="0" quotePrefix="0" xfId="0">
      <alignment horizontal="right" vertical="center"/>
    </xf>
    <xf numFmtId="0" fontId="3" fillId="0" borderId="0" applyAlignment="1" pivotButton="0" quotePrefix="0" xfId="0">
      <alignment horizontal="left" vertical="center" wrapText="1"/>
    </xf>
    <xf numFmtId="4" fontId="3" fillId="3" borderId="1" applyAlignment="1" pivotButton="0" quotePrefix="0" xfId="0">
      <alignment horizontal="right" vertical="center"/>
    </xf>
    <xf numFmtId="164" fontId="3" fillId="0" borderId="1" applyAlignment="1" pivotButton="0" quotePrefix="0" xfId="0">
      <alignment horizontal="center" vertical="center"/>
    </xf>
    <xf numFmtId="0" fontId="3" fillId="0" borderId="1" applyAlignment="1" pivotButton="0" quotePrefix="0" xfId="0">
      <alignment horizontal="center" vertical="center"/>
    </xf>
    <xf numFmtId="0" fontId="3" fillId="0" borderId="0" applyAlignment="1" pivotButton="0" quotePrefix="0" xfId="0">
      <alignment horizontal="left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styles" Target="styles.xml" Id="rId6"/><Relationship Type="http://schemas.openxmlformats.org/officeDocument/2006/relationships/theme" Target="theme/theme1.xml" Id="rId7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Évolution du solde de trésorerie (prévision)</a:t>
            </a:r>
          </a:p>
        </rich>
      </tx>
    </title>
    <plotArea>
      <lineChart>
        <grouping val="standard"/>
        <ser>
          <idx val="0"/>
          <order val="0"/>
          <tx>
            <strRef>
              <f>'Synthèse &amp; graphiques'!B8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graphiques'!$C$8:$B$8</f>
            </numRef>
          </val>
        </ser>
        <ser>
          <idx val="1"/>
          <order val="1"/>
          <tx>
            <strRef>
              <f>'Synthèse &amp; graphiques'!C8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graphiques'!$D$8:$C$8</f>
            </numRef>
          </val>
        </ser>
        <ser>
          <idx val="2"/>
          <order val="2"/>
          <tx>
            <strRef>
              <f>'Synthèse &amp; graphiques'!D8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graphiques'!$E$8:$D$8</f>
            </numRef>
          </val>
        </ser>
        <ser>
          <idx val="3"/>
          <order val="3"/>
          <tx>
            <strRef>
              <f>'Synthèse &amp; graphiques'!E8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graphiques'!$F$8:$E$8</f>
            </numRef>
          </val>
        </ser>
        <ser>
          <idx val="4"/>
          <order val="4"/>
          <tx>
            <strRef>
              <f>'Synthèse &amp; graphiques'!F8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graphiques'!$G$8:$F$8</f>
            </numRef>
          </val>
        </ser>
        <ser>
          <idx val="5"/>
          <order val="5"/>
          <tx>
            <strRef>
              <f>'Synthèse &amp; graphiques'!G8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graphiques'!$H$8:$G$8</f>
            </numRef>
          </val>
        </ser>
        <ser>
          <idx val="6"/>
          <order val="6"/>
          <tx>
            <strRef>
              <f>'Synthèse &amp; graphiques'!H8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graphiques'!$I$8:$H$8</f>
            </numRef>
          </val>
        </ser>
        <ser>
          <idx val="7"/>
          <order val="7"/>
          <tx>
            <strRef>
              <f>'Synthèse &amp; graphiques'!I8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graphiques'!$J$8:$I$8</f>
            </numRef>
          </val>
        </ser>
        <ser>
          <idx val="8"/>
          <order val="8"/>
          <tx>
            <strRef>
              <f>'Synthèse &amp; graphiques'!J8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graphiques'!$K$8:$J$8</f>
            </numRef>
          </val>
        </ser>
        <ser>
          <idx val="9"/>
          <order val="9"/>
          <tx>
            <strRef>
              <f>'Synthèse &amp; graphiques'!K8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graphiques'!$L$8:$K$8</f>
            </numRef>
          </val>
        </ser>
        <ser>
          <idx val="10"/>
          <order val="10"/>
          <tx>
            <strRef>
              <f>'Synthèse &amp; graphiques'!L8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graphiques'!$M$8:$L$8</f>
            </numRef>
          </val>
        </ser>
        <ser>
          <idx val="11"/>
          <order val="11"/>
          <tx>
            <strRef>
              <f>'Synthèse &amp; graphiques'!M8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graphiques'!$N$8:$M$8</f>
            </numRef>
          </val>
        </ser>
        <ser>
          <idx val="12"/>
          <order val="12"/>
          <tx>
            <strRef>
              <f>'Synthèse &amp; graphiques'!N8</f>
            </strRef>
          </tx>
          <spPr>
            <a:ln xmlns:a="http://schemas.openxmlformats.org/drawingml/2006/main">
              <a:prstDash val="solid"/>
            </a:ln>
          </spPr>
          <marker>
            <symbol val="none"/>
            <spPr>
              <a:ln xmlns:a="http://schemas.openxmlformats.org/drawingml/2006/main">
                <a:prstDash val="solid"/>
              </a:ln>
            </spPr>
          </marker>
          <cat>
            <numRef>
              <f>'Synthèse &amp; graphiques'!$C$4:$N$4</f>
            </numRef>
          </cat>
          <val>
            <numRef>
              <f>'Synthèse &amp; graphiques'!$O$8:$N$8</f>
            </numRef>
          </val>
        </ser>
        <axId val="10"/>
        <axId val="100"/>
      </line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Solde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Encaissements vs décaissements prévus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'Synthèse &amp; graphiques'!B6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graphiques'!$B$7</f>
            </numRef>
          </val>
        </ser>
        <ser>
          <idx val="1"/>
          <order val="1"/>
          <tx>
            <strRef>
              <f>'Synthèse &amp; graphiques'!C6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graphiques'!$C$7</f>
            </numRef>
          </val>
        </ser>
        <ser>
          <idx val="2"/>
          <order val="2"/>
          <tx>
            <strRef>
              <f>'Synthèse &amp; graphiques'!D6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graphiques'!$D$7</f>
            </numRef>
          </val>
        </ser>
        <ser>
          <idx val="3"/>
          <order val="3"/>
          <tx>
            <strRef>
              <f>'Synthèse &amp; graphiques'!E6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graphiques'!$E$7</f>
            </numRef>
          </val>
        </ser>
        <ser>
          <idx val="4"/>
          <order val="4"/>
          <tx>
            <strRef>
              <f>'Synthèse &amp; graphiques'!F6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graphiques'!$F$7</f>
            </numRef>
          </val>
        </ser>
        <ser>
          <idx val="5"/>
          <order val="5"/>
          <tx>
            <strRef>
              <f>'Synthèse &amp; graphiques'!G6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graphiques'!$G$7</f>
            </numRef>
          </val>
        </ser>
        <ser>
          <idx val="6"/>
          <order val="6"/>
          <tx>
            <strRef>
              <f>'Synthèse &amp; graphiques'!H6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graphiques'!$H$7</f>
            </numRef>
          </val>
        </ser>
        <ser>
          <idx val="7"/>
          <order val="7"/>
          <tx>
            <strRef>
              <f>'Synthèse &amp; graphiques'!I6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graphiques'!$I$7</f>
            </numRef>
          </val>
        </ser>
        <ser>
          <idx val="8"/>
          <order val="8"/>
          <tx>
            <strRef>
              <f>'Synthèse &amp; graphiques'!J6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graphiques'!$J$7</f>
            </numRef>
          </val>
        </ser>
        <ser>
          <idx val="9"/>
          <order val="9"/>
          <tx>
            <strRef>
              <f>'Synthèse &amp; graphiques'!K6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graphiques'!$K$7</f>
            </numRef>
          </val>
        </ser>
        <ser>
          <idx val="10"/>
          <order val="10"/>
          <tx>
            <strRef>
              <f>'Synthèse &amp; graphiques'!L6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graphiques'!$L$7</f>
            </numRef>
          </val>
        </ser>
        <ser>
          <idx val="11"/>
          <order val="11"/>
          <tx>
            <strRef>
              <f>'Synthèse &amp; graphiques'!M6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graphiques'!$M$7</f>
            </numRef>
          </val>
        </ser>
        <ser>
          <idx val="12"/>
          <order val="12"/>
          <tx>
            <strRef>
              <f>'Synthèse &amp; graphiques'!N6</f>
            </strRef>
          </tx>
          <spPr>
            <a:ln xmlns:a="http://schemas.openxmlformats.org/drawingml/2006/main">
              <a:prstDash val="solid"/>
            </a:ln>
          </spPr>
          <cat>
            <numRef>
              <f>'Synthèse &amp; graphiques'!$C$4:$N$4</f>
            </numRef>
          </cat>
          <val>
            <numRef>
              <f>'Synthèse &amp; graphiques'!$N$7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Mois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Montant (€)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/Relationships>
</file>

<file path=xl/drawings/drawing1.xml><?xml version="1.0" encoding="utf-8"?>
<wsDr xmlns="http://schemas.openxmlformats.org/drawingml/2006/spreadsheetDrawing">
  <oneCellAnchor>
    <from>
      <col>1</col>
      <colOff>0</colOff>
      <row>10</row>
      <rowOff>0</rowOff>
    </from>
    <ext cx="7920000" cy="360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1</col>
      <colOff>0</colOff>
      <row>26</row>
      <rowOff>0</rowOff>
    </from>
    <ext cx="7920000" cy="360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23"/>
  <sheetViews>
    <sheetView workbookViewId="0">
      <selection activeCell="A1" sqref="A1"/>
    </sheetView>
  </sheetViews>
  <sheetFormatPr baseColWidth="8" defaultRowHeight="15"/>
  <cols>
    <col width="32" customWidth="1" min="1" max="1"/>
    <col width="45" customWidth="1" min="2" max="2"/>
    <col width="24" customWidth="1" min="3" max="3"/>
    <col width="28" customWidth="1" min="4" max="4"/>
  </cols>
  <sheetData>
    <row r="1">
      <c r="A1" s="1" t="inlineStr">
        <is>
          <t>Paramètres du plan de trésorerie d’association</t>
        </is>
      </c>
    </row>
    <row r="3">
      <c r="A3" s="2" t="inlineStr">
        <is>
          <t>Association</t>
        </is>
      </c>
      <c r="B3" s="3" t="inlineStr">
        <is>
          <t>Association Exemple Solidarité &amp; Culture</t>
        </is>
      </c>
    </row>
    <row r="4">
      <c r="A4" s="2" t="inlineStr">
        <is>
          <t>Exercice (année)</t>
        </is>
      </c>
      <c r="B4" t="n">
        <v>2025</v>
      </c>
    </row>
    <row r="5">
      <c r="A5" s="2" t="inlineStr">
        <is>
          <t>Solde initial au 1er janvier (banque + caisse)</t>
        </is>
      </c>
      <c r="B5" s="4" t="n">
        <v>7500</v>
      </c>
    </row>
    <row r="7">
      <c r="A7" s="2" t="inlineStr">
        <is>
          <t>Catalogue des catégories de trésorerie</t>
        </is>
      </c>
    </row>
    <row r="8">
      <c r="A8" s="5" t="inlineStr">
        <is>
          <t>Code</t>
        </is>
      </c>
      <c r="B8" s="5" t="inlineStr">
        <is>
          <t>Libellé</t>
        </is>
      </c>
      <c r="C8" s="5" t="inlineStr">
        <is>
          <t>Type (Encaissement/Décaissement)</t>
        </is>
      </c>
      <c r="D8" s="5" t="inlineStr">
        <is>
          <t>Nature (Fonct./Projets/Invest./Autre)</t>
        </is>
      </c>
    </row>
    <row r="9">
      <c r="A9" s="6" t="inlineStr">
        <is>
          <t>E01</t>
        </is>
      </c>
      <c r="B9" s="6" t="inlineStr">
        <is>
          <t>Cotisations des adhérents</t>
        </is>
      </c>
      <c r="C9" s="6" t="inlineStr">
        <is>
          <t>Encaissement</t>
        </is>
      </c>
      <c r="D9" s="6" t="inlineStr">
        <is>
          <t>Fonctionnement</t>
        </is>
      </c>
    </row>
    <row r="10">
      <c r="A10" s="6" t="inlineStr">
        <is>
          <t>E02</t>
        </is>
      </c>
      <c r="B10" s="6" t="inlineStr">
        <is>
          <t>Subventions de fonctionnement</t>
        </is>
      </c>
      <c r="C10" s="6" t="inlineStr">
        <is>
          <t>Encaissement</t>
        </is>
      </c>
      <c r="D10" s="6" t="inlineStr">
        <is>
          <t>Fonctionnement</t>
        </is>
      </c>
    </row>
    <row r="11">
      <c r="A11" s="6" t="inlineStr">
        <is>
          <t>E03</t>
        </is>
      </c>
      <c r="B11" s="6" t="inlineStr">
        <is>
          <t>Subventions de projet</t>
        </is>
      </c>
      <c r="C11" s="6" t="inlineStr">
        <is>
          <t>Encaissement</t>
        </is>
      </c>
      <c r="D11" s="6" t="inlineStr">
        <is>
          <t>Projets</t>
        </is>
      </c>
    </row>
    <row r="12">
      <c r="A12" s="6" t="inlineStr">
        <is>
          <t>E04</t>
        </is>
      </c>
      <c r="B12" s="6" t="inlineStr">
        <is>
          <t>Dons et mécénat</t>
        </is>
      </c>
      <c r="C12" s="6" t="inlineStr">
        <is>
          <t>Encaissement</t>
        </is>
      </c>
      <c r="D12" s="6" t="inlineStr">
        <is>
          <t>Fonctionnement</t>
        </is>
      </c>
    </row>
    <row r="13">
      <c r="A13" s="6" t="inlineStr">
        <is>
          <t>E05</t>
        </is>
      </c>
      <c r="B13" s="6" t="inlineStr">
        <is>
          <t>Recettes événements / billetterie</t>
        </is>
      </c>
      <c r="C13" s="6" t="inlineStr">
        <is>
          <t>Encaissement</t>
        </is>
      </c>
      <c r="D13" s="6" t="inlineStr">
        <is>
          <t>Projets</t>
        </is>
      </c>
    </row>
    <row r="14">
      <c r="A14" s="6" t="inlineStr">
        <is>
          <t>E06</t>
        </is>
      </c>
      <c r="B14" s="6" t="inlineStr">
        <is>
          <t>Autres encaissements</t>
        </is>
      </c>
      <c r="C14" s="6" t="inlineStr">
        <is>
          <t>Encaissement</t>
        </is>
      </c>
      <c r="D14" s="6" t="inlineStr">
        <is>
          <t>Autre</t>
        </is>
      </c>
    </row>
    <row r="15">
      <c r="A15" s="6" t="inlineStr">
        <is>
          <t>D01</t>
        </is>
      </c>
      <c r="B15" s="6" t="inlineStr">
        <is>
          <t>Loyers et charges de locaux</t>
        </is>
      </c>
      <c r="C15" s="6" t="inlineStr">
        <is>
          <t>Décaissement</t>
        </is>
      </c>
      <c r="D15" s="6" t="inlineStr">
        <is>
          <t>Fonctionnement</t>
        </is>
      </c>
    </row>
    <row r="16">
      <c r="A16" s="6" t="inlineStr">
        <is>
          <t>D02</t>
        </is>
      </c>
      <c r="B16" s="6" t="inlineStr">
        <is>
          <t>Achats et fournitures</t>
        </is>
      </c>
      <c r="C16" s="6" t="inlineStr">
        <is>
          <t>Décaissement</t>
        </is>
      </c>
      <c r="D16" s="6" t="inlineStr">
        <is>
          <t>Fonctionnement</t>
        </is>
      </c>
    </row>
    <row r="17">
      <c r="A17" s="6" t="inlineStr">
        <is>
          <t>D03</t>
        </is>
      </c>
      <c r="B17" s="6" t="inlineStr">
        <is>
          <t>Prestations de services externes</t>
        </is>
      </c>
      <c r="C17" s="6" t="inlineStr">
        <is>
          <t>Décaissement</t>
        </is>
      </c>
      <c r="D17" s="6" t="inlineStr">
        <is>
          <t>Fonctionnement</t>
        </is>
      </c>
    </row>
    <row r="18">
      <c r="A18" s="6" t="inlineStr">
        <is>
          <t>D04</t>
        </is>
      </c>
      <c r="B18" s="6" t="inlineStr">
        <is>
          <t>Assurances, banque, frais administratifs</t>
        </is>
      </c>
      <c r="C18" s="6" t="inlineStr">
        <is>
          <t>Décaissement</t>
        </is>
      </c>
      <c r="D18" s="6" t="inlineStr">
        <is>
          <t>Fonctionnement</t>
        </is>
      </c>
    </row>
    <row r="19">
      <c r="A19" s="6" t="inlineStr">
        <is>
          <t>D05</t>
        </is>
      </c>
      <c r="B19" s="6" t="inlineStr">
        <is>
          <t>Communication et événements</t>
        </is>
      </c>
      <c r="C19" s="6" t="inlineStr">
        <is>
          <t>Décaissement</t>
        </is>
      </c>
      <c r="D19" s="6" t="inlineStr">
        <is>
          <t>Projets</t>
        </is>
      </c>
    </row>
    <row r="20">
      <c r="A20" s="6" t="inlineStr">
        <is>
          <t>D06</t>
        </is>
      </c>
      <c r="B20" s="6" t="inlineStr">
        <is>
          <t>Frais de déplacement et missions</t>
        </is>
      </c>
      <c r="C20" s="6" t="inlineStr">
        <is>
          <t>Décaissement</t>
        </is>
      </c>
      <c r="D20" s="6" t="inlineStr">
        <is>
          <t>Projets</t>
        </is>
      </c>
    </row>
    <row r="21">
      <c r="A21" s="6" t="inlineStr">
        <is>
          <t>D07</t>
        </is>
      </c>
      <c r="B21" s="6" t="inlineStr">
        <is>
          <t>Charges de personnel</t>
        </is>
      </c>
      <c r="C21" s="6" t="inlineStr">
        <is>
          <t>Décaissement</t>
        </is>
      </c>
      <c r="D21" s="6" t="inlineStr">
        <is>
          <t>Fonctionnement</t>
        </is>
      </c>
    </row>
    <row r="22">
      <c r="A22" s="6" t="inlineStr">
        <is>
          <t>D08</t>
        </is>
      </c>
      <c r="B22" s="6" t="inlineStr">
        <is>
          <t>Investissements (matériel durable)</t>
        </is>
      </c>
      <c r="C22" s="6" t="inlineStr">
        <is>
          <t>Décaissement</t>
        </is>
      </c>
      <c r="D22" s="6" t="inlineStr">
        <is>
          <t>Investissement</t>
        </is>
      </c>
    </row>
    <row r="23">
      <c r="A23" s="6" t="inlineStr">
        <is>
          <t>D09</t>
        </is>
      </c>
      <c r="B23" s="6" t="inlineStr">
        <is>
          <t>Autres décaissements</t>
        </is>
      </c>
      <c r="C23" s="6" t="inlineStr">
        <is>
          <t>Décaissement</t>
        </is>
      </c>
      <c r="D23" s="6" t="inlineStr">
        <is>
          <t>Autre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Q28"/>
  <sheetViews>
    <sheetView workbookViewId="0">
      <selection activeCell="A1" sqref="A1"/>
    </sheetView>
  </sheetViews>
  <sheetFormatPr baseColWidth="8" defaultRowHeight="15"/>
  <cols>
    <col width="10" customWidth="1" min="1" max="1"/>
    <col width="45" customWidth="1" min="2" max="2"/>
    <col width="18" customWidth="1" min="3" max="3"/>
    <col width="20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1" customWidth="1" min="14" max="14"/>
    <col width="11" customWidth="1" min="15" max="15"/>
    <col width="11" customWidth="1" min="16" max="16"/>
    <col width="11" customWidth="1" min="17" max="17"/>
  </cols>
  <sheetData>
    <row r="1">
      <c r="A1" s="7" t="inlineStr">
        <is>
          <t>Plan de trésorerie mensuel – Prévision</t>
        </is>
      </c>
    </row>
    <row r="2">
      <c r="A2" s="8" t="inlineStr">
        <is>
          <t>Saisissez vos encaissements et décaissements mois par mois, par catégorie.</t>
        </is>
      </c>
    </row>
    <row r="4">
      <c r="A4" s="5" t="inlineStr">
        <is>
          <t>Code</t>
        </is>
      </c>
      <c r="B4" s="5" t="inlineStr">
        <is>
          <t>Catégorie de trésorerie</t>
        </is>
      </c>
      <c r="C4" s="5" t="inlineStr">
        <is>
          <t>Type</t>
        </is>
      </c>
      <c r="D4" s="5" t="inlineStr">
        <is>
          <t>Nature</t>
        </is>
      </c>
      <c r="E4" s="5" t="inlineStr">
        <is>
          <t>Janv</t>
        </is>
      </c>
      <c r="F4" s="5" t="inlineStr">
        <is>
          <t>Févr</t>
        </is>
      </c>
      <c r="G4" s="5" t="inlineStr">
        <is>
          <t>Mars</t>
        </is>
      </c>
      <c r="H4" s="5" t="inlineStr">
        <is>
          <t>Avr</t>
        </is>
      </c>
      <c r="I4" s="5" t="inlineStr">
        <is>
          <t>Mai</t>
        </is>
      </c>
      <c r="J4" s="5" t="inlineStr">
        <is>
          <t>Juin</t>
        </is>
      </c>
      <c r="K4" s="5" t="inlineStr">
        <is>
          <t>Juil</t>
        </is>
      </c>
      <c r="L4" s="5" t="inlineStr">
        <is>
          <t>Août</t>
        </is>
      </c>
      <c r="M4" s="5" t="inlineStr">
        <is>
          <t>Sept</t>
        </is>
      </c>
      <c r="N4" s="5" t="inlineStr">
        <is>
          <t>Oct</t>
        </is>
      </c>
      <c r="O4" s="5" t="inlineStr">
        <is>
          <t>Nov</t>
        </is>
      </c>
      <c r="P4" s="5" t="inlineStr">
        <is>
          <t>Déc</t>
        </is>
      </c>
      <c r="Q4" s="5" t="inlineStr">
        <is>
          <t>Total annuel</t>
        </is>
      </c>
    </row>
    <row r="6">
      <c r="A6" s="6">
        <f>Paramètres!A9</f>
        <v/>
      </c>
      <c r="B6" s="6">
        <f>Paramètres!B9</f>
        <v/>
      </c>
      <c r="C6" s="6">
        <f>Paramètres!C9</f>
        <v/>
      </c>
      <c r="D6" s="6">
        <f>Paramètres!D9</f>
        <v/>
      </c>
      <c r="E6" s="9" t="n">
        <v>2000</v>
      </c>
      <c r="F6" s="9" t="n">
        <v>1500</v>
      </c>
      <c r="G6" s="9" t="n">
        <v>1200</v>
      </c>
      <c r="H6" s="9" t="n">
        <v>800</v>
      </c>
      <c r="I6" s="9" t="n">
        <v>600</v>
      </c>
      <c r="J6" s="9" t="n">
        <v>400</v>
      </c>
      <c r="K6" s="9" t="n">
        <v>300</v>
      </c>
      <c r="L6" s="9" t="n">
        <v>200</v>
      </c>
      <c r="M6" s="9" t="n">
        <v>200</v>
      </c>
      <c r="N6" s="9" t="n">
        <v>150</v>
      </c>
      <c r="O6" s="9" t="n">
        <v>150</v>
      </c>
      <c r="P6" s="9" t="n">
        <v>100</v>
      </c>
      <c r="Q6" s="9">
        <f>SUM(E6:P6)</f>
        <v/>
      </c>
    </row>
    <row r="7">
      <c r="A7" s="6">
        <f>Paramètres!A10</f>
        <v/>
      </c>
      <c r="B7" s="6">
        <f>Paramètres!B10</f>
        <v/>
      </c>
      <c r="C7" s="6">
        <f>Paramètres!C10</f>
        <v/>
      </c>
      <c r="D7" s="6">
        <f>Paramètres!D10</f>
        <v/>
      </c>
      <c r="E7" s="9" t="n">
        <v>0</v>
      </c>
      <c r="F7" s="9" t="n">
        <v>0</v>
      </c>
      <c r="G7" s="9" t="n">
        <v>6000</v>
      </c>
      <c r="H7" s="9" t="n">
        <v>0</v>
      </c>
      <c r="I7" s="9" t="n">
        <v>0</v>
      </c>
      <c r="J7" s="9" t="n">
        <v>4000</v>
      </c>
      <c r="K7" s="9" t="n">
        <v>0</v>
      </c>
      <c r="L7" s="9" t="n">
        <v>0</v>
      </c>
      <c r="M7" s="9" t="n">
        <v>0</v>
      </c>
      <c r="N7" s="9" t="n">
        <v>0</v>
      </c>
      <c r="O7" s="9" t="n">
        <v>0</v>
      </c>
      <c r="P7" s="9" t="n">
        <v>0</v>
      </c>
      <c r="Q7" s="9">
        <f>SUM(E7:P7)</f>
        <v/>
      </c>
    </row>
    <row r="8">
      <c r="A8" s="6">
        <f>Paramètres!A11</f>
        <v/>
      </c>
      <c r="B8" s="6">
        <f>Paramètres!B11</f>
        <v/>
      </c>
      <c r="C8" s="6">
        <f>Paramètres!C11</f>
        <v/>
      </c>
      <c r="D8" s="6">
        <f>Paramètres!D11</f>
        <v/>
      </c>
      <c r="E8" s="9" t="n">
        <v>0</v>
      </c>
      <c r="F8" s="9" t="n">
        <v>0</v>
      </c>
      <c r="G8" s="9" t="n">
        <v>8000</v>
      </c>
      <c r="H8" s="9" t="n">
        <v>0</v>
      </c>
      <c r="I8" s="9" t="n">
        <v>0</v>
      </c>
      <c r="J8" s="9" t="n">
        <v>0</v>
      </c>
      <c r="K8" s="9" t="n">
        <v>0</v>
      </c>
      <c r="L8" s="9" t="n">
        <v>0</v>
      </c>
      <c r="M8" s="9" t="n">
        <v>0</v>
      </c>
      <c r="N8" s="9" t="n">
        <v>0</v>
      </c>
      <c r="O8" s="9" t="n">
        <v>0</v>
      </c>
      <c r="P8" s="9" t="n">
        <v>0</v>
      </c>
      <c r="Q8" s="9">
        <f>SUM(E8:P8)</f>
        <v/>
      </c>
    </row>
    <row r="9">
      <c r="A9" s="6">
        <f>Paramètres!A12</f>
        <v/>
      </c>
      <c r="B9" s="6">
        <f>Paramètres!B12</f>
        <v/>
      </c>
      <c r="C9" s="6">
        <f>Paramètres!C12</f>
        <v/>
      </c>
      <c r="D9" s="6">
        <f>Paramètres!D12</f>
        <v/>
      </c>
      <c r="E9" s="9" t="n">
        <v>1000</v>
      </c>
      <c r="F9" s="9" t="n">
        <v>500</v>
      </c>
      <c r="G9" s="9" t="n">
        <v>500</v>
      </c>
      <c r="H9" s="9" t="n">
        <v>500</v>
      </c>
      <c r="I9" s="9" t="n">
        <v>500</v>
      </c>
      <c r="J9" s="9" t="n">
        <v>500</v>
      </c>
      <c r="K9" s="9" t="n">
        <v>500</v>
      </c>
      <c r="L9" s="9" t="n">
        <v>500</v>
      </c>
      <c r="M9" s="9" t="n">
        <v>500</v>
      </c>
      <c r="N9" s="9" t="n">
        <v>500</v>
      </c>
      <c r="O9" s="9" t="n">
        <v>500</v>
      </c>
      <c r="P9" s="9" t="n">
        <v>500</v>
      </c>
      <c r="Q9" s="9">
        <f>SUM(E9:P9)</f>
        <v/>
      </c>
    </row>
    <row r="10">
      <c r="A10" s="6">
        <f>Paramètres!A13</f>
        <v/>
      </c>
      <c r="B10" s="6">
        <f>Paramètres!B13</f>
        <v/>
      </c>
      <c r="C10" s="6">
        <f>Paramètres!C13</f>
        <v/>
      </c>
      <c r="D10" s="6">
        <f>Paramètres!D13</f>
        <v/>
      </c>
      <c r="E10" s="9" t="n">
        <v>0</v>
      </c>
      <c r="F10" s="9" t="n">
        <v>0</v>
      </c>
      <c r="G10" s="9" t="n">
        <v>0</v>
      </c>
      <c r="H10" s="9" t="n">
        <v>0</v>
      </c>
      <c r="I10" s="9" t="n">
        <v>3000</v>
      </c>
      <c r="J10" s="9" t="n">
        <v>0</v>
      </c>
      <c r="K10" s="9" t="n">
        <v>0</v>
      </c>
      <c r="L10" s="9" t="n">
        <v>0</v>
      </c>
      <c r="M10" s="9" t="n">
        <v>0</v>
      </c>
      <c r="N10" s="9" t="n">
        <v>0</v>
      </c>
      <c r="O10" s="9" t="n">
        <v>0</v>
      </c>
      <c r="P10" s="9" t="n">
        <v>0</v>
      </c>
      <c r="Q10" s="9">
        <f>SUM(E10:P10)</f>
        <v/>
      </c>
    </row>
    <row r="11">
      <c r="A11" s="6">
        <f>Paramètres!A14</f>
        <v/>
      </c>
      <c r="B11" s="6">
        <f>Paramètres!B14</f>
        <v/>
      </c>
      <c r="C11" s="6">
        <f>Paramètres!C14</f>
        <v/>
      </c>
      <c r="D11" s="6">
        <f>Paramètres!D14</f>
        <v/>
      </c>
      <c r="E11" s="9" t="n">
        <v>200</v>
      </c>
      <c r="F11" s="9" t="n">
        <v>200</v>
      </c>
      <c r="G11" s="9" t="n">
        <v>200</v>
      </c>
      <c r="H11" s="9" t="n">
        <v>200</v>
      </c>
      <c r="I11" s="9" t="n">
        <v>200</v>
      </c>
      <c r="J11" s="9" t="n">
        <v>200</v>
      </c>
      <c r="K11" s="9" t="n">
        <v>200</v>
      </c>
      <c r="L11" s="9" t="n">
        <v>200</v>
      </c>
      <c r="M11" s="9" t="n">
        <v>200</v>
      </c>
      <c r="N11" s="9" t="n">
        <v>200</v>
      </c>
      <c r="O11" s="9" t="n">
        <v>200</v>
      </c>
      <c r="P11" s="9" t="n">
        <v>200</v>
      </c>
      <c r="Q11" s="9">
        <f>SUM(E11:P11)</f>
        <v/>
      </c>
    </row>
    <row r="12">
      <c r="A12" s="6">
        <f>Paramètres!A15</f>
        <v/>
      </c>
      <c r="B12" s="6">
        <f>Paramètres!B15</f>
        <v/>
      </c>
      <c r="C12" s="6">
        <f>Paramètres!C15</f>
        <v/>
      </c>
      <c r="D12" s="6">
        <f>Paramètres!D15</f>
        <v/>
      </c>
      <c r="E12" s="9" t="n">
        <v>800</v>
      </c>
      <c r="F12" s="9" t="n">
        <v>800</v>
      </c>
      <c r="G12" s="9" t="n">
        <v>800</v>
      </c>
      <c r="H12" s="9" t="n">
        <v>800</v>
      </c>
      <c r="I12" s="9" t="n">
        <v>800</v>
      </c>
      <c r="J12" s="9" t="n">
        <v>800</v>
      </c>
      <c r="K12" s="9" t="n">
        <v>800</v>
      </c>
      <c r="L12" s="9" t="n">
        <v>800</v>
      </c>
      <c r="M12" s="9" t="n">
        <v>800</v>
      </c>
      <c r="N12" s="9" t="n">
        <v>800</v>
      </c>
      <c r="O12" s="9" t="n">
        <v>800</v>
      </c>
      <c r="P12" s="9" t="n">
        <v>800</v>
      </c>
      <c r="Q12" s="9">
        <f>SUM(E12:P12)</f>
        <v/>
      </c>
    </row>
    <row r="13">
      <c r="A13" s="6">
        <f>Paramètres!A16</f>
        <v/>
      </c>
      <c r="B13" s="6">
        <f>Paramètres!B16</f>
        <v/>
      </c>
      <c r="C13" s="6">
        <f>Paramètres!C16</f>
        <v/>
      </c>
      <c r="D13" s="6">
        <f>Paramètres!D16</f>
        <v/>
      </c>
      <c r="E13" s="9" t="n">
        <v>600</v>
      </c>
      <c r="F13" s="9" t="n">
        <v>300</v>
      </c>
      <c r="G13" s="9" t="n">
        <v>400</v>
      </c>
      <c r="H13" s="9" t="n">
        <v>350</v>
      </c>
      <c r="I13" s="9" t="n">
        <v>300</v>
      </c>
      <c r="J13" s="9" t="n">
        <v>450</v>
      </c>
      <c r="K13" s="9" t="n">
        <v>350</v>
      </c>
      <c r="L13" s="9" t="n">
        <v>300</v>
      </c>
      <c r="M13" s="9" t="n">
        <v>400</v>
      </c>
      <c r="N13" s="9" t="n">
        <v>350</v>
      </c>
      <c r="O13" s="9" t="n">
        <v>300</v>
      </c>
      <c r="P13" s="9" t="n">
        <v>450</v>
      </c>
      <c r="Q13" s="9">
        <f>SUM(E13:P13)</f>
        <v/>
      </c>
    </row>
    <row r="14">
      <c r="A14" s="6">
        <f>Paramètres!A17</f>
        <v/>
      </c>
      <c r="B14" s="6">
        <f>Paramètres!B17</f>
        <v/>
      </c>
      <c r="C14" s="6">
        <f>Paramètres!C17</f>
        <v/>
      </c>
      <c r="D14" s="6">
        <f>Paramètres!D17</f>
        <v/>
      </c>
      <c r="E14" s="9" t="n">
        <v>500</v>
      </c>
      <c r="F14" s="9" t="n">
        <v>500</v>
      </c>
      <c r="G14" s="9" t="n">
        <v>700</v>
      </c>
      <c r="H14" s="9" t="n">
        <v>500</v>
      </c>
      <c r="I14" s="9" t="n">
        <v>500</v>
      </c>
      <c r="J14" s="9" t="n">
        <v>700</v>
      </c>
      <c r="K14" s="9" t="n">
        <v>500</v>
      </c>
      <c r="L14" s="9" t="n">
        <v>500</v>
      </c>
      <c r="M14" s="9" t="n">
        <v>700</v>
      </c>
      <c r="N14" s="9" t="n">
        <v>500</v>
      </c>
      <c r="O14" s="9" t="n">
        <v>500</v>
      </c>
      <c r="P14" s="9" t="n">
        <v>700</v>
      </c>
      <c r="Q14" s="9">
        <f>SUM(E14:P14)</f>
        <v/>
      </c>
    </row>
    <row r="15">
      <c r="A15" s="6">
        <f>Paramètres!A18</f>
        <v/>
      </c>
      <c r="B15" s="6">
        <f>Paramètres!B18</f>
        <v/>
      </c>
      <c r="C15" s="6">
        <f>Paramètres!C18</f>
        <v/>
      </c>
      <c r="D15" s="6">
        <f>Paramètres!D18</f>
        <v/>
      </c>
      <c r="E15" s="9" t="n">
        <v>250</v>
      </c>
      <c r="F15" s="9" t="n">
        <v>250</v>
      </c>
      <c r="G15" s="9" t="n">
        <v>250</v>
      </c>
      <c r="H15" s="9" t="n">
        <v>250</v>
      </c>
      <c r="I15" s="9" t="n">
        <v>250</v>
      </c>
      <c r="J15" s="9" t="n">
        <v>250</v>
      </c>
      <c r="K15" s="9" t="n">
        <v>250</v>
      </c>
      <c r="L15" s="9" t="n">
        <v>250</v>
      </c>
      <c r="M15" s="9" t="n">
        <v>250</v>
      </c>
      <c r="N15" s="9" t="n">
        <v>250</v>
      </c>
      <c r="O15" s="9" t="n">
        <v>250</v>
      </c>
      <c r="P15" s="9" t="n">
        <v>250</v>
      </c>
      <c r="Q15" s="9">
        <f>SUM(E15:P15)</f>
        <v/>
      </c>
    </row>
    <row r="16">
      <c r="A16" s="6">
        <f>Paramètres!A19</f>
        <v/>
      </c>
      <c r="B16" s="6">
        <f>Paramètres!B19</f>
        <v/>
      </c>
      <c r="C16" s="6">
        <f>Paramètres!C19</f>
        <v/>
      </c>
      <c r="D16" s="6">
        <f>Paramètres!D19</f>
        <v/>
      </c>
      <c r="E16" s="9" t="n">
        <v>0</v>
      </c>
      <c r="F16" s="9" t="n">
        <v>0</v>
      </c>
      <c r="G16" s="9" t="n">
        <v>400</v>
      </c>
      <c r="H16" s="9" t="n">
        <v>600</v>
      </c>
      <c r="I16" s="9" t="n">
        <v>2500</v>
      </c>
      <c r="J16" s="9" t="n">
        <v>600</v>
      </c>
      <c r="K16" s="9" t="n">
        <v>400</v>
      </c>
      <c r="L16" s="9" t="n">
        <v>0</v>
      </c>
      <c r="M16" s="9" t="n">
        <v>0</v>
      </c>
      <c r="N16" s="9" t="n">
        <v>400</v>
      </c>
      <c r="O16" s="9" t="n">
        <v>600</v>
      </c>
      <c r="P16" s="9" t="n">
        <v>400</v>
      </c>
      <c r="Q16" s="9">
        <f>SUM(E16:P16)</f>
        <v/>
      </c>
    </row>
    <row r="17">
      <c r="A17" s="6">
        <f>Paramètres!A20</f>
        <v/>
      </c>
      <c r="B17" s="6">
        <f>Paramètres!B20</f>
        <v/>
      </c>
      <c r="C17" s="6">
        <f>Paramètres!C20</f>
        <v/>
      </c>
      <c r="D17" s="6">
        <f>Paramètres!D20</f>
        <v/>
      </c>
      <c r="E17" s="9" t="n">
        <v>300</v>
      </c>
      <c r="F17" s="9" t="n">
        <v>300</v>
      </c>
      <c r="G17" s="9" t="n">
        <v>450</v>
      </c>
      <c r="H17" s="9" t="n">
        <v>300</v>
      </c>
      <c r="I17" s="9" t="n">
        <v>300</v>
      </c>
      <c r="J17" s="9" t="n">
        <v>450</v>
      </c>
      <c r="K17" s="9" t="n">
        <v>300</v>
      </c>
      <c r="L17" s="9" t="n">
        <v>300</v>
      </c>
      <c r="M17" s="9" t="n">
        <v>450</v>
      </c>
      <c r="N17" s="9" t="n">
        <v>300</v>
      </c>
      <c r="O17" s="9" t="n">
        <v>300</v>
      </c>
      <c r="P17" s="9" t="n">
        <v>450</v>
      </c>
      <c r="Q17" s="9">
        <f>SUM(E17:P17)</f>
        <v/>
      </c>
    </row>
    <row r="18">
      <c r="A18" s="6">
        <f>Paramètres!A21</f>
        <v/>
      </c>
      <c r="B18" s="6">
        <f>Paramètres!B21</f>
        <v/>
      </c>
      <c r="C18" s="6">
        <f>Paramètres!C21</f>
        <v/>
      </c>
      <c r="D18" s="6">
        <f>Paramètres!D21</f>
        <v/>
      </c>
      <c r="E18" s="9" t="n">
        <v>2000</v>
      </c>
      <c r="F18" s="9" t="n">
        <v>2000</v>
      </c>
      <c r="G18" s="9" t="n">
        <v>2000</v>
      </c>
      <c r="H18" s="9" t="n">
        <v>2000</v>
      </c>
      <c r="I18" s="9" t="n">
        <v>2000</v>
      </c>
      <c r="J18" s="9" t="n">
        <v>2000</v>
      </c>
      <c r="K18" s="9" t="n">
        <v>2000</v>
      </c>
      <c r="L18" s="9" t="n">
        <v>2000</v>
      </c>
      <c r="M18" s="9" t="n">
        <v>2000</v>
      </c>
      <c r="N18" s="9" t="n">
        <v>2000</v>
      </c>
      <c r="O18" s="9" t="n">
        <v>2000</v>
      </c>
      <c r="P18" s="9" t="n">
        <v>2000</v>
      </c>
      <c r="Q18" s="9">
        <f>SUM(E18:P18)</f>
        <v/>
      </c>
    </row>
    <row r="19">
      <c r="A19" s="6">
        <f>Paramètres!A22</f>
        <v/>
      </c>
      <c r="B19" s="6">
        <f>Paramètres!B22</f>
        <v/>
      </c>
      <c r="C19" s="6">
        <f>Paramètres!C22</f>
        <v/>
      </c>
      <c r="D19" s="6">
        <f>Paramètres!D22</f>
        <v/>
      </c>
      <c r="E19" s="9" t="n">
        <v>0</v>
      </c>
      <c r="F19" s="9" t="n">
        <v>0</v>
      </c>
      <c r="G19" s="9" t="n">
        <v>0</v>
      </c>
      <c r="H19" s="9" t="n">
        <v>4000</v>
      </c>
      <c r="I19" s="9" t="n">
        <v>0</v>
      </c>
      <c r="J19" s="9" t="n">
        <v>0</v>
      </c>
      <c r="K19" s="9" t="n">
        <v>0</v>
      </c>
      <c r="L19" s="9" t="n">
        <v>0</v>
      </c>
      <c r="M19" s="9" t="n">
        <v>2000</v>
      </c>
      <c r="N19" s="9" t="n">
        <v>0</v>
      </c>
      <c r="O19" s="9" t="n">
        <v>0</v>
      </c>
      <c r="P19" s="9" t="n">
        <v>0</v>
      </c>
      <c r="Q19" s="9">
        <f>SUM(E19:P19)</f>
        <v/>
      </c>
    </row>
    <row r="20">
      <c r="A20" s="6">
        <f>Paramètres!A23</f>
        <v/>
      </c>
      <c r="B20" s="6">
        <f>Paramètres!B23</f>
        <v/>
      </c>
      <c r="C20" s="6">
        <f>Paramètres!C23</f>
        <v/>
      </c>
      <c r="D20" s="6">
        <f>Paramètres!D23</f>
        <v/>
      </c>
      <c r="E20" s="9" t="n">
        <v>150</v>
      </c>
      <c r="F20" s="9" t="n">
        <v>150</v>
      </c>
      <c r="G20" s="9" t="n">
        <v>150</v>
      </c>
      <c r="H20" s="9" t="n">
        <v>150</v>
      </c>
      <c r="I20" s="9" t="n">
        <v>150</v>
      </c>
      <c r="J20" s="9" t="n">
        <v>150</v>
      </c>
      <c r="K20" s="9" t="n">
        <v>150</v>
      </c>
      <c r="L20" s="9" t="n">
        <v>150</v>
      </c>
      <c r="M20" s="9" t="n">
        <v>150</v>
      </c>
      <c r="N20" s="9" t="n">
        <v>150</v>
      </c>
      <c r="O20" s="9" t="n">
        <v>150</v>
      </c>
      <c r="P20" s="9" t="n">
        <v>150</v>
      </c>
      <c r="Q20" s="9">
        <f>SUM(E20:P20)</f>
        <v/>
      </c>
    </row>
    <row r="22">
      <c r="B22" s="2" t="inlineStr">
        <is>
          <t>Synthèse mensuelle du plan de trésorerie</t>
        </is>
      </c>
    </row>
    <row r="24">
      <c r="B24" s="2" t="inlineStr">
        <is>
          <t>Solde initial</t>
        </is>
      </c>
      <c r="E24" s="9">
        <f>Paramètres!$B$5</f>
        <v/>
      </c>
      <c r="F24" s="9">
        <f>E28</f>
        <v/>
      </c>
      <c r="G24" s="9">
        <f>F28</f>
        <v/>
      </c>
      <c r="H24" s="9">
        <f>G28</f>
        <v/>
      </c>
      <c r="I24" s="9">
        <f>H28</f>
        <v/>
      </c>
      <c r="J24" s="9">
        <f>I28</f>
        <v/>
      </c>
      <c r="K24" s="9">
        <f>J28</f>
        <v/>
      </c>
      <c r="L24" s="9">
        <f>K28</f>
        <v/>
      </c>
      <c r="M24" s="9">
        <f>L28</f>
        <v/>
      </c>
      <c r="N24" s="9">
        <f>M28</f>
        <v/>
      </c>
      <c r="O24" s="9">
        <f>N28</f>
        <v/>
      </c>
      <c r="P24" s="9">
        <f>O28</f>
        <v/>
      </c>
    </row>
    <row r="25">
      <c r="B25" s="10" t="inlineStr">
        <is>
          <t>Encaissements du mois</t>
        </is>
      </c>
      <c r="E25" s="9">
        <f>SUMIF($C$6:$C$20,"Encaissement",E$6:E$20)</f>
        <v/>
      </c>
      <c r="F25" s="9">
        <f>SUMIF($C$6:$C$20,"Encaissement",F$6:F$20)</f>
        <v/>
      </c>
      <c r="G25" s="9">
        <f>SUMIF($C$6:$C$20,"Encaissement",G$6:G$20)</f>
        <v/>
      </c>
      <c r="H25" s="9">
        <f>SUMIF($C$6:$C$20,"Encaissement",H$6:H$20)</f>
        <v/>
      </c>
      <c r="I25" s="9">
        <f>SUMIF($C$6:$C$20,"Encaissement",I$6:I$20)</f>
        <v/>
      </c>
      <c r="J25" s="9">
        <f>SUMIF($C$6:$C$20,"Encaissement",J$6:J$20)</f>
        <v/>
      </c>
      <c r="K25" s="9">
        <f>SUMIF($C$6:$C$20,"Encaissement",K$6:K$20)</f>
        <v/>
      </c>
      <c r="L25" s="9">
        <f>SUMIF($C$6:$C$20,"Encaissement",L$6:L$20)</f>
        <v/>
      </c>
      <c r="M25" s="9">
        <f>SUMIF($C$6:$C$20,"Encaissement",M$6:M$20)</f>
        <v/>
      </c>
      <c r="N25" s="9">
        <f>SUMIF($C$6:$C$20,"Encaissement",N$6:N$20)</f>
        <v/>
      </c>
      <c r="O25" s="9">
        <f>SUMIF($C$6:$C$20,"Encaissement",O$6:O$20)</f>
        <v/>
      </c>
      <c r="P25" s="9">
        <f>SUMIF($C$6:$C$20,"Encaissement",P$6:P$20)</f>
        <v/>
      </c>
    </row>
    <row r="26">
      <c r="B26" s="10" t="inlineStr">
        <is>
          <t>Décaissements du mois</t>
        </is>
      </c>
      <c r="E26" s="9">
        <f>SUMIF($C$6:$C$20,"Décaissement",E$6:E$20)</f>
        <v/>
      </c>
      <c r="F26" s="9">
        <f>SUMIF($C$6:$C$20,"Décaissement",F$6:F$20)</f>
        <v/>
      </c>
      <c r="G26" s="9">
        <f>SUMIF($C$6:$C$20,"Décaissement",G$6:G$20)</f>
        <v/>
      </c>
      <c r="H26" s="9">
        <f>SUMIF($C$6:$C$20,"Décaissement",H$6:H$20)</f>
        <v/>
      </c>
      <c r="I26" s="9">
        <f>SUMIF($C$6:$C$20,"Décaissement",I$6:I$20)</f>
        <v/>
      </c>
      <c r="J26" s="9">
        <f>SUMIF($C$6:$C$20,"Décaissement",J$6:J$20)</f>
        <v/>
      </c>
      <c r="K26" s="9">
        <f>SUMIF($C$6:$C$20,"Décaissement",K$6:K$20)</f>
        <v/>
      </c>
      <c r="L26" s="9">
        <f>SUMIF($C$6:$C$20,"Décaissement",L$6:L$20)</f>
        <v/>
      </c>
      <c r="M26" s="9">
        <f>SUMIF($C$6:$C$20,"Décaissement",M$6:M$20)</f>
        <v/>
      </c>
      <c r="N26" s="9">
        <f>SUMIF($C$6:$C$20,"Décaissement",N$6:N$20)</f>
        <v/>
      </c>
      <c r="O26" s="9">
        <f>SUMIF($C$6:$C$20,"Décaissement",O$6:O$20)</f>
        <v/>
      </c>
      <c r="P26" s="9">
        <f>SUMIF($C$6:$C$20,"Décaissement",P$6:P$20)</f>
        <v/>
      </c>
    </row>
    <row r="27">
      <c r="B27" s="10" t="inlineStr">
        <is>
          <t>Solde net du mois</t>
        </is>
      </c>
      <c r="E27" s="9">
        <f>E25-E26</f>
        <v/>
      </c>
      <c r="F27" s="9">
        <f>F25-F26</f>
        <v/>
      </c>
      <c r="G27" s="9">
        <f>G25-G26</f>
        <v/>
      </c>
      <c r="H27" s="9">
        <f>H25-H26</f>
        <v/>
      </c>
      <c r="I27" s="9">
        <f>I25-I26</f>
        <v/>
      </c>
      <c r="J27" s="9">
        <f>J25-J26</f>
        <v/>
      </c>
      <c r="K27" s="9">
        <f>K25-K26</f>
        <v/>
      </c>
      <c r="L27" s="9">
        <f>L25-L26</f>
        <v/>
      </c>
      <c r="M27" s="9">
        <f>M25-M26</f>
        <v/>
      </c>
      <c r="N27" s="9">
        <f>N25-N26</f>
        <v/>
      </c>
      <c r="O27" s="9">
        <f>O25-O26</f>
        <v/>
      </c>
      <c r="P27" s="9">
        <f>P25-P26</f>
        <v/>
      </c>
    </row>
    <row r="28">
      <c r="B28" s="2" t="inlineStr">
        <is>
          <t>Solde final</t>
        </is>
      </c>
      <c r="E28" s="11">
        <f>E24+E27</f>
        <v/>
      </c>
      <c r="F28" s="11">
        <f>F24+F27</f>
        <v/>
      </c>
      <c r="G28" s="11">
        <f>G24+G27</f>
        <v/>
      </c>
      <c r="H28" s="11">
        <f>H24+H27</f>
        <v/>
      </c>
      <c r="I28" s="11">
        <f>I24+I27</f>
        <v/>
      </c>
      <c r="J28" s="11">
        <f>J24+J27</f>
        <v/>
      </c>
      <c r="K28" s="11">
        <f>K24+K27</f>
        <v/>
      </c>
      <c r="L28" s="11">
        <f>L24+L27</f>
        <v/>
      </c>
      <c r="M28" s="11">
        <f>M24+M27</f>
        <v/>
      </c>
      <c r="N28" s="11">
        <f>N24+N27</f>
        <v/>
      </c>
      <c r="O28" s="11">
        <f>O24+O27</f>
        <v/>
      </c>
      <c r="P28" s="11">
        <f>P24+P27</f>
        <v/>
      </c>
    </row>
  </sheetData>
  <mergeCells count="3">
    <mergeCell ref="A1:Q1"/>
    <mergeCell ref="A2:Q2"/>
    <mergeCell ref="B22:E22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H24"/>
  <sheetViews>
    <sheetView workbookViewId="0">
      <selection activeCell="A1" sqref="A1"/>
    </sheetView>
  </sheetViews>
  <sheetFormatPr baseColWidth="8" defaultRowHeight="15"/>
  <cols>
    <col width="12" customWidth="1" min="1" max="1"/>
    <col width="40" customWidth="1" min="2" max="2"/>
    <col width="20" customWidth="1" min="3" max="3"/>
    <col width="26" customWidth="1" min="4" max="4"/>
    <col width="14" customWidth="1" min="5" max="5"/>
    <col width="18" customWidth="1" min="6" max="6"/>
    <col width="22" customWidth="1" min="7" max="7"/>
    <col width="12" customWidth="1" min="8" max="8"/>
  </cols>
  <sheetData>
    <row r="1">
      <c r="A1" s="7" t="inlineStr">
        <is>
          <t>Suivi réel des encaissements et décaissements</t>
        </is>
      </c>
    </row>
    <row r="2">
      <c r="A2" s="8" t="inlineStr">
        <is>
          <t>Enregistrez ici, au fil de l’année, chaque mouvement de trésorerie (banque ou caisse).</t>
        </is>
      </c>
    </row>
    <row r="4">
      <c r="A4" s="5" t="inlineStr">
        <is>
          <t>Date</t>
        </is>
      </c>
      <c r="B4" s="5" t="inlineStr">
        <is>
          <t>Libellé</t>
        </is>
      </c>
      <c r="C4" s="5" t="inlineStr">
        <is>
          <t>Type (E/D)</t>
        </is>
      </c>
      <c r="D4" s="5" t="inlineStr">
        <is>
          <t>Catégorie (code)</t>
        </is>
      </c>
      <c r="E4" s="5" t="inlineStr">
        <is>
          <t>Montant (€)</t>
        </is>
      </c>
      <c r="F4" s="5" t="inlineStr">
        <is>
          <t>Moyen de paiement</t>
        </is>
      </c>
      <c r="G4" s="5" t="inlineStr">
        <is>
          <t>Référence / justificatif</t>
        </is>
      </c>
      <c r="H4" s="5" t="inlineStr">
        <is>
          <t>Mois</t>
        </is>
      </c>
    </row>
    <row r="5">
      <c r="A5" s="12" t="n">
        <v>45672</v>
      </c>
      <c r="B5" s="6" t="inlineStr">
        <is>
          <t>Cotisations adhérents – Janvier</t>
        </is>
      </c>
      <c r="C5" s="6" t="inlineStr">
        <is>
          <t>E</t>
        </is>
      </c>
      <c r="D5" s="6" t="inlineStr">
        <is>
          <t>E01</t>
        </is>
      </c>
      <c r="E5" s="9" t="n">
        <v>2000</v>
      </c>
      <c r="F5" s="6" t="inlineStr">
        <is>
          <t>Virement</t>
        </is>
      </c>
      <c r="G5" s="6" t="inlineStr">
        <is>
          <t>ADH-2025-01</t>
        </is>
      </c>
      <c r="H5" s="6">
        <f>IF(A5="","",TEXT(A5,"mmm"))</f>
        <v/>
      </c>
    </row>
    <row r="6">
      <c r="A6" s="12" t="n">
        <v>45685</v>
      </c>
      <c r="B6" s="6" t="inlineStr">
        <is>
          <t>Loyer salle polyvalente – Janvier</t>
        </is>
      </c>
      <c r="C6" s="6" t="inlineStr">
        <is>
          <t>D</t>
        </is>
      </c>
      <c r="D6" s="6" t="inlineStr">
        <is>
          <t>D01</t>
        </is>
      </c>
      <c r="E6" s="9" t="n">
        <v>800</v>
      </c>
      <c r="F6" s="6" t="inlineStr">
        <is>
          <t>Prélèvement</t>
        </is>
      </c>
      <c r="G6" s="6" t="inlineStr">
        <is>
          <t>LOY-01-2025</t>
        </is>
      </c>
      <c r="H6" s="6">
        <f>IF(A6="","",TEXT(A6,"mmm"))</f>
        <v/>
      </c>
    </row>
    <row r="7">
      <c r="A7" s="12" t="n">
        <v>45698</v>
      </c>
      <c r="B7" s="6" t="inlineStr">
        <is>
          <t>Dons soirée galette des rois</t>
        </is>
      </c>
      <c r="C7" s="6" t="inlineStr">
        <is>
          <t>E</t>
        </is>
      </c>
      <c r="D7" s="6" t="inlineStr">
        <is>
          <t>E04</t>
        </is>
      </c>
      <c r="E7" s="9" t="n">
        <v>1000</v>
      </c>
      <c r="F7" s="6" t="inlineStr">
        <is>
          <t>Espèces</t>
        </is>
      </c>
      <c r="G7" s="6" t="inlineStr">
        <is>
          <t>DONS-GALETTE</t>
        </is>
      </c>
      <c r="H7" s="6">
        <f>IF(A7="","",TEXT(A7,"mmm"))</f>
        <v/>
      </c>
    </row>
    <row r="8">
      <c r="A8" s="12" t="n">
        <v>45721</v>
      </c>
      <c r="B8" s="6" t="inlineStr">
        <is>
          <t>Subvention de fonctionnement – Ville</t>
        </is>
      </c>
      <c r="C8" s="6" t="inlineStr">
        <is>
          <t>E</t>
        </is>
      </c>
      <c r="D8" s="6" t="inlineStr">
        <is>
          <t>E02</t>
        </is>
      </c>
      <c r="E8" s="9" t="n">
        <v>6000</v>
      </c>
      <c r="F8" s="6" t="inlineStr">
        <is>
          <t>Virement</t>
        </is>
      </c>
      <c r="G8" s="6" t="inlineStr">
        <is>
          <t>SUBV-VILLE-2025</t>
        </is>
      </c>
      <c r="H8" s="6">
        <f>IF(A8="","",TEXT(A8,"mmm"))</f>
        <v/>
      </c>
    </row>
    <row r="9">
      <c r="A9" s="12" t="n">
        <v>45738</v>
      </c>
      <c r="B9" s="6" t="inlineStr">
        <is>
          <t>Achat fournitures ateliers jeunesse</t>
        </is>
      </c>
      <c r="C9" s="6" t="inlineStr">
        <is>
          <t>D</t>
        </is>
      </c>
      <c r="D9" s="6" t="inlineStr">
        <is>
          <t>D02</t>
        </is>
      </c>
      <c r="E9" s="9" t="n">
        <v>450</v>
      </c>
      <c r="F9" s="6" t="inlineStr">
        <is>
          <t>CB</t>
        </is>
      </c>
      <c r="G9" s="6" t="inlineStr">
        <is>
          <t>FSE-ATELIER-JEUNESSE</t>
        </is>
      </c>
      <c r="H9" s="6">
        <f>IF(A9="","",TEXT(A9,"mmm"))</f>
        <v/>
      </c>
    </row>
    <row r="10">
      <c r="A10" s="12" t="n">
        <v>45795</v>
      </c>
      <c r="B10" s="6" t="inlineStr">
        <is>
          <t>Recettes billetterie festival de printemps</t>
        </is>
      </c>
      <c r="C10" s="6" t="inlineStr">
        <is>
          <t>E</t>
        </is>
      </c>
      <c r="D10" s="6" t="inlineStr">
        <is>
          <t>E05</t>
        </is>
      </c>
      <c r="E10" s="9" t="n">
        <v>3000</v>
      </c>
      <c r="F10" s="6" t="inlineStr">
        <is>
          <t>CB</t>
        </is>
      </c>
      <c r="G10" s="6" t="inlineStr">
        <is>
          <t>BILL-FEST-PRINTEMPS</t>
        </is>
      </c>
      <c r="H10" s="6">
        <f>IF(A10="","",TEXT(A10,"mmm"))</f>
        <v/>
      </c>
    </row>
    <row r="11">
      <c r="A11" s="12" t="n">
        <v>45802</v>
      </c>
      <c r="B11" s="6" t="inlineStr">
        <is>
          <t>Location sonorisation festival</t>
        </is>
      </c>
      <c r="C11" s="6" t="inlineStr">
        <is>
          <t>D</t>
        </is>
      </c>
      <c r="D11" s="6" t="inlineStr">
        <is>
          <t>D03</t>
        </is>
      </c>
      <c r="E11" s="9" t="n">
        <v>700</v>
      </c>
      <c r="F11" s="6" t="inlineStr">
        <is>
          <t>Virement</t>
        </is>
      </c>
      <c r="G11" s="6" t="inlineStr">
        <is>
          <t>LOC-SONO-FEST</t>
        </is>
      </c>
      <c r="H11" s="6">
        <f>IF(A11="","",TEXT(A11,"mmm"))</f>
        <v/>
      </c>
    </row>
    <row r="12">
      <c r="A12" s="12" t="n">
        <v>45777</v>
      </c>
      <c r="B12" s="6" t="inlineStr">
        <is>
          <t>Salaire coordinateur – Avril</t>
        </is>
      </c>
      <c r="C12" s="6" t="inlineStr">
        <is>
          <t>D</t>
        </is>
      </c>
      <c r="D12" s="6" t="inlineStr">
        <is>
          <t>D07</t>
        </is>
      </c>
      <c r="E12" s="9" t="n">
        <v>2000</v>
      </c>
      <c r="F12" s="6" t="inlineStr">
        <is>
          <t>Virement</t>
        </is>
      </c>
      <c r="G12" s="6" t="inlineStr">
        <is>
          <t>SAL-COORD-04</t>
        </is>
      </c>
      <c r="H12" s="6">
        <f>IF(A12="","",TEXT(A12,"mmm"))</f>
        <v/>
      </c>
    </row>
    <row r="13">
      <c r="A13" s="13" t="n"/>
      <c r="B13" s="6" t="n"/>
      <c r="C13" s="6" t="n"/>
      <c r="D13" s="6" t="n"/>
      <c r="E13" s="9" t="n"/>
      <c r="F13" s="6" t="n"/>
      <c r="G13" s="6" t="n"/>
      <c r="H13" s="6">
        <f>IF(A13="","",TEXT(A13,"mmm"))</f>
        <v/>
      </c>
    </row>
    <row r="14">
      <c r="A14" s="13" t="n"/>
      <c r="B14" s="6" t="n"/>
      <c r="C14" s="6" t="n"/>
      <c r="D14" s="6" t="n"/>
      <c r="E14" s="9" t="n"/>
      <c r="F14" s="6" t="n"/>
      <c r="G14" s="6" t="n"/>
      <c r="H14" s="6">
        <f>IF(A14="","",TEXT(A14,"mmm"))</f>
        <v/>
      </c>
    </row>
    <row r="15">
      <c r="A15" s="13" t="n"/>
      <c r="B15" s="6" t="n"/>
      <c r="C15" s="6" t="n"/>
      <c r="D15" s="6" t="n"/>
      <c r="E15" s="9" t="n"/>
      <c r="F15" s="6" t="n"/>
      <c r="G15" s="6" t="n"/>
      <c r="H15" s="6">
        <f>IF(A15="","",TEXT(A15,"mmm"))</f>
        <v/>
      </c>
    </row>
    <row r="16">
      <c r="A16" s="13" t="n"/>
      <c r="B16" s="6" t="n"/>
      <c r="C16" s="6" t="n"/>
      <c r="D16" s="6" t="n"/>
      <c r="E16" s="9" t="n"/>
      <c r="F16" s="6" t="n"/>
      <c r="G16" s="6" t="n"/>
      <c r="H16" s="6">
        <f>IF(A16="","",TEXT(A16,"mmm"))</f>
        <v/>
      </c>
    </row>
    <row r="17">
      <c r="A17" s="13" t="n"/>
      <c r="B17" s="6" t="n"/>
      <c r="C17" s="6" t="n"/>
      <c r="D17" s="6" t="n"/>
      <c r="E17" s="9" t="n"/>
      <c r="F17" s="6" t="n"/>
      <c r="G17" s="6" t="n"/>
      <c r="H17" s="6">
        <f>IF(A17="","",TEXT(A17,"mmm"))</f>
        <v/>
      </c>
    </row>
    <row r="18">
      <c r="A18" s="13" t="n"/>
      <c r="B18" s="6" t="n"/>
      <c r="C18" s="6" t="n"/>
      <c r="D18" s="6" t="n"/>
      <c r="E18" s="9" t="n"/>
      <c r="F18" s="6" t="n"/>
      <c r="G18" s="6" t="n"/>
      <c r="H18" s="6">
        <f>IF(A18="","",TEXT(A18,"mmm"))</f>
        <v/>
      </c>
    </row>
    <row r="19">
      <c r="A19" s="13" t="n"/>
      <c r="B19" s="6" t="n"/>
      <c r="C19" s="6" t="n"/>
      <c r="D19" s="6" t="n"/>
      <c r="E19" s="9" t="n"/>
      <c r="F19" s="6" t="n"/>
      <c r="G19" s="6" t="n"/>
      <c r="H19" s="6">
        <f>IF(A19="","",TEXT(A19,"mmm"))</f>
        <v/>
      </c>
    </row>
    <row r="20">
      <c r="A20" s="13" t="n"/>
      <c r="B20" s="6" t="n"/>
      <c r="C20" s="6" t="n"/>
      <c r="D20" s="6" t="n"/>
      <c r="E20" s="9" t="n"/>
      <c r="F20" s="6" t="n"/>
      <c r="G20" s="6" t="n"/>
      <c r="H20" s="6">
        <f>IF(A20="","",TEXT(A20,"mmm"))</f>
        <v/>
      </c>
    </row>
    <row r="21">
      <c r="A21" s="13" t="n"/>
      <c r="B21" s="6" t="n"/>
      <c r="C21" s="6" t="n"/>
      <c r="D21" s="6" t="n"/>
      <c r="E21" s="9" t="n"/>
      <c r="F21" s="6" t="n"/>
      <c r="G21" s="6" t="n"/>
      <c r="H21" s="6">
        <f>IF(A21="","",TEXT(A21,"mmm"))</f>
        <v/>
      </c>
    </row>
    <row r="22">
      <c r="A22" s="13" t="n"/>
      <c r="B22" s="6" t="n"/>
      <c r="C22" s="6" t="n"/>
      <c r="D22" s="6" t="n"/>
      <c r="E22" s="9" t="n"/>
      <c r="F22" s="6" t="n"/>
      <c r="G22" s="6" t="n"/>
      <c r="H22" s="6">
        <f>IF(A22="","",TEXT(A22,"mmm"))</f>
        <v/>
      </c>
    </row>
    <row r="23">
      <c r="A23" s="13" t="n"/>
      <c r="B23" s="6" t="n"/>
      <c r="C23" s="6" t="n"/>
      <c r="D23" s="6" t="n"/>
      <c r="E23" s="9" t="n"/>
      <c r="F23" s="6" t="n"/>
      <c r="G23" s="6" t="n"/>
      <c r="H23" s="6">
        <f>IF(A23="","",TEXT(A23,"mmm"))</f>
        <v/>
      </c>
    </row>
    <row r="24">
      <c r="A24" s="13" t="n"/>
      <c r="B24" s="6" t="n"/>
      <c r="C24" s="6" t="n"/>
      <c r="D24" s="6" t="n"/>
      <c r="E24" s="9" t="n"/>
      <c r="F24" s="6" t="n"/>
      <c r="G24" s="6" t="n"/>
      <c r="H24" s="6">
        <f>IF(A24="","",TEXT(A24,"mmm"))</f>
        <v/>
      </c>
    </row>
  </sheetData>
  <mergeCells count="2">
    <mergeCell ref="A1:H1"/>
    <mergeCell ref="A2:H2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B1:N8"/>
  <sheetViews>
    <sheetView workbookViewId="0">
      <selection activeCell="A1" sqref="A1"/>
    </sheetView>
  </sheetViews>
  <sheetFormatPr baseColWidth="8" defaultRowHeight="15"/>
  <cols>
    <col width="4" customWidth="1" min="1" max="1"/>
    <col width="32" customWidth="1" min="2" max="2"/>
    <col width="11" customWidth="1" min="3" max="3"/>
    <col width="11" customWidth="1" min="4" max="4"/>
    <col width="11" customWidth="1" min="5" max="5"/>
    <col width="11" customWidth="1" min="6" max="6"/>
    <col width="11" customWidth="1" min="7" max="7"/>
    <col width="11" customWidth="1" min="8" max="8"/>
    <col width="11" customWidth="1" min="9" max="9"/>
    <col width="11" customWidth="1" min="10" max="10"/>
    <col width="11" customWidth="1" min="11" max="11"/>
    <col width="11" customWidth="1" min="12" max="12"/>
    <col width="11" customWidth="1" min="13" max="13"/>
    <col width="11" customWidth="1" min="14" max="14"/>
    <col width="11" customWidth="1" min="15" max="15"/>
  </cols>
  <sheetData>
    <row r="1">
      <c r="B1" s="7" t="inlineStr">
        <is>
          <t>Synthèse du plan de trésorerie</t>
        </is>
      </c>
    </row>
    <row r="4">
      <c r="B4" s="10" t="inlineStr">
        <is>
          <t>Mois</t>
        </is>
      </c>
      <c r="C4" s="5" t="inlineStr">
        <is>
          <t>Janv</t>
        </is>
      </c>
      <c r="D4" s="5" t="inlineStr">
        <is>
          <t>Févr</t>
        </is>
      </c>
      <c r="E4" s="5" t="inlineStr">
        <is>
          <t>Mars</t>
        </is>
      </c>
      <c r="F4" s="5" t="inlineStr">
        <is>
          <t>Avr</t>
        </is>
      </c>
      <c r="G4" s="5" t="inlineStr">
        <is>
          <t>Mai</t>
        </is>
      </c>
      <c r="H4" s="5" t="inlineStr">
        <is>
          <t>Juin</t>
        </is>
      </c>
      <c r="I4" s="5" t="inlineStr">
        <is>
          <t>Juil</t>
        </is>
      </c>
      <c r="J4" s="5" t="inlineStr">
        <is>
          <t>Août</t>
        </is>
      </c>
      <c r="K4" s="5" t="inlineStr">
        <is>
          <t>Sept</t>
        </is>
      </c>
      <c r="L4" s="5" t="inlineStr">
        <is>
          <t>Oct</t>
        </is>
      </c>
      <c r="M4" s="5" t="inlineStr">
        <is>
          <t>Nov</t>
        </is>
      </c>
      <c r="N4" s="5" t="inlineStr">
        <is>
          <t>Déc</t>
        </is>
      </c>
    </row>
    <row r="5">
      <c r="B5" s="2" t="inlineStr">
        <is>
          <t>Solde initial prévu</t>
        </is>
      </c>
      <c r="C5" s="9">
        <f>'Trésorerie prévisionnelle'!E24</f>
        <v/>
      </c>
      <c r="D5" s="9">
        <f>'Trésorerie prévisionnelle'!F24</f>
        <v/>
      </c>
      <c r="E5" s="9">
        <f>'Trésorerie prévisionnelle'!G24</f>
        <v/>
      </c>
      <c r="F5" s="9">
        <f>'Trésorerie prévisionnelle'!H24</f>
        <v/>
      </c>
      <c r="G5" s="9">
        <f>'Trésorerie prévisionnelle'!I24</f>
        <v/>
      </c>
      <c r="H5" s="9">
        <f>'Trésorerie prévisionnelle'!J24</f>
        <v/>
      </c>
      <c r="I5" s="9">
        <f>'Trésorerie prévisionnelle'!K24</f>
        <v/>
      </c>
      <c r="J5" s="9">
        <f>'Trésorerie prévisionnelle'!L24</f>
        <v/>
      </c>
      <c r="K5" s="9">
        <f>'Trésorerie prévisionnelle'!M24</f>
        <v/>
      </c>
      <c r="L5" s="9">
        <f>'Trésorerie prévisionnelle'!N24</f>
        <v/>
      </c>
      <c r="M5" s="9">
        <f>'Trésorerie prévisionnelle'!O24</f>
        <v/>
      </c>
      <c r="N5" s="9">
        <f>'Trésorerie prévisionnelle'!P24</f>
        <v/>
      </c>
    </row>
    <row r="6">
      <c r="B6" s="10" t="inlineStr">
        <is>
          <t>Encaissements prévus</t>
        </is>
      </c>
      <c r="C6" s="9">
        <f>'Trésorerie prévisionnelle'!E25</f>
        <v/>
      </c>
      <c r="D6" s="9">
        <f>'Trésorerie prévisionnelle'!F25</f>
        <v/>
      </c>
      <c r="E6" s="9">
        <f>'Trésorerie prévisionnelle'!G25</f>
        <v/>
      </c>
      <c r="F6" s="9">
        <f>'Trésorerie prévisionnelle'!H25</f>
        <v/>
      </c>
      <c r="G6" s="9">
        <f>'Trésorerie prévisionnelle'!I25</f>
        <v/>
      </c>
      <c r="H6" s="9">
        <f>'Trésorerie prévisionnelle'!J25</f>
        <v/>
      </c>
      <c r="I6" s="9">
        <f>'Trésorerie prévisionnelle'!K25</f>
        <v/>
      </c>
      <c r="J6" s="9">
        <f>'Trésorerie prévisionnelle'!L25</f>
        <v/>
      </c>
      <c r="K6" s="9">
        <f>'Trésorerie prévisionnelle'!M25</f>
        <v/>
      </c>
      <c r="L6" s="9">
        <f>'Trésorerie prévisionnelle'!N25</f>
        <v/>
      </c>
      <c r="M6" s="9">
        <f>'Trésorerie prévisionnelle'!O25</f>
        <v/>
      </c>
      <c r="N6" s="9">
        <f>'Trésorerie prévisionnelle'!P25</f>
        <v/>
      </c>
    </row>
    <row r="7">
      <c r="B7" s="10" t="inlineStr">
        <is>
          <t>Décaissements prévus</t>
        </is>
      </c>
      <c r="C7" s="9">
        <f>'Trésorerie prévisionnelle'!E26</f>
        <v/>
      </c>
      <c r="D7" s="9">
        <f>'Trésorerie prévisionnelle'!F26</f>
        <v/>
      </c>
      <c r="E7" s="9">
        <f>'Trésorerie prévisionnelle'!G26</f>
        <v/>
      </c>
      <c r="F7" s="9">
        <f>'Trésorerie prévisionnelle'!H26</f>
        <v/>
      </c>
      <c r="G7" s="9">
        <f>'Trésorerie prévisionnelle'!I26</f>
        <v/>
      </c>
      <c r="H7" s="9">
        <f>'Trésorerie prévisionnelle'!J26</f>
        <v/>
      </c>
      <c r="I7" s="9">
        <f>'Trésorerie prévisionnelle'!K26</f>
        <v/>
      </c>
      <c r="J7" s="9">
        <f>'Trésorerie prévisionnelle'!L26</f>
        <v/>
      </c>
      <c r="K7" s="9">
        <f>'Trésorerie prévisionnelle'!M26</f>
        <v/>
      </c>
      <c r="L7" s="9">
        <f>'Trésorerie prévisionnelle'!N26</f>
        <v/>
      </c>
      <c r="M7" s="9">
        <f>'Trésorerie prévisionnelle'!O26</f>
        <v/>
      </c>
      <c r="N7" s="9">
        <f>'Trésorerie prévisionnelle'!P26</f>
        <v/>
      </c>
    </row>
    <row r="8">
      <c r="B8" s="2" t="inlineStr">
        <is>
          <t>Solde final prévu</t>
        </is>
      </c>
      <c r="C8" s="11">
        <f>'Trésorerie prévisionnelle'!E28</f>
        <v/>
      </c>
      <c r="D8" s="11">
        <f>'Trésorerie prévisionnelle'!F28</f>
        <v/>
      </c>
      <c r="E8" s="11">
        <f>'Trésorerie prévisionnelle'!G28</f>
        <v/>
      </c>
      <c r="F8" s="11">
        <f>'Trésorerie prévisionnelle'!H28</f>
        <v/>
      </c>
      <c r="G8" s="11">
        <f>'Trésorerie prévisionnelle'!I28</f>
        <v/>
      </c>
      <c r="H8" s="11">
        <f>'Trésorerie prévisionnelle'!J28</f>
        <v/>
      </c>
      <c r="I8" s="11">
        <f>'Trésorerie prévisionnelle'!K28</f>
        <v/>
      </c>
      <c r="J8" s="11">
        <f>'Trésorerie prévisionnelle'!L28</f>
        <v/>
      </c>
      <c r="K8" s="11">
        <f>'Trésorerie prévisionnelle'!M28</f>
        <v/>
      </c>
      <c r="L8" s="11">
        <f>'Trésorerie prévisionnelle'!N28</f>
        <v/>
      </c>
      <c r="M8" s="11">
        <f>'Trésorerie prévisionnelle'!O28</f>
        <v/>
      </c>
      <c r="N8" s="11">
        <f>'Trésorerie prévisionnelle'!P28</f>
        <v/>
      </c>
    </row>
  </sheetData>
  <mergeCells count="1">
    <mergeCell ref="B1:N1"/>
  </mergeCells>
  <pageMargins left="0.75" right="0.75" top="1" bottom="1" header="0.5" footer="0.5"/>
  <drawing xmlns:r="http://schemas.openxmlformats.org/officeDocument/2006/relationships" r:id="rId1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A3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Mode d’emploi – Plan de trésorerie pour association (modèle premium)</t>
        </is>
      </c>
    </row>
    <row r="3">
      <c r="A3" s="14" t="inlineStr">
        <is>
          <t xml:space="preserve">1. Feuille « Paramètres » :
   - Renseignez le nom de votre association, l’année de l’exercice et le solde initial au 1er janvier
     (cumul banque + caisse).
   - Adaptez si besoin la liste des catégories de trésorerie (encaissements et décaissements).
2. Feuille « Trésorerie prévisionnelle » :
   - Pour chaque catégorie, saisissez les montants mois par mois dans les colonnes de janvier à décembre.
   - Le total annuel par catégorie se calcule automatiquement.
   - En bas de la feuille, la synthèse mensuelle calcule pour chaque mois :
       • le solde initial,
       • le total des encaissements,
       • le total des décaissements,
       • le solde net du mois,
       • le solde final, enchaîné automatiquement d’un mois sur l’autre.
3. Feuille « Trésorerie réalisée » :
   - Utilisez ce tableau comme journal de trésorerie : un mouvement par ligne (date, libellé, type,
     catégorie, montant, moyen de paiement, référence).
   - La colonne « Mois » est calculée automatiquement à partir de la date et peut servir de base à des
     tableaux croisés dynamiques ou à des filtres mensuels.
4. Feuille « Synthèse &amp; graphiques » :
   - Reprend automatiquement les données de la synthèse mensuelle de la feuille « Trésorerie prévisionnelle ».
   - Vous y trouvez :
       • une courbe d’évolution du solde final de trésorerie,
       • un graphique comparant encaissements et décaissements par mois.
5. Conseils :
   - Conservez une copie vierge de ce fichier comme modèle.
   - Dupliquez-le pour chaque exercice (Plan_Tresorerie_Association_2025, 2026, etc.).
   - Mettez à jour régulièrement la partie « réalisée » pour comparer le prévisionnel à la réalité.
   - Utilisez ces vues pour préparer vos réunions de bureau et vos assemblées générales.
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2025-11-13T23:09:39Z</dcterms:created>
  <dcterms:modified xmlns:dcterms="http://purl.org/dc/terms/" xmlns:xsi="http://www.w3.org/2001/XMLSchema-instance" xsi:type="dcterms:W3CDTF">2025-11-13T23:09:39Z</dcterms:modified>
</cp:coreProperties>
</file>