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charts/chart1.xml" ContentType="application/vnd.openxmlformats-officedocument.drawingml.chart+xml"/>
  <Override PartName="/xl/drawings/drawing1.xml" ContentType="application/vnd.openxmlformats-officedocument.drawing+xml"/>
  <Override PartName="/xl/sharedStrings.xml" ContentType="application/vnd.openxmlformats-officedocument.spreadsheetml.sharedStrings+xml"/>
  <Override PartName="/xl/metadata.xml" ContentType="application/vnd.openxmlformats-officedocument.spreadsheetml.sheetMetadata+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Paramètres" sheetId="1" r:id="rId1"/>
    <sheet name="Élèves" sheetId="2" r:id="rId2"/>
    <sheet name="Compétences" sheetId="3" r:id="rId3"/>
    <sheet name="Suivi" sheetId="4" r:id="rId4"/>
    <sheet name="Dashboard" sheetId="5" r:id="rId5"/>
    <sheet name="Fiche_A4" sheetId="6" r:id="rId6"/>
    <sheet name="Mode d'emploi" sheetId="7" r:id="rId7"/>
  </sheets>
  <definedNames>
    <definedName name="ListeClasses">'Paramètres'!$G$2:$G$4</definedName>
    <definedName name="ListeCodes">'Compétences'!$B$2:$B$22</definedName>
    <definedName name="ListeCompetencesLib">'Compétences'!$C$2:$C$22</definedName>
    <definedName name="ListeDomaines">'Paramètres'!$A$2:$A$8</definedName>
    <definedName name="ListeEleves">OFFSET('Élèves'!$A$2,0,0,COUNTA('Élèves'!$A:$A)-1,1)</definedName>
    <definedName name="ListePeriodes">'Paramètres'!$B$2:$B$6</definedName>
    <definedName name="ListeStatuts">'Paramètres'!$E$2:$E$4</definedName>
    <definedName name="ListeTypes">'Paramètres'!$D$2:$D$5</definedName>
    <definedName name="_xlnm.Print_Area" localSheetId="5">Fiche_A4!$B$2:$H$40</definedName>
    <definedName name="_xlnm.Print_Titles" localSheetId="5">Fiche_A4!$22:$22</definedName>
  </definedNames>
  <calcPr calcId="124519" fullCalcOnLoad="1"/>
</workbook>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<sst xmlns="http://schemas.openxmlformats.org/spreadsheetml/2006/main" count="1853" uniqueCount="187">
  <si>
    <t>Domaines</t>
  </si>
  <si>
    <t>Français</t>
  </si>
  <si>
    <t>Mathématiques</t>
  </si>
  <si>
    <t>Sciences</t>
  </si>
  <si>
    <t>Histoire-Géo</t>
  </si>
  <si>
    <t>Langues</t>
  </si>
  <si>
    <t>Vie scolaire</t>
  </si>
  <si>
    <t>EPS</t>
  </si>
  <si>
    <t>Périodes</t>
  </si>
  <si>
    <t>P1</t>
  </si>
  <si>
    <t>P2</t>
  </si>
  <si>
    <t>P3</t>
  </si>
  <si>
    <t>P4</t>
  </si>
  <si>
    <t>P5</t>
  </si>
  <si>
    <t>Types</t>
  </si>
  <si>
    <t>Évaluation</t>
  </si>
  <si>
    <t>Observation</t>
  </si>
  <si>
    <t>Absence</t>
  </si>
  <si>
    <t>Comportement</t>
  </si>
  <si>
    <t>Statuts</t>
  </si>
  <si>
    <t>Acquis</t>
  </si>
  <si>
    <t>En cours</t>
  </si>
  <si>
    <t>Non acquis</t>
  </si>
  <si>
    <t>Classes</t>
  </si>
  <si>
    <t>3A</t>
  </si>
  <si>
    <t>3B</t>
  </si>
  <si>
    <t>4A</t>
  </si>
  <si>
    <t>ID</t>
  </si>
  <si>
    <t>Nom</t>
  </si>
  <si>
    <t>Prénom</t>
  </si>
  <si>
    <t>Classe</t>
  </si>
  <si>
    <t>Sexe</t>
  </si>
  <si>
    <t>Date de naissance</t>
  </si>
  <si>
    <t>Responsable</t>
  </si>
  <si>
    <t>Téléphone</t>
  </si>
  <si>
    <t>E001</t>
  </si>
  <si>
    <t>Martin</t>
  </si>
  <si>
    <t>Léa</t>
  </si>
  <si>
    <t>F</t>
  </si>
  <si>
    <t>Martin Claire</t>
  </si>
  <si>
    <t>06 12 34 56 01</t>
  </si>
  <si>
    <t>E002</t>
  </si>
  <si>
    <t>Bernard</t>
  </si>
  <si>
    <t>Hugo</t>
  </si>
  <si>
    <t>M</t>
  </si>
  <si>
    <t>Bernard Julie</t>
  </si>
  <si>
    <t>06 12 34 56 02</t>
  </si>
  <si>
    <t>E003</t>
  </si>
  <si>
    <t>Dubois</t>
  </si>
  <si>
    <t>Inès</t>
  </si>
  <si>
    <t>Dubois Karim</t>
  </si>
  <si>
    <t>06 12 34 56 03</t>
  </si>
  <si>
    <t>E004</t>
  </si>
  <si>
    <t>Thomas</t>
  </si>
  <si>
    <t>Noah</t>
  </si>
  <si>
    <t>Thomas Salma</t>
  </si>
  <si>
    <t>06 12 34 56 04</t>
  </si>
  <si>
    <t>E005</t>
  </si>
  <si>
    <t>Robert</t>
  </si>
  <si>
    <t>Aya</t>
  </si>
  <si>
    <t>Robert Amine</t>
  </si>
  <si>
    <t>06 12 34 56 05</t>
  </si>
  <si>
    <t>E006</t>
  </si>
  <si>
    <t>Richard</t>
  </si>
  <si>
    <t>Yanis</t>
  </si>
  <si>
    <t>Richard Lina</t>
  </si>
  <si>
    <t>06 12 34 56 06</t>
  </si>
  <si>
    <t>E007</t>
  </si>
  <si>
    <t>Petit</t>
  </si>
  <si>
    <t>Jade</t>
  </si>
  <si>
    <t>Petit Rachid</t>
  </si>
  <si>
    <t>06 12 34 56 07</t>
  </si>
  <si>
    <t>E008</t>
  </si>
  <si>
    <t>Durand</t>
  </si>
  <si>
    <t>Adam</t>
  </si>
  <si>
    <t>Durand Hajar</t>
  </si>
  <si>
    <t>06 12 34 56 08</t>
  </si>
  <si>
    <t>E009</t>
  </si>
  <si>
    <t>Leroy</t>
  </si>
  <si>
    <t>Maya</t>
  </si>
  <si>
    <t>Leroy Samir</t>
  </si>
  <si>
    <t>06 12 34 56 09</t>
  </si>
  <si>
    <t>E010</t>
  </si>
  <si>
    <t>Moreau</t>
  </si>
  <si>
    <t>Lina</t>
  </si>
  <si>
    <t>Moreau Ahmed</t>
  </si>
  <si>
    <t>06 12 34 56 10</t>
  </si>
  <si>
    <t>E011</t>
  </si>
  <si>
    <t>Simon</t>
  </si>
  <si>
    <t>Ethan</t>
  </si>
  <si>
    <t>Simon Amina</t>
  </si>
  <si>
    <t>06 12 34 56 11</t>
  </si>
  <si>
    <t>E012</t>
  </si>
  <si>
    <t>Laurent</t>
  </si>
  <si>
    <t>Nina</t>
  </si>
  <si>
    <t>Laurent Youssef</t>
  </si>
  <si>
    <t>06 12 34 56 12</t>
  </si>
  <si>
    <t>Domaine</t>
  </si>
  <si>
    <t>Code</t>
  </si>
  <si>
    <t>Compétence</t>
  </si>
  <si>
    <t>Période (option)</t>
  </si>
  <si>
    <t>FR1</t>
  </si>
  <si>
    <t>Lecture / Compréhension</t>
  </si>
  <si>
    <t>FR2</t>
  </si>
  <si>
    <t>Orthographe</t>
  </si>
  <si>
    <t>FR3</t>
  </si>
  <si>
    <t>Expression écrite</t>
  </si>
  <si>
    <t>MA1</t>
  </si>
  <si>
    <t>Numération</t>
  </si>
  <si>
    <t>MA2</t>
  </si>
  <si>
    <t>Calcul</t>
  </si>
  <si>
    <t>MA3</t>
  </si>
  <si>
    <t>Problèmes</t>
  </si>
  <si>
    <t>SC1</t>
  </si>
  <si>
    <t>Méthode scientifique</t>
  </si>
  <si>
    <t>SC2</t>
  </si>
  <si>
    <t>Expériences</t>
  </si>
  <si>
    <t>SC3</t>
  </si>
  <si>
    <t>Conclusions</t>
  </si>
  <si>
    <t>HG1</t>
  </si>
  <si>
    <t>Repères</t>
  </si>
  <si>
    <t>HG2</t>
  </si>
  <si>
    <t>Analyse de documents</t>
  </si>
  <si>
    <t>HG3</t>
  </si>
  <si>
    <t>Cartographie</t>
  </si>
  <si>
    <t>LA1</t>
  </si>
  <si>
    <t>Compréhension orale</t>
  </si>
  <si>
    <t>LA2</t>
  </si>
  <si>
    <t>Expression orale</t>
  </si>
  <si>
    <t>LA3</t>
  </si>
  <si>
    <t>VS1</t>
  </si>
  <si>
    <t>Autonomie</t>
  </si>
  <si>
    <t>VS2</t>
  </si>
  <si>
    <t>Coopération</t>
  </si>
  <si>
    <t>VS3</t>
  </si>
  <si>
    <t>Respect des règles</t>
  </si>
  <si>
    <t>EP1</t>
  </si>
  <si>
    <t>Coordination</t>
  </si>
  <si>
    <t>EP2</t>
  </si>
  <si>
    <t>Endurance</t>
  </si>
  <si>
    <t>EP3</t>
  </si>
  <si>
    <t>Jeu collectif</t>
  </si>
  <si>
    <t>Date</t>
  </si>
  <si>
    <t>ÉlèveID</t>
  </si>
  <si>
    <t>Nom complet</t>
  </si>
  <si>
    <t>Période</t>
  </si>
  <si>
    <t>Type</t>
  </si>
  <si>
    <t>Note</t>
  </si>
  <si>
    <t>Barème</t>
  </si>
  <si>
    <t>Pourcentage</t>
  </si>
  <si>
    <t>Statut</t>
  </si>
  <si>
    <t>Commentaire</t>
  </si>
  <si>
    <t>Simon Ethan</t>
  </si>
  <si>
    <t>Participation active.</t>
  </si>
  <si>
    <t>Petit Jade</t>
  </si>
  <si>
    <t>Thomas Noah</t>
  </si>
  <si>
    <t>Régulier, sérieux.</t>
  </si>
  <si>
    <t>Dubois Inès</t>
  </si>
  <si>
    <t>Manque de concentration.</t>
  </si>
  <si>
    <t>Bernard Hugo</t>
  </si>
  <si>
    <t>Bon progrès.</t>
  </si>
  <si>
    <t>À encourager sur la méthode.</t>
  </si>
  <si>
    <t>Richard Yanis</t>
  </si>
  <si>
    <t>À suivre de près.</t>
  </si>
  <si>
    <t>Robert Aya</t>
  </si>
  <si>
    <t>Martin Léa</t>
  </si>
  <si>
    <t>Laurent Nina</t>
  </si>
  <si>
    <t>Durand Adam</t>
  </si>
  <si>
    <t>Leroy Maya</t>
  </si>
  <si>
    <t>Moreau Lina</t>
  </si>
  <si>
    <t>FICHE DE SUIVI — TABLEAU DE BORD</t>
  </si>
  <si>
    <t>Élève (ID)</t>
  </si>
  <si>
    <t>Période (laisser vide pour tout)</t>
  </si>
  <si>
    <t>MOYENNE (sélection)</t>
  </si>
  <si>
    <t>TAUX "ACQUIS"</t>
  </si>
  <si>
    <t>ABSENCES</t>
  </si>
  <si>
    <t>NOTE MOYENNE PAR DOMAINE</t>
  </si>
  <si>
    <t>Moyenne</t>
  </si>
  <si>
    <t>20 DERNIÈRES ENTRÉES (TRIÉES PAR DATE)</t>
  </si>
  <si>
    <t>FICHE DE SUIVI INDIVIDUEL (A4 — prêt à imprimer)</t>
  </si>
  <si>
    <t>Sélectionner l'ID élève (ou choisissez sur Dashboard!C3)</t>
  </si>
  <si>
    <t>Nom &amp; Prénom</t>
  </si>
  <si>
    <t>% Acquis</t>
  </si>
  <si>
    <t>Absences</t>
  </si>
  <si>
    <t>Moyenne par domaine</t>
  </si>
  <si>
    <t>12 dernières entrées</t>
  </si>
  <si>
    <t>Mode d'emploi — Fiche de suivi individuel élève
1) Onglet « Suivi » : saisissez les événements et évaluations (une ligne = un fait). Choisissez l'élève via la liste et indiquez le domaine, la compétence, la période et le type. La note est sur 20 (modifiable via la colonne Barème). Le pourcentage se calcule automatiquement.
2) Onglet « Dashboard » : sélectionnez un ID élève (cellule C3) et éventuellement une période (C4). Les KPI se mettent à jour, la table « Moyenne par domaine » et la liste des 20 dernières entrées aussi. Conseil : utilisez ce tableau pour vos réunions avec les familles.
3) Onglet « Fiche_A4 » : prêt à imprimer. Par défaut, la fiche reprend l'ID choisi sur le Dashboard. Vous pouvez aussi choisir un ID directement en E4. La fiche inclut une bandeau de KPI, les moyennes par domaine, et les 12 dernières entrées classées par date.
4) Paramétrage : ajoutez/supprimez Domaines, Périodes, Types, Statuts et Classes dans « Paramètres ». Ajoutez/retirez des élèves dans « Élèves ».
Notes techniques : ce modèle utilise des fonctions dynamiques d'Excel 365 (FILTER, SORT, TAKE, CHOOSECOLS). Si votre Excel ne les prend pas en charge, remplacez les zones dynamiques par des filtres automatiques ou des tableaux croisés.
Crédit : lecoursgratuit.com — diffusion interne autorisée.</t>
  </si>
</sst>
</file>

<file path=xl/styles.xml><?xml version="1.0" encoding="utf-8"?>
<styleSheet xmlns="http://schemas.openxmlformats.org/spreadsheetml/2006/main">
  <numFmts count="4">
    <numFmt numFmtId="164" formatCode="yyyy-mm-dd"/>
    <numFmt numFmtId="165" formatCode="0.0"/>
    <numFmt numFmtId="166" formatCode="0%"/>
    <numFmt numFmtId="167" formatCode="0.00"/>
  </numFmts>
  <fonts count="6">
    <font>
      <sz val="11"/>
      <color theme="1"/>
      <name val="Calibri"/>
      <family val="2"/>
      <scheme val="minor"/>
    </font>
    <font>
      <b/>
      <sz val="11"/>
      <color theme="1"/>
      <name val="Calibri"/>
      <family val="2"/>
      <scheme val="minor"/>
    </font>
    <font>
      <b/>
      <sz val="14"/>
      <color theme="1"/>
      <name val="Calibri"/>
      <family val="2"/>
      <scheme val="minor"/>
    </font>
    <font>
      <sz val="11"/>
      <color rgb="FF6B7280"/>
      <name val="Calibri"/>
      <family val="2"/>
      <scheme val="minor"/>
    </font>
    <font>
      <sz val="10"/>
      <color theme="1"/>
      <name val="Calibri"/>
      <family val="2"/>
      <scheme val="minor"/>
    </font>
    <font>
      <b/>
      <sz val="16"/>
      <color theme="1"/>
      <name val="Calibri"/>
      <family val="2"/>
      <scheme val="minor"/>
    </font>
  </fonts>
  <fills count="4">
    <fill>
      <patternFill patternType="none"/>
    </fill>
    <fill>
      <patternFill patternType="gray125"/>
    </fill>
    <fill>
      <patternFill patternType="solid">
        <fgColor rgb="FFF1F5F9"/>
        <bgColor indexed="64"/>
      </patternFill>
    </fill>
    <fill>
      <patternFill patternType="solid">
        <fgColor rgb="FFE6FFFB"/>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3">
    <xf numFmtId="0" fontId="0" fillId="0" borderId="0" xfId="0"/>
    <xf numFmtId="0" fontId="1" fillId="2" borderId="1" xfId="0" applyFont="1" applyFill="1" applyBorder="1"/>
    <xf numFmtId="0" fontId="0" fillId="0" borderId="1" xfId="0" applyBorder="1"/>
    <xf numFmtId="0" fontId="0" fillId="0" borderId="1" xfId="0" applyBorder="1" applyAlignment="1">
      <alignment horizontal="center" vertical="center"/>
    </xf>
    <xf numFmtId="164" fontId="0" fillId="0" borderId="1" xfId="0" applyNumberFormat="1" applyBorder="1"/>
    <xf numFmtId="165" fontId="0" fillId="0" borderId="1" xfId="0" applyNumberFormat="1" applyBorder="1"/>
    <xf numFmtId="166" fontId="0" fillId="0" borderId="0" xfId="0" applyNumberFormat="1"/>
    <xf numFmtId="0" fontId="2" fillId="0" borderId="0" xfId="0" applyFont="1"/>
    <xf numFmtId="0" fontId="3" fillId="0" borderId="0" xfId="0" applyFont="1"/>
    <xf numFmtId="0" fontId="1" fillId="0" borderId="0" xfId="0" applyFont="1"/>
    <xf numFmtId="0" fontId="4" fillId="0" borderId="0" xfId="0" applyFont="1" applyAlignment="1">
      <alignment horizontal="center"/>
    </xf>
    <xf numFmtId="167" fontId="0" fillId="0" borderId="0" xfId="0" applyNumberFormat="1"/>
    <xf numFmtId="0" fontId="5" fillId="3" borderId="1" xfId="0" applyFont="1" applyFill="1" applyBorder="1" applyAlignment="1">
      <alignment horizontal="center" vertical="center"/>
    </xf>
  </cellXfs>
  <cellStyles count="1">
    <cellStyle name="Normal" xfId="0" builtinId="0"/>
  </cellStyles>
  <dxfs count="3">
    <dxf>
      <fill>
        <patternFill>
          <bgColor rgb="FFD1FAE5"/>
        </patternFill>
      </fill>
    </dxf>
    <dxf>
      <fill>
        <patternFill>
          <bgColor rgb="FFFEF3C7"/>
        </patternFill>
      </fill>
    </dxf>
    <dxf>
      <fill>
        <patternFill>
          <bgColor rgb="FFFECACA"/>
        </patternFill>
      </fill>
    </dxf>
  </dxfs>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theme" Target="theme/theme1.xml"/><Relationship Id="rId9" Type="http://schemas.openxmlformats.org/officeDocument/2006/relationships/styles" Target="styles.xml"/><Relationship Id="rId10" Type="http://schemas.openxmlformats.org/officeDocument/2006/relationships/sharedStrings" Target="sharedStrings.xml"/><Relationship Id="rId11" Type="http://schemas.openxmlformats.org/officeDocument/2006/relationships/sheetMetadata" Target="metadata.xml"/></Relationships>
</file>

<file path=xl/charts/chart1.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a:pPr>
            <a:r>
              <a:rPr lang="en-US"/>
              <a:t>Moyenne par domaine</a:t>
            </a:r>
          </a:p>
        </c:rich>
      </c:tx>
      <c:layout/>
    </c:title>
    <c:plotArea>
      <c:layout/>
      <c:barChart>
        <c:barDir val="col"/>
        <c:grouping val="clustered"/>
        <c:ser>
          <c:idx val="0"/>
          <c:order val="0"/>
          <c:tx>
            <c:v>Moyenne</c:v>
          </c:tx>
          <c:cat>
            <c:strRef>
              <c:f>Dashboard!$B$11:$B$17</c:f>
              <c:strCache>
                <c:ptCount val="7"/>
                <c:pt idx="0">
                  <c:v>Français</c:v>
                </c:pt>
                <c:pt idx="1">
                  <c:v>Mathématiques</c:v>
                </c:pt>
                <c:pt idx="2">
                  <c:v>Sciences</c:v>
                </c:pt>
                <c:pt idx="3">
                  <c:v>Histoire-Géo</c:v>
                </c:pt>
                <c:pt idx="4">
                  <c:v>Langues</c:v>
                </c:pt>
                <c:pt idx="5">
                  <c:v>Vie scolaire</c:v>
                </c:pt>
                <c:pt idx="6">
                  <c:v>EPS</c:v>
                </c:pt>
              </c:strCache>
            </c:strRef>
          </c:cat>
          <c:val>
            <c:numRef>
              <c:f>Dashboard!$C$11:$C$17</c:f>
              <c:numCache>
                <c:formatCode>General</c:formatCode>
                <c:ptCount val="7"/>
                <c:pt idx="0">
                  <c:v>0</c:v>
                </c:pt>
                <c:pt idx="1">
                  <c:v>0</c:v>
                </c:pt>
                <c:pt idx="2">
                  <c:v>0</c:v>
                </c:pt>
                <c:pt idx="3">
                  <c:v>0</c:v>
                </c:pt>
                <c:pt idx="4">
                  <c:v>0</c:v>
                </c:pt>
                <c:pt idx="5">
                  <c:v>0</c:v>
                </c:pt>
                <c:pt idx="6">
                  <c:v>0</c:v>
                </c:pt>
              </c:numCache>
            </c:numRef>
          </c:val>
        </c:ser>
        <c:axId val="50010001"/>
        <c:axId val="50010002"/>
      </c:barChart>
      <c:catAx>
        <c:axId val="50010001"/>
        <c:scaling>
          <c:orientation val="minMax"/>
        </c:scaling>
        <c:axPos val="b"/>
        <c:title>
          <c:tx>
            <c:rich>
              <a:bodyPr/>
              <a:lstStyle/>
              <a:p>
                <a:pPr>
                  <a:defRPr/>
                </a:pPr>
                <a:r>
                  <a:rPr lang="en-US"/>
                  <a:t>Domaine</a:t>
                </a:r>
              </a:p>
            </c:rich>
          </c:tx>
          <c:layout/>
        </c:title>
        <c:tickLblPos val="nextTo"/>
        <c:crossAx val="50010002"/>
        <c:crosses val="autoZero"/>
        <c:auto val="1"/>
        <c:lblAlgn val="ctr"/>
        <c:lblOffset val="100"/>
      </c:catAx>
      <c:valAx>
        <c:axId val="50010002"/>
        <c:scaling>
          <c:orientation val="minMax"/>
        </c:scaling>
        <c:axPos val="l"/>
        <c:majorGridlines/>
        <c:title>
          <c:tx>
            <c:rich>
              <a:bodyPr/>
              <a:lstStyle/>
              <a:p>
                <a:pPr>
                  <a:defRPr/>
                </a:pPr>
                <a:r>
                  <a:rPr lang="en-US"/>
                  <a:t>Note /20</a:t>
                </a:r>
              </a:p>
            </c:rich>
          </c:tx>
          <c:layout/>
        </c:title>
        <c:numFmt formatCode="General" sourceLinked="1"/>
        <c:tickLblPos val="nextTo"/>
        <c:crossAx val="50010001"/>
        <c:crosses val="autoZero"/>
        <c:crossBetween val="between"/>
      </c:valAx>
    </c:plotArea>
    <c:plotVisOnly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4</xdr:col>
      <xdr:colOff>0</xdr:colOff>
      <xdr:row>8</xdr:row>
      <xdr:rowOff>0</xdr:rowOff>
    </xdr:from>
    <xdr:to>
      <xdr:col>9</xdr:col>
      <xdr:colOff>19050</xdr:colOff>
      <xdr:row>25</xdr:row>
      <xdr:rowOff>57150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dimension ref="A1:G8"/>
  <sheetViews>
    <sheetView tabSelected="1" workbookViewId="0"/>
  </sheetViews>
  <sheetFormatPr defaultRowHeight="15"/>
  <cols>
    <col min="1" max="1" width="20.7109375" customWidth="1"/>
    <col min="2" max="2" width="12.7109375" customWidth="1"/>
    <col min="4" max="5" width="15.7109375" customWidth="1"/>
  </cols>
  <sheetData>
    <row r="1" spans="1:7">
      <c r="A1" s="1" t="s">
        <v>0</v>
      </c>
      <c r="B1" s="1" t="s">
        <v>8</v>
      </c>
      <c r="D1" s="1" t="s">
        <v>14</v>
      </c>
      <c r="E1" s="1" t="s">
        <v>19</v>
      </c>
      <c r="G1" s="1" t="s">
        <v>23</v>
      </c>
    </row>
    <row r="2" spans="1:7">
      <c r="A2" s="2" t="s">
        <v>1</v>
      </c>
      <c r="B2" s="2" t="s">
        <v>9</v>
      </c>
      <c r="D2" s="2" t="s">
        <v>15</v>
      </c>
      <c r="E2" s="2" t="s">
        <v>20</v>
      </c>
      <c r="G2" s="2" t="s">
        <v>24</v>
      </c>
    </row>
    <row r="3" spans="1:7">
      <c r="A3" s="2" t="s">
        <v>2</v>
      </c>
      <c r="B3" s="2" t="s">
        <v>10</v>
      </c>
      <c r="D3" s="2" t="s">
        <v>16</v>
      </c>
      <c r="E3" s="2" t="s">
        <v>21</v>
      </c>
      <c r="G3" s="2" t="s">
        <v>25</v>
      </c>
    </row>
    <row r="4" spans="1:7">
      <c r="A4" s="2" t="s">
        <v>3</v>
      </c>
      <c r="B4" s="2" t="s">
        <v>11</v>
      </c>
      <c r="D4" s="2" t="s">
        <v>17</v>
      </c>
      <c r="E4" s="2" t="s">
        <v>22</v>
      </c>
      <c r="G4" s="2" t="s">
        <v>26</v>
      </c>
    </row>
    <row r="5" spans="1:7">
      <c r="A5" s="2" t="s">
        <v>4</v>
      </c>
      <c r="B5" s="2" t="s">
        <v>12</v>
      </c>
      <c r="D5" s="2" t="s">
        <v>18</v>
      </c>
    </row>
    <row r="6" spans="1:7">
      <c r="A6" s="2" t="s">
        <v>5</v>
      </c>
      <c r="B6" s="2" t="s">
        <v>13</v>
      </c>
    </row>
    <row r="7" spans="1:7">
      <c r="A7" s="2" t="s">
        <v>6</v>
      </c>
    </row>
    <row r="8" spans="1:7">
      <c r="A8" s="2" t="s">
        <v>7</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H13"/>
  <sheetViews>
    <sheetView workbookViewId="0"/>
  </sheetViews>
  <sheetFormatPr defaultRowHeight="15"/>
  <cols>
    <col min="1" max="1" width="8.7109375" customWidth="1"/>
    <col min="2" max="3" width="14.7109375" customWidth="1"/>
    <col min="4" max="4" width="8.7109375" customWidth="1"/>
    <col min="5" max="5" width="6.7109375" customWidth="1"/>
    <col min="6" max="6" width="16.7109375" customWidth="1"/>
    <col min="7" max="7" width="20.7109375" customWidth="1"/>
    <col min="8" max="8" width="16.7109375" customWidth="1"/>
  </cols>
  <sheetData>
    <row r="1" spans="1:8">
      <c r="A1" s="1" t="s">
        <v>27</v>
      </c>
      <c r="B1" s="1" t="s">
        <v>28</v>
      </c>
      <c r="C1" s="1" t="s">
        <v>29</v>
      </c>
      <c r="D1" s="1" t="s">
        <v>30</v>
      </c>
      <c r="E1" s="1" t="s">
        <v>31</v>
      </c>
      <c r="F1" s="1" t="s">
        <v>32</v>
      </c>
      <c r="G1" s="1" t="s">
        <v>33</v>
      </c>
      <c r="H1" s="1" t="s">
        <v>34</v>
      </c>
    </row>
    <row r="2" spans="1:8">
      <c r="A2" s="2" t="s">
        <v>35</v>
      </c>
      <c r="B2" s="2" t="s">
        <v>36</v>
      </c>
      <c r="C2" s="2" t="s">
        <v>37</v>
      </c>
      <c r="D2" s="2" t="s">
        <v>24</v>
      </c>
      <c r="E2" s="3" t="s">
        <v>38</v>
      </c>
      <c r="F2" s="4">
        <v>41710</v>
      </c>
      <c r="G2" s="2" t="s">
        <v>39</v>
      </c>
      <c r="H2" s="2" t="s">
        <v>40</v>
      </c>
    </row>
    <row r="3" spans="1:8">
      <c r="A3" s="2" t="s">
        <v>41</v>
      </c>
      <c r="B3" s="2" t="s">
        <v>42</v>
      </c>
      <c r="C3" s="2" t="s">
        <v>43</v>
      </c>
      <c r="D3" s="2" t="s">
        <v>24</v>
      </c>
      <c r="E3" s="3" t="s">
        <v>44</v>
      </c>
      <c r="F3" s="4">
        <v>41856</v>
      </c>
      <c r="G3" s="2" t="s">
        <v>45</v>
      </c>
      <c r="H3" s="2" t="s">
        <v>46</v>
      </c>
    </row>
    <row r="4" spans="1:8">
      <c r="A4" s="2" t="s">
        <v>47</v>
      </c>
      <c r="B4" s="2" t="s">
        <v>48</v>
      </c>
      <c r="C4" s="2" t="s">
        <v>49</v>
      </c>
      <c r="D4" s="2" t="s">
        <v>24</v>
      </c>
      <c r="E4" s="3" t="s">
        <v>38</v>
      </c>
      <c r="F4" s="4">
        <v>41961</v>
      </c>
      <c r="G4" s="2" t="s">
        <v>50</v>
      </c>
      <c r="H4" s="2" t="s">
        <v>51</v>
      </c>
    </row>
    <row r="5" spans="1:8">
      <c r="A5" s="2" t="s">
        <v>52</v>
      </c>
      <c r="B5" s="2" t="s">
        <v>53</v>
      </c>
      <c r="C5" s="2" t="s">
        <v>54</v>
      </c>
      <c r="D5" s="2" t="s">
        <v>25</v>
      </c>
      <c r="E5" s="3" t="s">
        <v>44</v>
      </c>
      <c r="F5" s="4">
        <v>41679</v>
      </c>
      <c r="G5" s="2" t="s">
        <v>55</v>
      </c>
      <c r="H5" s="2" t="s">
        <v>56</v>
      </c>
    </row>
    <row r="6" spans="1:8">
      <c r="A6" s="2" t="s">
        <v>57</v>
      </c>
      <c r="B6" s="2" t="s">
        <v>58</v>
      </c>
      <c r="C6" s="2" t="s">
        <v>59</v>
      </c>
      <c r="D6" s="2" t="s">
        <v>25</v>
      </c>
      <c r="E6" s="3" t="s">
        <v>38</v>
      </c>
      <c r="F6" s="4">
        <v>41781</v>
      </c>
      <c r="G6" s="2" t="s">
        <v>60</v>
      </c>
      <c r="H6" s="2" t="s">
        <v>61</v>
      </c>
    </row>
    <row r="7" spans="1:8">
      <c r="A7" s="2" t="s">
        <v>62</v>
      </c>
      <c r="B7" s="2" t="s">
        <v>63</v>
      </c>
      <c r="C7" s="2" t="s">
        <v>64</v>
      </c>
      <c r="D7" s="2" t="s">
        <v>25</v>
      </c>
      <c r="E7" s="3" t="s">
        <v>44</v>
      </c>
      <c r="F7" s="4">
        <v>41942</v>
      </c>
      <c r="G7" s="2" t="s">
        <v>65</v>
      </c>
      <c r="H7" s="2" t="s">
        <v>66</v>
      </c>
    </row>
    <row r="8" spans="1:8">
      <c r="A8" s="2" t="s">
        <v>67</v>
      </c>
      <c r="B8" s="2" t="s">
        <v>68</v>
      </c>
      <c r="C8" s="2" t="s">
        <v>69</v>
      </c>
      <c r="D8" s="2" t="s">
        <v>26</v>
      </c>
      <c r="E8" s="3" t="s">
        <v>38</v>
      </c>
      <c r="F8" s="4">
        <v>41610</v>
      </c>
      <c r="G8" s="2" t="s">
        <v>70</v>
      </c>
      <c r="H8" s="2" t="s">
        <v>71</v>
      </c>
    </row>
    <row r="9" spans="1:8">
      <c r="A9" s="2" t="s">
        <v>72</v>
      </c>
      <c r="B9" s="2" t="s">
        <v>73</v>
      </c>
      <c r="C9" s="2" t="s">
        <v>74</v>
      </c>
      <c r="D9" s="2" t="s">
        <v>26</v>
      </c>
      <c r="E9" s="3" t="s">
        <v>44</v>
      </c>
      <c r="F9" s="4">
        <v>41469</v>
      </c>
      <c r="G9" s="2" t="s">
        <v>75</v>
      </c>
      <c r="H9" s="2" t="s">
        <v>76</v>
      </c>
    </row>
    <row r="10" spans="1:8">
      <c r="A10" s="2" t="s">
        <v>77</v>
      </c>
      <c r="B10" s="2" t="s">
        <v>78</v>
      </c>
      <c r="C10" s="2" t="s">
        <v>79</v>
      </c>
      <c r="D10" s="2" t="s">
        <v>26</v>
      </c>
      <c r="E10" s="3" t="s">
        <v>38</v>
      </c>
      <c r="F10" s="4">
        <v>41391</v>
      </c>
      <c r="G10" s="2" t="s">
        <v>80</v>
      </c>
      <c r="H10" s="2" t="s">
        <v>81</v>
      </c>
    </row>
    <row r="11" spans="1:8">
      <c r="A11" s="2" t="s">
        <v>82</v>
      </c>
      <c r="B11" s="2" t="s">
        <v>83</v>
      </c>
      <c r="C11" s="2" t="s">
        <v>84</v>
      </c>
      <c r="D11" s="2" t="s">
        <v>24</v>
      </c>
      <c r="E11" s="3" t="s">
        <v>38</v>
      </c>
      <c r="F11" s="4">
        <v>41658</v>
      </c>
      <c r="G11" s="2" t="s">
        <v>85</v>
      </c>
      <c r="H11" s="2" t="s">
        <v>86</v>
      </c>
    </row>
    <row r="12" spans="1:8">
      <c r="A12" s="2" t="s">
        <v>87</v>
      </c>
      <c r="B12" s="2" t="s">
        <v>88</v>
      </c>
      <c r="C12" s="2" t="s">
        <v>89</v>
      </c>
      <c r="D12" s="2" t="s">
        <v>25</v>
      </c>
      <c r="E12" s="3" t="s">
        <v>44</v>
      </c>
      <c r="F12" s="4">
        <v>41791</v>
      </c>
      <c r="G12" s="2" t="s">
        <v>90</v>
      </c>
      <c r="H12" s="2" t="s">
        <v>91</v>
      </c>
    </row>
    <row r="13" spans="1:8">
      <c r="A13" s="2" t="s">
        <v>92</v>
      </c>
      <c r="B13" s="2" t="s">
        <v>93</v>
      </c>
      <c r="C13" s="2" t="s">
        <v>94</v>
      </c>
      <c r="D13" s="2" t="s">
        <v>26</v>
      </c>
      <c r="E13" s="3" t="s">
        <v>38</v>
      </c>
      <c r="F13" s="4">
        <v>41540</v>
      </c>
      <c r="G13" s="2" t="s">
        <v>95</v>
      </c>
      <c r="H13" s="2" t="s">
        <v>96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D22"/>
  <sheetViews>
    <sheetView workbookViewId="0"/>
  </sheetViews>
  <sheetFormatPr defaultRowHeight="15"/>
  <cols>
    <col min="1" max="1" width="18.7109375" customWidth="1"/>
    <col min="2" max="2" width="8.7109375" customWidth="1"/>
    <col min="3" max="3" width="28.7109375" customWidth="1"/>
    <col min="4" max="4" width="16.7109375" customWidth="1"/>
  </cols>
  <sheetData>
    <row r="1" spans="1:4">
      <c r="A1" s="1" t="s">
        <v>97</v>
      </c>
      <c r="B1" s="1" t="s">
        <v>98</v>
      </c>
      <c r="C1" s="1" t="s">
        <v>99</v>
      </c>
      <c r="D1" s="1" t="s">
        <v>100</v>
      </c>
    </row>
    <row r="2" spans="1:4">
      <c r="A2" s="2" t="s">
        <v>1</v>
      </c>
      <c r="B2" s="2" t="s">
        <v>101</v>
      </c>
      <c r="C2" s="2" t="s">
        <v>102</v>
      </c>
      <c r="D2" s="2"/>
    </row>
    <row r="3" spans="1:4">
      <c r="A3" s="2" t="s">
        <v>1</v>
      </c>
      <c r="B3" s="2" t="s">
        <v>103</v>
      </c>
      <c r="C3" s="2" t="s">
        <v>104</v>
      </c>
      <c r="D3" s="2"/>
    </row>
    <row r="4" spans="1:4">
      <c r="A4" s="2" t="s">
        <v>1</v>
      </c>
      <c r="B4" s="2" t="s">
        <v>105</v>
      </c>
      <c r="C4" s="2" t="s">
        <v>106</v>
      </c>
      <c r="D4" s="2"/>
    </row>
    <row r="5" spans="1:4">
      <c r="A5" s="2" t="s">
        <v>2</v>
      </c>
      <c r="B5" s="2" t="s">
        <v>107</v>
      </c>
      <c r="C5" s="2" t="s">
        <v>108</v>
      </c>
      <c r="D5" s="2"/>
    </row>
    <row r="6" spans="1:4">
      <c r="A6" s="2" t="s">
        <v>2</v>
      </c>
      <c r="B6" s="2" t="s">
        <v>109</v>
      </c>
      <c r="C6" s="2" t="s">
        <v>110</v>
      </c>
      <c r="D6" s="2"/>
    </row>
    <row r="7" spans="1:4">
      <c r="A7" s="2" t="s">
        <v>2</v>
      </c>
      <c r="B7" s="2" t="s">
        <v>111</v>
      </c>
      <c r="C7" s="2" t="s">
        <v>112</v>
      </c>
      <c r="D7" s="2"/>
    </row>
    <row r="8" spans="1:4">
      <c r="A8" s="2" t="s">
        <v>3</v>
      </c>
      <c r="B8" s="2" t="s">
        <v>113</v>
      </c>
      <c r="C8" s="2" t="s">
        <v>114</v>
      </c>
      <c r="D8" s="2"/>
    </row>
    <row r="9" spans="1:4">
      <c r="A9" s="2" t="s">
        <v>3</v>
      </c>
      <c r="B9" s="2" t="s">
        <v>115</v>
      </c>
      <c r="C9" s="2" t="s">
        <v>116</v>
      </c>
      <c r="D9" s="2"/>
    </row>
    <row r="10" spans="1:4">
      <c r="A10" s="2" t="s">
        <v>3</v>
      </c>
      <c r="B10" s="2" t="s">
        <v>117</v>
      </c>
      <c r="C10" s="2" t="s">
        <v>118</v>
      </c>
      <c r="D10" s="2"/>
    </row>
    <row r="11" spans="1:4">
      <c r="A11" s="2" t="s">
        <v>4</v>
      </c>
      <c r="B11" s="2" t="s">
        <v>119</v>
      </c>
      <c r="C11" s="2" t="s">
        <v>120</v>
      </c>
      <c r="D11" s="2"/>
    </row>
    <row r="12" spans="1:4">
      <c r="A12" s="2" t="s">
        <v>4</v>
      </c>
      <c r="B12" s="2" t="s">
        <v>121</v>
      </c>
      <c r="C12" s="2" t="s">
        <v>122</v>
      </c>
      <c r="D12" s="2"/>
    </row>
    <row r="13" spans="1:4">
      <c r="A13" s="2" t="s">
        <v>4</v>
      </c>
      <c r="B13" s="2" t="s">
        <v>123</v>
      </c>
      <c r="C13" s="2" t="s">
        <v>124</v>
      </c>
      <c r="D13" s="2"/>
    </row>
    <row r="14" spans="1:4">
      <c r="A14" s="2" t="s">
        <v>5</v>
      </c>
      <c r="B14" s="2" t="s">
        <v>125</v>
      </c>
      <c r="C14" s="2" t="s">
        <v>126</v>
      </c>
      <c r="D14" s="2"/>
    </row>
    <row r="15" spans="1:4">
      <c r="A15" s="2" t="s">
        <v>5</v>
      </c>
      <c r="B15" s="2" t="s">
        <v>127</v>
      </c>
      <c r="C15" s="2" t="s">
        <v>128</v>
      </c>
      <c r="D15" s="2"/>
    </row>
    <row r="16" spans="1:4">
      <c r="A16" s="2" t="s">
        <v>5</v>
      </c>
      <c r="B16" s="2" t="s">
        <v>129</v>
      </c>
      <c r="C16" s="2" t="s">
        <v>106</v>
      </c>
      <c r="D16" s="2"/>
    </row>
    <row r="17" spans="1:4">
      <c r="A17" s="2" t="s">
        <v>6</v>
      </c>
      <c r="B17" s="2" t="s">
        <v>130</v>
      </c>
      <c r="C17" s="2" t="s">
        <v>131</v>
      </c>
      <c r="D17" s="2"/>
    </row>
    <row r="18" spans="1:4">
      <c r="A18" s="2" t="s">
        <v>6</v>
      </c>
      <c r="B18" s="2" t="s">
        <v>132</v>
      </c>
      <c r="C18" s="2" t="s">
        <v>133</v>
      </c>
      <c r="D18" s="2"/>
    </row>
    <row r="19" spans="1:4">
      <c r="A19" s="2" t="s">
        <v>6</v>
      </c>
      <c r="B19" s="2" t="s">
        <v>134</v>
      </c>
      <c r="C19" s="2" t="s">
        <v>135</v>
      </c>
      <c r="D19" s="2"/>
    </row>
    <row r="20" spans="1:4">
      <c r="A20" s="2" t="s">
        <v>7</v>
      </c>
      <c r="B20" s="2" t="s">
        <v>136</v>
      </c>
      <c r="C20" s="2" t="s">
        <v>137</v>
      </c>
      <c r="D20" s="2"/>
    </row>
    <row r="21" spans="1:4">
      <c r="A21" s="2" t="s">
        <v>7</v>
      </c>
      <c r="B21" s="2" t="s">
        <v>138</v>
      </c>
      <c r="C21" s="2" t="s">
        <v>139</v>
      </c>
      <c r="D21" s="2"/>
    </row>
    <row r="22" spans="1:4">
      <c r="A22" s="2" t="s">
        <v>7</v>
      </c>
      <c r="B22" s="2" t="s">
        <v>140</v>
      </c>
      <c r="C22" s="2" t="s">
        <v>141</v>
      </c>
      <c r="D22" s="2"/>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N501"/>
  <sheetViews>
    <sheetView workbookViewId="0">
      <pane ySplit="1" topLeftCell="A2" activePane="bottomLeft" state="frozen"/>
      <selection pane="bottomLeft"/>
    </sheetView>
  </sheetViews>
  <sheetFormatPr defaultRowHeight="15"/>
  <cols>
    <col min="1" max="1" width="12.7109375" customWidth="1"/>
    <col min="2" max="2" width="9.7109375" customWidth="1"/>
    <col min="3" max="3" width="22.7109375" customWidth="1"/>
    <col min="4" max="4" width="8.7109375" customWidth="1"/>
    <col min="5" max="5" width="16.7109375" customWidth="1"/>
    <col min="6" max="6" width="8.7109375" customWidth="1"/>
    <col min="7" max="7" width="28.7109375" customWidth="1"/>
    <col min="8" max="8" width="9.7109375" customWidth="1"/>
    <col min="9" max="9" width="14.7109375" customWidth="1"/>
    <col min="10" max="11" width="8.7109375" customWidth="1"/>
    <col min="12" max="13" width="12.7109375" customWidth="1"/>
    <col min="14" max="14" width="28.7109375" customWidth="1"/>
  </cols>
  <sheetData>
    <row r="1" spans="1:14">
      <c r="A1" s="1" t="s">
        <v>142</v>
      </c>
      <c r="B1" s="1" t="s">
        <v>143</v>
      </c>
      <c r="C1" s="1" t="s">
        <v>144</v>
      </c>
      <c r="D1" s="1" t="s">
        <v>30</v>
      </c>
      <c r="E1" s="1" t="s">
        <v>97</v>
      </c>
      <c r="F1" s="1" t="s">
        <v>98</v>
      </c>
      <c r="G1" s="1" t="s">
        <v>99</v>
      </c>
      <c r="H1" s="1" t="s">
        <v>145</v>
      </c>
      <c r="I1" s="1" t="s">
        <v>146</v>
      </c>
      <c r="J1" s="1" t="s">
        <v>147</v>
      </c>
      <c r="K1" s="1" t="s">
        <v>148</v>
      </c>
      <c r="L1" s="1" t="s">
        <v>149</v>
      </c>
      <c r="M1" s="1" t="s">
        <v>150</v>
      </c>
      <c r="N1" s="1" t="s">
        <v>151</v>
      </c>
    </row>
    <row r="2" spans="1:14">
      <c r="A2" s="4">
        <v>45812</v>
      </c>
      <c r="B2" s="2" t="s">
        <v>87</v>
      </c>
      <c r="C2" s="2">
        <f>IFERROR(INDEX('Élèves'!$B$2:$B$200, MATCH(B2, 'Élèves'!$A$2:$A$200, 0)) &amp; " " &amp; INDEX('Élèves'!$C$2:$C$200, MATCH(B2, 'Élèves'!$A$2:$A$200, 0)), "")</f>
        <v>0</v>
      </c>
      <c r="D2" s="2">
        <f>IFERROR(INDEX('Élèves'!$D$2:$D$200, MATCH(B2, 'Élèves'!$A$2:$A$200, 0)), "")</f>
        <v>0</v>
      </c>
      <c r="E2" s="2" t="s">
        <v>1</v>
      </c>
      <c r="F2" s="2" t="s">
        <v>101</v>
      </c>
      <c r="G2" s="2">
        <f>IFERROR(INDEX('Compétences'!$C$2:$C$200, MATCH(F2, 'Compétences'!$B$2:$B$200, 0)), "")</f>
        <v>0</v>
      </c>
      <c r="H2" s="2" t="s">
        <v>10</v>
      </c>
      <c r="I2" s="2" t="s">
        <v>15</v>
      </c>
      <c r="J2" s="5">
        <v>9</v>
      </c>
      <c r="K2" s="2">
        <v>20</v>
      </c>
      <c r="L2" s="6">
        <f>IFERROR(J2/K2, "")</f>
        <v>0</v>
      </c>
      <c r="M2" s="2" t="s">
        <v>22</v>
      </c>
      <c r="N2" s="2" t="s">
        <v>153</v>
      </c>
    </row>
    <row r="3" spans="1:14">
      <c r="A3" s="4">
        <v>45719</v>
      </c>
      <c r="B3" s="2" t="s">
        <v>67</v>
      </c>
      <c r="C3" s="2">
        <f>IFERROR(INDEX('Élèves'!$B$2:$B$200, MATCH(B3, 'Élèves'!$A$2:$A$200, 0)) &amp; " " &amp; INDEX('Élèves'!$C$2:$C$200, MATCH(B3, 'Élèves'!$A$2:$A$200, 0)), "")</f>
        <v>0</v>
      </c>
      <c r="D3" s="2">
        <f>IFERROR(INDEX('Élèves'!$D$2:$D$200, MATCH(B3, 'Élèves'!$A$2:$A$200, 0)), "")</f>
        <v>0</v>
      </c>
      <c r="E3" s="2" t="s">
        <v>1</v>
      </c>
      <c r="F3" s="2" t="s">
        <v>101</v>
      </c>
      <c r="G3" s="2">
        <f>IFERROR(INDEX('Compétences'!$C$2:$C$200, MATCH(F3, 'Compétences'!$B$2:$B$200, 0)), "")</f>
        <v>0</v>
      </c>
      <c r="H3" s="2" t="s">
        <v>13</v>
      </c>
      <c r="I3" s="2" t="s">
        <v>15</v>
      </c>
      <c r="J3" s="5">
        <v>17</v>
      </c>
      <c r="K3" s="2">
        <v>20</v>
      </c>
      <c r="L3" s="6">
        <f>IFERROR(J3/K3, "")</f>
        <v>0</v>
      </c>
      <c r="M3" s="2" t="s">
        <v>20</v>
      </c>
      <c r="N3" s="2" t="s">
        <v>153</v>
      </c>
    </row>
    <row r="4" spans="1:14">
      <c r="A4" s="4">
        <v>45951</v>
      </c>
      <c r="B4" s="2" t="s">
        <v>52</v>
      </c>
      <c r="C4" s="2">
        <f>IFERROR(INDEX('Élèves'!$B$2:$B$200, MATCH(B4, 'Élèves'!$A$2:$A$200, 0)) &amp; " " &amp; INDEX('Élèves'!$C$2:$C$200, MATCH(B4, 'Élèves'!$A$2:$A$200, 0)), "")</f>
        <v>0</v>
      </c>
      <c r="D4" s="2">
        <f>IFERROR(INDEX('Élèves'!$D$2:$D$200, MATCH(B4, 'Élèves'!$A$2:$A$200, 0)), "")</f>
        <v>0</v>
      </c>
      <c r="E4" s="2" t="s">
        <v>6</v>
      </c>
      <c r="F4" s="2" t="s">
        <v>134</v>
      </c>
      <c r="G4" s="2">
        <f>IFERROR(INDEX('Compétences'!$C$2:$C$200, MATCH(F4, 'Compétences'!$B$2:$B$200, 0)), "")</f>
        <v>0</v>
      </c>
      <c r="H4" s="2" t="s">
        <v>12</v>
      </c>
      <c r="I4" s="2" t="s">
        <v>15</v>
      </c>
      <c r="J4" s="5">
        <v>17.5</v>
      </c>
      <c r="K4" s="2">
        <v>20</v>
      </c>
      <c r="L4" s="6">
        <f>IFERROR(J4/K4, "")</f>
        <v>0</v>
      </c>
      <c r="M4" s="2" t="s">
        <v>20</v>
      </c>
      <c r="N4" s="2" t="s">
        <v>156</v>
      </c>
    </row>
    <row r="5" spans="1:14">
      <c r="A5" s="4">
        <v>45846</v>
      </c>
      <c r="B5" s="2" t="s">
        <v>47</v>
      </c>
      <c r="C5" s="2">
        <f>IFERROR(INDEX('Élèves'!$B$2:$B$200, MATCH(B5, 'Élèves'!$A$2:$A$200, 0)) &amp; " " &amp; INDEX('Élèves'!$C$2:$C$200, MATCH(B5, 'Élèves'!$A$2:$A$200, 0)), "")</f>
        <v>0</v>
      </c>
      <c r="D5" s="2">
        <f>IFERROR(INDEX('Élèves'!$D$2:$D$200, MATCH(B5, 'Élèves'!$A$2:$A$200, 0)), "")</f>
        <v>0</v>
      </c>
      <c r="E5" s="2" t="s">
        <v>6</v>
      </c>
      <c r="F5" s="2" t="s">
        <v>132</v>
      </c>
      <c r="G5" s="2">
        <f>IFERROR(INDEX('Compétences'!$C$2:$C$200, MATCH(F5, 'Compétences'!$B$2:$B$200, 0)), "")</f>
        <v>0</v>
      </c>
      <c r="H5" s="2" t="s">
        <v>10</v>
      </c>
      <c r="I5" s="2" t="s">
        <v>15</v>
      </c>
      <c r="J5" s="5">
        <v>13</v>
      </c>
      <c r="K5" s="2">
        <v>20</v>
      </c>
      <c r="L5" s="6">
        <f>IFERROR(J5/K5, "")</f>
        <v>0</v>
      </c>
      <c r="M5" s="2" t="s">
        <v>20</v>
      </c>
      <c r="N5" s="2" t="s">
        <v>156</v>
      </c>
    </row>
    <row r="6" spans="1:14">
      <c r="A6" s="4">
        <v>45848</v>
      </c>
      <c r="B6" s="2" t="s">
        <v>67</v>
      </c>
      <c r="C6" s="2">
        <f>IFERROR(INDEX('Élèves'!$B$2:$B$200, MATCH(B6, 'Élèves'!$A$2:$A$200, 0)) &amp; " " &amp; INDEX('Élèves'!$C$2:$C$200, MATCH(B6, 'Élèves'!$A$2:$A$200, 0)), "")</f>
        <v>0</v>
      </c>
      <c r="D6" s="2">
        <f>IFERROR(INDEX('Élèves'!$D$2:$D$200, MATCH(B6, 'Élèves'!$A$2:$A$200, 0)), "")</f>
        <v>0</v>
      </c>
      <c r="E6" s="2" t="s">
        <v>1</v>
      </c>
      <c r="F6" s="2" t="s">
        <v>103</v>
      </c>
      <c r="G6" s="2">
        <f>IFERROR(INDEX('Compétences'!$C$2:$C$200, MATCH(F6, 'Compétences'!$B$2:$B$200, 0)), "")</f>
        <v>0</v>
      </c>
      <c r="H6" s="2" t="s">
        <v>9</v>
      </c>
      <c r="I6" s="2" t="s">
        <v>15</v>
      </c>
      <c r="J6" s="5">
        <v>15</v>
      </c>
      <c r="K6" s="2">
        <v>20</v>
      </c>
      <c r="L6" s="6">
        <f>IFERROR(J6/K6, "")</f>
        <v>0</v>
      </c>
      <c r="M6" s="2" t="s">
        <v>20</v>
      </c>
      <c r="N6" s="2" t="s">
        <v>158</v>
      </c>
    </row>
    <row r="7" spans="1:14">
      <c r="A7" s="4">
        <v>45857</v>
      </c>
      <c r="B7" s="2" t="s">
        <v>41</v>
      </c>
      <c r="C7" s="2">
        <f>IFERROR(INDEX('Élèves'!$B$2:$B$200, MATCH(B7, 'Élèves'!$A$2:$A$200, 0)) &amp; " " &amp; INDEX('Élèves'!$C$2:$C$200, MATCH(B7, 'Élèves'!$A$2:$A$200, 0)), "")</f>
        <v>0</v>
      </c>
      <c r="D7" s="2">
        <f>IFERROR(INDEX('Élèves'!$D$2:$D$200, MATCH(B7, 'Élèves'!$A$2:$A$200, 0)), "")</f>
        <v>0</v>
      </c>
      <c r="E7" s="2" t="s">
        <v>5</v>
      </c>
      <c r="F7" s="2" t="s">
        <v>127</v>
      </c>
      <c r="G7" s="2">
        <f>IFERROR(INDEX('Compétences'!$C$2:$C$200, MATCH(F7, 'Compétences'!$B$2:$B$200, 0)), "")</f>
        <v>0</v>
      </c>
      <c r="H7" s="2" t="s">
        <v>9</v>
      </c>
      <c r="I7" s="2" t="s">
        <v>15</v>
      </c>
      <c r="J7" s="5">
        <v>8</v>
      </c>
      <c r="K7" s="2">
        <v>20</v>
      </c>
      <c r="L7" s="6">
        <f>IFERROR(J7/K7, "")</f>
        <v>0</v>
      </c>
      <c r="M7" s="2" t="s">
        <v>22</v>
      </c>
      <c r="N7" s="2" t="s">
        <v>160</v>
      </c>
    </row>
    <row r="8" spans="1:14">
      <c r="A8" s="4">
        <v>45723</v>
      </c>
      <c r="B8" s="2" t="s">
        <v>41</v>
      </c>
      <c r="C8" s="2">
        <f>IFERROR(INDEX('Élèves'!$B$2:$B$200, MATCH(B8, 'Élèves'!$A$2:$A$200, 0)) &amp; " " &amp; INDEX('Élèves'!$C$2:$C$200, MATCH(B8, 'Élèves'!$A$2:$A$200, 0)), "")</f>
        <v>0</v>
      </c>
      <c r="D8" s="2">
        <f>IFERROR(INDEX('Élèves'!$D$2:$D$200, MATCH(B8, 'Élèves'!$A$2:$A$200, 0)), "")</f>
        <v>0</v>
      </c>
      <c r="E8" s="2" t="s">
        <v>7</v>
      </c>
      <c r="F8" s="2" t="s">
        <v>136</v>
      </c>
      <c r="G8" s="2">
        <f>IFERROR(INDEX('Compétences'!$C$2:$C$200, MATCH(F8, 'Compétences'!$B$2:$B$200, 0)), "")</f>
        <v>0</v>
      </c>
      <c r="H8" s="2" t="s">
        <v>12</v>
      </c>
      <c r="I8" s="2" t="s">
        <v>15</v>
      </c>
      <c r="J8" s="5">
        <v>18.5</v>
      </c>
      <c r="K8" s="2">
        <v>20</v>
      </c>
      <c r="L8" s="6">
        <f>IFERROR(J8/K8, "")</f>
        <v>0</v>
      </c>
      <c r="M8" s="2" t="s">
        <v>20</v>
      </c>
      <c r="N8" s="2" t="s">
        <v>161</v>
      </c>
    </row>
    <row r="9" spans="1:14">
      <c r="A9" s="4">
        <v>45808</v>
      </c>
      <c r="B9" s="2" t="s">
        <v>62</v>
      </c>
      <c r="C9" s="2">
        <f>IFERROR(INDEX('Élèves'!$B$2:$B$200, MATCH(B9, 'Élèves'!$A$2:$A$200, 0)) &amp; " " &amp; INDEX('Élèves'!$C$2:$C$200, MATCH(B9, 'Élèves'!$A$2:$A$200, 0)), "")</f>
        <v>0</v>
      </c>
      <c r="D9" s="2">
        <f>IFERROR(INDEX('Élèves'!$D$2:$D$200, MATCH(B9, 'Élèves'!$A$2:$A$200, 0)), "")</f>
        <v>0</v>
      </c>
      <c r="E9" s="2" t="s">
        <v>3</v>
      </c>
      <c r="F9" s="2" t="s">
        <v>113</v>
      </c>
      <c r="G9" s="2">
        <f>IFERROR(INDEX('Compétences'!$C$2:$C$200, MATCH(F9, 'Compétences'!$B$2:$B$200, 0)), "")</f>
        <v>0</v>
      </c>
      <c r="H9" s="2" t="s">
        <v>9</v>
      </c>
      <c r="I9" s="2" t="s">
        <v>16</v>
      </c>
      <c r="J9" s="2"/>
      <c r="K9" s="2">
        <v>20</v>
      </c>
      <c r="L9" s="6">
        <f>IFERROR(J9/K9, "")</f>
        <v>0</v>
      </c>
      <c r="M9" s="2" t="s">
        <v>21</v>
      </c>
      <c r="N9" s="2" t="s">
        <v>153</v>
      </c>
    </row>
    <row r="10" spans="1:14">
      <c r="A10" s="4">
        <v>45797</v>
      </c>
      <c r="B10" s="2" t="s">
        <v>87</v>
      </c>
      <c r="C10" s="2">
        <f>IFERROR(INDEX('Élèves'!$B$2:$B$200, MATCH(B10, 'Élèves'!$A$2:$A$200, 0)) &amp; " " &amp; INDEX('Élèves'!$C$2:$C$200, MATCH(B10, 'Élèves'!$A$2:$A$200, 0)), "")</f>
        <v>0</v>
      </c>
      <c r="D10" s="2">
        <f>IFERROR(INDEX('Élèves'!$D$2:$D$200, MATCH(B10, 'Élèves'!$A$2:$A$200, 0)), "")</f>
        <v>0</v>
      </c>
      <c r="E10" s="2" t="s">
        <v>2</v>
      </c>
      <c r="F10" s="2" t="s">
        <v>111</v>
      </c>
      <c r="G10" s="2">
        <f>IFERROR(INDEX('Compétences'!$C$2:$C$200, MATCH(F10, 'Compétences'!$B$2:$B$200, 0)), "")</f>
        <v>0</v>
      </c>
      <c r="H10" s="2" t="s">
        <v>12</v>
      </c>
      <c r="I10" s="2" t="s">
        <v>15</v>
      </c>
      <c r="J10" s="5">
        <v>12</v>
      </c>
      <c r="K10" s="2">
        <v>20</v>
      </c>
      <c r="L10" s="6">
        <f>IFERROR(J10/K10, "")</f>
        <v>0</v>
      </c>
      <c r="M10" s="2" t="s">
        <v>20</v>
      </c>
      <c r="N10" s="2" t="s">
        <v>163</v>
      </c>
    </row>
    <row r="11" spans="1:14">
      <c r="A11" s="4">
        <v>45789</v>
      </c>
      <c r="B11" s="2" t="s">
        <v>62</v>
      </c>
      <c r="C11" s="2">
        <f>IFERROR(INDEX('Élèves'!$B$2:$B$200, MATCH(B11, 'Élèves'!$A$2:$A$200, 0)) &amp; " " &amp; INDEX('Élèves'!$C$2:$C$200, MATCH(B11, 'Élèves'!$A$2:$A$200, 0)), "")</f>
        <v>0</v>
      </c>
      <c r="D11" s="2">
        <f>IFERROR(INDEX('Élèves'!$D$2:$D$200, MATCH(B11, 'Élèves'!$A$2:$A$200, 0)), "")</f>
        <v>0</v>
      </c>
      <c r="E11" s="2" t="s">
        <v>7</v>
      </c>
      <c r="F11" s="2" t="s">
        <v>136</v>
      </c>
      <c r="G11" s="2">
        <f>IFERROR(INDEX('Compétences'!$C$2:$C$200, MATCH(F11, 'Compétences'!$B$2:$B$200, 0)), "")</f>
        <v>0</v>
      </c>
      <c r="H11" s="2" t="s">
        <v>11</v>
      </c>
      <c r="I11" s="2" t="s">
        <v>16</v>
      </c>
      <c r="J11" s="2"/>
      <c r="K11" s="2">
        <v>20</v>
      </c>
      <c r="L11" s="6">
        <f>IFERROR(J11/K11, "")</f>
        <v>0</v>
      </c>
      <c r="M11" s="2" t="s">
        <v>21</v>
      </c>
      <c r="N11" s="2" t="s">
        <v>158</v>
      </c>
    </row>
    <row r="12" spans="1:14">
      <c r="A12" s="4">
        <v>45833</v>
      </c>
      <c r="B12" s="2" t="s">
        <v>57</v>
      </c>
      <c r="C12" s="2">
        <f>IFERROR(INDEX('Élèves'!$B$2:$B$200, MATCH(B12, 'Élèves'!$A$2:$A$200, 0)) &amp; " " &amp; INDEX('Élèves'!$C$2:$C$200, MATCH(B12, 'Élèves'!$A$2:$A$200, 0)), "")</f>
        <v>0</v>
      </c>
      <c r="D12" s="2">
        <f>IFERROR(INDEX('Élèves'!$D$2:$D$200, MATCH(B12, 'Élèves'!$A$2:$A$200, 0)), "")</f>
        <v>0</v>
      </c>
      <c r="E12" s="2" t="s">
        <v>1</v>
      </c>
      <c r="F12" s="2" t="s">
        <v>101</v>
      </c>
      <c r="G12" s="2">
        <f>IFERROR(INDEX('Compétences'!$C$2:$C$200, MATCH(F12, 'Compétences'!$B$2:$B$200, 0)), "")</f>
        <v>0</v>
      </c>
      <c r="H12" s="2" t="s">
        <v>12</v>
      </c>
      <c r="I12" s="2" t="s">
        <v>15</v>
      </c>
      <c r="J12" s="5">
        <v>14.5</v>
      </c>
      <c r="K12" s="2">
        <v>20</v>
      </c>
      <c r="L12" s="6">
        <f>IFERROR(J12/K12, "")</f>
        <v>0</v>
      </c>
      <c r="M12" s="2" t="s">
        <v>20</v>
      </c>
      <c r="N12" s="2" t="s">
        <v>161</v>
      </c>
    </row>
    <row r="13" spans="1:14">
      <c r="A13" s="4">
        <v>45959</v>
      </c>
      <c r="B13" s="2" t="s">
        <v>57</v>
      </c>
      <c r="C13" s="2">
        <f>IFERROR(INDEX('Élèves'!$B$2:$B$200, MATCH(B13, 'Élèves'!$A$2:$A$200, 0)) &amp; " " &amp; INDEX('Élèves'!$C$2:$C$200, MATCH(B13, 'Élèves'!$A$2:$A$200, 0)), "")</f>
        <v>0</v>
      </c>
      <c r="D13" s="2">
        <f>IFERROR(INDEX('Élèves'!$D$2:$D$200, MATCH(B13, 'Élèves'!$A$2:$A$200, 0)), "")</f>
        <v>0</v>
      </c>
      <c r="E13" s="2" t="s">
        <v>2</v>
      </c>
      <c r="F13" s="2" t="s">
        <v>107</v>
      </c>
      <c r="G13" s="2">
        <f>IFERROR(INDEX('Compétences'!$C$2:$C$200, MATCH(F13, 'Compétences'!$B$2:$B$200, 0)), "")</f>
        <v>0</v>
      </c>
      <c r="H13" s="2" t="s">
        <v>13</v>
      </c>
      <c r="I13" s="2" t="s">
        <v>15</v>
      </c>
      <c r="J13" s="5">
        <v>14.5</v>
      </c>
      <c r="K13" s="2">
        <v>20</v>
      </c>
      <c r="L13" s="6">
        <f>IFERROR(J13/K13, "")</f>
        <v>0</v>
      </c>
      <c r="M13" s="2" t="s">
        <v>20</v>
      </c>
      <c r="N13" s="2" t="s">
        <v>160</v>
      </c>
    </row>
    <row r="14" spans="1:14">
      <c r="A14" s="4">
        <v>45924</v>
      </c>
      <c r="B14" s="2" t="s">
        <v>52</v>
      </c>
      <c r="C14" s="2">
        <f>IFERROR(INDEX('Élèves'!$B$2:$B$200, MATCH(B14, 'Élèves'!$A$2:$A$200, 0)) &amp; " " &amp; INDEX('Élèves'!$C$2:$C$200, MATCH(B14, 'Élèves'!$A$2:$A$200, 0)), "")</f>
        <v>0</v>
      </c>
      <c r="D14" s="2">
        <f>IFERROR(INDEX('Élèves'!$D$2:$D$200, MATCH(B14, 'Élèves'!$A$2:$A$200, 0)), "")</f>
        <v>0</v>
      </c>
      <c r="E14" s="2" t="s">
        <v>2</v>
      </c>
      <c r="F14" s="2" t="s">
        <v>111</v>
      </c>
      <c r="G14" s="2">
        <f>IFERROR(INDEX('Compétences'!$C$2:$C$200, MATCH(F14, 'Compétences'!$B$2:$B$200, 0)), "")</f>
        <v>0</v>
      </c>
      <c r="H14" s="2" t="s">
        <v>9</v>
      </c>
      <c r="I14" s="2" t="s">
        <v>15</v>
      </c>
      <c r="J14" s="5">
        <v>9</v>
      </c>
      <c r="K14" s="2">
        <v>20</v>
      </c>
      <c r="L14" s="6">
        <f>IFERROR(J14/K14, "")</f>
        <v>0</v>
      </c>
      <c r="M14" s="2" t="s">
        <v>22</v>
      </c>
      <c r="N14" s="2" t="s">
        <v>163</v>
      </c>
    </row>
    <row r="15" spans="1:14">
      <c r="A15" s="4">
        <v>45888</v>
      </c>
      <c r="B15" s="2" t="s">
        <v>47</v>
      </c>
      <c r="C15" s="2">
        <f>IFERROR(INDEX('Élèves'!$B$2:$B$200, MATCH(B15, 'Élèves'!$A$2:$A$200, 0)) &amp; " " &amp; INDEX('Élèves'!$C$2:$C$200, MATCH(B15, 'Élèves'!$A$2:$A$200, 0)), "")</f>
        <v>0</v>
      </c>
      <c r="D15" s="2">
        <f>IFERROR(INDEX('Élèves'!$D$2:$D$200, MATCH(B15, 'Élèves'!$A$2:$A$200, 0)), "")</f>
        <v>0</v>
      </c>
      <c r="E15" s="2" t="s">
        <v>7</v>
      </c>
      <c r="F15" s="2" t="s">
        <v>140</v>
      </c>
      <c r="G15" s="2">
        <f>IFERROR(INDEX('Compétences'!$C$2:$C$200, MATCH(F15, 'Compétences'!$B$2:$B$200, 0)), "")</f>
        <v>0</v>
      </c>
      <c r="H15" s="2" t="s">
        <v>12</v>
      </c>
      <c r="I15" s="2" t="s">
        <v>15</v>
      </c>
      <c r="J15" s="5">
        <v>14.5</v>
      </c>
      <c r="K15" s="2">
        <v>20</v>
      </c>
      <c r="L15" s="6">
        <f>IFERROR(J15/K15, "")</f>
        <v>0</v>
      </c>
      <c r="M15" s="2" t="s">
        <v>20</v>
      </c>
      <c r="N15" s="2" t="s">
        <v>153</v>
      </c>
    </row>
    <row r="16" spans="1:14">
      <c r="A16" s="4">
        <v>45730</v>
      </c>
      <c r="B16" s="2" t="s">
        <v>57</v>
      </c>
      <c r="C16" s="2">
        <f>IFERROR(INDEX('Élèves'!$B$2:$B$200, MATCH(B16, 'Élèves'!$A$2:$A$200, 0)) &amp; " " &amp; INDEX('Élèves'!$C$2:$C$200, MATCH(B16, 'Élèves'!$A$2:$A$200, 0)), "")</f>
        <v>0</v>
      </c>
      <c r="D16" s="2">
        <f>IFERROR(INDEX('Élèves'!$D$2:$D$200, MATCH(B16, 'Élèves'!$A$2:$A$200, 0)), "")</f>
        <v>0</v>
      </c>
      <c r="E16" s="2" t="s">
        <v>5</v>
      </c>
      <c r="F16" s="2" t="s">
        <v>125</v>
      </c>
      <c r="G16" s="2">
        <f>IFERROR(INDEX('Compétences'!$C$2:$C$200, MATCH(F16, 'Compétences'!$B$2:$B$200, 0)), "")</f>
        <v>0</v>
      </c>
      <c r="H16" s="2" t="s">
        <v>13</v>
      </c>
      <c r="I16" s="2" t="s">
        <v>15</v>
      </c>
      <c r="J16" s="5">
        <v>12.5</v>
      </c>
      <c r="K16" s="2">
        <v>20</v>
      </c>
      <c r="L16" s="6">
        <f>IFERROR(J16/K16, "")</f>
        <v>0</v>
      </c>
      <c r="M16" s="2" t="s">
        <v>20</v>
      </c>
      <c r="N16" s="2" t="s">
        <v>156</v>
      </c>
    </row>
    <row r="17" spans="1:14">
      <c r="A17" s="4">
        <v>45904</v>
      </c>
      <c r="B17" s="2" t="s">
        <v>57</v>
      </c>
      <c r="C17" s="2">
        <f>IFERROR(INDEX('Élèves'!$B$2:$B$200, MATCH(B17, 'Élèves'!$A$2:$A$200, 0)) &amp; " " &amp; INDEX('Élèves'!$C$2:$C$200, MATCH(B17, 'Élèves'!$A$2:$A$200, 0)), "")</f>
        <v>0</v>
      </c>
      <c r="D17" s="2">
        <f>IFERROR(INDEX('Élèves'!$D$2:$D$200, MATCH(B17, 'Élèves'!$A$2:$A$200, 0)), "")</f>
        <v>0</v>
      </c>
      <c r="E17" s="2" t="s">
        <v>4</v>
      </c>
      <c r="F17" s="2" t="s">
        <v>119</v>
      </c>
      <c r="G17" s="2">
        <f>IFERROR(INDEX('Compétences'!$C$2:$C$200, MATCH(F17, 'Compétences'!$B$2:$B$200, 0)), "")</f>
        <v>0</v>
      </c>
      <c r="H17" s="2" t="s">
        <v>11</v>
      </c>
      <c r="I17" s="2" t="s">
        <v>15</v>
      </c>
      <c r="J17" s="5">
        <v>16</v>
      </c>
      <c r="K17" s="2">
        <v>20</v>
      </c>
      <c r="L17" s="6">
        <f>IFERROR(J17/K17, "")</f>
        <v>0</v>
      </c>
      <c r="M17" s="2" t="s">
        <v>20</v>
      </c>
      <c r="N17" s="2" t="s">
        <v>153</v>
      </c>
    </row>
    <row r="18" spans="1:14">
      <c r="A18" s="4">
        <v>45824</v>
      </c>
      <c r="B18" s="2" t="s">
        <v>41</v>
      </c>
      <c r="C18" s="2">
        <f>IFERROR(INDEX('Élèves'!$B$2:$B$200, MATCH(B18, 'Élèves'!$A$2:$A$200, 0)) &amp; " " &amp; INDEX('Élèves'!$C$2:$C$200, MATCH(B18, 'Élèves'!$A$2:$A$200, 0)), "")</f>
        <v>0</v>
      </c>
      <c r="D18" s="2">
        <f>IFERROR(INDEX('Élèves'!$D$2:$D$200, MATCH(B18, 'Élèves'!$A$2:$A$200, 0)), "")</f>
        <v>0</v>
      </c>
      <c r="E18" s="2" t="s">
        <v>7</v>
      </c>
      <c r="F18" s="2" t="s">
        <v>140</v>
      </c>
      <c r="G18" s="2">
        <f>IFERROR(INDEX('Compétences'!$C$2:$C$200, MATCH(F18, 'Compétences'!$B$2:$B$200, 0)), "")</f>
        <v>0</v>
      </c>
      <c r="H18" s="2" t="s">
        <v>13</v>
      </c>
      <c r="I18" s="2" t="s">
        <v>16</v>
      </c>
      <c r="J18" s="2"/>
      <c r="K18" s="2">
        <v>20</v>
      </c>
      <c r="L18" s="6">
        <f>IFERROR(J18/K18, "")</f>
        <v>0</v>
      </c>
      <c r="M18" s="2" t="s">
        <v>21</v>
      </c>
      <c r="N18" s="2" t="s">
        <v>153</v>
      </c>
    </row>
    <row r="19" spans="1:14">
      <c r="A19" s="4">
        <v>45754</v>
      </c>
      <c r="B19" s="2" t="s">
        <v>52</v>
      </c>
      <c r="C19" s="2">
        <f>IFERROR(INDEX('Élèves'!$B$2:$B$200, MATCH(B19, 'Élèves'!$A$2:$A$200, 0)) &amp; " " &amp; INDEX('Élèves'!$C$2:$C$200, MATCH(B19, 'Élèves'!$A$2:$A$200, 0)), "")</f>
        <v>0</v>
      </c>
      <c r="D19" s="2">
        <f>IFERROR(INDEX('Élèves'!$D$2:$D$200, MATCH(B19, 'Élèves'!$A$2:$A$200, 0)), "")</f>
        <v>0</v>
      </c>
      <c r="E19" s="2" t="s">
        <v>2</v>
      </c>
      <c r="F19" s="2" t="s">
        <v>109</v>
      </c>
      <c r="G19" s="2">
        <f>IFERROR(INDEX('Compétences'!$C$2:$C$200, MATCH(F19, 'Compétences'!$B$2:$B$200, 0)), "")</f>
        <v>0</v>
      </c>
      <c r="H19" s="2" t="s">
        <v>13</v>
      </c>
      <c r="I19" s="2" t="s">
        <v>15</v>
      </c>
      <c r="J19" s="5">
        <v>8.5</v>
      </c>
      <c r="K19" s="2">
        <v>20</v>
      </c>
      <c r="L19" s="6">
        <f>IFERROR(J19/K19, "")</f>
        <v>0</v>
      </c>
      <c r="M19" s="2" t="s">
        <v>22</v>
      </c>
      <c r="N19" s="2" t="s">
        <v>158</v>
      </c>
    </row>
    <row r="20" spans="1:14">
      <c r="A20" s="4">
        <v>45829</v>
      </c>
      <c r="B20" s="2" t="s">
        <v>35</v>
      </c>
      <c r="C20" s="2">
        <f>IFERROR(INDEX('Élèves'!$B$2:$B$200, MATCH(B20, 'Élèves'!$A$2:$A$200, 0)) &amp; " " &amp; INDEX('Élèves'!$C$2:$C$200, MATCH(B20, 'Élèves'!$A$2:$A$200, 0)), "")</f>
        <v>0</v>
      </c>
      <c r="D20" s="2">
        <f>IFERROR(INDEX('Élèves'!$D$2:$D$200, MATCH(B20, 'Élèves'!$A$2:$A$200, 0)), "")</f>
        <v>0</v>
      </c>
      <c r="E20" s="2" t="s">
        <v>1</v>
      </c>
      <c r="F20" s="2" t="s">
        <v>103</v>
      </c>
      <c r="G20" s="2">
        <f>IFERROR(INDEX('Compétences'!$C$2:$C$200, MATCH(F20, 'Compétences'!$B$2:$B$200, 0)), "")</f>
        <v>0</v>
      </c>
      <c r="H20" s="2" t="s">
        <v>10</v>
      </c>
      <c r="I20" s="2" t="s">
        <v>15</v>
      </c>
      <c r="J20" s="5">
        <v>17</v>
      </c>
      <c r="K20" s="2">
        <v>20</v>
      </c>
      <c r="L20" s="6">
        <f>IFERROR(J20/K20, "")</f>
        <v>0</v>
      </c>
      <c r="M20" s="2" t="s">
        <v>20</v>
      </c>
      <c r="N20" s="2" t="s">
        <v>156</v>
      </c>
    </row>
    <row r="21" spans="1:14">
      <c r="A21" s="4">
        <v>45944</v>
      </c>
      <c r="B21" s="2" t="s">
        <v>92</v>
      </c>
      <c r="C21" s="2">
        <f>IFERROR(INDEX('Élèves'!$B$2:$B$200, MATCH(B21, 'Élèves'!$A$2:$A$200, 0)) &amp; " " &amp; INDEX('Élèves'!$C$2:$C$200, MATCH(B21, 'Élèves'!$A$2:$A$200, 0)), "")</f>
        <v>0</v>
      </c>
      <c r="D21" s="2">
        <f>IFERROR(INDEX('Élèves'!$D$2:$D$200, MATCH(B21, 'Élèves'!$A$2:$A$200, 0)), "")</f>
        <v>0</v>
      </c>
      <c r="E21" s="2" t="s">
        <v>4</v>
      </c>
      <c r="F21" s="2" t="s">
        <v>119</v>
      </c>
      <c r="G21" s="2">
        <f>IFERROR(INDEX('Compétences'!$C$2:$C$200, MATCH(F21, 'Compétences'!$B$2:$B$200, 0)), "")</f>
        <v>0</v>
      </c>
      <c r="H21" s="2" t="s">
        <v>10</v>
      </c>
      <c r="I21" s="2" t="s">
        <v>16</v>
      </c>
      <c r="J21" s="2"/>
      <c r="K21" s="2">
        <v>20</v>
      </c>
      <c r="L21" s="6">
        <f>IFERROR(J21/K21, "")</f>
        <v>0</v>
      </c>
      <c r="M21" s="2" t="s">
        <v>21</v>
      </c>
      <c r="N21" s="2" t="s">
        <v>163</v>
      </c>
    </row>
    <row r="22" spans="1:14">
      <c r="A22" s="4">
        <v>45807</v>
      </c>
      <c r="B22" s="2" t="s">
        <v>72</v>
      </c>
      <c r="C22" s="2">
        <f>IFERROR(INDEX('Élèves'!$B$2:$B$200, MATCH(B22, 'Élèves'!$A$2:$A$200, 0)) &amp; " " &amp; INDEX('Élèves'!$C$2:$C$200, MATCH(B22, 'Élèves'!$A$2:$A$200, 0)), "")</f>
        <v>0</v>
      </c>
      <c r="D22" s="2">
        <f>IFERROR(INDEX('Élèves'!$D$2:$D$200, MATCH(B22, 'Élèves'!$A$2:$A$200, 0)), "")</f>
        <v>0</v>
      </c>
      <c r="E22" s="2" t="s">
        <v>5</v>
      </c>
      <c r="F22" s="2" t="s">
        <v>125</v>
      </c>
      <c r="G22" s="2">
        <f>IFERROR(INDEX('Compétences'!$C$2:$C$200, MATCH(F22, 'Compétences'!$B$2:$B$200, 0)), "")</f>
        <v>0</v>
      </c>
      <c r="H22" s="2" t="s">
        <v>13</v>
      </c>
      <c r="I22" s="2" t="s">
        <v>15</v>
      </c>
      <c r="J22" s="5">
        <v>14</v>
      </c>
      <c r="K22" s="2">
        <v>20</v>
      </c>
      <c r="L22" s="6">
        <f>IFERROR(J22/K22, "")</f>
        <v>0</v>
      </c>
      <c r="M22" s="2" t="s">
        <v>20</v>
      </c>
      <c r="N22" s="2" t="s">
        <v>153</v>
      </c>
    </row>
    <row r="23" spans="1:14">
      <c r="A23" s="4">
        <v>45831</v>
      </c>
      <c r="B23" s="2" t="s">
        <v>92</v>
      </c>
      <c r="C23" s="2">
        <f>IFERROR(INDEX('Élèves'!$B$2:$B$200, MATCH(B23, 'Élèves'!$A$2:$A$200, 0)) &amp; " " &amp; INDEX('Élèves'!$C$2:$C$200, MATCH(B23, 'Élèves'!$A$2:$A$200, 0)), "")</f>
        <v>0</v>
      </c>
      <c r="D23" s="2">
        <f>IFERROR(INDEX('Élèves'!$D$2:$D$200, MATCH(B23, 'Élèves'!$A$2:$A$200, 0)), "")</f>
        <v>0</v>
      </c>
      <c r="E23" s="2" t="s">
        <v>6</v>
      </c>
      <c r="F23" s="2" t="s">
        <v>130</v>
      </c>
      <c r="G23" s="2">
        <f>IFERROR(INDEX('Compétences'!$C$2:$C$200, MATCH(F23, 'Compétences'!$B$2:$B$200, 0)), "")</f>
        <v>0</v>
      </c>
      <c r="H23" s="2" t="s">
        <v>11</v>
      </c>
      <c r="I23" s="2" t="s">
        <v>15</v>
      </c>
      <c r="J23" s="5">
        <v>15.5</v>
      </c>
      <c r="K23" s="2">
        <v>20</v>
      </c>
      <c r="L23" s="6">
        <f>IFERROR(J23/K23, "")</f>
        <v>0</v>
      </c>
      <c r="M23" s="2" t="s">
        <v>20</v>
      </c>
      <c r="N23" s="2" t="s">
        <v>156</v>
      </c>
    </row>
    <row r="24" spans="1:14">
      <c r="A24" s="4">
        <v>45845</v>
      </c>
      <c r="B24" s="2" t="s">
        <v>52</v>
      </c>
      <c r="C24" s="2">
        <f>IFERROR(INDEX('Élèves'!$B$2:$B$200, MATCH(B24, 'Élèves'!$A$2:$A$200, 0)) &amp; " " &amp; INDEX('Élèves'!$C$2:$C$200, MATCH(B24, 'Élèves'!$A$2:$A$200, 0)), "")</f>
        <v>0</v>
      </c>
      <c r="D24" s="2">
        <f>IFERROR(INDEX('Élèves'!$D$2:$D$200, MATCH(B24, 'Élèves'!$A$2:$A$200, 0)), "")</f>
        <v>0</v>
      </c>
      <c r="E24" s="2" t="s">
        <v>2</v>
      </c>
      <c r="F24" s="2" t="s">
        <v>107</v>
      </c>
      <c r="G24" s="2">
        <f>IFERROR(INDEX('Compétences'!$C$2:$C$200, MATCH(F24, 'Compétences'!$B$2:$B$200, 0)), "")</f>
        <v>0</v>
      </c>
      <c r="H24" s="2" t="s">
        <v>13</v>
      </c>
      <c r="I24" s="2" t="s">
        <v>15</v>
      </c>
      <c r="J24" s="5">
        <v>11</v>
      </c>
      <c r="K24" s="2">
        <v>20</v>
      </c>
      <c r="L24" s="6">
        <f>IFERROR(J24/K24, "")</f>
        <v>0</v>
      </c>
      <c r="M24" s="2" t="s">
        <v>21</v>
      </c>
      <c r="N24" s="2" t="s">
        <v>156</v>
      </c>
    </row>
    <row r="25" spans="1:14">
      <c r="A25" s="4">
        <v>45702</v>
      </c>
      <c r="B25" s="2" t="s">
        <v>41</v>
      </c>
      <c r="C25" s="2">
        <f>IFERROR(INDEX('Élèves'!$B$2:$B$200, MATCH(B25, 'Élèves'!$A$2:$A$200, 0)) &amp; " " &amp; INDEX('Élèves'!$C$2:$C$200, MATCH(B25, 'Élèves'!$A$2:$A$200, 0)), "")</f>
        <v>0</v>
      </c>
      <c r="D25" s="2">
        <f>IFERROR(INDEX('Élèves'!$D$2:$D$200, MATCH(B25, 'Élèves'!$A$2:$A$200, 0)), "")</f>
        <v>0</v>
      </c>
      <c r="E25" s="2" t="s">
        <v>6</v>
      </c>
      <c r="F25" s="2" t="s">
        <v>134</v>
      </c>
      <c r="G25" s="2">
        <f>IFERROR(INDEX('Compétences'!$C$2:$C$200, MATCH(F25, 'Compétences'!$B$2:$B$200, 0)), "")</f>
        <v>0</v>
      </c>
      <c r="H25" s="2" t="s">
        <v>9</v>
      </c>
      <c r="I25" s="2" t="s">
        <v>15</v>
      </c>
      <c r="J25" s="5">
        <v>13</v>
      </c>
      <c r="K25" s="2">
        <v>20</v>
      </c>
      <c r="L25" s="6">
        <f>IFERROR(J25/K25, "")</f>
        <v>0</v>
      </c>
      <c r="M25" s="2" t="s">
        <v>20</v>
      </c>
      <c r="N25" s="2" t="s">
        <v>153</v>
      </c>
    </row>
    <row r="26" spans="1:14">
      <c r="A26" s="4">
        <v>45920</v>
      </c>
      <c r="B26" s="2" t="s">
        <v>52</v>
      </c>
      <c r="C26" s="2">
        <f>IFERROR(INDEX('Élèves'!$B$2:$B$200, MATCH(B26, 'Élèves'!$A$2:$A$200, 0)) &amp; " " &amp; INDEX('Élèves'!$C$2:$C$200, MATCH(B26, 'Élèves'!$A$2:$A$200, 0)), "")</f>
        <v>0</v>
      </c>
      <c r="D26" s="2">
        <f>IFERROR(INDEX('Élèves'!$D$2:$D$200, MATCH(B26, 'Élèves'!$A$2:$A$200, 0)), "")</f>
        <v>0</v>
      </c>
      <c r="E26" s="2" t="s">
        <v>3</v>
      </c>
      <c r="F26" s="2" t="s">
        <v>117</v>
      </c>
      <c r="G26" s="2">
        <f>IFERROR(INDEX('Compétences'!$C$2:$C$200, MATCH(F26, 'Compétences'!$B$2:$B$200, 0)), "")</f>
        <v>0</v>
      </c>
      <c r="H26" s="2" t="s">
        <v>10</v>
      </c>
      <c r="I26" s="2" t="s">
        <v>15</v>
      </c>
      <c r="J26" s="5">
        <v>17.5</v>
      </c>
      <c r="K26" s="2">
        <v>20</v>
      </c>
      <c r="L26" s="6">
        <f>IFERROR(J26/K26, "")</f>
        <v>0</v>
      </c>
      <c r="M26" s="2" t="s">
        <v>20</v>
      </c>
      <c r="N26" s="2" t="s">
        <v>161</v>
      </c>
    </row>
    <row r="27" spans="1:14">
      <c r="A27" s="4">
        <v>45769</v>
      </c>
      <c r="B27" s="2" t="s">
        <v>72</v>
      </c>
      <c r="C27" s="2">
        <f>IFERROR(INDEX('Élèves'!$B$2:$B$200, MATCH(B27, 'Élèves'!$A$2:$A$200, 0)) &amp; " " &amp; INDEX('Élèves'!$C$2:$C$200, MATCH(B27, 'Élèves'!$A$2:$A$200, 0)), "")</f>
        <v>0</v>
      </c>
      <c r="D27" s="2">
        <f>IFERROR(INDEX('Élèves'!$D$2:$D$200, MATCH(B27, 'Élèves'!$A$2:$A$200, 0)), "")</f>
        <v>0</v>
      </c>
      <c r="E27" s="2" t="s">
        <v>7</v>
      </c>
      <c r="F27" s="2" t="s">
        <v>138</v>
      </c>
      <c r="G27" s="2">
        <f>IFERROR(INDEX('Compétences'!$C$2:$C$200, MATCH(F27, 'Compétences'!$B$2:$B$200, 0)), "")</f>
        <v>0</v>
      </c>
      <c r="H27" s="2" t="s">
        <v>12</v>
      </c>
      <c r="I27" s="2" t="s">
        <v>15</v>
      </c>
      <c r="J27" s="5">
        <v>13.5</v>
      </c>
      <c r="K27" s="2">
        <v>20</v>
      </c>
      <c r="L27" s="6">
        <f>IFERROR(J27/K27, "")</f>
        <v>0</v>
      </c>
      <c r="M27" s="2" t="s">
        <v>20</v>
      </c>
      <c r="N27" s="2" t="s">
        <v>158</v>
      </c>
    </row>
    <row r="28" spans="1:14">
      <c r="A28" s="4">
        <v>45699</v>
      </c>
      <c r="B28" s="2" t="s">
        <v>72</v>
      </c>
      <c r="C28" s="2">
        <f>IFERROR(INDEX('Élèves'!$B$2:$B$200, MATCH(B28, 'Élèves'!$A$2:$A$200, 0)) &amp; " " &amp; INDEX('Élèves'!$C$2:$C$200, MATCH(B28, 'Élèves'!$A$2:$A$200, 0)), "")</f>
        <v>0</v>
      </c>
      <c r="D28" s="2">
        <f>IFERROR(INDEX('Élèves'!$D$2:$D$200, MATCH(B28, 'Élèves'!$A$2:$A$200, 0)), "")</f>
        <v>0</v>
      </c>
      <c r="E28" s="2" t="s">
        <v>7</v>
      </c>
      <c r="F28" s="2" t="s">
        <v>140</v>
      </c>
      <c r="G28" s="2">
        <f>IFERROR(INDEX('Compétences'!$C$2:$C$200, MATCH(F28, 'Compétences'!$B$2:$B$200, 0)), "")</f>
        <v>0</v>
      </c>
      <c r="H28" s="2" t="s">
        <v>9</v>
      </c>
      <c r="I28" s="2" t="s">
        <v>15</v>
      </c>
      <c r="J28" s="5">
        <v>8.5</v>
      </c>
      <c r="K28" s="2">
        <v>20</v>
      </c>
      <c r="L28" s="6">
        <f>IFERROR(J28/K28, "")</f>
        <v>0</v>
      </c>
      <c r="M28" s="2" t="s">
        <v>22</v>
      </c>
      <c r="N28" s="2" t="s">
        <v>163</v>
      </c>
    </row>
    <row r="29" spans="1:14">
      <c r="A29" s="4">
        <v>45799</v>
      </c>
      <c r="B29" s="2" t="s">
        <v>62</v>
      </c>
      <c r="C29" s="2">
        <f>IFERROR(INDEX('Élèves'!$B$2:$B$200, MATCH(B29, 'Élèves'!$A$2:$A$200, 0)) &amp; " " &amp; INDEX('Élèves'!$C$2:$C$200, MATCH(B29, 'Élèves'!$A$2:$A$200, 0)), "")</f>
        <v>0</v>
      </c>
      <c r="D29" s="2">
        <f>IFERROR(INDEX('Élèves'!$D$2:$D$200, MATCH(B29, 'Élèves'!$A$2:$A$200, 0)), "")</f>
        <v>0</v>
      </c>
      <c r="E29" s="2" t="s">
        <v>7</v>
      </c>
      <c r="F29" s="2" t="s">
        <v>136</v>
      </c>
      <c r="G29" s="2">
        <f>IFERROR(INDEX('Compétences'!$C$2:$C$200, MATCH(F29, 'Compétences'!$B$2:$B$200, 0)), "")</f>
        <v>0</v>
      </c>
      <c r="H29" s="2" t="s">
        <v>13</v>
      </c>
      <c r="I29" s="2" t="s">
        <v>15</v>
      </c>
      <c r="J29" s="5">
        <v>15</v>
      </c>
      <c r="K29" s="2">
        <v>20</v>
      </c>
      <c r="L29" s="6">
        <f>IFERROR(J29/K29, "")</f>
        <v>0</v>
      </c>
      <c r="M29" s="2" t="s">
        <v>20</v>
      </c>
      <c r="N29" s="2" t="s">
        <v>158</v>
      </c>
    </row>
    <row r="30" spans="1:14">
      <c r="A30" s="4">
        <v>45799</v>
      </c>
      <c r="B30" s="2" t="s">
        <v>47</v>
      </c>
      <c r="C30" s="2">
        <f>IFERROR(INDEX('Élèves'!$B$2:$B$200, MATCH(B30, 'Élèves'!$A$2:$A$200, 0)) &amp; " " &amp; INDEX('Élèves'!$C$2:$C$200, MATCH(B30, 'Élèves'!$A$2:$A$200, 0)), "")</f>
        <v>0</v>
      </c>
      <c r="D30" s="2">
        <f>IFERROR(INDEX('Élèves'!$D$2:$D$200, MATCH(B30, 'Élèves'!$A$2:$A$200, 0)), "")</f>
        <v>0</v>
      </c>
      <c r="E30" s="2" t="s">
        <v>3</v>
      </c>
      <c r="F30" s="2" t="s">
        <v>115</v>
      </c>
      <c r="G30" s="2">
        <f>IFERROR(INDEX('Compétences'!$C$2:$C$200, MATCH(F30, 'Compétences'!$B$2:$B$200, 0)), "")</f>
        <v>0</v>
      </c>
      <c r="H30" s="2" t="s">
        <v>9</v>
      </c>
      <c r="I30" s="2" t="s">
        <v>17</v>
      </c>
      <c r="J30" s="2"/>
      <c r="K30" s="2">
        <v>20</v>
      </c>
      <c r="L30" s="6">
        <f>IFERROR(J30/K30, "")</f>
        <v>0</v>
      </c>
      <c r="M30" s="2" t="s">
        <v>22</v>
      </c>
      <c r="N30" s="2" t="s">
        <v>158</v>
      </c>
    </row>
    <row r="31" spans="1:14">
      <c r="A31" s="4">
        <v>45948</v>
      </c>
      <c r="B31" s="2" t="s">
        <v>77</v>
      </c>
      <c r="C31" s="2">
        <f>IFERROR(INDEX('Élèves'!$B$2:$B$200, MATCH(B31, 'Élèves'!$A$2:$A$200, 0)) &amp; " " &amp; INDEX('Élèves'!$C$2:$C$200, MATCH(B31, 'Élèves'!$A$2:$A$200, 0)), "")</f>
        <v>0</v>
      </c>
      <c r="D31" s="2">
        <f>IFERROR(INDEX('Élèves'!$D$2:$D$200, MATCH(B31, 'Élèves'!$A$2:$A$200, 0)), "")</f>
        <v>0</v>
      </c>
      <c r="E31" s="2" t="s">
        <v>1</v>
      </c>
      <c r="F31" s="2" t="s">
        <v>101</v>
      </c>
      <c r="G31" s="2">
        <f>IFERROR(INDEX('Compétences'!$C$2:$C$200, MATCH(F31, 'Compétences'!$B$2:$B$200, 0)), "")</f>
        <v>0</v>
      </c>
      <c r="H31" s="2" t="s">
        <v>9</v>
      </c>
      <c r="I31" s="2" t="s">
        <v>16</v>
      </c>
      <c r="J31" s="2"/>
      <c r="K31" s="2">
        <v>20</v>
      </c>
      <c r="L31" s="6">
        <f>IFERROR(J31/K31, "")</f>
        <v>0</v>
      </c>
      <c r="M31" s="2" t="s">
        <v>21</v>
      </c>
      <c r="N31" s="2" t="s">
        <v>161</v>
      </c>
    </row>
    <row r="32" spans="1:14">
      <c r="A32" s="4">
        <v>45918</v>
      </c>
      <c r="B32" s="2" t="s">
        <v>47</v>
      </c>
      <c r="C32" s="2">
        <f>IFERROR(INDEX('Élèves'!$B$2:$B$200, MATCH(B32, 'Élèves'!$A$2:$A$200, 0)) &amp; " " &amp; INDEX('Élèves'!$C$2:$C$200, MATCH(B32, 'Élèves'!$A$2:$A$200, 0)), "")</f>
        <v>0</v>
      </c>
      <c r="D32" s="2">
        <f>IFERROR(INDEX('Élèves'!$D$2:$D$200, MATCH(B32, 'Élèves'!$A$2:$A$200, 0)), "")</f>
        <v>0</v>
      </c>
      <c r="E32" s="2" t="s">
        <v>4</v>
      </c>
      <c r="F32" s="2" t="s">
        <v>121</v>
      </c>
      <c r="G32" s="2">
        <f>IFERROR(INDEX('Compétences'!$C$2:$C$200, MATCH(F32, 'Compétences'!$B$2:$B$200, 0)), "")</f>
        <v>0</v>
      </c>
      <c r="H32" s="2" t="s">
        <v>12</v>
      </c>
      <c r="I32" s="2" t="s">
        <v>15</v>
      </c>
      <c r="J32" s="5">
        <v>8</v>
      </c>
      <c r="K32" s="2">
        <v>20</v>
      </c>
      <c r="L32" s="6">
        <f>IFERROR(J32/K32, "")</f>
        <v>0</v>
      </c>
      <c r="M32" s="2" t="s">
        <v>22</v>
      </c>
      <c r="N32" s="2" t="s">
        <v>158</v>
      </c>
    </row>
    <row r="33" spans="1:14">
      <c r="A33" s="4">
        <v>45904</v>
      </c>
      <c r="B33" s="2" t="s">
        <v>35</v>
      </c>
      <c r="C33" s="2">
        <f>IFERROR(INDEX('Élèves'!$B$2:$B$200, MATCH(B33, 'Élèves'!$A$2:$A$200, 0)) &amp; " " &amp; INDEX('Élèves'!$C$2:$C$200, MATCH(B33, 'Élèves'!$A$2:$A$200, 0)), "")</f>
        <v>0</v>
      </c>
      <c r="D33" s="2">
        <f>IFERROR(INDEX('Élèves'!$D$2:$D$200, MATCH(B33, 'Élèves'!$A$2:$A$200, 0)), "")</f>
        <v>0</v>
      </c>
      <c r="E33" s="2" t="s">
        <v>4</v>
      </c>
      <c r="F33" s="2" t="s">
        <v>121</v>
      </c>
      <c r="G33" s="2">
        <f>IFERROR(INDEX('Compétences'!$C$2:$C$200, MATCH(F33, 'Compétences'!$B$2:$B$200, 0)), "")</f>
        <v>0</v>
      </c>
      <c r="H33" s="2" t="s">
        <v>13</v>
      </c>
      <c r="I33" s="2" t="s">
        <v>15</v>
      </c>
      <c r="J33" s="5">
        <v>18.5</v>
      </c>
      <c r="K33" s="2">
        <v>20</v>
      </c>
      <c r="L33" s="6">
        <f>IFERROR(J33/K33, "")</f>
        <v>0</v>
      </c>
      <c r="M33" s="2" t="s">
        <v>20</v>
      </c>
      <c r="N33" s="2" t="s">
        <v>161</v>
      </c>
    </row>
    <row r="34" spans="1:14">
      <c r="A34" s="4">
        <v>45701</v>
      </c>
      <c r="B34" s="2" t="s">
        <v>52</v>
      </c>
      <c r="C34" s="2">
        <f>IFERROR(INDEX('Élèves'!$B$2:$B$200, MATCH(B34, 'Élèves'!$A$2:$A$200, 0)) &amp; " " &amp; INDEX('Élèves'!$C$2:$C$200, MATCH(B34, 'Élèves'!$A$2:$A$200, 0)), "")</f>
        <v>0</v>
      </c>
      <c r="D34" s="2">
        <f>IFERROR(INDEX('Élèves'!$D$2:$D$200, MATCH(B34, 'Élèves'!$A$2:$A$200, 0)), "")</f>
        <v>0</v>
      </c>
      <c r="E34" s="2" t="s">
        <v>3</v>
      </c>
      <c r="F34" s="2" t="s">
        <v>113</v>
      </c>
      <c r="G34" s="2">
        <f>IFERROR(INDEX('Compétences'!$C$2:$C$200, MATCH(F34, 'Compétences'!$B$2:$B$200, 0)), "")</f>
        <v>0</v>
      </c>
      <c r="H34" s="2" t="s">
        <v>13</v>
      </c>
      <c r="I34" s="2" t="s">
        <v>15</v>
      </c>
      <c r="J34" s="5">
        <v>8.5</v>
      </c>
      <c r="K34" s="2">
        <v>20</v>
      </c>
      <c r="L34" s="6">
        <f>IFERROR(J34/K34, "")</f>
        <v>0</v>
      </c>
      <c r="M34" s="2" t="s">
        <v>22</v>
      </c>
      <c r="N34" s="2" t="s">
        <v>156</v>
      </c>
    </row>
    <row r="35" spans="1:14">
      <c r="A35" s="4">
        <v>45929</v>
      </c>
      <c r="B35" s="2" t="s">
        <v>35</v>
      </c>
      <c r="C35" s="2">
        <f>IFERROR(INDEX('Élèves'!$B$2:$B$200, MATCH(B35, 'Élèves'!$A$2:$A$200, 0)) &amp; " " &amp; INDEX('Élèves'!$C$2:$C$200, MATCH(B35, 'Élèves'!$A$2:$A$200, 0)), "")</f>
        <v>0</v>
      </c>
      <c r="D35" s="2">
        <f>IFERROR(INDEX('Élèves'!$D$2:$D$200, MATCH(B35, 'Élèves'!$A$2:$A$200, 0)), "")</f>
        <v>0</v>
      </c>
      <c r="E35" s="2" t="s">
        <v>5</v>
      </c>
      <c r="F35" s="2" t="s">
        <v>127</v>
      </c>
      <c r="G35" s="2">
        <f>IFERROR(INDEX('Compétences'!$C$2:$C$200, MATCH(F35, 'Compétences'!$B$2:$B$200, 0)), "")</f>
        <v>0</v>
      </c>
      <c r="H35" s="2" t="s">
        <v>13</v>
      </c>
      <c r="I35" s="2" t="s">
        <v>17</v>
      </c>
      <c r="J35" s="2"/>
      <c r="K35" s="2">
        <v>20</v>
      </c>
      <c r="L35" s="6">
        <f>IFERROR(J35/K35, "")</f>
        <v>0</v>
      </c>
      <c r="M35" s="2" t="s">
        <v>22</v>
      </c>
      <c r="N35" s="2" t="s">
        <v>161</v>
      </c>
    </row>
    <row r="36" spans="1:14">
      <c r="A36" s="4">
        <v>45767</v>
      </c>
      <c r="B36" s="2" t="s">
        <v>35</v>
      </c>
      <c r="C36" s="2">
        <f>IFERROR(INDEX('Élèves'!$B$2:$B$200, MATCH(B36, 'Élèves'!$A$2:$A$200, 0)) &amp; " " &amp; INDEX('Élèves'!$C$2:$C$200, MATCH(B36, 'Élèves'!$A$2:$A$200, 0)), "")</f>
        <v>0</v>
      </c>
      <c r="D36" s="2">
        <f>IFERROR(INDEX('Élèves'!$D$2:$D$200, MATCH(B36, 'Élèves'!$A$2:$A$200, 0)), "")</f>
        <v>0</v>
      </c>
      <c r="E36" s="2" t="s">
        <v>5</v>
      </c>
      <c r="F36" s="2" t="s">
        <v>125</v>
      </c>
      <c r="G36" s="2">
        <f>IFERROR(INDEX('Compétences'!$C$2:$C$200, MATCH(F36, 'Compétences'!$B$2:$B$200, 0)), "")</f>
        <v>0</v>
      </c>
      <c r="H36" s="2" t="s">
        <v>9</v>
      </c>
      <c r="I36" s="2" t="s">
        <v>15</v>
      </c>
      <c r="J36" s="5">
        <v>18</v>
      </c>
      <c r="K36" s="2">
        <v>20</v>
      </c>
      <c r="L36" s="6">
        <f>IFERROR(J36/K36, "")</f>
        <v>0</v>
      </c>
      <c r="M36" s="2" t="s">
        <v>20</v>
      </c>
      <c r="N36" s="2" t="s">
        <v>158</v>
      </c>
    </row>
    <row r="37" spans="1:14">
      <c r="A37" s="4">
        <v>45692</v>
      </c>
      <c r="B37" s="2" t="s">
        <v>41</v>
      </c>
      <c r="C37" s="2">
        <f>IFERROR(INDEX('Élèves'!$B$2:$B$200, MATCH(B37, 'Élèves'!$A$2:$A$200, 0)) &amp; " " &amp; INDEX('Élèves'!$C$2:$C$200, MATCH(B37, 'Élèves'!$A$2:$A$200, 0)), "")</f>
        <v>0</v>
      </c>
      <c r="D37" s="2">
        <f>IFERROR(INDEX('Élèves'!$D$2:$D$200, MATCH(B37, 'Élèves'!$A$2:$A$200, 0)), "")</f>
        <v>0</v>
      </c>
      <c r="E37" s="2" t="s">
        <v>5</v>
      </c>
      <c r="F37" s="2" t="s">
        <v>125</v>
      </c>
      <c r="G37" s="2">
        <f>IFERROR(INDEX('Compétences'!$C$2:$C$200, MATCH(F37, 'Compétences'!$B$2:$B$200, 0)), "")</f>
        <v>0</v>
      </c>
      <c r="H37" s="2" t="s">
        <v>12</v>
      </c>
      <c r="I37" s="2" t="s">
        <v>15</v>
      </c>
      <c r="J37" s="5">
        <v>18.5</v>
      </c>
      <c r="K37" s="2">
        <v>20</v>
      </c>
      <c r="L37" s="6">
        <f>IFERROR(J37/K37, "")</f>
        <v>0</v>
      </c>
      <c r="M37" s="2" t="s">
        <v>20</v>
      </c>
      <c r="N37" s="2" t="s">
        <v>160</v>
      </c>
    </row>
    <row r="38" spans="1:14">
      <c r="A38" s="4">
        <v>45832</v>
      </c>
      <c r="B38" s="2" t="s">
        <v>52</v>
      </c>
      <c r="C38" s="2">
        <f>IFERROR(INDEX('Élèves'!$B$2:$B$200, MATCH(B38, 'Élèves'!$A$2:$A$200, 0)) &amp; " " &amp; INDEX('Élèves'!$C$2:$C$200, MATCH(B38, 'Élèves'!$A$2:$A$200, 0)), "")</f>
        <v>0</v>
      </c>
      <c r="D38" s="2">
        <f>IFERROR(INDEX('Élèves'!$D$2:$D$200, MATCH(B38, 'Élèves'!$A$2:$A$200, 0)), "")</f>
        <v>0</v>
      </c>
      <c r="E38" s="2" t="s">
        <v>6</v>
      </c>
      <c r="F38" s="2" t="s">
        <v>134</v>
      </c>
      <c r="G38" s="2">
        <f>IFERROR(INDEX('Compétences'!$C$2:$C$200, MATCH(F38, 'Compétences'!$B$2:$B$200, 0)), "")</f>
        <v>0</v>
      </c>
      <c r="H38" s="2" t="s">
        <v>12</v>
      </c>
      <c r="I38" s="2" t="s">
        <v>15</v>
      </c>
      <c r="J38" s="5">
        <v>10.5</v>
      </c>
      <c r="K38" s="2">
        <v>20</v>
      </c>
      <c r="L38" s="6">
        <f>IFERROR(J38/K38, "")</f>
        <v>0</v>
      </c>
      <c r="M38" s="2" t="s">
        <v>21</v>
      </c>
      <c r="N38" s="2" t="s">
        <v>158</v>
      </c>
    </row>
    <row r="39" spans="1:14">
      <c r="A39" s="4">
        <v>45676</v>
      </c>
      <c r="B39" s="2" t="s">
        <v>62</v>
      </c>
      <c r="C39" s="2">
        <f>IFERROR(INDEX('Élèves'!$B$2:$B$200, MATCH(B39, 'Élèves'!$A$2:$A$200, 0)) &amp; " " &amp; INDEX('Élèves'!$C$2:$C$200, MATCH(B39, 'Élèves'!$A$2:$A$200, 0)), "")</f>
        <v>0</v>
      </c>
      <c r="D39" s="2">
        <f>IFERROR(INDEX('Élèves'!$D$2:$D$200, MATCH(B39, 'Élèves'!$A$2:$A$200, 0)), "")</f>
        <v>0</v>
      </c>
      <c r="E39" s="2" t="s">
        <v>7</v>
      </c>
      <c r="F39" s="2" t="s">
        <v>136</v>
      </c>
      <c r="G39" s="2">
        <f>IFERROR(INDEX('Compétences'!$C$2:$C$200, MATCH(F39, 'Compétences'!$B$2:$B$200, 0)), "")</f>
        <v>0</v>
      </c>
      <c r="H39" s="2" t="s">
        <v>13</v>
      </c>
      <c r="I39" s="2" t="s">
        <v>15</v>
      </c>
      <c r="J39" s="5">
        <v>9</v>
      </c>
      <c r="K39" s="2">
        <v>20</v>
      </c>
      <c r="L39" s="6">
        <f>IFERROR(J39/K39, "")</f>
        <v>0</v>
      </c>
      <c r="M39" s="2" t="s">
        <v>22</v>
      </c>
      <c r="N39" s="2" t="s">
        <v>153</v>
      </c>
    </row>
    <row r="40" spans="1:14">
      <c r="A40" s="4">
        <v>45739</v>
      </c>
      <c r="B40" s="2" t="s">
        <v>52</v>
      </c>
      <c r="C40" s="2">
        <f>IFERROR(INDEX('Élèves'!$B$2:$B$200, MATCH(B40, 'Élèves'!$A$2:$A$200, 0)) &amp; " " &amp; INDEX('Élèves'!$C$2:$C$200, MATCH(B40, 'Élèves'!$A$2:$A$200, 0)), "")</f>
        <v>0</v>
      </c>
      <c r="D40" s="2">
        <f>IFERROR(INDEX('Élèves'!$D$2:$D$200, MATCH(B40, 'Élèves'!$A$2:$A$200, 0)), "")</f>
        <v>0</v>
      </c>
      <c r="E40" s="2" t="s">
        <v>5</v>
      </c>
      <c r="F40" s="2" t="s">
        <v>127</v>
      </c>
      <c r="G40" s="2">
        <f>IFERROR(INDEX('Compétences'!$C$2:$C$200, MATCH(F40, 'Compétences'!$B$2:$B$200, 0)), "")</f>
        <v>0</v>
      </c>
      <c r="H40" s="2" t="s">
        <v>9</v>
      </c>
      <c r="I40" s="2" t="s">
        <v>18</v>
      </c>
      <c r="J40" s="2"/>
      <c r="K40" s="2">
        <v>20</v>
      </c>
      <c r="L40" s="6">
        <f>IFERROR(J40/K40, "")</f>
        <v>0</v>
      </c>
      <c r="M40" s="2" t="s">
        <v>21</v>
      </c>
      <c r="N40" s="2" t="s">
        <v>161</v>
      </c>
    </row>
    <row r="41" spans="1:14">
      <c r="A41" s="4">
        <v>45896</v>
      </c>
      <c r="B41" s="2" t="s">
        <v>62</v>
      </c>
      <c r="C41" s="2">
        <f>IFERROR(INDEX('Élèves'!$B$2:$B$200, MATCH(B41, 'Élèves'!$A$2:$A$200, 0)) &amp; " " &amp; INDEX('Élèves'!$C$2:$C$200, MATCH(B41, 'Élèves'!$A$2:$A$200, 0)), "")</f>
        <v>0</v>
      </c>
      <c r="D41" s="2">
        <f>IFERROR(INDEX('Élèves'!$D$2:$D$200, MATCH(B41, 'Élèves'!$A$2:$A$200, 0)), "")</f>
        <v>0</v>
      </c>
      <c r="E41" s="2" t="s">
        <v>3</v>
      </c>
      <c r="F41" s="2" t="s">
        <v>113</v>
      </c>
      <c r="G41" s="2">
        <f>IFERROR(INDEX('Compétences'!$C$2:$C$200, MATCH(F41, 'Compétences'!$B$2:$B$200, 0)), "")</f>
        <v>0</v>
      </c>
      <c r="H41" s="2" t="s">
        <v>11</v>
      </c>
      <c r="I41" s="2" t="s">
        <v>16</v>
      </c>
      <c r="J41" s="2"/>
      <c r="K41" s="2">
        <v>20</v>
      </c>
      <c r="L41" s="6">
        <f>IFERROR(J41/K41, "")</f>
        <v>0</v>
      </c>
      <c r="M41" s="2" t="s">
        <v>21</v>
      </c>
      <c r="N41" s="2" t="s">
        <v>153</v>
      </c>
    </row>
    <row r="42" spans="1:14">
      <c r="A42" s="4">
        <v>45955</v>
      </c>
      <c r="B42" s="2" t="s">
        <v>87</v>
      </c>
      <c r="C42" s="2">
        <f>IFERROR(INDEX('Élèves'!$B$2:$B$200, MATCH(B42, 'Élèves'!$A$2:$A$200, 0)) &amp; " " &amp; INDEX('Élèves'!$C$2:$C$200, MATCH(B42, 'Élèves'!$A$2:$A$200, 0)), "")</f>
        <v>0</v>
      </c>
      <c r="D42" s="2">
        <f>IFERROR(INDEX('Élèves'!$D$2:$D$200, MATCH(B42, 'Élèves'!$A$2:$A$200, 0)), "")</f>
        <v>0</v>
      </c>
      <c r="E42" s="2" t="s">
        <v>5</v>
      </c>
      <c r="F42" s="2" t="s">
        <v>125</v>
      </c>
      <c r="G42" s="2">
        <f>IFERROR(INDEX('Compétences'!$C$2:$C$200, MATCH(F42, 'Compétences'!$B$2:$B$200, 0)), "")</f>
        <v>0</v>
      </c>
      <c r="H42" s="2" t="s">
        <v>9</v>
      </c>
      <c r="I42" s="2" t="s">
        <v>15</v>
      </c>
      <c r="J42" s="5">
        <v>10.5</v>
      </c>
      <c r="K42" s="2">
        <v>20</v>
      </c>
      <c r="L42" s="6">
        <f>IFERROR(J42/K42, "")</f>
        <v>0</v>
      </c>
      <c r="M42" s="2" t="s">
        <v>21</v>
      </c>
      <c r="N42" s="2" t="s">
        <v>156</v>
      </c>
    </row>
    <row r="43" spans="1:14">
      <c r="A43" s="4">
        <v>45751</v>
      </c>
      <c r="B43" s="2" t="s">
        <v>41</v>
      </c>
      <c r="C43" s="2">
        <f>IFERROR(INDEX('Élèves'!$B$2:$B$200, MATCH(B43, 'Élèves'!$A$2:$A$200, 0)) &amp; " " &amp; INDEX('Élèves'!$C$2:$C$200, MATCH(B43, 'Élèves'!$A$2:$A$200, 0)), "")</f>
        <v>0</v>
      </c>
      <c r="D43" s="2">
        <f>IFERROR(INDEX('Élèves'!$D$2:$D$200, MATCH(B43, 'Élèves'!$A$2:$A$200, 0)), "")</f>
        <v>0</v>
      </c>
      <c r="E43" s="2" t="s">
        <v>6</v>
      </c>
      <c r="F43" s="2" t="s">
        <v>134</v>
      </c>
      <c r="G43" s="2">
        <f>IFERROR(INDEX('Compétences'!$C$2:$C$200, MATCH(F43, 'Compétences'!$B$2:$B$200, 0)), "")</f>
        <v>0</v>
      </c>
      <c r="H43" s="2" t="s">
        <v>13</v>
      </c>
      <c r="I43" s="2" t="s">
        <v>15</v>
      </c>
      <c r="J43" s="5">
        <v>11.5</v>
      </c>
      <c r="K43" s="2">
        <v>20</v>
      </c>
      <c r="L43" s="6">
        <f>IFERROR(J43/K43, "")</f>
        <v>0</v>
      </c>
      <c r="M43" s="2" t="s">
        <v>21</v>
      </c>
      <c r="N43" s="2" t="s">
        <v>161</v>
      </c>
    </row>
    <row r="44" spans="1:14">
      <c r="A44" s="4">
        <v>45930</v>
      </c>
      <c r="B44" s="2" t="s">
        <v>87</v>
      </c>
      <c r="C44" s="2">
        <f>IFERROR(INDEX('Élèves'!$B$2:$B$200, MATCH(B44, 'Élèves'!$A$2:$A$200, 0)) &amp; " " &amp; INDEX('Élèves'!$C$2:$C$200, MATCH(B44, 'Élèves'!$A$2:$A$200, 0)), "")</f>
        <v>0</v>
      </c>
      <c r="D44" s="2">
        <f>IFERROR(INDEX('Élèves'!$D$2:$D$200, MATCH(B44, 'Élèves'!$A$2:$A$200, 0)), "")</f>
        <v>0</v>
      </c>
      <c r="E44" s="2" t="s">
        <v>6</v>
      </c>
      <c r="F44" s="2" t="s">
        <v>132</v>
      </c>
      <c r="G44" s="2">
        <f>IFERROR(INDEX('Compétences'!$C$2:$C$200, MATCH(F44, 'Compétences'!$B$2:$B$200, 0)), "")</f>
        <v>0</v>
      </c>
      <c r="H44" s="2" t="s">
        <v>9</v>
      </c>
      <c r="I44" s="2" t="s">
        <v>15</v>
      </c>
      <c r="J44" s="5">
        <v>9.5</v>
      </c>
      <c r="K44" s="2">
        <v>20</v>
      </c>
      <c r="L44" s="6">
        <f>IFERROR(J44/K44, "")</f>
        <v>0</v>
      </c>
      <c r="M44" s="2" t="s">
        <v>22</v>
      </c>
      <c r="N44" s="2" t="s">
        <v>160</v>
      </c>
    </row>
    <row r="45" spans="1:14">
      <c r="A45" s="4">
        <v>45738</v>
      </c>
      <c r="B45" s="2" t="s">
        <v>35</v>
      </c>
      <c r="C45" s="2">
        <f>IFERROR(INDEX('Élèves'!$B$2:$B$200, MATCH(B45, 'Élèves'!$A$2:$A$200, 0)) &amp; " " &amp; INDEX('Élèves'!$C$2:$C$200, MATCH(B45, 'Élèves'!$A$2:$A$200, 0)), "")</f>
        <v>0</v>
      </c>
      <c r="D45" s="2">
        <f>IFERROR(INDEX('Élèves'!$D$2:$D$200, MATCH(B45, 'Élèves'!$A$2:$A$200, 0)), "")</f>
        <v>0</v>
      </c>
      <c r="E45" s="2" t="s">
        <v>1</v>
      </c>
      <c r="F45" s="2" t="s">
        <v>103</v>
      </c>
      <c r="G45" s="2">
        <f>IFERROR(INDEX('Compétences'!$C$2:$C$200, MATCH(F45, 'Compétences'!$B$2:$B$200, 0)), "")</f>
        <v>0</v>
      </c>
      <c r="H45" s="2" t="s">
        <v>11</v>
      </c>
      <c r="I45" s="2" t="s">
        <v>15</v>
      </c>
      <c r="J45" s="5">
        <v>10.5</v>
      </c>
      <c r="K45" s="2">
        <v>20</v>
      </c>
      <c r="L45" s="6">
        <f>IFERROR(J45/K45, "")</f>
        <v>0</v>
      </c>
      <c r="M45" s="2" t="s">
        <v>21</v>
      </c>
      <c r="N45" s="2" t="s">
        <v>153</v>
      </c>
    </row>
    <row r="46" spans="1:14">
      <c r="A46" s="4">
        <v>45676</v>
      </c>
      <c r="B46" s="2" t="s">
        <v>92</v>
      </c>
      <c r="C46" s="2">
        <f>IFERROR(INDEX('Élèves'!$B$2:$B$200, MATCH(B46, 'Élèves'!$A$2:$A$200, 0)) &amp; " " &amp; INDEX('Élèves'!$C$2:$C$200, MATCH(B46, 'Élèves'!$A$2:$A$200, 0)), "")</f>
        <v>0</v>
      </c>
      <c r="D46" s="2">
        <f>IFERROR(INDEX('Élèves'!$D$2:$D$200, MATCH(B46, 'Élèves'!$A$2:$A$200, 0)), "")</f>
        <v>0</v>
      </c>
      <c r="E46" s="2" t="s">
        <v>4</v>
      </c>
      <c r="F46" s="2" t="s">
        <v>123</v>
      </c>
      <c r="G46" s="2">
        <f>IFERROR(INDEX('Compétences'!$C$2:$C$200, MATCH(F46, 'Compétences'!$B$2:$B$200, 0)), "")</f>
        <v>0</v>
      </c>
      <c r="H46" s="2" t="s">
        <v>10</v>
      </c>
      <c r="I46" s="2" t="s">
        <v>15</v>
      </c>
      <c r="J46" s="5">
        <v>16</v>
      </c>
      <c r="K46" s="2">
        <v>20</v>
      </c>
      <c r="L46" s="6">
        <f>IFERROR(J46/K46, "")</f>
        <v>0</v>
      </c>
      <c r="M46" s="2" t="s">
        <v>20</v>
      </c>
      <c r="N46" s="2" t="s">
        <v>160</v>
      </c>
    </row>
    <row r="47" spans="1:14">
      <c r="A47" s="4">
        <v>45892</v>
      </c>
      <c r="B47" s="2" t="s">
        <v>82</v>
      </c>
      <c r="C47" s="2">
        <f>IFERROR(INDEX('Élèves'!$B$2:$B$200, MATCH(B47, 'Élèves'!$A$2:$A$200, 0)) &amp; " " &amp; INDEX('Élèves'!$C$2:$C$200, MATCH(B47, 'Élèves'!$A$2:$A$200, 0)), "")</f>
        <v>0</v>
      </c>
      <c r="D47" s="2">
        <f>IFERROR(INDEX('Élèves'!$D$2:$D$200, MATCH(B47, 'Élèves'!$A$2:$A$200, 0)), "")</f>
        <v>0</v>
      </c>
      <c r="E47" s="2" t="s">
        <v>5</v>
      </c>
      <c r="F47" s="2" t="s">
        <v>125</v>
      </c>
      <c r="G47" s="2">
        <f>IFERROR(INDEX('Compétences'!$C$2:$C$200, MATCH(F47, 'Compétences'!$B$2:$B$200, 0)), "")</f>
        <v>0</v>
      </c>
      <c r="H47" s="2" t="s">
        <v>11</v>
      </c>
      <c r="I47" s="2" t="s">
        <v>15</v>
      </c>
      <c r="J47" s="5">
        <v>13</v>
      </c>
      <c r="K47" s="2">
        <v>20</v>
      </c>
      <c r="L47" s="6">
        <f>IFERROR(J47/K47, "")</f>
        <v>0</v>
      </c>
      <c r="M47" s="2" t="s">
        <v>20</v>
      </c>
      <c r="N47" s="2" t="s">
        <v>160</v>
      </c>
    </row>
    <row r="48" spans="1:14">
      <c r="A48" s="4">
        <v>45724</v>
      </c>
      <c r="B48" s="2" t="s">
        <v>52</v>
      </c>
      <c r="C48" s="2">
        <f>IFERROR(INDEX('Élèves'!$B$2:$B$200, MATCH(B48, 'Élèves'!$A$2:$A$200, 0)) &amp; " " &amp; INDEX('Élèves'!$C$2:$C$200, MATCH(B48, 'Élèves'!$A$2:$A$200, 0)), "")</f>
        <v>0</v>
      </c>
      <c r="D48" s="2">
        <f>IFERROR(INDEX('Élèves'!$D$2:$D$200, MATCH(B48, 'Élèves'!$A$2:$A$200, 0)), "")</f>
        <v>0</v>
      </c>
      <c r="E48" s="2" t="s">
        <v>6</v>
      </c>
      <c r="F48" s="2" t="s">
        <v>130</v>
      </c>
      <c r="G48" s="2">
        <f>IFERROR(INDEX('Compétences'!$C$2:$C$200, MATCH(F48, 'Compétences'!$B$2:$B$200, 0)), "")</f>
        <v>0</v>
      </c>
      <c r="H48" s="2" t="s">
        <v>13</v>
      </c>
      <c r="I48" s="2" t="s">
        <v>15</v>
      </c>
      <c r="J48" s="5">
        <v>14</v>
      </c>
      <c r="K48" s="2">
        <v>20</v>
      </c>
      <c r="L48" s="6">
        <f>IFERROR(J48/K48, "")</f>
        <v>0</v>
      </c>
      <c r="M48" s="2" t="s">
        <v>20</v>
      </c>
      <c r="N48" s="2" t="s">
        <v>161</v>
      </c>
    </row>
    <row r="49" spans="1:14">
      <c r="A49" s="4">
        <v>45883</v>
      </c>
      <c r="B49" s="2" t="s">
        <v>47</v>
      </c>
      <c r="C49" s="2">
        <f>IFERROR(INDEX('Élèves'!$B$2:$B$200, MATCH(B49, 'Élèves'!$A$2:$A$200, 0)) &amp; " " &amp; INDEX('Élèves'!$C$2:$C$200, MATCH(B49, 'Élèves'!$A$2:$A$200, 0)), "")</f>
        <v>0</v>
      </c>
      <c r="D49" s="2">
        <f>IFERROR(INDEX('Élèves'!$D$2:$D$200, MATCH(B49, 'Élèves'!$A$2:$A$200, 0)), "")</f>
        <v>0</v>
      </c>
      <c r="E49" s="2" t="s">
        <v>7</v>
      </c>
      <c r="F49" s="2" t="s">
        <v>136</v>
      </c>
      <c r="G49" s="2">
        <f>IFERROR(INDEX('Compétences'!$C$2:$C$200, MATCH(F49, 'Compétences'!$B$2:$B$200, 0)), "")</f>
        <v>0</v>
      </c>
      <c r="H49" s="2" t="s">
        <v>11</v>
      </c>
      <c r="I49" s="2" t="s">
        <v>15</v>
      </c>
      <c r="J49" s="5">
        <v>14</v>
      </c>
      <c r="K49" s="2">
        <v>20</v>
      </c>
      <c r="L49" s="6">
        <f>IFERROR(J49/K49, "")</f>
        <v>0</v>
      </c>
      <c r="M49" s="2" t="s">
        <v>20</v>
      </c>
      <c r="N49" s="2" t="s">
        <v>160</v>
      </c>
    </row>
    <row r="50" spans="1:14">
      <c r="A50" s="4">
        <v>45727</v>
      </c>
      <c r="B50" s="2" t="s">
        <v>47</v>
      </c>
      <c r="C50" s="2">
        <f>IFERROR(INDEX('Élèves'!$B$2:$B$200, MATCH(B50, 'Élèves'!$A$2:$A$200, 0)) &amp; " " &amp; INDEX('Élèves'!$C$2:$C$200, MATCH(B50, 'Élèves'!$A$2:$A$200, 0)), "")</f>
        <v>0</v>
      </c>
      <c r="D50" s="2">
        <f>IFERROR(INDEX('Élèves'!$D$2:$D$200, MATCH(B50, 'Élèves'!$A$2:$A$200, 0)), "")</f>
        <v>0</v>
      </c>
      <c r="E50" s="2" t="s">
        <v>7</v>
      </c>
      <c r="F50" s="2" t="s">
        <v>140</v>
      </c>
      <c r="G50" s="2">
        <f>IFERROR(INDEX('Compétences'!$C$2:$C$200, MATCH(F50, 'Compétences'!$B$2:$B$200, 0)), "")</f>
        <v>0</v>
      </c>
      <c r="H50" s="2" t="s">
        <v>9</v>
      </c>
      <c r="I50" s="2" t="s">
        <v>15</v>
      </c>
      <c r="J50" s="5">
        <v>15</v>
      </c>
      <c r="K50" s="2">
        <v>20</v>
      </c>
      <c r="L50" s="6">
        <f>IFERROR(J50/K50, "")</f>
        <v>0</v>
      </c>
      <c r="M50" s="2" t="s">
        <v>20</v>
      </c>
      <c r="N50" s="2" t="s">
        <v>161</v>
      </c>
    </row>
    <row r="51" spans="1:14">
      <c r="A51" s="4">
        <v>45788</v>
      </c>
      <c r="B51" s="2" t="s">
        <v>72</v>
      </c>
      <c r="C51" s="2">
        <f>IFERROR(INDEX('Élèves'!$B$2:$B$200, MATCH(B51, 'Élèves'!$A$2:$A$200, 0)) &amp; " " &amp; INDEX('Élèves'!$C$2:$C$200, MATCH(B51, 'Élèves'!$A$2:$A$200, 0)), "")</f>
        <v>0</v>
      </c>
      <c r="D51" s="2">
        <f>IFERROR(INDEX('Élèves'!$D$2:$D$200, MATCH(B51, 'Élèves'!$A$2:$A$200, 0)), "")</f>
        <v>0</v>
      </c>
      <c r="E51" s="2" t="s">
        <v>3</v>
      </c>
      <c r="F51" s="2" t="s">
        <v>115</v>
      </c>
      <c r="G51" s="2">
        <f>IFERROR(INDEX('Compétences'!$C$2:$C$200, MATCH(F51, 'Compétences'!$B$2:$B$200, 0)), "")</f>
        <v>0</v>
      </c>
      <c r="H51" s="2" t="s">
        <v>10</v>
      </c>
      <c r="I51" s="2" t="s">
        <v>15</v>
      </c>
      <c r="J51" s="5">
        <v>14.5</v>
      </c>
      <c r="K51" s="2">
        <v>20</v>
      </c>
      <c r="L51" s="6">
        <f>IFERROR(J51/K51, "")</f>
        <v>0</v>
      </c>
      <c r="M51" s="2" t="s">
        <v>20</v>
      </c>
      <c r="N51" s="2" t="s">
        <v>160</v>
      </c>
    </row>
    <row r="52" spans="1:14">
      <c r="A52" s="4">
        <v>45851</v>
      </c>
      <c r="B52" s="2" t="s">
        <v>41</v>
      </c>
      <c r="C52" s="2">
        <f>IFERROR(INDEX('Élèves'!$B$2:$B$200, MATCH(B52, 'Élèves'!$A$2:$A$200, 0)) &amp; " " &amp; INDEX('Élèves'!$C$2:$C$200, MATCH(B52, 'Élèves'!$A$2:$A$200, 0)), "")</f>
        <v>0</v>
      </c>
      <c r="D52" s="2">
        <f>IFERROR(INDEX('Élèves'!$D$2:$D$200, MATCH(B52, 'Élèves'!$A$2:$A$200, 0)), "")</f>
        <v>0</v>
      </c>
      <c r="E52" s="2" t="s">
        <v>7</v>
      </c>
      <c r="F52" s="2" t="s">
        <v>138</v>
      </c>
      <c r="G52" s="2">
        <f>IFERROR(INDEX('Compétences'!$C$2:$C$200, MATCH(F52, 'Compétences'!$B$2:$B$200, 0)), "")</f>
        <v>0</v>
      </c>
      <c r="H52" s="2" t="s">
        <v>12</v>
      </c>
      <c r="I52" s="2" t="s">
        <v>15</v>
      </c>
      <c r="J52" s="5">
        <v>18.5</v>
      </c>
      <c r="K52" s="2">
        <v>20</v>
      </c>
      <c r="L52" s="6">
        <f>IFERROR(J52/K52, "")</f>
        <v>0</v>
      </c>
      <c r="M52" s="2" t="s">
        <v>20</v>
      </c>
      <c r="N52" s="2" t="s">
        <v>156</v>
      </c>
    </row>
    <row r="53" spans="1:14">
      <c r="A53" s="4">
        <v>45807</v>
      </c>
      <c r="B53" s="2" t="s">
        <v>41</v>
      </c>
      <c r="C53" s="2">
        <f>IFERROR(INDEX('Élèves'!$B$2:$B$200, MATCH(B53, 'Élèves'!$A$2:$A$200, 0)) &amp; " " &amp; INDEX('Élèves'!$C$2:$C$200, MATCH(B53, 'Élèves'!$A$2:$A$200, 0)), "")</f>
        <v>0</v>
      </c>
      <c r="D53" s="2">
        <f>IFERROR(INDEX('Élèves'!$D$2:$D$200, MATCH(B53, 'Élèves'!$A$2:$A$200, 0)), "")</f>
        <v>0</v>
      </c>
      <c r="E53" s="2" t="s">
        <v>3</v>
      </c>
      <c r="F53" s="2" t="s">
        <v>113</v>
      </c>
      <c r="G53" s="2">
        <f>IFERROR(INDEX('Compétences'!$C$2:$C$200, MATCH(F53, 'Compétences'!$B$2:$B$200, 0)), "")</f>
        <v>0</v>
      </c>
      <c r="H53" s="2" t="s">
        <v>13</v>
      </c>
      <c r="I53" s="2" t="s">
        <v>15</v>
      </c>
      <c r="J53" s="5">
        <v>14.5</v>
      </c>
      <c r="K53" s="2">
        <v>20</v>
      </c>
      <c r="L53" s="6">
        <f>IFERROR(J53/K53, "")</f>
        <v>0</v>
      </c>
      <c r="M53" s="2" t="s">
        <v>20</v>
      </c>
      <c r="N53" s="2" t="s">
        <v>163</v>
      </c>
    </row>
    <row r="54" spans="1:14">
      <c r="A54" s="4">
        <v>45933</v>
      </c>
      <c r="B54" s="2" t="s">
        <v>62</v>
      </c>
      <c r="C54" s="2">
        <f>IFERROR(INDEX('Élèves'!$B$2:$B$200, MATCH(B54, 'Élèves'!$A$2:$A$200, 0)) &amp; " " &amp; INDEX('Élèves'!$C$2:$C$200, MATCH(B54, 'Élèves'!$A$2:$A$200, 0)), "")</f>
        <v>0</v>
      </c>
      <c r="D54" s="2">
        <f>IFERROR(INDEX('Élèves'!$D$2:$D$200, MATCH(B54, 'Élèves'!$A$2:$A$200, 0)), "")</f>
        <v>0</v>
      </c>
      <c r="E54" s="2" t="s">
        <v>4</v>
      </c>
      <c r="F54" s="2" t="s">
        <v>123</v>
      </c>
      <c r="G54" s="2">
        <f>IFERROR(INDEX('Compétences'!$C$2:$C$200, MATCH(F54, 'Compétences'!$B$2:$B$200, 0)), "")</f>
        <v>0</v>
      </c>
      <c r="H54" s="2" t="s">
        <v>13</v>
      </c>
      <c r="I54" s="2" t="s">
        <v>15</v>
      </c>
      <c r="J54" s="5">
        <v>11.5</v>
      </c>
      <c r="K54" s="2">
        <v>20</v>
      </c>
      <c r="L54" s="6">
        <f>IFERROR(J54/K54, "")</f>
        <v>0</v>
      </c>
      <c r="M54" s="2" t="s">
        <v>21</v>
      </c>
      <c r="N54" s="2" t="s">
        <v>156</v>
      </c>
    </row>
    <row r="55" spans="1:14">
      <c r="A55" s="4">
        <v>45938</v>
      </c>
      <c r="B55" s="2" t="s">
        <v>92</v>
      </c>
      <c r="C55" s="2">
        <f>IFERROR(INDEX('Élèves'!$B$2:$B$200, MATCH(B55, 'Élèves'!$A$2:$A$200, 0)) &amp; " " &amp; INDEX('Élèves'!$C$2:$C$200, MATCH(B55, 'Élèves'!$A$2:$A$200, 0)), "")</f>
        <v>0</v>
      </c>
      <c r="D55" s="2">
        <f>IFERROR(INDEX('Élèves'!$D$2:$D$200, MATCH(B55, 'Élèves'!$A$2:$A$200, 0)), "")</f>
        <v>0</v>
      </c>
      <c r="E55" s="2" t="s">
        <v>4</v>
      </c>
      <c r="F55" s="2" t="s">
        <v>119</v>
      </c>
      <c r="G55" s="2">
        <f>IFERROR(INDEX('Compétences'!$C$2:$C$200, MATCH(F55, 'Compétences'!$B$2:$B$200, 0)), "")</f>
        <v>0</v>
      </c>
      <c r="H55" s="2" t="s">
        <v>13</v>
      </c>
      <c r="I55" s="2" t="s">
        <v>17</v>
      </c>
      <c r="J55" s="2"/>
      <c r="K55" s="2">
        <v>20</v>
      </c>
      <c r="L55" s="6">
        <f>IFERROR(J55/K55, "")</f>
        <v>0</v>
      </c>
      <c r="M55" s="2" t="s">
        <v>22</v>
      </c>
      <c r="N55" s="2" t="s">
        <v>163</v>
      </c>
    </row>
    <row r="56" spans="1:14">
      <c r="A56" s="4">
        <v>45772</v>
      </c>
      <c r="B56" s="2" t="s">
        <v>92</v>
      </c>
      <c r="C56" s="2">
        <f>IFERROR(INDEX('Élèves'!$B$2:$B$200, MATCH(B56, 'Élèves'!$A$2:$A$200, 0)) &amp; " " &amp; INDEX('Élèves'!$C$2:$C$200, MATCH(B56, 'Élèves'!$A$2:$A$200, 0)), "")</f>
        <v>0</v>
      </c>
      <c r="D56" s="2">
        <f>IFERROR(INDEX('Élèves'!$D$2:$D$200, MATCH(B56, 'Élèves'!$A$2:$A$200, 0)), "")</f>
        <v>0</v>
      </c>
      <c r="E56" s="2" t="s">
        <v>6</v>
      </c>
      <c r="F56" s="2" t="s">
        <v>134</v>
      </c>
      <c r="G56" s="2">
        <f>IFERROR(INDEX('Compétences'!$C$2:$C$200, MATCH(F56, 'Compétences'!$B$2:$B$200, 0)), "")</f>
        <v>0</v>
      </c>
      <c r="H56" s="2" t="s">
        <v>9</v>
      </c>
      <c r="I56" s="2" t="s">
        <v>15</v>
      </c>
      <c r="J56" s="5">
        <v>18.5</v>
      </c>
      <c r="K56" s="2">
        <v>20</v>
      </c>
      <c r="L56" s="6">
        <f>IFERROR(J56/K56, "")</f>
        <v>0</v>
      </c>
      <c r="M56" s="2" t="s">
        <v>20</v>
      </c>
      <c r="N56" s="2" t="s">
        <v>153</v>
      </c>
    </row>
    <row r="57" spans="1:14">
      <c r="A57" s="4">
        <v>45825</v>
      </c>
      <c r="B57" s="2" t="s">
        <v>62</v>
      </c>
      <c r="C57" s="2">
        <f>IFERROR(INDEX('Élèves'!$B$2:$B$200, MATCH(B57, 'Élèves'!$A$2:$A$200, 0)) &amp; " " &amp; INDEX('Élèves'!$C$2:$C$200, MATCH(B57, 'Élèves'!$A$2:$A$200, 0)), "")</f>
        <v>0</v>
      </c>
      <c r="D57" s="2">
        <f>IFERROR(INDEX('Élèves'!$D$2:$D$200, MATCH(B57, 'Élèves'!$A$2:$A$200, 0)), "")</f>
        <v>0</v>
      </c>
      <c r="E57" s="2" t="s">
        <v>6</v>
      </c>
      <c r="F57" s="2" t="s">
        <v>130</v>
      </c>
      <c r="G57" s="2">
        <f>IFERROR(INDEX('Compétences'!$C$2:$C$200, MATCH(F57, 'Compétences'!$B$2:$B$200, 0)), "")</f>
        <v>0</v>
      </c>
      <c r="H57" s="2" t="s">
        <v>12</v>
      </c>
      <c r="I57" s="2" t="s">
        <v>15</v>
      </c>
      <c r="J57" s="5">
        <v>13.5</v>
      </c>
      <c r="K57" s="2">
        <v>20</v>
      </c>
      <c r="L57" s="6">
        <f>IFERROR(J57/K57, "")</f>
        <v>0</v>
      </c>
      <c r="M57" s="2" t="s">
        <v>20</v>
      </c>
      <c r="N57" s="2" t="s">
        <v>163</v>
      </c>
    </row>
    <row r="58" spans="1:14">
      <c r="A58" s="4">
        <v>45770</v>
      </c>
      <c r="B58" s="2" t="s">
        <v>57</v>
      </c>
      <c r="C58" s="2">
        <f>IFERROR(INDEX('Élèves'!$B$2:$B$200, MATCH(B58, 'Élèves'!$A$2:$A$200, 0)) &amp; " " &amp; INDEX('Élèves'!$C$2:$C$200, MATCH(B58, 'Élèves'!$A$2:$A$200, 0)), "")</f>
        <v>0</v>
      </c>
      <c r="D58" s="2">
        <f>IFERROR(INDEX('Élèves'!$D$2:$D$200, MATCH(B58, 'Élèves'!$A$2:$A$200, 0)), "")</f>
        <v>0</v>
      </c>
      <c r="E58" s="2" t="s">
        <v>5</v>
      </c>
      <c r="F58" s="2" t="s">
        <v>125</v>
      </c>
      <c r="G58" s="2">
        <f>IFERROR(INDEX('Compétences'!$C$2:$C$200, MATCH(F58, 'Compétences'!$B$2:$B$200, 0)), "")</f>
        <v>0</v>
      </c>
      <c r="H58" s="2" t="s">
        <v>12</v>
      </c>
      <c r="I58" s="2" t="s">
        <v>15</v>
      </c>
      <c r="J58" s="5">
        <v>18</v>
      </c>
      <c r="K58" s="2">
        <v>20</v>
      </c>
      <c r="L58" s="6">
        <f>IFERROR(J58/K58, "")</f>
        <v>0</v>
      </c>
      <c r="M58" s="2" t="s">
        <v>20</v>
      </c>
      <c r="N58" s="2" t="s">
        <v>153</v>
      </c>
    </row>
    <row r="59" spans="1:14">
      <c r="A59" s="4">
        <v>45952</v>
      </c>
      <c r="B59" s="2" t="s">
        <v>82</v>
      </c>
      <c r="C59" s="2">
        <f>IFERROR(INDEX('Élèves'!$B$2:$B$200, MATCH(B59, 'Élèves'!$A$2:$A$200, 0)) &amp; " " &amp; INDEX('Élèves'!$C$2:$C$200, MATCH(B59, 'Élèves'!$A$2:$A$200, 0)), "")</f>
        <v>0</v>
      </c>
      <c r="D59" s="2">
        <f>IFERROR(INDEX('Élèves'!$D$2:$D$200, MATCH(B59, 'Élèves'!$A$2:$A$200, 0)), "")</f>
        <v>0</v>
      </c>
      <c r="E59" s="2" t="s">
        <v>3</v>
      </c>
      <c r="F59" s="2" t="s">
        <v>115</v>
      </c>
      <c r="G59" s="2">
        <f>IFERROR(INDEX('Compétences'!$C$2:$C$200, MATCH(F59, 'Compétences'!$B$2:$B$200, 0)), "")</f>
        <v>0</v>
      </c>
      <c r="H59" s="2" t="s">
        <v>11</v>
      </c>
      <c r="I59" s="2" t="s">
        <v>16</v>
      </c>
      <c r="J59" s="2"/>
      <c r="K59" s="2">
        <v>20</v>
      </c>
      <c r="L59" s="6">
        <f>IFERROR(J59/K59, "")</f>
        <v>0</v>
      </c>
      <c r="M59" s="2" t="s">
        <v>21</v>
      </c>
      <c r="N59" s="2" t="s">
        <v>160</v>
      </c>
    </row>
    <row r="60" spans="1:14">
      <c r="A60" s="4">
        <v>45836</v>
      </c>
      <c r="B60" s="2" t="s">
        <v>52</v>
      </c>
      <c r="C60" s="2">
        <f>IFERROR(INDEX('Élèves'!$B$2:$B$200, MATCH(B60, 'Élèves'!$A$2:$A$200, 0)) &amp; " " &amp; INDEX('Élèves'!$C$2:$C$200, MATCH(B60, 'Élèves'!$A$2:$A$200, 0)), "")</f>
        <v>0</v>
      </c>
      <c r="D60" s="2">
        <f>IFERROR(INDEX('Élèves'!$D$2:$D$200, MATCH(B60, 'Élèves'!$A$2:$A$200, 0)), "")</f>
        <v>0</v>
      </c>
      <c r="E60" s="2" t="s">
        <v>4</v>
      </c>
      <c r="F60" s="2" t="s">
        <v>123</v>
      </c>
      <c r="G60" s="2">
        <f>IFERROR(INDEX('Compétences'!$C$2:$C$200, MATCH(F60, 'Compétences'!$B$2:$B$200, 0)), "")</f>
        <v>0</v>
      </c>
      <c r="H60" s="2" t="s">
        <v>12</v>
      </c>
      <c r="I60" s="2" t="s">
        <v>15</v>
      </c>
      <c r="J60" s="5">
        <v>18</v>
      </c>
      <c r="K60" s="2">
        <v>20</v>
      </c>
      <c r="L60" s="6">
        <f>IFERROR(J60/K60, "")</f>
        <v>0</v>
      </c>
      <c r="M60" s="2" t="s">
        <v>20</v>
      </c>
      <c r="N60" s="2" t="s">
        <v>153</v>
      </c>
    </row>
    <row r="61" spans="1:14">
      <c r="A61" s="4">
        <v>45758</v>
      </c>
      <c r="B61" s="2" t="s">
        <v>72</v>
      </c>
      <c r="C61" s="2">
        <f>IFERROR(INDEX('Élèves'!$B$2:$B$200, MATCH(B61, 'Élèves'!$A$2:$A$200, 0)) &amp; " " &amp; INDEX('Élèves'!$C$2:$C$200, MATCH(B61, 'Élèves'!$A$2:$A$200, 0)), "")</f>
        <v>0</v>
      </c>
      <c r="D61" s="2">
        <f>IFERROR(INDEX('Élèves'!$D$2:$D$200, MATCH(B61, 'Élèves'!$A$2:$A$200, 0)), "")</f>
        <v>0</v>
      </c>
      <c r="E61" s="2" t="s">
        <v>7</v>
      </c>
      <c r="F61" s="2" t="s">
        <v>140</v>
      </c>
      <c r="G61" s="2">
        <f>IFERROR(INDEX('Compétences'!$C$2:$C$200, MATCH(F61, 'Compétences'!$B$2:$B$200, 0)), "")</f>
        <v>0</v>
      </c>
      <c r="H61" s="2" t="s">
        <v>11</v>
      </c>
      <c r="I61" s="2" t="s">
        <v>15</v>
      </c>
      <c r="J61" s="5">
        <v>16.5</v>
      </c>
      <c r="K61" s="2">
        <v>20</v>
      </c>
      <c r="L61" s="6">
        <f>IFERROR(J61/K61, "")</f>
        <v>0</v>
      </c>
      <c r="M61" s="2" t="s">
        <v>20</v>
      </c>
      <c r="N61" s="2" t="s">
        <v>156</v>
      </c>
    </row>
    <row r="62" spans="1:14">
      <c r="A62" s="4">
        <v>45787</v>
      </c>
      <c r="B62" s="2" t="s">
        <v>52</v>
      </c>
      <c r="C62" s="2">
        <f>IFERROR(INDEX('Élèves'!$B$2:$B$200, MATCH(B62, 'Élèves'!$A$2:$A$200, 0)) &amp; " " &amp; INDEX('Élèves'!$C$2:$C$200, MATCH(B62, 'Élèves'!$A$2:$A$200, 0)), "")</f>
        <v>0</v>
      </c>
      <c r="D62" s="2">
        <f>IFERROR(INDEX('Élèves'!$D$2:$D$200, MATCH(B62, 'Élèves'!$A$2:$A$200, 0)), "")</f>
        <v>0</v>
      </c>
      <c r="E62" s="2" t="s">
        <v>6</v>
      </c>
      <c r="F62" s="2" t="s">
        <v>132</v>
      </c>
      <c r="G62" s="2">
        <f>IFERROR(INDEX('Compétences'!$C$2:$C$200, MATCH(F62, 'Compétences'!$B$2:$B$200, 0)), "")</f>
        <v>0</v>
      </c>
      <c r="H62" s="2" t="s">
        <v>10</v>
      </c>
      <c r="I62" s="2" t="s">
        <v>16</v>
      </c>
      <c r="J62" s="2"/>
      <c r="K62" s="2">
        <v>20</v>
      </c>
      <c r="L62" s="6">
        <f>IFERROR(J62/K62, "")</f>
        <v>0</v>
      </c>
      <c r="M62" s="2" t="s">
        <v>21</v>
      </c>
      <c r="N62" s="2" t="s">
        <v>156</v>
      </c>
    </row>
    <row r="63" spans="1:14">
      <c r="A63" s="4">
        <v>45709</v>
      </c>
      <c r="B63" s="2" t="s">
        <v>35</v>
      </c>
      <c r="C63" s="2">
        <f>IFERROR(INDEX('Élèves'!$B$2:$B$200, MATCH(B63, 'Élèves'!$A$2:$A$200, 0)) &amp; " " &amp; INDEX('Élèves'!$C$2:$C$200, MATCH(B63, 'Élèves'!$A$2:$A$200, 0)), "")</f>
        <v>0</v>
      </c>
      <c r="D63" s="2">
        <f>IFERROR(INDEX('Élèves'!$D$2:$D$200, MATCH(B63, 'Élèves'!$A$2:$A$200, 0)), "")</f>
        <v>0</v>
      </c>
      <c r="E63" s="2" t="s">
        <v>2</v>
      </c>
      <c r="F63" s="2" t="s">
        <v>109</v>
      </c>
      <c r="G63" s="2">
        <f>IFERROR(INDEX('Compétences'!$C$2:$C$200, MATCH(F63, 'Compétences'!$B$2:$B$200, 0)), "")</f>
        <v>0</v>
      </c>
      <c r="H63" s="2" t="s">
        <v>13</v>
      </c>
      <c r="I63" s="2" t="s">
        <v>15</v>
      </c>
      <c r="J63" s="5">
        <v>11.5</v>
      </c>
      <c r="K63" s="2">
        <v>20</v>
      </c>
      <c r="L63" s="6">
        <f>IFERROR(J63/K63, "")</f>
        <v>0</v>
      </c>
      <c r="M63" s="2" t="s">
        <v>21</v>
      </c>
      <c r="N63" s="2" t="s">
        <v>158</v>
      </c>
    </row>
    <row r="64" spans="1:14">
      <c r="A64" s="4">
        <v>45674</v>
      </c>
      <c r="B64" s="2" t="s">
        <v>67</v>
      </c>
      <c r="C64" s="2">
        <f>IFERROR(INDEX('Élèves'!$B$2:$B$200, MATCH(B64, 'Élèves'!$A$2:$A$200, 0)) &amp; " " &amp; INDEX('Élèves'!$C$2:$C$200, MATCH(B64, 'Élèves'!$A$2:$A$200, 0)), "")</f>
        <v>0</v>
      </c>
      <c r="D64" s="2">
        <f>IFERROR(INDEX('Élèves'!$D$2:$D$200, MATCH(B64, 'Élèves'!$A$2:$A$200, 0)), "")</f>
        <v>0</v>
      </c>
      <c r="E64" s="2" t="s">
        <v>2</v>
      </c>
      <c r="F64" s="2" t="s">
        <v>107</v>
      </c>
      <c r="G64" s="2">
        <f>IFERROR(INDEX('Compétences'!$C$2:$C$200, MATCH(F64, 'Compétences'!$B$2:$B$200, 0)), "")</f>
        <v>0</v>
      </c>
      <c r="H64" s="2" t="s">
        <v>9</v>
      </c>
      <c r="I64" s="2" t="s">
        <v>17</v>
      </c>
      <c r="J64" s="2"/>
      <c r="K64" s="2">
        <v>20</v>
      </c>
      <c r="L64" s="6">
        <f>IFERROR(J64/K64, "")</f>
        <v>0</v>
      </c>
      <c r="M64" s="2" t="s">
        <v>22</v>
      </c>
      <c r="N64" s="2" t="s">
        <v>158</v>
      </c>
    </row>
    <row r="65" spans="1:14">
      <c r="A65" s="4">
        <v>45937</v>
      </c>
      <c r="B65" s="2" t="s">
        <v>52</v>
      </c>
      <c r="C65" s="2">
        <f>IFERROR(INDEX('Élèves'!$B$2:$B$200, MATCH(B65, 'Élèves'!$A$2:$A$200, 0)) &amp; " " &amp; INDEX('Élèves'!$C$2:$C$200, MATCH(B65, 'Élèves'!$A$2:$A$200, 0)), "")</f>
        <v>0</v>
      </c>
      <c r="D65" s="2">
        <f>IFERROR(INDEX('Élèves'!$D$2:$D$200, MATCH(B65, 'Élèves'!$A$2:$A$200, 0)), "")</f>
        <v>0</v>
      </c>
      <c r="E65" s="2" t="s">
        <v>2</v>
      </c>
      <c r="F65" s="2" t="s">
        <v>111</v>
      </c>
      <c r="G65" s="2">
        <f>IFERROR(INDEX('Compétences'!$C$2:$C$200, MATCH(F65, 'Compétences'!$B$2:$B$200, 0)), "")</f>
        <v>0</v>
      </c>
      <c r="H65" s="2" t="s">
        <v>13</v>
      </c>
      <c r="I65" s="2" t="s">
        <v>15</v>
      </c>
      <c r="J65" s="5">
        <v>11</v>
      </c>
      <c r="K65" s="2">
        <v>20</v>
      </c>
      <c r="L65" s="6">
        <f>IFERROR(J65/K65, "")</f>
        <v>0</v>
      </c>
      <c r="M65" s="2" t="s">
        <v>21</v>
      </c>
      <c r="N65" s="2" t="s">
        <v>158</v>
      </c>
    </row>
    <row r="66" spans="1:14">
      <c r="A66" s="4">
        <v>45943</v>
      </c>
      <c r="B66" s="2" t="s">
        <v>47</v>
      </c>
      <c r="C66" s="2">
        <f>IFERROR(INDEX('Élèves'!$B$2:$B$200, MATCH(B66, 'Élèves'!$A$2:$A$200, 0)) &amp; " " &amp; INDEX('Élèves'!$C$2:$C$200, MATCH(B66, 'Élèves'!$A$2:$A$200, 0)), "")</f>
        <v>0</v>
      </c>
      <c r="D66" s="2">
        <f>IFERROR(INDEX('Élèves'!$D$2:$D$200, MATCH(B66, 'Élèves'!$A$2:$A$200, 0)), "")</f>
        <v>0</v>
      </c>
      <c r="E66" s="2" t="s">
        <v>7</v>
      </c>
      <c r="F66" s="2" t="s">
        <v>138</v>
      </c>
      <c r="G66" s="2">
        <f>IFERROR(INDEX('Compétences'!$C$2:$C$200, MATCH(F66, 'Compétences'!$B$2:$B$200, 0)), "")</f>
        <v>0</v>
      </c>
      <c r="H66" s="2" t="s">
        <v>13</v>
      </c>
      <c r="I66" s="2" t="s">
        <v>18</v>
      </c>
      <c r="J66" s="2"/>
      <c r="K66" s="2">
        <v>20</v>
      </c>
      <c r="L66" s="6">
        <f>IFERROR(J66/K66, "")</f>
        <v>0</v>
      </c>
      <c r="M66" s="2" t="s">
        <v>21</v>
      </c>
      <c r="N66" s="2" t="s">
        <v>160</v>
      </c>
    </row>
    <row r="67" spans="1:14">
      <c r="A67" s="4">
        <v>45930</v>
      </c>
      <c r="B67" s="2" t="s">
        <v>72</v>
      </c>
      <c r="C67" s="2">
        <f>IFERROR(INDEX('Élèves'!$B$2:$B$200, MATCH(B67, 'Élèves'!$A$2:$A$200, 0)) &amp; " " &amp; INDEX('Élèves'!$C$2:$C$200, MATCH(B67, 'Élèves'!$A$2:$A$200, 0)), "")</f>
        <v>0</v>
      </c>
      <c r="D67" s="2">
        <f>IFERROR(INDEX('Élèves'!$D$2:$D$200, MATCH(B67, 'Élèves'!$A$2:$A$200, 0)), "")</f>
        <v>0</v>
      </c>
      <c r="E67" s="2" t="s">
        <v>5</v>
      </c>
      <c r="F67" s="2" t="s">
        <v>129</v>
      </c>
      <c r="G67" s="2">
        <f>IFERROR(INDEX('Compétences'!$C$2:$C$200, MATCH(F67, 'Compétences'!$B$2:$B$200, 0)), "")</f>
        <v>0</v>
      </c>
      <c r="H67" s="2" t="s">
        <v>13</v>
      </c>
      <c r="I67" s="2" t="s">
        <v>15</v>
      </c>
      <c r="J67" s="5">
        <v>15</v>
      </c>
      <c r="K67" s="2">
        <v>20</v>
      </c>
      <c r="L67" s="6">
        <f>IFERROR(J67/K67, "")</f>
        <v>0</v>
      </c>
      <c r="M67" s="2" t="s">
        <v>20</v>
      </c>
      <c r="N67" s="2" t="s">
        <v>163</v>
      </c>
    </row>
    <row r="68" spans="1:14">
      <c r="A68" s="4">
        <v>45798</v>
      </c>
      <c r="B68" s="2" t="s">
        <v>72</v>
      </c>
      <c r="C68" s="2">
        <f>IFERROR(INDEX('Élèves'!$B$2:$B$200, MATCH(B68, 'Élèves'!$A$2:$A$200, 0)) &amp; " " &amp; INDEX('Élèves'!$C$2:$C$200, MATCH(B68, 'Élèves'!$A$2:$A$200, 0)), "")</f>
        <v>0</v>
      </c>
      <c r="D68" s="2">
        <f>IFERROR(INDEX('Élèves'!$D$2:$D$200, MATCH(B68, 'Élèves'!$A$2:$A$200, 0)), "")</f>
        <v>0</v>
      </c>
      <c r="E68" s="2" t="s">
        <v>4</v>
      </c>
      <c r="F68" s="2" t="s">
        <v>121</v>
      </c>
      <c r="G68" s="2">
        <f>IFERROR(INDEX('Compétences'!$C$2:$C$200, MATCH(F68, 'Compétences'!$B$2:$B$200, 0)), "")</f>
        <v>0</v>
      </c>
      <c r="H68" s="2" t="s">
        <v>11</v>
      </c>
      <c r="I68" s="2" t="s">
        <v>16</v>
      </c>
      <c r="J68" s="2"/>
      <c r="K68" s="2">
        <v>20</v>
      </c>
      <c r="L68" s="6">
        <f>IFERROR(J68/K68, "")</f>
        <v>0</v>
      </c>
      <c r="M68" s="2" t="s">
        <v>21</v>
      </c>
      <c r="N68" s="2" t="s">
        <v>153</v>
      </c>
    </row>
    <row r="69" spans="1:14">
      <c r="A69" s="4">
        <v>45812</v>
      </c>
      <c r="B69" s="2" t="s">
        <v>72</v>
      </c>
      <c r="C69" s="2">
        <f>IFERROR(INDEX('Élèves'!$B$2:$B$200, MATCH(B69, 'Élèves'!$A$2:$A$200, 0)) &amp; " " &amp; INDEX('Élèves'!$C$2:$C$200, MATCH(B69, 'Élèves'!$A$2:$A$200, 0)), "")</f>
        <v>0</v>
      </c>
      <c r="D69" s="2">
        <f>IFERROR(INDEX('Élèves'!$D$2:$D$200, MATCH(B69, 'Élèves'!$A$2:$A$200, 0)), "")</f>
        <v>0</v>
      </c>
      <c r="E69" s="2" t="s">
        <v>6</v>
      </c>
      <c r="F69" s="2" t="s">
        <v>130</v>
      </c>
      <c r="G69" s="2">
        <f>IFERROR(INDEX('Compétences'!$C$2:$C$200, MATCH(F69, 'Compétences'!$B$2:$B$200, 0)), "")</f>
        <v>0</v>
      </c>
      <c r="H69" s="2" t="s">
        <v>11</v>
      </c>
      <c r="I69" s="2" t="s">
        <v>15</v>
      </c>
      <c r="J69" s="5">
        <v>11.5</v>
      </c>
      <c r="K69" s="2">
        <v>20</v>
      </c>
      <c r="L69" s="6">
        <f>IFERROR(J69/K69, "")</f>
        <v>0</v>
      </c>
      <c r="M69" s="2" t="s">
        <v>21</v>
      </c>
      <c r="N69" s="2" t="s">
        <v>160</v>
      </c>
    </row>
    <row r="70" spans="1:14">
      <c r="A70" s="4">
        <v>45742</v>
      </c>
      <c r="B70" s="2" t="s">
        <v>62</v>
      </c>
      <c r="C70" s="2">
        <f>IFERROR(INDEX('Élèves'!$B$2:$B$200, MATCH(B70, 'Élèves'!$A$2:$A$200, 0)) &amp; " " &amp; INDEX('Élèves'!$C$2:$C$200, MATCH(B70, 'Élèves'!$A$2:$A$200, 0)), "")</f>
        <v>0</v>
      </c>
      <c r="D70" s="2">
        <f>IFERROR(INDEX('Élèves'!$D$2:$D$200, MATCH(B70, 'Élèves'!$A$2:$A$200, 0)), "")</f>
        <v>0</v>
      </c>
      <c r="E70" s="2" t="s">
        <v>5</v>
      </c>
      <c r="F70" s="2" t="s">
        <v>125</v>
      </c>
      <c r="G70" s="2">
        <f>IFERROR(INDEX('Compétences'!$C$2:$C$200, MATCH(F70, 'Compétences'!$B$2:$B$200, 0)), "")</f>
        <v>0</v>
      </c>
      <c r="H70" s="2" t="s">
        <v>12</v>
      </c>
      <c r="I70" s="2" t="s">
        <v>15</v>
      </c>
      <c r="J70" s="5">
        <v>10</v>
      </c>
      <c r="K70" s="2">
        <v>20</v>
      </c>
      <c r="L70" s="6">
        <f>IFERROR(J70/K70, "")</f>
        <v>0</v>
      </c>
      <c r="M70" s="2" t="s">
        <v>21</v>
      </c>
      <c r="N70" s="2" t="s">
        <v>156</v>
      </c>
    </row>
    <row r="71" spans="1:14">
      <c r="A71" s="4">
        <v>45949</v>
      </c>
      <c r="B71" s="2" t="s">
        <v>67</v>
      </c>
      <c r="C71" s="2">
        <f>IFERROR(INDEX('Élèves'!$B$2:$B$200, MATCH(B71, 'Élèves'!$A$2:$A$200, 0)) &amp; " " &amp; INDEX('Élèves'!$C$2:$C$200, MATCH(B71, 'Élèves'!$A$2:$A$200, 0)), "")</f>
        <v>0</v>
      </c>
      <c r="D71" s="2">
        <f>IFERROR(INDEX('Élèves'!$D$2:$D$200, MATCH(B71, 'Élèves'!$A$2:$A$200, 0)), "")</f>
        <v>0</v>
      </c>
      <c r="E71" s="2" t="s">
        <v>4</v>
      </c>
      <c r="F71" s="2" t="s">
        <v>121</v>
      </c>
      <c r="G71" s="2">
        <f>IFERROR(INDEX('Compétences'!$C$2:$C$200, MATCH(F71, 'Compétences'!$B$2:$B$200, 0)), "")</f>
        <v>0</v>
      </c>
      <c r="H71" s="2" t="s">
        <v>9</v>
      </c>
      <c r="I71" s="2" t="s">
        <v>15</v>
      </c>
      <c r="J71" s="5">
        <v>11.5</v>
      </c>
      <c r="K71" s="2">
        <v>20</v>
      </c>
      <c r="L71" s="6">
        <f>IFERROR(J71/K71, "")</f>
        <v>0</v>
      </c>
      <c r="M71" s="2" t="s">
        <v>21</v>
      </c>
      <c r="N71" s="2" t="s">
        <v>158</v>
      </c>
    </row>
    <row r="72" spans="1:14">
      <c r="A72" s="4">
        <v>45866</v>
      </c>
      <c r="B72" s="2" t="s">
        <v>82</v>
      </c>
      <c r="C72" s="2">
        <f>IFERROR(INDEX('Élèves'!$B$2:$B$200, MATCH(B72, 'Élèves'!$A$2:$A$200, 0)) &amp; " " &amp; INDEX('Élèves'!$C$2:$C$200, MATCH(B72, 'Élèves'!$A$2:$A$200, 0)), "")</f>
        <v>0</v>
      </c>
      <c r="D72" s="2">
        <f>IFERROR(INDEX('Élèves'!$D$2:$D$200, MATCH(B72, 'Élèves'!$A$2:$A$200, 0)), "")</f>
        <v>0</v>
      </c>
      <c r="E72" s="2" t="s">
        <v>6</v>
      </c>
      <c r="F72" s="2" t="s">
        <v>130</v>
      </c>
      <c r="G72" s="2">
        <f>IFERROR(INDEX('Compétences'!$C$2:$C$200, MATCH(F72, 'Compétences'!$B$2:$B$200, 0)), "")</f>
        <v>0</v>
      </c>
      <c r="H72" s="2" t="s">
        <v>11</v>
      </c>
      <c r="I72" s="2" t="s">
        <v>15</v>
      </c>
      <c r="J72" s="5">
        <v>12.5</v>
      </c>
      <c r="K72" s="2">
        <v>20</v>
      </c>
      <c r="L72" s="6">
        <f>IFERROR(J72/K72, "")</f>
        <v>0</v>
      </c>
      <c r="M72" s="2" t="s">
        <v>20</v>
      </c>
      <c r="N72" s="2" t="s">
        <v>158</v>
      </c>
    </row>
    <row r="73" spans="1:14">
      <c r="A73" s="4">
        <v>45951</v>
      </c>
      <c r="B73" s="2" t="s">
        <v>77</v>
      </c>
      <c r="C73" s="2">
        <f>IFERROR(INDEX('Élèves'!$B$2:$B$200, MATCH(B73, 'Élèves'!$A$2:$A$200, 0)) &amp; " " &amp; INDEX('Élèves'!$C$2:$C$200, MATCH(B73, 'Élèves'!$A$2:$A$200, 0)), "")</f>
        <v>0</v>
      </c>
      <c r="D73" s="2">
        <f>IFERROR(INDEX('Élèves'!$D$2:$D$200, MATCH(B73, 'Élèves'!$A$2:$A$200, 0)), "")</f>
        <v>0</v>
      </c>
      <c r="E73" s="2" t="s">
        <v>6</v>
      </c>
      <c r="F73" s="2" t="s">
        <v>134</v>
      </c>
      <c r="G73" s="2">
        <f>IFERROR(INDEX('Compétences'!$C$2:$C$200, MATCH(F73, 'Compétences'!$B$2:$B$200, 0)), "")</f>
        <v>0</v>
      </c>
      <c r="H73" s="2" t="s">
        <v>10</v>
      </c>
      <c r="I73" s="2" t="s">
        <v>16</v>
      </c>
      <c r="J73" s="2"/>
      <c r="K73" s="2">
        <v>20</v>
      </c>
      <c r="L73" s="6">
        <f>IFERROR(J73/K73, "")</f>
        <v>0</v>
      </c>
      <c r="M73" s="2" t="s">
        <v>21</v>
      </c>
      <c r="N73" s="2" t="s">
        <v>158</v>
      </c>
    </row>
    <row r="74" spans="1:14">
      <c r="A74" s="4">
        <v>45920</v>
      </c>
      <c r="B74" s="2" t="s">
        <v>52</v>
      </c>
      <c r="C74" s="2">
        <f>IFERROR(INDEX('Élèves'!$B$2:$B$200, MATCH(B74, 'Élèves'!$A$2:$A$200, 0)) &amp; " " &amp; INDEX('Élèves'!$C$2:$C$200, MATCH(B74, 'Élèves'!$A$2:$A$200, 0)), "")</f>
        <v>0</v>
      </c>
      <c r="D74" s="2">
        <f>IFERROR(INDEX('Élèves'!$D$2:$D$200, MATCH(B74, 'Élèves'!$A$2:$A$200, 0)), "")</f>
        <v>0</v>
      </c>
      <c r="E74" s="2" t="s">
        <v>3</v>
      </c>
      <c r="F74" s="2" t="s">
        <v>115</v>
      </c>
      <c r="G74" s="2">
        <f>IFERROR(INDEX('Compétences'!$C$2:$C$200, MATCH(F74, 'Compétences'!$B$2:$B$200, 0)), "")</f>
        <v>0</v>
      </c>
      <c r="H74" s="2" t="s">
        <v>11</v>
      </c>
      <c r="I74" s="2" t="s">
        <v>15</v>
      </c>
      <c r="J74" s="5">
        <v>18.5</v>
      </c>
      <c r="K74" s="2">
        <v>20</v>
      </c>
      <c r="L74" s="6">
        <f>IFERROR(J74/K74, "")</f>
        <v>0</v>
      </c>
      <c r="M74" s="2" t="s">
        <v>20</v>
      </c>
      <c r="N74" s="2" t="s">
        <v>163</v>
      </c>
    </row>
    <row r="75" spans="1:14">
      <c r="A75" s="4">
        <v>45737</v>
      </c>
      <c r="B75" s="2" t="s">
        <v>47</v>
      </c>
      <c r="C75" s="2">
        <f>IFERROR(INDEX('Élèves'!$B$2:$B$200, MATCH(B75, 'Élèves'!$A$2:$A$200, 0)) &amp; " " &amp; INDEX('Élèves'!$C$2:$C$200, MATCH(B75, 'Élèves'!$A$2:$A$200, 0)), "")</f>
        <v>0</v>
      </c>
      <c r="D75" s="2">
        <f>IFERROR(INDEX('Élèves'!$D$2:$D$200, MATCH(B75, 'Élèves'!$A$2:$A$200, 0)), "")</f>
        <v>0</v>
      </c>
      <c r="E75" s="2" t="s">
        <v>7</v>
      </c>
      <c r="F75" s="2" t="s">
        <v>138</v>
      </c>
      <c r="G75" s="2">
        <f>IFERROR(INDEX('Compétences'!$C$2:$C$200, MATCH(F75, 'Compétences'!$B$2:$B$200, 0)), "")</f>
        <v>0</v>
      </c>
      <c r="H75" s="2" t="s">
        <v>13</v>
      </c>
      <c r="I75" s="2" t="s">
        <v>18</v>
      </c>
      <c r="J75" s="2"/>
      <c r="K75" s="2">
        <v>20</v>
      </c>
      <c r="L75" s="6">
        <f>IFERROR(J75/K75, "")</f>
        <v>0</v>
      </c>
      <c r="M75" s="2" t="s">
        <v>21</v>
      </c>
      <c r="N75" s="2" t="s">
        <v>156</v>
      </c>
    </row>
    <row r="76" spans="1:14">
      <c r="A76" s="4">
        <v>45685</v>
      </c>
      <c r="B76" s="2" t="s">
        <v>67</v>
      </c>
      <c r="C76" s="2">
        <f>IFERROR(INDEX('Élèves'!$B$2:$B$200, MATCH(B76, 'Élèves'!$A$2:$A$200, 0)) &amp; " " &amp; INDEX('Élèves'!$C$2:$C$200, MATCH(B76, 'Élèves'!$A$2:$A$200, 0)), "")</f>
        <v>0</v>
      </c>
      <c r="D76" s="2">
        <f>IFERROR(INDEX('Élèves'!$D$2:$D$200, MATCH(B76, 'Élèves'!$A$2:$A$200, 0)), "")</f>
        <v>0</v>
      </c>
      <c r="E76" s="2" t="s">
        <v>5</v>
      </c>
      <c r="F76" s="2" t="s">
        <v>129</v>
      </c>
      <c r="G76" s="2">
        <f>IFERROR(INDEX('Compétences'!$C$2:$C$200, MATCH(F76, 'Compétences'!$B$2:$B$200, 0)), "")</f>
        <v>0</v>
      </c>
      <c r="H76" s="2" t="s">
        <v>12</v>
      </c>
      <c r="I76" s="2" t="s">
        <v>15</v>
      </c>
      <c r="J76" s="5">
        <v>10.5</v>
      </c>
      <c r="K76" s="2">
        <v>20</v>
      </c>
      <c r="L76" s="6">
        <f>IFERROR(J76/K76, "")</f>
        <v>0</v>
      </c>
      <c r="M76" s="2" t="s">
        <v>21</v>
      </c>
      <c r="N76" s="2" t="s">
        <v>161</v>
      </c>
    </row>
    <row r="77" spans="1:14">
      <c r="A77" s="4">
        <v>45839</v>
      </c>
      <c r="B77" s="2" t="s">
        <v>35</v>
      </c>
      <c r="C77" s="2">
        <f>IFERROR(INDEX('Élèves'!$B$2:$B$200, MATCH(B77, 'Élèves'!$A$2:$A$200, 0)) &amp; " " &amp; INDEX('Élèves'!$C$2:$C$200, MATCH(B77, 'Élèves'!$A$2:$A$200, 0)), "")</f>
        <v>0</v>
      </c>
      <c r="D77" s="2">
        <f>IFERROR(INDEX('Élèves'!$D$2:$D$200, MATCH(B77, 'Élèves'!$A$2:$A$200, 0)), "")</f>
        <v>0</v>
      </c>
      <c r="E77" s="2" t="s">
        <v>3</v>
      </c>
      <c r="F77" s="2" t="s">
        <v>115</v>
      </c>
      <c r="G77" s="2">
        <f>IFERROR(INDEX('Compétences'!$C$2:$C$200, MATCH(F77, 'Compétences'!$B$2:$B$200, 0)), "")</f>
        <v>0</v>
      </c>
      <c r="H77" s="2" t="s">
        <v>11</v>
      </c>
      <c r="I77" s="2" t="s">
        <v>15</v>
      </c>
      <c r="J77" s="5">
        <v>13.5</v>
      </c>
      <c r="K77" s="2">
        <v>20</v>
      </c>
      <c r="L77" s="6">
        <f>IFERROR(J77/K77, "")</f>
        <v>0</v>
      </c>
      <c r="M77" s="2" t="s">
        <v>20</v>
      </c>
      <c r="N77" s="2" t="s">
        <v>160</v>
      </c>
    </row>
    <row r="78" spans="1:14">
      <c r="A78" s="4">
        <v>45912</v>
      </c>
      <c r="B78" s="2" t="s">
        <v>67</v>
      </c>
      <c r="C78" s="2">
        <f>IFERROR(INDEX('Élèves'!$B$2:$B$200, MATCH(B78, 'Élèves'!$A$2:$A$200, 0)) &amp; " " &amp; INDEX('Élèves'!$C$2:$C$200, MATCH(B78, 'Élèves'!$A$2:$A$200, 0)), "")</f>
        <v>0</v>
      </c>
      <c r="D78" s="2">
        <f>IFERROR(INDEX('Élèves'!$D$2:$D$200, MATCH(B78, 'Élèves'!$A$2:$A$200, 0)), "")</f>
        <v>0</v>
      </c>
      <c r="E78" s="2" t="s">
        <v>3</v>
      </c>
      <c r="F78" s="2" t="s">
        <v>113</v>
      </c>
      <c r="G78" s="2">
        <f>IFERROR(INDEX('Compétences'!$C$2:$C$200, MATCH(F78, 'Compétences'!$B$2:$B$200, 0)), "")</f>
        <v>0</v>
      </c>
      <c r="H78" s="2" t="s">
        <v>13</v>
      </c>
      <c r="I78" s="2" t="s">
        <v>15</v>
      </c>
      <c r="J78" s="5">
        <v>8.5</v>
      </c>
      <c r="K78" s="2">
        <v>20</v>
      </c>
      <c r="L78" s="6">
        <f>IFERROR(J78/K78, "")</f>
        <v>0</v>
      </c>
      <c r="M78" s="2" t="s">
        <v>22</v>
      </c>
      <c r="N78" s="2" t="s">
        <v>161</v>
      </c>
    </row>
    <row r="79" spans="1:14">
      <c r="A79" s="4">
        <v>45692</v>
      </c>
      <c r="B79" s="2" t="s">
        <v>87</v>
      </c>
      <c r="C79" s="2">
        <f>IFERROR(INDEX('Élèves'!$B$2:$B$200, MATCH(B79, 'Élèves'!$A$2:$A$200, 0)) &amp; " " &amp; INDEX('Élèves'!$C$2:$C$200, MATCH(B79, 'Élèves'!$A$2:$A$200, 0)), "")</f>
        <v>0</v>
      </c>
      <c r="D79" s="2">
        <f>IFERROR(INDEX('Élèves'!$D$2:$D$200, MATCH(B79, 'Élèves'!$A$2:$A$200, 0)), "")</f>
        <v>0</v>
      </c>
      <c r="E79" s="2" t="s">
        <v>1</v>
      </c>
      <c r="F79" s="2" t="s">
        <v>105</v>
      </c>
      <c r="G79" s="2">
        <f>IFERROR(INDEX('Compétences'!$C$2:$C$200, MATCH(F79, 'Compétences'!$B$2:$B$200, 0)), "")</f>
        <v>0</v>
      </c>
      <c r="H79" s="2" t="s">
        <v>10</v>
      </c>
      <c r="I79" s="2" t="s">
        <v>16</v>
      </c>
      <c r="J79" s="2"/>
      <c r="K79" s="2">
        <v>20</v>
      </c>
      <c r="L79" s="6">
        <f>IFERROR(J79/K79, "")</f>
        <v>0</v>
      </c>
      <c r="M79" s="2" t="s">
        <v>21</v>
      </c>
      <c r="N79" s="2" t="s">
        <v>161</v>
      </c>
    </row>
    <row r="80" spans="1:14">
      <c r="A80" s="4">
        <v>45794</v>
      </c>
      <c r="B80" s="2" t="s">
        <v>35</v>
      </c>
      <c r="C80" s="2">
        <f>IFERROR(INDEX('Élèves'!$B$2:$B$200, MATCH(B80, 'Élèves'!$A$2:$A$200, 0)) &amp; " " &amp; INDEX('Élèves'!$C$2:$C$200, MATCH(B80, 'Élèves'!$A$2:$A$200, 0)), "")</f>
        <v>0</v>
      </c>
      <c r="D80" s="2">
        <f>IFERROR(INDEX('Élèves'!$D$2:$D$200, MATCH(B80, 'Élèves'!$A$2:$A$200, 0)), "")</f>
        <v>0</v>
      </c>
      <c r="E80" s="2" t="s">
        <v>5</v>
      </c>
      <c r="F80" s="2" t="s">
        <v>125</v>
      </c>
      <c r="G80" s="2">
        <f>IFERROR(INDEX('Compétences'!$C$2:$C$200, MATCH(F80, 'Compétences'!$B$2:$B$200, 0)), "")</f>
        <v>0</v>
      </c>
      <c r="H80" s="2" t="s">
        <v>9</v>
      </c>
      <c r="I80" s="2" t="s">
        <v>15</v>
      </c>
      <c r="J80" s="5">
        <v>17</v>
      </c>
      <c r="K80" s="2">
        <v>20</v>
      </c>
      <c r="L80" s="6">
        <f>IFERROR(J80/K80, "")</f>
        <v>0</v>
      </c>
      <c r="M80" s="2" t="s">
        <v>20</v>
      </c>
      <c r="N80" s="2" t="s">
        <v>158</v>
      </c>
    </row>
    <row r="81" spans="1:14">
      <c r="A81" s="4">
        <v>45757</v>
      </c>
      <c r="B81" s="2" t="s">
        <v>92</v>
      </c>
      <c r="C81" s="2">
        <f>IFERROR(INDEX('Élèves'!$B$2:$B$200, MATCH(B81, 'Élèves'!$A$2:$A$200, 0)) &amp; " " &amp; INDEX('Élèves'!$C$2:$C$200, MATCH(B81, 'Élèves'!$A$2:$A$200, 0)), "")</f>
        <v>0</v>
      </c>
      <c r="D81" s="2">
        <f>IFERROR(INDEX('Élèves'!$D$2:$D$200, MATCH(B81, 'Élèves'!$A$2:$A$200, 0)), "")</f>
        <v>0</v>
      </c>
      <c r="E81" s="2" t="s">
        <v>3</v>
      </c>
      <c r="F81" s="2" t="s">
        <v>115</v>
      </c>
      <c r="G81" s="2">
        <f>IFERROR(INDEX('Compétences'!$C$2:$C$200, MATCH(F81, 'Compétences'!$B$2:$B$200, 0)), "")</f>
        <v>0</v>
      </c>
      <c r="H81" s="2" t="s">
        <v>9</v>
      </c>
      <c r="I81" s="2" t="s">
        <v>15</v>
      </c>
      <c r="J81" s="5">
        <v>10.5</v>
      </c>
      <c r="K81" s="2">
        <v>20</v>
      </c>
      <c r="L81" s="6">
        <f>IFERROR(J81/K81, "")</f>
        <v>0</v>
      </c>
      <c r="M81" s="2" t="s">
        <v>21</v>
      </c>
      <c r="N81" s="2" t="s">
        <v>156</v>
      </c>
    </row>
    <row r="82" spans="1:14">
      <c r="A82" s="4">
        <v>45864</v>
      </c>
      <c r="B82" s="2" t="s">
        <v>82</v>
      </c>
      <c r="C82" s="2">
        <f>IFERROR(INDEX('Élèves'!$B$2:$B$200, MATCH(B82, 'Élèves'!$A$2:$A$200, 0)) &amp; " " &amp; INDEX('Élèves'!$C$2:$C$200, MATCH(B82, 'Élèves'!$A$2:$A$200, 0)), "")</f>
        <v>0</v>
      </c>
      <c r="D82" s="2">
        <f>IFERROR(INDEX('Élèves'!$D$2:$D$200, MATCH(B82, 'Élèves'!$A$2:$A$200, 0)), "")</f>
        <v>0</v>
      </c>
      <c r="E82" s="2" t="s">
        <v>1</v>
      </c>
      <c r="F82" s="2" t="s">
        <v>103</v>
      </c>
      <c r="G82" s="2">
        <f>IFERROR(INDEX('Compétences'!$C$2:$C$200, MATCH(F82, 'Compétences'!$B$2:$B$200, 0)), "")</f>
        <v>0</v>
      </c>
      <c r="H82" s="2" t="s">
        <v>10</v>
      </c>
      <c r="I82" s="2" t="s">
        <v>15</v>
      </c>
      <c r="J82" s="5">
        <v>9</v>
      </c>
      <c r="K82" s="2">
        <v>20</v>
      </c>
      <c r="L82" s="6">
        <f>IFERROR(J82/K82, "")</f>
        <v>0</v>
      </c>
      <c r="M82" s="2" t="s">
        <v>22</v>
      </c>
      <c r="N82" s="2" t="s">
        <v>156</v>
      </c>
    </row>
    <row r="83" spans="1:14">
      <c r="A83" s="4">
        <v>45733</v>
      </c>
      <c r="B83" s="2" t="s">
        <v>92</v>
      </c>
      <c r="C83" s="2">
        <f>IFERROR(INDEX('Élèves'!$B$2:$B$200, MATCH(B83, 'Élèves'!$A$2:$A$200, 0)) &amp; " " &amp; INDEX('Élèves'!$C$2:$C$200, MATCH(B83, 'Élèves'!$A$2:$A$200, 0)), "")</f>
        <v>0</v>
      </c>
      <c r="D83" s="2">
        <f>IFERROR(INDEX('Élèves'!$D$2:$D$200, MATCH(B83, 'Élèves'!$A$2:$A$200, 0)), "")</f>
        <v>0</v>
      </c>
      <c r="E83" s="2" t="s">
        <v>7</v>
      </c>
      <c r="F83" s="2" t="s">
        <v>138</v>
      </c>
      <c r="G83" s="2">
        <f>IFERROR(INDEX('Compétences'!$C$2:$C$200, MATCH(F83, 'Compétences'!$B$2:$B$200, 0)), "")</f>
        <v>0</v>
      </c>
      <c r="H83" s="2" t="s">
        <v>13</v>
      </c>
      <c r="I83" s="2" t="s">
        <v>16</v>
      </c>
      <c r="J83" s="2"/>
      <c r="K83" s="2">
        <v>20</v>
      </c>
      <c r="L83" s="6">
        <f>IFERROR(J83/K83, "")</f>
        <v>0</v>
      </c>
      <c r="M83" s="2" t="s">
        <v>21</v>
      </c>
      <c r="N83" s="2" t="s">
        <v>156</v>
      </c>
    </row>
    <row r="84" spans="1:14">
      <c r="A84" s="4">
        <v>45861</v>
      </c>
      <c r="B84" s="2" t="s">
        <v>62</v>
      </c>
      <c r="C84" s="2">
        <f>IFERROR(INDEX('Élèves'!$B$2:$B$200, MATCH(B84, 'Élèves'!$A$2:$A$200, 0)) &amp; " " &amp; INDEX('Élèves'!$C$2:$C$200, MATCH(B84, 'Élèves'!$A$2:$A$200, 0)), "")</f>
        <v>0</v>
      </c>
      <c r="D84" s="2">
        <f>IFERROR(INDEX('Élèves'!$D$2:$D$200, MATCH(B84, 'Élèves'!$A$2:$A$200, 0)), "")</f>
        <v>0</v>
      </c>
      <c r="E84" s="2" t="s">
        <v>5</v>
      </c>
      <c r="F84" s="2" t="s">
        <v>127</v>
      </c>
      <c r="G84" s="2">
        <f>IFERROR(INDEX('Compétences'!$C$2:$C$200, MATCH(F84, 'Compétences'!$B$2:$B$200, 0)), "")</f>
        <v>0</v>
      </c>
      <c r="H84" s="2" t="s">
        <v>11</v>
      </c>
      <c r="I84" s="2" t="s">
        <v>15</v>
      </c>
      <c r="J84" s="5">
        <v>8.5</v>
      </c>
      <c r="K84" s="2">
        <v>20</v>
      </c>
      <c r="L84" s="6">
        <f>IFERROR(J84/K84, "")</f>
        <v>0</v>
      </c>
      <c r="M84" s="2" t="s">
        <v>22</v>
      </c>
      <c r="N84" s="2" t="s">
        <v>158</v>
      </c>
    </row>
    <row r="85" spans="1:14">
      <c r="A85" s="4">
        <v>45907</v>
      </c>
      <c r="B85" s="2" t="s">
        <v>41</v>
      </c>
      <c r="C85" s="2">
        <f>IFERROR(INDEX('Élèves'!$B$2:$B$200, MATCH(B85, 'Élèves'!$A$2:$A$200, 0)) &amp; " " &amp; INDEX('Élèves'!$C$2:$C$200, MATCH(B85, 'Élèves'!$A$2:$A$200, 0)), "")</f>
        <v>0</v>
      </c>
      <c r="D85" s="2">
        <f>IFERROR(INDEX('Élèves'!$D$2:$D$200, MATCH(B85, 'Élèves'!$A$2:$A$200, 0)), "")</f>
        <v>0</v>
      </c>
      <c r="E85" s="2" t="s">
        <v>4</v>
      </c>
      <c r="F85" s="2" t="s">
        <v>121</v>
      </c>
      <c r="G85" s="2">
        <f>IFERROR(INDEX('Compétences'!$C$2:$C$200, MATCH(F85, 'Compétences'!$B$2:$B$200, 0)), "")</f>
        <v>0</v>
      </c>
      <c r="H85" s="2" t="s">
        <v>12</v>
      </c>
      <c r="I85" s="2" t="s">
        <v>16</v>
      </c>
      <c r="J85" s="2"/>
      <c r="K85" s="2">
        <v>20</v>
      </c>
      <c r="L85" s="6">
        <f>IFERROR(J85/K85, "")</f>
        <v>0</v>
      </c>
      <c r="M85" s="2" t="s">
        <v>21</v>
      </c>
      <c r="N85" s="2" t="s">
        <v>161</v>
      </c>
    </row>
    <row r="86" spans="1:14">
      <c r="A86" s="4">
        <v>45810</v>
      </c>
      <c r="B86" s="2" t="s">
        <v>92</v>
      </c>
      <c r="C86" s="2">
        <f>IFERROR(INDEX('Élèves'!$B$2:$B$200, MATCH(B86, 'Élèves'!$A$2:$A$200, 0)) &amp; " " &amp; INDEX('Élèves'!$C$2:$C$200, MATCH(B86, 'Élèves'!$A$2:$A$200, 0)), "")</f>
        <v>0</v>
      </c>
      <c r="D86" s="2">
        <f>IFERROR(INDEX('Élèves'!$D$2:$D$200, MATCH(B86, 'Élèves'!$A$2:$A$200, 0)), "")</f>
        <v>0</v>
      </c>
      <c r="E86" s="2" t="s">
        <v>5</v>
      </c>
      <c r="F86" s="2" t="s">
        <v>129</v>
      </c>
      <c r="G86" s="2">
        <f>IFERROR(INDEX('Compétences'!$C$2:$C$200, MATCH(F86, 'Compétences'!$B$2:$B$200, 0)), "")</f>
        <v>0</v>
      </c>
      <c r="H86" s="2" t="s">
        <v>13</v>
      </c>
      <c r="I86" s="2" t="s">
        <v>15</v>
      </c>
      <c r="J86" s="5">
        <v>15.5</v>
      </c>
      <c r="K86" s="2">
        <v>20</v>
      </c>
      <c r="L86" s="6">
        <f>IFERROR(J86/K86, "")</f>
        <v>0</v>
      </c>
      <c r="M86" s="2" t="s">
        <v>20</v>
      </c>
      <c r="N86" s="2" t="s">
        <v>158</v>
      </c>
    </row>
    <row r="87" spans="1:14">
      <c r="A87" s="4">
        <v>45837</v>
      </c>
      <c r="B87" s="2" t="s">
        <v>92</v>
      </c>
      <c r="C87" s="2">
        <f>IFERROR(INDEX('Élèves'!$B$2:$B$200, MATCH(B87, 'Élèves'!$A$2:$A$200, 0)) &amp; " " &amp; INDEX('Élèves'!$C$2:$C$200, MATCH(B87, 'Élèves'!$A$2:$A$200, 0)), "")</f>
        <v>0</v>
      </c>
      <c r="D87" s="2">
        <f>IFERROR(INDEX('Élèves'!$D$2:$D$200, MATCH(B87, 'Élèves'!$A$2:$A$200, 0)), "")</f>
        <v>0</v>
      </c>
      <c r="E87" s="2" t="s">
        <v>5</v>
      </c>
      <c r="F87" s="2" t="s">
        <v>127</v>
      </c>
      <c r="G87" s="2">
        <f>IFERROR(INDEX('Compétences'!$C$2:$C$200, MATCH(F87, 'Compétences'!$B$2:$B$200, 0)), "")</f>
        <v>0</v>
      </c>
      <c r="H87" s="2" t="s">
        <v>9</v>
      </c>
      <c r="I87" s="2" t="s">
        <v>17</v>
      </c>
      <c r="J87" s="2"/>
      <c r="K87" s="2">
        <v>20</v>
      </c>
      <c r="L87" s="6">
        <f>IFERROR(J87/K87, "")</f>
        <v>0</v>
      </c>
      <c r="M87" s="2" t="s">
        <v>22</v>
      </c>
      <c r="N87" s="2" t="s">
        <v>160</v>
      </c>
    </row>
    <row r="88" spans="1:14">
      <c r="A88" s="4">
        <v>45866</v>
      </c>
      <c r="B88" s="2" t="s">
        <v>72</v>
      </c>
      <c r="C88" s="2">
        <f>IFERROR(INDEX('Élèves'!$B$2:$B$200, MATCH(B88, 'Élèves'!$A$2:$A$200, 0)) &amp; " " &amp; INDEX('Élèves'!$C$2:$C$200, MATCH(B88, 'Élèves'!$A$2:$A$200, 0)), "")</f>
        <v>0</v>
      </c>
      <c r="D88" s="2">
        <f>IFERROR(INDEX('Élèves'!$D$2:$D$200, MATCH(B88, 'Élèves'!$A$2:$A$200, 0)), "")</f>
        <v>0</v>
      </c>
      <c r="E88" s="2" t="s">
        <v>2</v>
      </c>
      <c r="F88" s="2" t="s">
        <v>109</v>
      </c>
      <c r="G88" s="2">
        <f>IFERROR(INDEX('Compétences'!$C$2:$C$200, MATCH(F88, 'Compétences'!$B$2:$B$200, 0)), "")</f>
        <v>0</v>
      </c>
      <c r="H88" s="2" t="s">
        <v>12</v>
      </c>
      <c r="I88" s="2" t="s">
        <v>15</v>
      </c>
      <c r="J88" s="5">
        <v>13</v>
      </c>
      <c r="K88" s="2">
        <v>20</v>
      </c>
      <c r="L88" s="6">
        <f>IFERROR(J88/K88, "")</f>
        <v>0</v>
      </c>
      <c r="M88" s="2" t="s">
        <v>20</v>
      </c>
      <c r="N88" s="2" t="s">
        <v>158</v>
      </c>
    </row>
    <row r="89" spans="1:14">
      <c r="A89" s="4">
        <v>45846</v>
      </c>
      <c r="B89" s="2" t="s">
        <v>52</v>
      </c>
      <c r="C89" s="2">
        <f>IFERROR(INDEX('Élèves'!$B$2:$B$200, MATCH(B89, 'Élèves'!$A$2:$A$200, 0)) &amp; " " &amp; INDEX('Élèves'!$C$2:$C$200, MATCH(B89, 'Élèves'!$A$2:$A$200, 0)), "")</f>
        <v>0</v>
      </c>
      <c r="D89" s="2">
        <f>IFERROR(INDEX('Élèves'!$D$2:$D$200, MATCH(B89, 'Élèves'!$A$2:$A$200, 0)), "")</f>
        <v>0</v>
      </c>
      <c r="E89" s="2" t="s">
        <v>3</v>
      </c>
      <c r="F89" s="2" t="s">
        <v>115</v>
      </c>
      <c r="G89" s="2">
        <f>IFERROR(INDEX('Compétences'!$C$2:$C$200, MATCH(F89, 'Compétences'!$B$2:$B$200, 0)), "")</f>
        <v>0</v>
      </c>
      <c r="H89" s="2" t="s">
        <v>13</v>
      </c>
      <c r="I89" s="2" t="s">
        <v>15</v>
      </c>
      <c r="J89" s="5">
        <v>12</v>
      </c>
      <c r="K89" s="2">
        <v>20</v>
      </c>
      <c r="L89" s="6">
        <f>IFERROR(J89/K89, "")</f>
        <v>0</v>
      </c>
      <c r="M89" s="2" t="s">
        <v>20</v>
      </c>
      <c r="N89" s="2" t="s">
        <v>153</v>
      </c>
    </row>
    <row r="90" spans="1:14">
      <c r="A90" s="4">
        <v>45880</v>
      </c>
      <c r="B90" s="2" t="s">
        <v>52</v>
      </c>
      <c r="C90" s="2">
        <f>IFERROR(INDEX('Élèves'!$B$2:$B$200, MATCH(B90, 'Élèves'!$A$2:$A$200, 0)) &amp; " " &amp; INDEX('Élèves'!$C$2:$C$200, MATCH(B90, 'Élèves'!$A$2:$A$200, 0)), "")</f>
        <v>0</v>
      </c>
      <c r="D90" s="2">
        <f>IFERROR(INDEX('Élèves'!$D$2:$D$200, MATCH(B90, 'Élèves'!$A$2:$A$200, 0)), "")</f>
        <v>0</v>
      </c>
      <c r="E90" s="2" t="s">
        <v>1</v>
      </c>
      <c r="F90" s="2" t="s">
        <v>101</v>
      </c>
      <c r="G90" s="2">
        <f>IFERROR(INDEX('Compétences'!$C$2:$C$200, MATCH(F90, 'Compétences'!$B$2:$B$200, 0)), "")</f>
        <v>0</v>
      </c>
      <c r="H90" s="2" t="s">
        <v>10</v>
      </c>
      <c r="I90" s="2" t="s">
        <v>15</v>
      </c>
      <c r="J90" s="5">
        <v>15.5</v>
      </c>
      <c r="K90" s="2">
        <v>20</v>
      </c>
      <c r="L90" s="6">
        <f>IFERROR(J90/K90, "")</f>
        <v>0</v>
      </c>
      <c r="M90" s="2" t="s">
        <v>20</v>
      </c>
      <c r="N90" s="2" t="s">
        <v>158</v>
      </c>
    </row>
    <row r="91" spans="1:14">
      <c r="A91" s="4">
        <v>45785</v>
      </c>
      <c r="B91" s="2" t="s">
        <v>35</v>
      </c>
      <c r="C91" s="2">
        <f>IFERROR(INDEX('Élèves'!$B$2:$B$200, MATCH(B91, 'Élèves'!$A$2:$A$200, 0)) &amp; " " &amp; INDEX('Élèves'!$C$2:$C$200, MATCH(B91, 'Élèves'!$A$2:$A$200, 0)), "")</f>
        <v>0</v>
      </c>
      <c r="D91" s="2">
        <f>IFERROR(INDEX('Élèves'!$D$2:$D$200, MATCH(B91, 'Élèves'!$A$2:$A$200, 0)), "")</f>
        <v>0</v>
      </c>
      <c r="E91" s="2" t="s">
        <v>1</v>
      </c>
      <c r="F91" s="2" t="s">
        <v>103</v>
      </c>
      <c r="G91" s="2">
        <f>IFERROR(INDEX('Compétences'!$C$2:$C$200, MATCH(F91, 'Compétences'!$B$2:$B$200, 0)), "")</f>
        <v>0</v>
      </c>
      <c r="H91" s="2" t="s">
        <v>10</v>
      </c>
      <c r="I91" s="2" t="s">
        <v>15</v>
      </c>
      <c r="J91" s="5">
        <v>12.5</v>
      </c>
      <c r="K91" s="2">
        <v>20</v>
      </c>
      <c r="L91" s="6">
        <f>IFERROR(J91/K91, "")</f>
        <v>0</v>
      </c>
      <c r="M91" s="2" t="s">
        <v>20</v>
      </c>
      <c r="N91" s="2" t="s">
        <v>158</v>
      </c>
    </row>
    <row r="92" spans="1:14">
      <c r="A92" s="4">
        <v>45889</v>
      </c>
      <c r="B92" s="2" t="s">
        <v>77</v>
      </c>
      <c r="C92" s="2">
        <f>IFERROR(INDEX('Élèves'!$B$2:$B$200, MATCH(B92, 'Élèves'!$A$2:$A$200, 0)) &amp; " " &amp; INDEX('Élèves'!$C$2:$C$200, MATCH(B92, 'Élèves'!$A$2:$A$200, 0)), "")</f>
        <v>0</v>
      </c>
      <c r="D92" s="2">
        <f>IFERROR(INDEX('Élèves'!$D$2:$D$200, MATCH(B92, 'Élèves'!$A$2:$A$200, 0)), "")</f>
        <v>0</v>
      </c>
      <c r="E92" s="2" t="s">
        <v>5</v>
      </c>
      <c r="F92" s="2" t="s">
        <v>127</v>
      </c>
      <c r="G92" s="2">
        <f>IFERROR(INDEX('Compétences'!$C$2:$C$200, MATCH(F92, 'Compétences'!$B$2:$B$200, 0)), "")</f>
        <v>0</v>
      </c>
      <c r="H92" s="2" t="s">
        <v>13</v>
      </c>
      <c r="I92" s="2" t="s">
        <v>18</v>
      </c>
      <c r="J92" s="2"/>
      <c r="K92" s="2">
        <v>20</v>
      </c>
      <c r="L92" s="6">
        <f>IFERROR(J92/K92, "")</f>
        <v>0</v>
      </c>
      <c r="M92" s="2" t="s">
        <v>21</v>
      </c>
      <c r="N92" s="2" t="s">
        <v>160</v>
      </c>
    </row>
    <row r="93" spans="1:14">
      <c r="A93" s="4">
        <v>45810</v>
      </c>
      <c r="B93" s="2" t="s">
        <v>62</v>
      </c>
      <c r="C93" s="2">
        <f>IFERROR(INDEX('Élèves'!$B$2:$B$200, MATCH(B93, 'Élèves'!$A$2:$A$200, 0)) &amp; " " &amp; INDEX('Élèves'!$C$2:$C$200, MATCH(B93, 'Élèves'!$A$2:$A$200, 0)), "")</f>
        <v>0</v>
      </c>
      <c r="D93" s="2">
        <f>IFERROR(INDEX('Élèves'!$D$2:$D$200, MATCH(B93, 'Élèves'!$A$2:$A$200, 0)), "")</f>
        <v>0</v>
      </c>
      <c r="E93" s="2" t="s">
        <v>6</v>
      </c>
      <c r="F93" s="2" t="s">
        <v>132</v>
      </c>
      <c r="G93" s="2">
        <f>IFERROR(INDEX('Compétences'!$C$2:$C$200, MATCH(F93, 'Compétences'!$B$2:$B$200, 0)), "")</f>
        <v>0</v>
      </c>
      <c r="H93" s="2" t="s">
        <v>10</v>
      </c>
      <c r="I93" s="2" t="s">
        <v>15</v>
      </c>
      <c r="J93" s="5">
        <v>9</v>
      </c>
      <c r="K93" s="2">
        <v>20</v>
      </c>
      <c r="L93" s="6">
        <f>IFERROR(J93/K93, "")</f>
        <v>0</v>
      </c>
      <c r="M93" s="2" t="s">
        <v>22</v>
      </c>
      <c r="N93" s="2" t="s">
        <v>160</v>
      </c>
    </row>
    <row r="94" spans="1:14">
      <c r="A94" s="4">
        <v>45766</v>
      </c>
      <c r="B94" s="2" t="s">
        <v>41</v>
      </c>
      <c r="C94" s="2">
        <f>IFERROR(INDEX('Élèves'!$B$2:$B$200, MATCH(B94, 'Élèves'!$A$2:$A$200, 0)) &amp; " " &amp; INDEX('Élèves'!$C$2:$C$200, MATCH(B94, 'Élèves'!$A$2:$A$200, 0)), "")</f>
        <v>0</v>
      </c>
      <c r="D94" s="2">
        <f>IFERROR(INDEX('Élèves'!$D$2:$D$200, MATCH(B94, 'Élèves'!$A$2:$A$200, 0)), "")</f>
        <v>0</v>
      </c>
      <c r="E94" s="2" t="s">
        <v>6</v>
      </c>
      <c r="F94" s="2" t="s">
        <v>134</v>
      </c>
      <c r="G94" s="2">
        <f>IFERROR(INDEX('Compétences'!$C$2:$C$200, MATCH(F94, 'Compétences'!$B$2:$B$200, 0)), "")</f>
        <v>0</v>
      </c>
      <c r="H94" s="2" t="s">
        <v>12</v>
      </c>
      <c r="I94" s="2" t="s">
        <v>15</v>
      </c>
      <c r="J94" s="5">
        <v>12.5</v>
      </c>
      <c r="K94" s="2">
        <v>20</v>
      </c>
      <c r="L94" s="6">
        <f>IFERROR(J94/K94, "")</f>
        <v>0</v>
      </c>
      <c r="M94" s="2" t="s">
        <v>20</v>
      </c>
      <c r="N94" s="2" t="s">
        <v>156</v>
      </c>
    </row>
    <row r="95" spans="1:14">
      <c r="A95" s="4">
        <v>45856</v>
      </c>
      <c r="B95" s="2" t="s">
        <v>52</v>
      </c>
      <c r="C95" s="2">
        <f>IFERROR(INDEX('Élèves'!$B$2:$B$200, MATCH(B95, 'Élèves'!$A$2:$A$200, 0)) &amp; " " &amp; INDEX('Élèves'!$C$2:$C$200, MATCH(B95, 'Élèves'!$A$2:$A$200, 0)), "")</f>
        <v>0</v>
      </c>
      <c r="D95" s="2">
        <f>IFERROR(INDEX('Élèves'!$D$2:$D$200, MATCH(B95, 'Élèves'!$A$2:$A$200, 0)), "")</f>
        <v>0</v>
      </c>
      <c r="E95" s="2" t="s">
        <v>3</v>
      </c>
      <c r="F95" s="2" t="s">
        <v>113</v>
      </c>
      <c r="G95" s="2">
        <f>IFERROR(INDEX('Compétences'!$C$2:$C$200, MATCH(F95, 'Compétences'!$B$2:$B$200, 0)), "")</f>
        <v>0</v>
      </c>
      <c r="H95" s="2" t="s">
        <v>9</v>
      </c>
      <c r="I95" s="2" t="s">
        <v>15</v>
      </c>
      <c r="J95" s="5">
        <v>16</v>
      </c>
      <c r="K95" s="2">
        <v>20</v>
      </c>
      <c r="L95" s="6">
        <f>IFERROR(J95/K95, "")</f>
        <v>0</v>
      </c>
      <c r="M95" s="2" t="s">
        <v>20</v>
      </c>
      <c r="N95" s="2" t="s">
        <v>160</v>
      </c>
    </row>
    <row r="96" spans="1:14">
      <c r="A96" s="4">
        <v>45821</v>
      </c>
      <c r="B96" s="2" t="s">
        <v>35</v>
      </c>
      <c r="C96" s="2">
        <f>IFERROR(INDEX('Élèves'!$B$2:$B$200, MATCH(B96, 'Élèves'!$A$2:$A$200, 0)) &amp; " " &amp; INDEX('Élèves'!$C$2:$C$200, MATCH(B96, 'Élèves'!$A$2:$A$200, 0)), "")</f>
        <v>0</v>
      </c>
      <c r="D96" s="2">
        <f>IFERROR(INDEX('Élèves'!$D$2:$D$200, MATCH(B96, 'Élèves'!$A$2:$A$200, 0)), "")</f>
        <v>0</v>
      </c>
      <c r="E96" s="2" t="s">
        <v>1</v>
      </c>
      <c r="F96" s="2" t="s">
        <v>105</v>
      </c>
      <c r="G96" s="2">
        <f>IFERROR(INDEX('Compétences'!$C$2:$C$200, MATCH(F96, 'Compétences'!$B$2:$B$200, 0)), "")</f>
        <v>0</v>
      </c>
      <c r="H96" s="2" t="s">
        <v>10</v>
      </c>
      <c r="I96" s="2" t="s">
        <v>15</v>
      </c>
      <c r="J96" s="5">
        <v>18.5</v>
      </c>
      <c r="K96" s="2">
        <v>20</v>
      </c>
      <c r="L96" s="6">
        <f>IFERROR(J96/K96, "")</f>
        <v>0</v>
      </c>
      <c r="M96" s="2" t="s">
        <v>20</v>
      </c>
      <c r="N96" s="2" t="s">
        <v>156</v>
      </c>
    </row>
    <row r="97" spans="1:14">
      <c r="A97" s="4">
        <v>45912</v>
      </c>
      <c r="B97" s="2" t="s">
        <v>35</v>
      </c>
      <c r="C97" s="2">
        <f>IFERROR(INDEX('Élèves'!$B$2:$B$200, MATCH(B97, 'Élèves'!$A$2:$A$200, 0)) &amp; " " &amp; INDEX('Élèves'!$C$2:$C$200, MATCH(B97, 'Élèves'!$A$2:$A$200, 0)), "")</f>
        <v>0</v>
      </c>
      <c r="D97" s="2">
        <f>IFERROR(INDEX('Élèves'!$D$2:$D$200, MATCH(B97, 'Élèves'!$A$2:$A$200, 0)), "")</f>
        <v>0</v>
      </c>
      <c r="E97" s="2" t="s">
        <v>5</v>
      </c>
      <c r="F97" s="2" t="s">
        <v>127</v>
      </c>
      <c r="G97" s="2">
        <f>IFERROR(INDEX('Compétences'!$C$2:$C$200, MATCH(F97, 'Compétences'!$B$2:$B$200, 0)), "")</f>
        <v>0</v>
      </c>
      <c r="H97" s="2" t="s">
        <v>11</v>
      </c>
      <c r="I97" s="2" t="s">
        <v>15</v>
      </c>
      <c r="J97" s="5">
        <v>10</v>
      </c>
      <c r="K97" s="2">
        <v>20</v>
      </c>
      <c r="L97" s="6">
        <f>IFERROR(J97/K97, "")</f>
        <v>0</v>
      </c>
      <c r="M97" s="2" t="s">
        <v>21</v>
      </c>
      <c r="N97" s="2" t="s">
        <v>160</v>
      </c>
    </row>
    <row r="98" spans="1:14">
      <c r="A98" s="4">
        <v>45877</v>
      </c>
      <c r="B98" s="2" t="s">
        <v>72</v>
      </c>
      <c r="C98" s="2">
        <f>IFERROR(INDEX('Élèves'!$B$2:$B$200, MATCH(B98, 'Élèves'!$A$2:$A$200, 0)) &amp; " " &amp; INDEX('Élèves'!$C$2:$C$200, MATCH(B98, 'Élèves'!$A$2:$A$200, 0)), "")</f>
        <v>0</v>
      </c>
      <c r="D98" s="2">
        <f>IFERROR(INDEX('Élèves'!$D$2:$D$200, MATCH(B98, 'Élèves'!$A$2:$A$200, 0)), "")</f>
        <v>0</v>
      </c>
      <c r="E98" s="2" t="s">
        <v>1</v>
      </c>
      <c r="F98" s="2" t="s">
        <v>101</v>
      </c>
      <c r="G98" s="2">
        <f>IFERROR(INDEX('Compétences'!$C$2:$C$200, MATCH(F98, 'Compétences'!$B$2:$B$200, 0)), "")</f>
        <v>0</v>
      </c>
      <c r="H98" s="2" t="s">
        <v>13</v>
      </c>
      <c r="I98" s="2" t="s">
        <v>15</v>
      </c>
      <c r="J98" s="5">
        <v>18</v>
      </c>
      <c r="K98" s="2">
        <v>20</v>
      </c>
      <c r="L98" s="6">
        <f>IFERROR(J98/K98, "")</f>
        <v>0</v>
      </c>
      <c r="M98" s="2" t="s">
        <v>20</v>
      </c>
      <c r="N98" s="2" t="s">
        <v>161</v>
      </c>
    </row>
    <row r="99" spans="1:14">
      <c r="A99" s="4">
        <v>45827</v>
      </c>
      <c r="B99" s="2" t="s">
        <v>47</v>
      </c>
      <c r="C99" s="2">
        <f>IFERROR(INDEX('Élèves'!$B$2:$B$200, MATCH(B99, 'Élèves'!$A$2:$A$200, 0)) &amp; " " &amp; INDEX('Élèves'!$C$2:$C$200, MATCH(B99, 'Élèves'!$A$2:$A$200, 0)), "")</f>
        <v>0</v>
      </c>
      <c r="D99" s="2">
        <f>IFERROR(INDEX('Élèves'!$D$2:$D$200, MATCH(B99, 'Élèves'!$A$2:$A$200, 0)), "")</f>
        <v>0</v>
      </c>
      <c r="E99" s="2" t="s">
        <v>7</v>
      </c>
      <c r="F99" s="2" t="s">
        <v>140</v>
      </c>
      <c r="G99" s="2">
        <f>IFERROR(INDEX('Compétences'!$C$2:$C$200, MATCH(F99, 'Compétences'!$B$2:$B$200, 0)), "")</f>
        <v>0</v>
      </c>
      <c r="H99" s="2" t="s">
        <v>10</v>
      </c>
      <c r="I99" s="2" t="s">
        <v>15</v>
      </c>
      <c r="J99" s="5">
        <v>9.5</v>
      </c>
      <c r="K99" s="2">
        <v>20</v>
      </c>
      <c r="L99" s="6">
        <f>IFERROR(J99/K99, "")</f>
        <v>0</v>
      </c>
      <c r="M99" s="2" t="s">
        <v>22</v>
      </c>
      <c r="N99" s="2" t="s">
        <v>153</v>
      </c>
    </row>
    <row r="100" spans="1:14">
      <c r="A100" s="4">
        <v>45787</v>
      </c>
      <c r="B100" s="2" t="s">
        <v>82</v>
      </c>
      <c r="C100" s="2">
        <f>IFERROR(INDEX('Élèves'!$B$2:$B$200, MATCH(B100, 'Élèves'!$A$2:$A$200, 0)) &amp; " " &amp; INDEX('Élèves'!$C$2:$C$200, MATCH(B100, 'Élèves'!$A$2:$A$200, 0)), "")</f>
        <v>0</v>
      </c>
      <c r="D100" s="2">
        <f>IFERROR(INDEX('Élèves'!$D$2:$D$200, MATCH(B100, 'Élèves'!$A$2:$A$200, 0)), "")</f>
        <v>0</v>
      </c>
      <c r="E100" s="2" t="s">
        <v>7</v>
      </c>
      <c r="F100" s="2" t="s">
        <v>140</v>
      </c>
      <c r="G100" s="2">
        <f>IFERROR(INDEX('Compétences'!$C$2:$C$200, MATCH(F100, 'Compétences'!$B$2:$B$200, 0)), "")</f>
        <v>0</v>
      </c>
      <c r="H100" s="2" t="s">
        <v>12</v>
      </c>
      <c r="I100" s="2" t="s">
        <v>16</v>
      </c>
      <c r="J100" s="2"/>
      <c r="K100" s="2">
        <v>20</v>
      </c>
      <c r="L100" s="6">
        <f>IFERROR(J100/K100, "")</f>
        <v>0</v>
      </c>
      <c r="M100" s="2" t="s">
        <v>21</v>
      </c>
      <c r="N100" s="2" t="s">
        <v>158</v>
      </c>
    </row>
    <row r="101" spans="1:14">
      <c r="A101" s="4">
        <v>45891</v>
      </c>
      <c r="B101" s="2" t="s">
        <v>72</v>
      </c>
      <c r="C101" s="2">
        <f>IFERROR(INDEX('Élèves'!$B$2:$B$200, MATCH(B101, 'Élèves'!$A$2:$A$200, 0)) &amp; " " &amp; INDEX('Élèves'!$C$2:$C$200, MATCH(B101, 'Élèves'!$A$2:$A$200, 0)), "")</f>
        <v>0</v>
      </c>
      <c r="D101" s="2">
        <f>IFERROR(INDEX('Élèves'!$D$2:$D$200, MATCH(B101, 'Élèves'!$A$2:$A$200, 0)), "")</f>
        <v>0</v>
      </c>
      <c r="E101" s="2" t="s">
        <v>3</v>
      </c>
      <c r="F101" s="2" t="s">
        <v>117</v>
      </c>
      <c r="G101" s="2">
        <f>IFERROR(INDEX('Compétences'!$C$2:$C$200, MATCH(F101, 'Compétences'!$B$2:$B$200, 0)), "")</f>
        <v>0</v>
      </c>
      <c r="H101" s="2" t="s">
        <v>13</v>
      </c>
      <c r="I101" s="2" t="s">
        <v>15</v>
      </c>
      <c r="J101" s="5">
        <v>8</v>
      </c>
      <c r="K101" s="2">
        <v>20</v>
      </c>
      <c r="L101" s="6">
        <f>IFERROR(J101/K101, "")</f>
        <v>0</v>
      </c>
      <c r="M101" s="2" t="s">
        <v>22</v>
      </c>
      <c r="N101" s="2" t="s">
        <v>161</v>
      </c>
    </row>
    <row r="102" spans="1:14">
      <c r="A102" s="4">
        <v>45713</v>
      </c>
      <c r="B102" s="2" t="s">
        <v>87</v>
      </c>
      <c r="C102" s="2">
        <f>IFERROR(INDEX('Élèves'!$B$2:$B$200, MATCH(B102, 'Élèves'!$A$2:$A$200, 0)) &amp; " " &amp; INDEX('Élèves'!$C$2:$C$200, MATCH(B102, 'Élèves'!$A$2:$A$200, 0)), "")</f>
        <v>0</v>
      </c>
      <c r="D102" s="2">
        <f>IFERROR(INDEX('Élèves'!$D$2:$D$200, MATCH(B102, 'Élèves'!$A$2:$A$200, 0)), "")</f>
        <v>0</v>
      </c>
      <c r="E102" s="2" t="s">
        <v>2</v>
      </c>
      <c r="F102" s="2" t="s">
        <v>109</v>
      </c>
      <c r="G102" s="2">
        <f>IFERROR(INDEX('Compétences'!$C$2:$C$200, MATCH(F102, 'Compétences'!$B$2:$B$200, 0)), "")</f>
        <v>0</v>
      </c>
      <c r="H102" s="2" t="s">
        <v>10</v>
      </c>
      <c r="I102" s="2" t="s">
        <v>15</v>
      </c>
      <c r="J102" s="5">
        <v>16</v>
      </c>
      <c r="K102" s="2">
        <v>20</v>
      </c>
      <c r="L102" s="6">
        <f>IFERROR(J102/K102, "")</f>
        <v>0</v>
      </c>
      <c r="M102" s="2" t="s">
        <v>20</v>
      </c>
      <c r="N102" s="2" t="s">
        <v>161</v>
      </c>
    </row>
    <row r="103" spans="1:14">
      <c r="A103" s="4">
        <v>45912</v>
      </c>
      <c r="B103" s="2" t="s">
        <v>35</v>
      </c>
      <c r="C103" s="2">
        <f>IFERROR(INDEX('Élèves'!$B$2:$B$200, MATCH(B103, 'Élèves'!$A$2:$A$200, 0)) &amp; " " &amp; INDEX('Élèves'!$C$2:$C$200, MATCH(B103, 'Élèves'!$A$2:$A$200, 0)), "")</f>
        <v>0</v>
      </c>
      <c r="D103" s="2">
        <f>IFERROR(INDEX('Élèves'!$D$2:$D$200, MATCH(B103, 'Élèves'!$A$2:$A$200, 0)), "")</f>
        <v>0</v>
      </c>
      <c r="E103" s="2" t="s">
        <v>4</v>
      </c>
      <c r="F103" s="2" t="s">
        <v>121</v>
      </c>
      <c r="G103" s="2">
        <f>IFERROR(INDEX('Compétences'!$C$2:$C$200, MATCH(F103, 'Compétences'!$B$2:$B$200, 0)), "")</f>
        <v>0</v>
      </c>
      <c r="H103" s="2" t="s">
        <v>10</v>
      </c>
      <c r="I103" s="2" t="s">
        <v>15</v>
      </c>
      <c r="J103" s="5">
        <v>12.5</v>
      </c>
      <c r="K103" s="2">
        <v>20</v>
      </c>
      <c r="L103" s="6">
        <f>IFERROR(J103/K103, "")</f>
        <v>0</v>
      </c>
      <c r="M103" s="2" t="s">
        <v>20</v>
      </c>
      <c r="N103" s="2" t="s">
        <v>163</v>
      </c>
    </row>
    <row r="104" spans="1:14">
      <c r="A104" s="4">
        <v>45791</v>
      </c>
      <c r="B104" s="2" t="s">
        <v>72</v>
      </c>
      <c r="C104" s="2">
        <f>IFERROR(INDEX('Élèves'!$B$2:$B$200, MATCH(B104, 'Élèves'!$A$2:$A$200, 0)) &amp; " " &amp; INDEX('Élèves'!$C$2:$C$200, MATCH(B104, 'Élèves'!$A$2:$A$200, 0)), "")</f>
        <v>0</v>
      </c>
      <c r="D104" s="2">
        <f>IFERROR(INDEX('Élèves'!$D$2:$D$200, MATCH(B104, 'Élèves'!$A$2:$A$200, 0)), "")</f>
        <v>0</v>
      </c>
      <c r="E104" s="2" t="s">
        <v>1</v>
      </c>
      <c r="F104" s="2" t="s">
        <v>105</v>
      </c>
      <c r="G104" s="2">
        <f>IFERROR(INDEX('Compétences'!$C$2:$C$200, MATCH(F104, 'Compétences'!$B$2:$B$200, 0)), "")</f>
        <v>0</v>
      </c>
      <c r="H104" s="2" t="s">
        <v>13</v>
      </c>
      <c r="I104" s="2" t="s">
        <v>17</v>
      </c>
      <c r="J104" s="2"/>
      <c r="K104" s="2">
        <v>20</v>
      </c>
      <c r="L104" s="6">
        <f>IFERROR(J104/K104, "")</f>
        <v>0</v>
      </c>
      <c r="M104" s="2" t="s">
        <v>22</v>
      </c>
      <c r="N104" s="2" t="s">
        <v>163</v>
      </c>
    </row>
    <row r="105" spans="1:14">
      <c r="A105" s="4">
        <v>45950</v>
      </c>
      <c r="B105" s="2" t="s">
        <v>52</v>
      </c>
      <c r="C105" s="2">
        <f>IFERROR(INDEX('Élèves'!$B$2:$B$200, MATCH(B105, 'Élèves'!$A$2:$A$200, 0)) &amp; " " &amp; INDEX('Élèves'!$C$2:$C$200, MATCH(B105, 'Élèves'!$A$2:$A$200, 0)), "")</f>
        <v>0</v>
      </c>
      <c r="D105" s="2">
        <f>IFERROR(INDEX('Élèves'!$D$2:$D$200, MATCH(B105, 'Élèves'!$A$2:$A$200, 0)), "")</f>
        <v>0</v>
      </c>
      <c r="E105" s="2" t="s">
        <v>4</v>
      </c>
      <c r="F105" s="2" t="s">
        <v>119</v>
      </c>
      <c r="G105" s="2">
        <f>IFERROR(INDEX('Compétences'!$C$2:$C$200, MATCH(F105, 'Compétences'!$B$2:$B$200, 0)), "")</f>
        <v>0</v>
      </c>
      <c r="H105" s="2" t="s">
        <v>10</v>
      </c>
      <c r="I105" s="2" t="s">
        <v>15</v>
      </c>
      <c r="J105" s="5">
        <v>12</v>
      </c>
      <c r="K105" s="2">
        <v>20</v>
      </c>
      <c r="L105" s="6">
        <f>IFERROR(J105/K105, "")</f>
        <v>0</v>
      </c>
      <c r="M105" s="2" t="s">
        <v>20</v>
      </c>
      <c r="N105" s="2" t="s">
        <v>156</v>
      </c>
    </row>
    <row r="106" spans="1:14">
      <c r="A106" s="4">
        <v>45819</v>
      </c>
      <c r="B106" s="2" t="s">
        <v>35</v>
      </c>
      <c r="C106" s="2">
        <f>IFERROR(INDEX('Élèves'!$B$2:$B$200, MATCH(B106, 'Élèves'!$A$2:$A$200, 0)) &amp; " " &amp; INDEX('Élèves'!$C$2:$C$200, MATCH(B106, 'Élèves'!$A$2:$A$200, 0)), "")</f>
        <v>0</v>
      </c>
      <c r="D106" s="2">
        <f>IFERROR(INDEX('Élèves'!$D$2:$D$200, MATCH(B106, 'Élèves'!$A$2:$A$200, 0)), "")</f>
        <v>0</v>
      </c>
      <c r="E106" s="2" t="s">
        <v>2</v>
      </c>
      <c r="F106" s="2" t="s">
        <v>109</v>
      </c>
      <c r="G106" s="2">
        <f>IFERROR(INDEX('Compétences'!$C$2:$C$200, MATCH(F106, 'Compétences'!$B$2:$B$200, 0)), "")</f>
        <v>0</v>
      </c>
      <c r="H106" s="2" t="s">
        <v>12</v>
      </c>
      <c r="I106" s="2" t="s">
        <v>15</v>
      </c>
      <c r="J106" s="5">
        <v>12.5</v>
      </c>
      <c r="K106" s="2">
        <v>20</v>
      </c>
      <c r="L106" s="6">
        <f>IFERROR(J106/K106, "")</f>
        <v>0</v>
      </c>
      <c r="M106" s="2" t="s">
        <v>20</v>
      </c>
      <c r="N106" s="2" t="s">
        <v>160</v>
      </c>
    </row>
    <row r="107" spans="1:14">
      <c r="A107" s="4">
        <v>45896</v>
      </c>
      <c r="B107" s="2" t="s">
        <v>77</v>
      </c>
      <c r="C107" s="2">
        <f>IFERROR(INDEX('Élèves'!$B$2:$B$200, MATCH(B107, 'Élèves'!$A$2:$A$200, 0)) &amp; " " &amp; INDEX('Élèves'!$C$2:$C$200, MATCH(B107, 'Élèves'!$A$2:$A$200, 0)), "")</f>
        <v>0</v>
      </c>
      <c r="D107" s="2">
        <f>IFERROR(INDEX('Élèves'!$D$2:$D$200, MATCH(B107, 'Élèves'!$A$2:$A$200, 0)), "")</f>
        <v>0</v>
      </c>
      <c r="E107" s="2" t="s">
        <v>5</v>
      </c>
      <c r="F107" s="2" t="s">
        <v>127</v>
      </c>
      <c r="G107" s="2">
        <f>IFERROR(INDEX('Compétences'!$C$2:$C$200, MATCH(F107, 'Compétences'!$B$2:$B$200, 0)), "")</f>
        <v>0</v>
      </c>
      <c r="H107" s="2" t="s">
        <v>9</v>
      </c>
      <c r="I107" s="2" t="s">
        <v>15</v>
      </c>
      <c r="J107" s="5">
        <v>14.5</v>
      </c>
      <c r="K107" s="2">
        <v>20</v>
      </c>
      <c r="L107" s="6">
        <f>IFERROR(J107/K107, "")</f>
        <v>0</v>
      </c>
      <c r="M107" s="2" t="s">
        <v>20</v>
      </c>
      <c r="N107" s="2" t="s">
        <v>153</v>
      </c>
    </row>
    <row r="108" spans="1:14">
      <c r="A108" s="4">
        <v>45789</v>
      </c>
      <c r="B108" s="2" t="s">
        <v>57</v>
      </c>
      <c r="C108" s="2">
        <f>IFERROR(INDEX('Élèves'!$B$2:$B$200, MATCH(B108, 'Élèves'!$A$2:$A$200, 0)) &amp; " " &amp; INDEX('Élèves'!$C$2:$C$200, MATCH(B108, 'Élèves'!$A$2:$A$200, 0)), "")</f>
        <v>0</v>
      </c>
      <c r="D108" s="2">
        <f>IFERROR(INDEX('Élèves'!$D$2:$D$200, MATCH(B108, 'Élèves'!$A$2:$A$200, 0)), "")</f>
        <v>0</v>
      </c>
      <c r="E108" s="2" t="s">
        <v>1</v>
      </c>
      <c r="F108" s="2" t="s">
        <v>101</v>
      </c>
      <c r="G108" s="2">
        <f>IFERROR(INDEX('Compétences'!$C$2:$C$200, MATCH(F108, 'Compétences'!$B$2:$B$200, 0)), "")</f>
        <v>0</v>
      </c>
      <c r="H108" s="2" t="s">
        <v>13</v>
      </c>
      <c r="I108" s="2" t="s">
        <v>18</v>
      </c>
      <c r="J108" s="2"/>
      <c r="K108" s="2">
        <v>20</v>
      </c>
      <c r="L108" s="6">
        <f>IFERROR(J108/K108, "")</f>
        <v>0</v>
      </c>
      <c r="M108" s="2" t="s">
        <v>21</v>
      </c>
      <c r="N108" s="2" t="s">
        <v>153</v>
      </c>
    </row>
    <row r="109" spans="1:14">
      <c r="A109" s="4">
        <v>45809</v>
      </c>
      <c r="B109" s="2" t="s">
        <v>35</v>
      </c>
      <c r="C109" s="2">
        <f>IFERROR(INDEX('Élèves'!$B$2:$B$200, MATCH(B109, 'Élèves'!$A$2:$A$200, 0)) &amp; " " &amp; INDEX('Élèves'!$C$2:$C$200, MATCH(B109, 'Élèves'!$A$2:$A$200, 0)), "")</f>
        <v>0</v>
      </c>
      <c r="D109" s="2">
        <f>IFERROR(INDEX('Élèves'!$D$2:$D$200, MATCH(B109, 'Élèves'!$A$2:$A$200, 0)), "")</f>
        <v>0</v>
      </c>
      <c r="E109" s="2" t="s">
        <v>7</v>
      </c>
      <c r="F109" s="2" t="s">
        <v>140</v>
      </c>
      <c r="G109" s="2">
        <f>IFERROR(INDEX('Compétences'!$C$2:$C$200, MATCH(F109, 'Compétences'!$B$2:$B$200, 0)), "")</f>
        <v>0</v>
      </c>
      <c r="H109" s="2" t="s">
        <v>10</v>
      </c>
      <c r="I109" s="2" t="s">
        <v>15</v>
      </c>
      <c r="J109" s="5">
        <v>15.5</v>
      </c>
      <c r="K109" s="2">
        <v>20</v>
      </c>
      <c r="L109" s="6">
        <f>IFERROR(J109/K109, "")</f>
        <v>0</v>
      </c>
      <c r="M109" s="2" t="s">
        <v>20</v>
      </c>
      <c r="N109" s="2" t="s">
        <v>160</v>
      </c>
    </row>
    <row r="110" spans="1:14">
      <c r="A110" s="4">
        <v>45923</v>
      </c>
      <c r="B110" s="2" t="s">
        <v>47</v>
      </c>
      <c r="C110" s="2">
        <f>IFERROR(INDEX('Élèves'!$B$2:$B$200, MATCH(B110, 'Élèves'!$A$2:$A$200, 0)) &amp; " " &amp; INDEX('Élèves'!$C$2:$C$200, MATCH(B110, 'Élèves'!$A$2:$A$200, 0)), "")</f>
        <v>0</v>
      </c>
      <c r="D110" s="2">
        <f>IFERROR(INDEX('Élèves'!$D$2:$D$200, MATCH(B110, 'Élèves'!$A$2:$A$200, 0)), "")</f>
        <v>0</v>
      </c>
      <c r="E110" s="2" t="s">
        <v>5</v>
      </c>
      <c r="F110" s="2" t="s">
        <v>127</v>
      </c>
      <c r="G110" s="2">
        <f>IFERROR(INDEX('Compétences'!$C$2:$C$200, MATCH(F110, 'Compétences'!$B$2:$B$200, 0)), "")</f>
        <v>0</v>
      </c>
      <c r="H110" s="2" t="s">
        <v>12</v>
      </c>
      <c r="I110" s="2" t="s">
        <v>18</v>
      </c>
      <c r="J110" s="2"/>
      <c r="K110" s="2">
        <v>20</v>
      </c>
      <c r="L110" s="6">
        <f>IFERROR(J110/K110, "")</f>
        <v>0</v>
      </c>
      <c r="M110" s="2" t="s">
        <v>21</v>
      </c>
      <c r="N110" s="2" t="s">
        <v>160</v>
      </c>
    </row>
    <row r="111" spans="1:14">
      <c r="A111" s="4">
        <v>45725</v>
      </c>
      <c r="B111" s="2" t="s">
        <v>67</v>
      </c>
      <c r="C111" s="2">
        <f>IFERROR(INDEX('Élèves'!$B$2:$B$200, MATCH(B111, 'Élèves'!$A$2:$A$200, 0)) &amp; " " &amp; INDEX('Élèves'!$C$2:$C$200, MATCH(B111, 'Élèves'!$A$2:$A$200, 0)), "")</f>
        <v>0</v>
      </c>
      <c r="D111" s="2">
        <f>IFERROR(INDEX('Élèves'!$D$2:$D$200, MATCH(B111, 'Élèves'!$A$2:$A$200, 0)), "")</f>
        <v>0</v>
      </c>
      <c r="E111" s="2" t="s">
        <v>3</v>
      </c>
      <c r="F111" s="2" t="s">
        <v>115</v>
      </c>
      <c r="G111" s="2">
        <f>IFERROR(INDEX('Compétences'!$C$2:$C$200, MATCH(F111, 'Compétences'!$B$2:$B$200, 0)), "")</f>
        <v>0</v>
      </c>
      <c r="H111" s="2" t="s">
        <v>11</v>
      </c>
      <c r="I111" s="2" t="s">
        <v>17</v>
      </c>
      <c r="J111" s="2"/>
      <c r="K111" s="2">
        <v>20</v>
      </c>
      <c r="L111" s="6">
        <f>IFERROR(J111/K111, "")</f>
        <v>0</v>
      </c>
      <c r="M111" s="2" t="s">
        <v>22</v>
      </c>
      <c r="N111" s="2" t="s">
        <v>158</v>
      </c>
    </row>
    <row r="112" spans="1:14">
      <c r="A112" s="4">
        <v>45877</v>
      </c>
      <c r="B112" s="2" t="s">
        <v>92</v>
      </c>
      <c r="C112" s="2">
        <f>IFERROR(INDEX('Élèves'!$B$2:$B$200, MATCH(B112, 'Élèves'!$A$2:$A$200, 0)) &amp; " " &amp; INDEX('Élèves'!$C$2:$C$200, MATCH(B112, 'Élèves'!$A$2:$A$200, 0)), "")</f>
        <v>0</v>
      </c>
      <c r="D112" s="2">
        <f>IFERROR(INDEX('Élèves'!$D$2:$D$200, MATCH(B112, 'Élèves'!$A$2:$A$200, 0)), "")</f>
        <v>0</v>
      </c>
      <c r="E112" s="2" t="s">
        <v>4</v>
      </c>
      <c r="F112" s="2" t="s">
        <v>121</v>
      </c>
      <c r="G112" s="2">
        <f>IFERROR(INDEX('Compétences'!$C$2:$C$200, MATCH(F112, 'Compétences'!$B$2:$B$200, 0)), "")</f>
        <v>0</v>
      </c>
      <c r="H112" s="2" t="s">
        <v>13</v>
      </c>
      <c r="I112" s="2" t="s">
        <v>16</v>
      </c>
      <c r="J112" s="2"/>
      <c r="K112" s="2">
        <v>20</v>
      </c>
      <c r="L112" s="6">
        <f>IFERROR(J112/K112, "")</f>
        <v>0</v>
      </c>
      <c r="M112" s="2" t="s">
        <v>21</v>
      </c>
      <c r="N112" s="2" t="s">
        <v>156</v>
      </c>
    </row>
    <row r="113" spans="1:14">
      <c r="A113" s="4">
        <v>45801</v>
      </c>
      <c r="B113" s="2" t="s">
        <v>72</v>
      </c>
      <c r="C113" s="2">
        <f>IFERROR(INDEX('Élèves'!$B$2:$B$200, MATCH(B113, 'Élèves'!$A$2:$A$200, 0)) &amp; " " &amp; INDEX('Élèves'!$C$2:$C$200, MATCH(B113, 'Élèves'!$A$2:$A$200, 0)), "")</f>
        <v>0</v>
      </c>
      <c r="D113" s="2">
        <f>IFERROR(INDEX('Élèves'!$D$2:$D$200, MATCH(B113, 'Élèves'!$A$2:$A$200, 0)), "")</f>
        <v>0</v>
      </c>
      <c r="E113" s="2" t="s">
        <v>1</v>
      </c>
      <c r="F113" s="2" t="s">
        <v>103</v>
      </c>
      <c r="G113" s="2">
        <f>IFERROR(INDEX('Compétences'!$C$2:$C$200, MATCH(F113, 'Compétences'!$B$2:$B$200, 0)), "")</f>
        <v>0</v>
      </c>
      <c r="H113" s="2" t="s">
        <v>12</v>
      </c>
      <c r="I113" s="2" t="s">
        <v>15</v>
      </c>
      <c r="J113" s="5">
        <v>16</v>
      </c>
      <c r="K113" s="2">
        <v>20</v>
      </c>
      <c r="L113" s="6">
        <f>IFERROR(J113/K113, "")</f>
        <v>0</v>
      </c>
      <c r="M113" s="2" t="s">
        <v>20</v>
      </c>
      <c r="N113" s="2" t="s">
        <v>163</v>
      </c>
    </row>
    <row r="114" spans="1:14">
      <c r="A114" s="4">
        <v>45699</v>
      </c>
      <c r="B114" s="2" t="s">
        <v>77</v>
      </c>
      <c r="C114" s="2">
        <f>IFERROR(INDEX('Élèves'!$B$2:$B$200, MATCH(B114, 'Élèves'!$A$2:$A$200, 0)) &amp; " " &amp; INDEX('Élèves'!$C$2:$C$200, MATCH(B114, 'Élèves'!$A$2:$A$200, 0)), "")</f>
        <v>0</v>
      </c>
      <c r="D114" s="2">
        <f>IFERROR(INDEX('Élèves'!$D$2:$D$200, MATCH(B114, 'Élèves'!$A$2:$A$200, 0)), "")</f>
        <v>0</v>
      </c>
      <c r="E114" s="2" t="s">
        <v>4</v>
      </c>
      <c r="F114" s="2" t="s">
        <v>121</v>
      </c>
      <c r="G114" s="2">
        <f>IFERROR(INDEX('Compétences'!$C$2:$C$200, MATCH(F114, 'Compétences'!$B$2:$B$200, 0)), "")</f>
        <v>0</v>
      </c>
      <c r="H114" s="2" t="s">
        <v>11</v>
      </c>
      <c r="I114" s="2" t="s">
        <v>15</v>
      </c>
      <c r="J114" s="5">
        <v>17.5</v>
      </c>
      <c r="K114" s="2">
        <v>20</v>
      </c>
      <c r="L114" s="6">
        <f>IFERROR(J114/K114, "")</f>
        <v>0</v>
      </c>
      <c r="M114" s="2" t="s">
        <v>20</v>
      </c>
      <c r="N114" s="2" t="s">
        <v>163</v>
      </c>
    </row>
    <row r="115" spans="1:14">
      <c r="A115" s="4">
        <v>45776</v>
      </c>
      <c r="B115" s="2" t="s">
        <v>72</v>
      </c>
      <c r="C115" s="2">
        <f>IFERROR(INDEX('Élèves'!$B$2:$B$200, MATCH(B115, 'Élèves'!$A$2:$A$200, 0)) &amp; " " &amp; INDEX('Élèves'!$C$2:$C$200, MATCH(B115, 'Élèves'!$A$2:$A$200, 0)), "")</f>
        <v>0</v>
      </c>
      <c r="D115" s="2">
        <f>IFERROR(INDEX('Élèves'!$D$2:$D$200, MATCH(B115, 'Élèves'!$A$2:$A$200, 0)), "")</f>
        <v>0</v>
      </c>
      <c r="E115" s="2" t="s">
        <v>7</v>
      </c>
      <c r="F115" s="2" t="s">
        <v>136</v>
      </c>
      <c r="G115" s="2">
        <f>IFERROR(INDEX('Compétences'!$C$2:$C$200, MATCH(F115, 'Compétences'!$B$2:$B$200, 0)), "")</f>
        <v>0</v>
      </c>
      <c r="H115" s="2" t="s">
        <v>10</v>
      </c>
      <c r="I115" s="2" t="s">
        <v>15</v>
      </c>
      <c r="J115" s="5">
        <v>12.5</v>
      </c>
      <c r="K115" s="2">
        <v>20</v>
      </c>
      <c r="L115" s="6">
        <f>IFERROR(J115/K115, "")</f>
        <v>0</v>
      </c>
      <c r="M115" s="2" t="s">
        <v>20</v>
      </c>
      <c r="N115" s="2" t="s">
        <v>163</v>
      </c>
    </row>
    <row r="116" spans="1:14">
      <c r="A116" s="4">
        <v>45794</v>
      </c>
      <c r="B116" s="2" t="s">
        <v>72</v>
      </c>
      <c r="C116" s="2">
        <f>IFERROR(INDEX('Élèves'!$B$2:$B$200, MATCH(B116, 'Élèves'!$A$2:$A$200, 0)) &amp; " " &amp; INDEX('Élèves'!$C$2:$C$200, MATCH(B116, 'Élèves'!$A$2:$A$200, 0)), "")</f>
        <v>0</v>
      </c>
      <c r="D116" s="2">
        <f>IFERROR(INDEX('Élèves'!$D$2:$D$200, MATCH(B116, 'Élèves'!$A$2:$A$200, 0)), "")</f>
        <v>0</v>
      </c>
      <c r="E116" s="2" t="s">
        <v>1</v>
      </c>
      <c r="F116" s="2" t="s">
        <v>101</v>
      </c>
      <c r="G116" s="2">
        <f>IFERROR(INDEX('Compétences'!$C$2:$C$200, MATCH(F116, 'Compétences'!$B$2:$B$200, 0)), "")</f>
        <v>0</v>
      </c>
      <c r="H116" s="2" t="s">
        <v>11</v>
      </c>
      <c r="I116" s="2" t="s">
        <v>16</v>
      </c>
      <c r="J116" s="2"/>
      <c r="K116" s="2">
        <v>20</v>
      </c>
      <c r="L116" s="6">
        <f>IFERROR(J116/K116, "")</f>
        <v>0</v>
      </c>
      <c r="M116" s="2" t="s">
        <v>21</v>
      </c>
      <c r="N116" s="2" t="s">
        <v>153</v>
      </c>
    </row>
    <row r="117" spans="1:14">
      <c r="A117" s="4">
        <v>45719</v>
      </c>
      <c r="B117" s="2" t="s">
        <v>35</v>
      </c>
      <c r="C117" s="2">
        <f>IFERROR(INDEX('Élèves'!$B$2:$B$200, MATCH(B117, 'Élèves'!$A$2:$A$200, 0)) &amp; " " &amp; INDEX('Élèves'!$C$2:$C$200, MATCH(B117, 'Élèves'!$A$2:$A$200, 0)), "")</f>
        <v>0</v>
      </c>
      <c r="D117" s="2">
        <f>IFERROR(INDEX('Élèves'!$D$2:$D$200, MATCH(B117, 'Élèves'!$A$2:$A$200, 0)), "")</f>
        <v>0</v>
      </c>
      <c r="E117" s="2" t="s">
        <v>5</v>
      </c>
      <c r="F117" s="2" t="s">
        <v>127</v>
      </c>
      <c r="G117" s="2">
        <f>IFERROR(INDEX('Compétences'!$C$2:$C$200, MATCH(F117, 'Compétences'!$B$2:$B$200, 0)), "")</f>
        <v>0</v>
      </c>
      <c r="H117" s="2" t="s">
        <v>9</v>
      </c>
      <c r="I117" s="2" t="s">
        <v>15</v>
      </c>
      <c r="J117" s="5">
        <v>15</v>
      </c>
      <c r="K117" s="2">
        <v>20</v>
      </c>
      <c r="L117" s="6">
        <f>IFERROR(J117/K117, "")</f>
        <v>0</v>
      </c>
      <c r="M117" s="2" t="s">
        <v>20</v>
      </c>
      <c r="N117" s="2" t="s">
        <v>163</v>
      </c>
    </row>
    <row r="118" spans="1:14">
      <c r="A118" s="4">
        <v>45821</v>
      </c>
      <c r="B118" s="2" t="s">
        <v>47</v>
      </c>
      <c r="C118" s="2">
        <f>IFERROR(INDEX('Élèves'!$B$2:$B$200, MATCH(B118, 'Élèves'!$A$2:$A$200, 0)) &amp; " " &amp; INDEX('Élèves'!$C$2:$C$200, MATCH(B118, 'Élèves'!$A$2:$A$200, 0)), "")</f>
        <v>0</v>
      </c>
      <c r="D118" s="2">
        <f>IFERROR(INDEX('Élèves'!$D$2:$D$200, MATCH(B118, 'Élèves'!$A$2:$A$200, 0)), "")</f>
        <v>0</v>
      </c>
      <c r="E118" s="2" t="s">
        <v>4</v>
      </c>
      <c r="F118" s="2" t="s">
        <v>123</v>
      </c>
      <c r="G118" s="2">
        <f>IFERROR(INDEX('Compétences'!$C$2:$C$200, MATCH(F118, 'Compétences'!$B$2:$B$200, 0)), "")</f>
        <v>0</v>
      </c>
      <c r="H118" s="2" t="s">
        <v>11</v>
      </c>
      <c r="I118" s="2" t="s">
        <v>15</v>
      </c>
      <c r="J118" s="5">
        <v>14.5</v>
      </c>
      <c r="K118" s="2">
        <v>20</v>
      </c>
      <c r="L118" s="6">
        <f>IFERROR(J118/K118, "")</f>
        <v>0</v>
      </c>
      <c r="M118" s="2" t="s">
        <v>20</v>
      </c>
      <c r="N118" s="2" t="s">
        <v>158</v>
      </c>
    </row>
    <row r="119" spans="1:14">
      <c r="A119" s="4">
        <v>45746</v>
      </c>
      <c r="B119" s="2" t="s">
        <v>52</v>
      </c>
      <c r="C119" s="2">
        <f>IFERROR(INDEX('Élèves'!$B$2:$B$200, MATCH(B119, 'Élèves'!$A$2:$A$200, 0)) &amp; " " &amp; INDEX('Élèves'!$C$2:$C$200, MATCH(B119, 'Élèves'!$A$2:$A$200, 0)), "")</f>
        <v>0</v>
      </c>
      <c r="D119" s="2">
        <f>IFERROR(INDEX('Élèves'!$D$2:$D$200, MATCH(B119, 'Élèves'!$A$2:$A$200, 0)), "")</f>
        <v>0</v>
      </c>
      <c r="E119" s="2" t="s">
        <v>4</v>
      </c>
      <c r="F119" s="2" t="s">
        <v>123</v>
      </c>
      <c r="G119" s="2">
        <f>IFERROR(INDEX('Compétences'!$C$2:$C$200, MATCH(F119, 'Compétences'!$B$2:$B$200, 0)), "")</f>
        <v>0</v>
      </c>
      <c r="H119" s="2" t="s">
        <v>13</v>
      </c>
      <c r="I119" s="2" t="s">
        <v>15</v>
      </c>
      <c r="J119" s="5">
        <v>16</v>
      </c>
      <c r="K119" s="2">
        <v>20</v>
      </c>
      <c r="L119" s="6">
        <f>IFERROR(J119/K119, "")</f>
        <v>0</v>
      </c>
      <c r="M119" s="2" t="s">
        <v>20</v>
      </c>
      <c r="N119" s="2" t="s">
        <v>156</v>
      </c>
    </row>
    <row r="120" spans="1:14">
      <c r="A120" s="4">
        <v>45846</v>
      </c>
      <c r="B120" s="2" t="s">
        <v>57</v>
      </c>
      <c r="C120" s="2">
        <f>IFERROR(INDEX('Élèves'!$B$2:$B$200, MATCH(B120, 'Élèves'!$A$2:$A$200, 0)) &amp; " " &amp; INDEX('Élèves'!$C$2:$C$200, MATCH(B120, 'Élèves'!$A$2:$A$200, 0)), "")</f>
        <v>0</v>
      </c>
      <c r="D120" s="2">
        <f>IFERROR(INDEX('Élèves'!$D$2:$D$200, MATCH(B120, 'Élèves'!$A$2:$A$200, 0)), "")</f>
        <v>0</v>
      </c>
      <c r="E120" s="2" t="s">
        <v>7</v>
      </c>
      <c r="F120" s="2" t="s">
        <v>138</v>
      </c>
      <c r="G120" s="2">
        <f>IFERROR(INDEX('Compétences'!$C$2:$C$200, MATCH(F120, 'Compétences'!$B$2:$B$200, 0)), "")</f>
        <v>0</v>
      </c>
      <c r="H120" s="2" t="s">
        <v>13</v>
      </c>
      <c r="I120" s="2" t="s">
        <v>18</v>
      </c>
      <c r="J120" s="2"/>
      <c r="K120" s="2">
        <v>20</v>
      </c>
      <c r="L120" s="6">
        <f>IFERROR(J120/K120, "")</f>
        <v>0</v>
      </c>
      <c r="M120" s="2" t="s">
        <v>21</v>
      </c>
      <c r="N120" s="2" t="s">
        <v>160</v>
      </c>
    </row>
    <row r="121" spans="1:14">
      <c r="A121" s="4">
        <v>45824</v>
      </c>
      <c r="B121" s="2" t="s">
        <v>35</v>
      </c>
      <c r="C121" s="2">
        <f>IFERROR(INDEX('Élèves'!$B$2:$B$200, MATCH(B121, 'Élèves'!$A$2:$A$200, 0)) &amp; " " &amp; INDEX('Élèves'!$C$2:$C$200, MATCH(B121, 'Élèves'!$A$2:$A$200, 0)), "")</f>
        <v>0</v>
      </c>
      <c r="D121" s="2">
        <f>IFERROR(INDEX('Élèves'!$D$2:$D$200, MATCH(B121, 'Élèves'!$A$2:$A$200, 0)), "")</f>
        <v>0</v>
      </c>
      <c r="E121" s="2" t="s">
        <v>3</v>
      </c>
      <c r="F121" s="2" t="s">
        <v>117</v>
      </c>
      <c r="G121" s="2">
        <f>IFERROR(INDEX('Compétences'!$C$2:$C$200, MATCH(F121, 'Compétences'!$B$2:$B$200, 0)), "")</f>
        <v>0</v>
      </c>
      <c r="H121" s="2" t="s">
        <v>13</v>
      </c>
      <c r="I121" s="2" t="s">
        <v>16</v>
      </c>
      <c r="J121" s="2"/>
      <c r="K121" s="2">
        <v>20</v>
      </c>
      <c r="L121" s="6">
        <f>IFERROR(J121/K121, "")</f>
        <v>0</v>
      </c>
      <c r="M121" s="2" t="s">
        <v>21</v>
      </c>
      <c r="N121" s="2" t="s">
        <v>163</v>
      </c>
    </row>
    <row r="122" spans="1:14">
      <c r="A122" s="4">
        <v>45900</v>
      </c>
      <c r="B122" s="2" t="s">
        <v>72</v>
      </c>
      <c r="C122" s="2">
        <f>IFERROR(INDEX('Élèves'!$B$2:$B$200, MATCH(B122, 'Élèves'!$A$2:$A$200, 0)) &amp; " " &amp; INDEX('Élèves'!$C$2:$C$200, MATCH(B122, 'Élèves'!$A$2:$A$200, 0)), "")</f>
        <v>0</v>
      </c>
      <c r="D122" s="2">
        <f>IFERROR(INDEX('Élèves'!$D$2:$D$200, MATCH(B122, 'Élèves'!$A$2:$A$200, 0)), "")</f>
        <v>0</v>
      </c>
      <c r="E122" s="2" t="s">
        <v>7</v>
      </c>
      <c r="F122" s="2" t="s">
        <v>136</v>
      </c>
      <c r="G122" s="2">
        <f>IFERROR(INDEX('Compétences'!$C$2:$C$200, MATCH(F122, 'Compétences'!$B$2:$B$200, 0)), "")</f>
        <v>0</v>
      </c>
      <c r="H122" s="2" t="s">
        <v>11</v>
      </c>
      <c r="I122" s="2" t="s">
        <v>15</v>
      </c>
      <c r="J122" s="5">
        <v>13.5</v>
      </c>
      <c r="K122" s="2">
        <v>20</v>
      </c>
      <c r="L122" s="6">
        <f>IFERROR(J122/K122, "")</f>
        <v>0</v>
      </c>
      <c r="M122" s="2" t="s">
        <v>20</v>
      </c>
      <c r="N122" s="2" t="s">
        <v>158</v>
      </c>
    </row>
    <row r="123" spans="1:14">
      <c r="A123" s="4">
        <v>45794</v>
      </c>
      <c r="B123" s="2" t="s">
        <v>62</v>
      </c>
      <c r="C123" s="2">
        <f>IFERROR(INDEX('Élèves'!$B$2:$B$200, MATCH(B123, 'Élèves'!$A$2:$A$200, 0)) &amp; " " &amp; INDEX('Élèves'!$C$2:$C$200, MATCH(B123, 'Élèves'!$A$2:$A$200, 0)), "")</f>
        <v>0</v>
      </c>
      <c r="D123" s="2">
        <f>IFERROR(INDEX('Élèves'!$D$2:$D$200, MATCH(B123, 'Élèves'!$A$2:$A$200, 0)), "")</f>
        <v>0</v>
      </c>
      <c r="E123" s="2" t="s">
        <v>7</v>
      </c>
      <c r="F123" s="2" t="s">
        <v>136</v>
      </c>
      <c r="G123" s="2">
        <f>IFERROR(INDEX('Compétences'!$C$2:$C$200, MATCH(F123, 'Compétences'!$B$2:$B$200, 0)), "")</f>
        <v>0</v>
      </c>
      <c r="H123" s="2" t="s">
        <v>10</v>
      </c>
      <c r="I123" s="2" t="s">
        <v>15</v>
      </c>
      <c r="J123" s="5">
        <v>14</v>
      </c>
      <c r="K123" s="2">
        <v>20</v>
      </c>
      <c r="L123" s="6">
        <f>IFERROR(J123/K123, "")</f>
        <v>0</v>
      </c>
      <c r="M123" s="2" t="s">
        <v>20</v>
      </c>
      <c r="N123" s="2" t="s">
        <v>160</v>
      </c>
    </row>
    <row r="124" spans="1:14">
      <c r="A124" s="4">
        <v>45867</v>
      </c>
      <c r="B124" s="2" t="s">
        <v>92</v>
      </c>
      <c r="C124" s="2">
        <f>IFERROR(INDEX('Élèves'!$B$2:$B$200, MATCH(B124, 'Élèves'!$A$2:$A$200, 0)) &amp; " " &amp; INDEX('Élèves'!$C$2:$C$200, MATCH(B124, 'Élèves'!$A$2:$A$200, 0)), "")</f>
        <v>0</v>
      </c>
      <c r="D124" s="2">
        <f>IFERROR(INDEX('Élèves'!$D$2:$D$200, MATCH(B124, 'Élèves'!$A$2:$A$200, 0)), "")</f>
        <v>0</v>
      </c>
      <c r="E124" s="2" t="s">
        <v>4</v>
      </c>
      <c r="F124" s="2" t="s">
        <v>123</v>
      </c>
      <c r="G124" s="2">
        <f>IFERROR(INDEX('Compétences'!$C$2:$C$200, MATCH(F124, 'Compétences'!$B$2:$B$200, 0)), "")</f>
        <v>0</v>
      </c>
      <c r="H124" s="2" t="s">
        <v>10</v>
      </c>
      <c r="I124" s="2" t="s">
        <v>15</v>
      </c>
      <c r="J124" s="5">
        <v>15</v>
      </c>
      <c r="K124" s="2">
        <v>20</v>
      </c>
      <c r="L124" s="6">
        <f>IFERROR(J124/K124, "")</f>
        <v>0</v>
      </c>
      <c r="M124" s="2" t="s">
        <v>20</v>
      </c>
      <c r="N124" s="2" t="s">
        <v>161</v>
      </c>
    </row>
    <row r="125" spans="1:14">
      <c r="A125" s="4">
        <v>45723</v>
      </c>
      <c r="B125" s="2" t="s">
        <v>77</v>
      </c>
      <c r="C125" s="2">
        <f>IFERROR(INDEX('Élèves'!$B$2:$B$200, MATCH(B125, 'Élèves'!$A$2:$A$200, 0)) &amp; " " &amp; INDEX('Élèves'!$C$2:$C$200, MATCH(B125, 'Élèves'!$A$2:$A$200, 0)), "")</f>
        <v>0</v>
      </c>
      <c r="D125" s="2">
        <f>IFERROR(INDEX('Élèves'!$D$2:$D$200, MATCH(B125, 'Élèves'!$A$2:$A$200, 0)), "")</f>
        <v>0</v>
      </c>
      <c r="E125" s="2" t="s">
        <v>5</v>
      </c>
      <c r="F125" s="2" t="s">
        <v>127</v>
      </c>
      <c r="G125" s="2">
        <f>IFERROR(INDEX('Compétences'!$C$2:$C$200, MATCH(F125, 'Compétences'!$B$2:$B$200, 0)), "")</f>
        <v>0</v>
      </c>
      <c r="H125" s="2" t="s">
        <v>12</v>
      </c>
      <c r="I125" s="2" t="s">
        <v>17</v>
      </c>
      <c r="J125" s="2"/>
      <c r="K125" s="2">
        <v>20</v>
      </c>
      <c r="L125" s="6">
        <f>IFERROR(J125/K125, "")</f>
        <v>0</v>
      </c>
      <c r="M125" s="2" t="s">
        <v>22</v>
      </c>
      <c r="N125" s="2" t="s">
        <v>156</v>
      </c>
    </row>
    <row r="126" spans="1:14">
      <c r="A126" s="4">
        <v>45745</v>
      </c>
      <c r="B126" s="2" t="s">
        <v>77</v>
      </c>
      <c r="C126" s="2">
        <f>IFERROR(INDEX('Élèves'!$B$2:$B$200, MATCH(B126, 'Élèves'!$A$2:$A$200, 0)) &amp; " " &amp; INDEX('Élèves'!$C$2:$C$200, MATCH(B126, 'Élèves'!$A$2:$A$200, 0)), "")</f>
        <v>0</v>
      </c>
      <c r="D126" s="2">
        <f>IFERROR(INDEX('Élèves'!$D$2:$D$200, MATCH(B126, 'Élèves'!$A$2:$A$200, 0)), "")</f>
        <v>0</v>
      </c>
      <c r="E126" s="2" t="s">
        <v>4</v>
      </c>
      <c r="F126" s="2" t="s">
        <v>119</v>
      </c>
      <c r="G126" s="2">
        <f>IFERROR(INDEX('Compétences'!$C$2:$C$200, MATCH(F126, 'Compétences'!$B$2:$B$200, 0)), "")</f>
        <v>0</v>
      </c>
      <c r="H126" s="2" t="s">
        <v>10</v>
      </c>
      <c r="I126" s="2" t="s">
        <v>15</v>
      </c>
      <c r="J126" s="5">
        <v>9.5</v>
      </c>
      <c r="K126" s="2">
        <v>20</v>
      </c>
      <c r="L126" s="6">
        <f>IFERROR(J126/K126, "")</f>
        <v>0</v>
      </c>
      <c r="M126" s="2" t="s">
        <v>22</v>
      </c>
      <c r="N126" s="2" t="s">
        <v>160</v>
      </c>
    </row>
    <row r="127" spans="1:14">
      <c r="A127" s="4">
        <v>45875</v>
      </c>
      <c r="B127" s="2" t="s">
        <v>62</v>
      </c>
      <c r="C127" s="2">
        <f>IFERROR(INDEX('Élèves'!$B$2:$B$200, MATCH(B127, 'Élèves'!$A$2:$A$200, 0)) &amp; " " &amp; INDEX('Élèves'!$C$2:$C$200, MATCH(B127, 'Élèves'!$A$2:$A$200, 0)), "")</f>
        <v>0</v>
      </c>
      <c r="D127" s="2">
        <f>IFERROR(INDEX('Élèves'!$D$2:$D$200, MATCH(B127, 'Élèves'!$A$2:$A$200, 0)), "")</f>
        <v>0</v>
      </c>
      <c r="E127" s="2" t="s">
        <v>5</v>
      </c>
      <c r="F127" s="2" t="s">
        <v>129</v>
      </c>
      <c r="G127" s="2">
        <f>IFERROR(INDEX('Compétences'!$C$2:$C$200, MATCH(F127, 'Compétences'!$B$2:$B$200, 0)), "")</f>
        <v>0</v>
      </c>
      <c r="H127" s="2" t="s">
        <v>11</v>
      </c>
      <c r="I127" s="2" t="s">
        <v>15</v>
      </c>
      <c r="J127" s="5">
        <v>18.5</v>
      </c>
      <c r="K127" s="2">
        <v>20</v>
      </c>
      <c r="L127" s="6">
        <f>IFERROR(J127/K127, "")</f>
        <v>0</v>
      </c>
      <c r="M127" s="2" t="s">
        <v>20</v>
      </c>
      <c r="N127" s="2" t="s">
        <v>160</v>
      </c>
    </row>
    <row r="128" spans="1:14">
      <c r="A128" s="4">
        <v>45949</v>
      </c>
      <c r="B128" s="2" t="s">
        <v>87</v>
      </c>
      <c r="C128" s="2">
        <f>IFERROR(INDEX('Élèves'!$B$2:$B$200, MATCH(B128, 'Élèves'!$A$2:$A$200, 0)) &amp; " " &amp; INDEX('Élèves'!$C$2:$C$200, MATCH(B128, 'Élèves'!$A$2:$A$200, 0)), "")</f>
        <v>0</v>
      </c>
      <c r="D128" s="2">
        <f>IFERROR(INDEX('Élèves'!$D$2:$D$200, MATCH(B128, 'Élèves'!$A$2:$A$200, 0)), "")</f>
        <v>0</v>
      </c>
      <c r="E128" s="2" t="s">
        <v>6</v>
      </c>
      <c r="F128" s="2" t="s">
        <v>132</v>
      </c>
      <c r="G128" s="2">
        <f>IFERROR(INDEX('Compétences'!$C$2:$C$200, MATCH(F128, 'Compétences'!$B$2:$B$200, 0)), "")</f>
        <v>0</v>
      </c>
      <c r="H128" s="2" t="s">
        <v>9</v>
      </c>
      <c r="I128" s="2" t="s">
        <v>15</v>
      </c>
      <c r="J128" s="5">
        <v>11.5</v>
      </c>
      <c r="K128" s="2">
        <v>20</v>
      </c>
      <c r="L128" s="6">
        <f>IFERROR(J128/K128, "")</f>
        <v>0</v>
      </c>
      <c r="M128" s="2" t="s">
        <v>21</v>
      </c>
      <c r="N128" s="2" t="s">
        <v>161</v>
      </c>
    </row>
    <row r="129" spans="1:14">
      <c r="A129" s="4">
        <v>45722</v>
      </c>
      <c r="B129" s="2" t="s">
        <v>92</v>
      </c>
      <c r="C129" s="2">
        <f>IFERROR(INDEX('Élèves'!$B$2:$B$200, MATCH(B129, 'Élèves'!$A$2:$A$200, 0)) &amp; " " &amp; INDEX('Élèves'!$C$2:$C$200, MATCH(B129, 'Élèves'!$A$2:$A$200, 0)), "")</f>
        <v>0</v>
      </c>
      <c r="D129" s="2">
        <f>IFERROR(INDEX('Élèves'!$D$2:$D$200, MATCH(B129, 'Élèves'!$A$2:$A$200, 0)), "")</f>
        <v>0</v>
      </c>
      <c r="E129" s="2" t="s">
        <v>1</v>
      </c>
      <c r="F129" s="2" t="s">
        <v>103</v>
      </c>
      <c r="G129" s="2">
        <f>IFERROR(INDEX('Compétences'!$C$2:$C$200, MATCH(F129, 'Compétences'!$B$2:$B$200, 0)), "")</f>
        <v>0</v>
      </c>
      <c r="H129" s="2" t="s">
        <v>9</v>
      </c>
      <c r="I129" s="2" t="s">
        <v>16</v>
      </c>
      <c r="J129" s="2"/>
      <c r="K129" s="2">
        <v>20</v>
      </c>
      <c r="L129" s="6">
        <f>IFERROR(J129/K129, "")</f>
        <v>0</v>
      </c>
      <c r="M129" s="2" t="s">
        <v>21</v>
      </c>
      <c r="N129" s="2" t="s">
        <v>158</v>
      </c>
    </row>
    <row r="130" spans="1:14">
      <c r="A130" s="4">
        <v>45686</v>
      </c>
      <c r="B130" s="2" t="s">
        <v>47</v>
      </c>
      <c r="C130" s="2">
        <f>IFERROR(INDEX('Élèves'!$B$2:$B$200, MATCH(B130, 'Élèves'!$A$2:$A$200, 0)) &amp; " " &amp; INDEX('Élèves'!$C$2:$C$200, MATCH(B130, 'Élèves'!$A$2:$A$200, 0)), "")</f>
        <v>0</v>
      </c>
      <c r="D130" s="2">
        <f>IFERROR(INDEX('Élèves'!$D$2:$D$200, MATCH(B130, 'Élèves'!$A$2:$A$200, 0)), "")</f>
        <v>0</v>
      </c>
      <c r="E130" s="2" t="s">
        <v>6</v>
      </c>
      <c r="F130" s="2" t="s">
        <v>132</v>
      </c>
      <c r="G130" s="2">
        <f>IFERROR(INDEX('Compétences'!$C$2:$C$200, MATCH(F130, 'Compétences'!$B$2:$B$200, 0)), "")</f>
        <v>0</v>
      </c>
      <c r="H130" s="2" t="s">
        <v>9</v>
      </c>
      <c r="I130" s="2" t="s">
        <v>15</v>
      </c>
      <c r="J130" s="5">
        <v>12.5</v>
      </c>
      <c r="K130" s="2">
        <v>20</v>
      </c>
      <c r="L130" s="6">
        <f>IFERROR(J130/K130, "")</f>
        <v>0</v>
      </c>
      <c r="M130" s="2" t="s">
        <v>20</v>
      </c>
      <c r="N130" s="2" t="s">
        <v>160</v>
      </c>
    </row>
    <row r="131" spans="1:14">
      <c r="A131" s="4">
        <v>45943</v>
      </c>
      <c r="B131" s="2" t="s">
        <v>67</v>
      </c>
      <c r="C131" s="2">
        <f>IFERROR(INDEX('Élèves'!$B$2:$B$200, MATCH(B131, 'Élèves'!$A$2:$A$200, 0)) &amp; " " &amp; INDEX('Élèves'!$C$2:$C$200, MATCH(B131, 'Élèves'!$A$2:$A$200, 0)), "")</f>
        <v>0</v>
      </c>
      <c r="D131" s="2">
        <f>IFERROR(INDEX('Élèves'!$D$2:$D$200, MATCH(B131, 'Élèves'!$A$2:$A$200, 0)), "")</f>
        <v>0</v>
      </c>
      <c r="E131" s="2" t="s">
        <v>2</v>
      </c>
      <c r="F131" s="2" t="s">
        <v>107</v>
      </c>
      <c r="G131" s="2">
        <f>IFERROR(INDEX('Compétences'!$C$2:$C$200, MATCH(F131, 'Compétences'!$B$2:$B$200, 0)), "")</f>
        <v>0</v>
      </c>
      <c r="H131" s="2" t="s">
        <v>10</v>
      </c>
      <c r="I131" s="2" t="s">
        <v>15</v>
      </c>
      <c r="J131" s="5">
        <v>10</v>
      </c>
      <c r="K131" s="2">
        <v>20</v>
      </c>
      <c r="L131" s="6">
        <f>IFERROR(J131/K131, "")</f>
        <v>0</v>
      </c>
      <c r="M131" s="2" t="s">
        <v>21</v>
      </c>
      <c r="N131" s="2" t="s">
        <v>156</v>
      </c>
    </row>
    <row r="132" spans="1:14">
      <c r="A132" s="4">
        <v>45795</v>
      </c>
      <c r="B132" s="2" t="s">
        <v>82</v>
      </c>
      <c r="C132" s="2">
        <f>IFERROR(INDEX('Élèves'!$B$2:$B$200, MATCH(B132, 'Élèves'!$A$2:$A$200, 0)) &amp; " " &amp; INDEX('Élèves'!$C$2:$C$200, MATCH(B132, 'Élèves'!$A$2:$A$200, 0)), "")</f>
        <v>0</v>
      </c>
      <c r="D132" s="2">
        <f>IFERROR(INDEX('Élèves'!$D$2:$D$200, MATCH(B132, 'Élèves'!$A$2:$A$200, 0)), "")</f>
        <v>0</v>
      </c>
      <c r="E132" s="2" t="s">
        <v>7</v>
      </c>
      <c r="F132" s="2" t="s">
        <v>138</v>
      </c>
      <c r="G132" s="2">
        <f>IFERROR(INDEX('Compétences'!$C$2:$C$200, MATCH(F132, 'Compétences'!$B$2:$B$200, 0)), "")</f>
        <v>0</v>
      </c>
      <c r="H132" s="2" t="s">
        <v>13</v>
      </c>
      <c r="I132" s="2" t="s">
        <v>15</v>
      </c>
      <c r="J132" s="5">
        <v>10</v>
      </c>
      <c r="K132" s="2">
        <v>20</v>
      </c>
      <c r="L132" s="6">
        <f>IFERROR(J132/K132, "")</f>
        <v>0</v>
      </c>
      <c r="M132" s="2" t="s">
        <v>21</v>
      </c>
      <c r="N132" s="2" t="s">
        <v>158</v>
      </c>
    </row>
    <row r="133" spans="1:14">
      <c r="A133" s="4">
        <v>45802</v>
      </c>
      <c r="B133" s="2" t="s">
        <v>87</v>
      </c>
      <c r="C133" s="2">
        <f>IFERROR(INDEX('Élèves'!$B$2:$B$200, MATCH(B133, 'Élèves'!$A$2:$A$200, 0)) &amp; " " &amp; INDEX('Élèves'!$C$2:$C$200, MATCH(B133, 'Élèves'!$A$2:$A$200, 0)), "")</f>
        <v>0</v>
      </c>
      <c r="D133" s="2">
        <f>IFERROR(INDEX('Élèves'!$D$2:$D$200, MATCH(B133, 'Élèves'!$A$2:$A$200, 0)), "")</f>
        <v>0</v>
      </c>
      <c r="E133" s="2" t="s">
        <v>3</v>
      </c>
      <c r="F133" s="2" t="s">
        <v>115</v>
      </c>
      <c r="G133" s="2">
        <f>IFERROR(INDEX('Compétences'!$C$2:$C$200, MATCH(F133, 'Compétences'!$B$2:$B$200, 0)), "")</f>
        <v>0</v>
      </c>
      <c r="H133" s="2" t="s">
        <v>12</v>
      </c>
      <c r="I133" s="2" t="s">
        <v>15</v>
      </c>
      <c r="J133" s="5">
        <v>12</v>
      </c>
      <c r="K133" s="2">
        <v>20</v>
      </c>
      <c r="L133" s="6">
        <f>IFERROR(J133/K133, "")</f>
        <v>0</v>
      </c>
      <c r="M133" s="2" t="s">
        <v>20</v>
      </c>
      <c r="N133" s="2" t="s">
        <v>156</v>
      </c>
    </row>
    <row r="134" spans="1:14">
      <c r="A134" s="4">
        <v>45825</v>
      </c>
      <c r="B134" s="2" t="s">
        <v>72</v>
      </c>
      <c r="C134" s="2">
        <f>IFERROR(INDEX('Élèves'!$B$2:$B$200, MATCH(B134, 'Élèves'!$A$2:$A$200, 0)) &amp; " " &amp; INDEX('Élèves'!$C$2:$C$200, MATCH(B134, 'Élèves'!$A$2:$A$200, 0)), "")</f>
        <v>0</v>
      </c>
      <c r="D134" s="2">
        <f>IFERROR(INDEX('Élèves'!$D$2:$D$200, MATCH(B134, 'Élèves'!$A$2:$A$200, 0)), "")</f>
        <v>0</v>
      </c>
      <c r="E134" s="2" t="s">
        <v>3</v>
      </c>
      <c r="F134" s="2" t="s">
        <v>117</v>
      </c>
      <c r="G134" s="2">
        <f>IFERROR(INDEX('Compétences'!$C$2:$C$200, MATCH(F134, 'Compétences'!$B$2:$B$200, 0)), "")</f>
        <v>0</v>
      </c>
      <c r="H134" s="2" t="s">
        <v>12</v>
      </c>
      <c r="I134" s="2" t="s">
        <v>15</v>
      </c>
      <c r="J134" s="5">
        <v>12.5</v>
      </c>
      <c r="K134" s="2">
        <v>20</v>
      </c>
      <c r="L134" s="6">
        <f>IFERROR(J134/K134, "")</f>
        <v>0</v>
      </c>
      <c r="M134" s="2" t="s">
        <v>20</v>
      </c>
      <c r="N134" s="2" t="s">
        <v>160</v>
      </c>
    </row>
    <row r="135" spans="1:14">
      <c r="A135" s="4">
        <v>45726</v>
      </c>
      <c r="B135" s="2" t="s">
        <v>52</v>
      </c>
      <c r="C135" s="2">
        <f>IFERROR(INDEX('Élèves'!$B$2:$B$200, MATCH(B135, 'Élèves'!$A$2:$A$200, 0)) &amp; " " &amp; INDEX('Élèves'!$C$2:$C$200, MATCH(B135, 'Élèves'!$A$2:$A$200, 0)), "")</f>
        <v>0</v>
      </c>
      <c r="D135" s="2">
        <f>IFERROR(INDEX('Élèves'!$D$2:$D$200, MATCH(B135, 'Élèves'!$A$2:$A$200, 0)), "")</f>
        <v>0</v>
      </c>
      <c r="E135" s="2" t="s">
        <v>4</v>
      </c>
      <c r="F135" s="2" t="s">
        <v>121</v>
      </c>
      <c r="G135" s="2">
        <f>IFERROR(INDEX('Compétences'!$C$2:$C$200, MATCH(F135, 'Compétences'!$B$2:$B$200, 0)), "")</f>
        <v>0</v>
      </c>
      <c r="H135" s="2" t="s">
        <v>13</v>
      </c>
      <c r="I135" s="2" t="s">
        <v>15</v>
      </c>
      <c r="J135" s="5">
        <v>13.5</v>
      </c>
      <c r="K135" s="2">
        <v>20</v>
      </c>
      <c r="L135" s="6">
        <f>IFERROR(J135/K135, "")</f>
        <v>0</v>
      </c>
      <c r="M135" s="2" t="s">
        <v>20</v>
      </c>
      <c r="N135" s="2" t="s">
        <v>163</v>
      </c>
    </row>
    <row r="136" spans="1:14">
      <c r="A136" s="4">
        <v>45874</v>
      </c>
      <c r="B136" s="2" t="s">
        <v>57</v>
      </c>
      <c r="C136" s="2">
        <f>IFERROR(INDEX('Élèves'!$B$2:$B$200, MATCH(B136, 'Élèves'!$A$2:$A$200, 0)) &amp; " " &amp; INDEX('Élèves'!$C$2:$C$200, MATCH(B136, 'Élèves'!$A$2:$A$200, 0)), "")</f>
        <v>0</v>
      </c>
      <c r="D136" s="2">
        <f>IFERROR(INDEX('Élèves'!$D$2:$D$200, MATCH(B136, 'Élèves'!$A$2:$A$200, 0)), "")</f>
        <v>0</v>
      </c>
      <c r="E136" s="2" t="s">
        <v>1</v>
      </c>
      <c r="F136" s="2" t="s">
        <v>105</v>
      </c>
      <c r="G136" s="2">
        <f>IFERROR(INDEX('Compétences'!$C$2:$C$200, MATCH(F136, 'Compétences'!$B$2:$B$200, 0)), "")</f>
        <v>0</v>
      </c>
      <c r="H136" s="2" t="s">
        <v>13</v>
      </c>
      <c r="I136" s="2" t="s">
        <v>15</v>
      </c>
      <c r="J136" s="5">
        <v>18</v>
      </c>
      <c r="K136" s="2">
        <v>20</v>
      </c>
      <c r="L136" s="6">
        <f>IFERROR(J136/K136, "")</f>
        <v>0</v>
      </c>
      <c r="M136" s="2" t="s">
        <v>20</v>
      </c>
      <c r="N136" s="2" t="s">
        <v>153</v>
      </c>
    </row>
    <row r="137" spans="1:14">
      <c r="A137" s="4">
        <v>45789</v>
      </c>
      <c r="B137" s="2" t="s">
        <v>92</v>
      </c>
      <c r="C137" s="2">
        <f>IFERROR(INDEX('Élèves'!$B$2:$B$200, MATCH(B137, 'Élèves'!$A$2:$A$200, 0)) &amp; " " &amp; INDEX('Élèves'!$C$2:$C$200, MATCH(B137, 'Élèves'!$A$2:$A$200, 0)), "")</f>
        <v>0</v>
      </c>
      <c r="D137" s="2">
        <f>IFERROR(INDEX('Élèves'!$D$2:$D$200, MATCH(B137, 'Élèves'!$A$2:$A$200, 0)), "")</f>
        <v>0</v>
      </c>
      <c r="E137" s="2" t="s">
        <v>4</v>
      </c>
      <c r="F137" s="2" t="s">
        <v>121</v>
      </c>
      <c r="G137" s="2">
        <f>IFERROR(INDEX('Compétences'!$C$2:$C$200, MATCH(F137, 'Compétences'!$B$2:$B$200, 0)), "")</f>
        <v>0</v>
      </c>
      <c r="H137" s="2" t="s">
        <v>11</v>
      </c>
      <c r="I137" s="2" t="s">
        <v>15</v>
      </c>
      <c r="J137" s="5">
        <v>11</v>
      </c>
      <c r="K137" s="2">
        <v>20</v>
      </c>
      <c r="L137" s="6">
        <f>IFERROR(J137/K137, "")</f>
        <v>0</v>
      </c>
      <c r="M137" s="2" t="s">
        <v>21</v>
      </c>
      <c r="N137" s="2" t="s">
        <v>153</v>
      </c>
    </row>
    <row r="138" spans="1:14">
      <c r="A138" s="4">
        <v>45742</v>
      </c>
      <c r="B138" s="2" t="s">
        <v>57</v>
      </c>
      <c r="C138" s="2">
        <f>IFERROR(INDEX('Élèves'!$B$2:$B$200, MATCH(B138, 'Élèves'!$A$2:$A$200, 0)) &amp; " " &amp; INDEX('Élèves'!$C$2:$C$200, MATCH(B138, 'Élèves'!$A$2:$A$200, 0)), "")</f>
        <v>0</v>
      </c>
      <c r="D138" s="2">
        <f>IFERROR(INDEX('Élèves'!$D$2:$D$200, MATCH(B138, 'Élèves'!$A$2:$A$200, 0)), "")</f>
        <v>0</v>
      </c>
      <c r="E138" s="2" t="s">
        <v>6</v>
      </c>
      <c r="F138" s="2" t="s">
        <v>134</v>
      </c>
      <c r="G138" s="2">
        <f>IFERROR(INDEX('Compétences'!$C$2:$C$200, MATCH(F138, 'Compétences'!$B$2:$B$200, 0)), "")</f>
        <v>0</v>
      </c>
      <c r="H138" s="2" t="s">
        <v>9</v>
      </c>
      <c r="I138" s="2" t="s">
        <v>15</v>
      </c>
      <c r="J138" s="5">
        <v>12.5</v>
      </c>
      <c r="K138" s="2">
        <v>20</v>
      </c>
      <c r="L138" s="6">
        <f>IFERROR(J138/K138, "")</f>
        <v>0</v>
      </c>
      <c r="M138" s="2" t="s">
        <v>20</v>
      </c>
      <c r="N138" s="2" t="s">
        <v>156</v>
      </c>
    </row>
    <row r="139" spans="1:14">
      <c r="A139" s="4">
        <v>45739</v>
      </c>
      <c r="B139" s="2" t="s">
        <v>82</v>
      </c>
      <c r="C139" s="2">
        <f>IFERROR(INDEX('Élèves'!$B$2:$B$200, MATCH(B139, 'Élèves'!$A$2:$A$200, 0)) &amp; " " &amp; INDEX('Élèves'!$C$2:$C$200, MATCH(B139, 'Élèves'!$A$2:$A$200, 0)), "")</f>
        <v>0</v>
      </c>
      <c r="D139" s="2">
        <f>IFERROR(INDEX('Élèves'!$D$2:$D$200, MATCH(B139, 'Élèves'!$A$2:$A$200, 0)), "")</f>
        <v>0</v>
      </c>
      <c r="E139" s="2" t="s">
        <v>3</v>
      </c>
      <c r="F139" s="2" t="s">
        <v>117</v>
      </c>
      <c r="G139" s="2">
        <f>IFERROR(INDEX('Compétences'!$C$2:$C$200, MATCH(F139, 'Compétences'!$B$2:$B$200, 0)), "")</f>
        <v>0</v>
      </c>
      <c r="H139" s="2" t="s">
        <v>11</v>
      </c>
      <c r="I139" s="2" t="s">
        <v>15</v>
      </c>
      <c r="J139" s="5">
        <v>13.5</v>
      </c>
      <c r="K139" s="2">
        <v>20</v>
      </c>
      <c r="L139" s="6">
        <f>IFERROR(J139/K139, "")</f>
        <v>0</v>
      </c>
      <c r="M139" s="2" t="s">
        <v>20</v>
      </c>
      <c r="N139" s="2" t="s">
        <v>161</v>
      </c>
    </row>
    <row r="140" spans="1:14">
      <c r="A140" s="4">
        <v>45859</v>
      </c>
      <c r="B140" s="2" t="s">
        <v>52</v>
      </c>
      <c r="C140" s="2">
        <f>IFERROR(INDEX('Élèves'!$B$2:$B$200, MATCH(B140, 'Élèves'!$A$2:$A$200, 0)) &amp; " " &amp; INDEX('Élèves'!$C$2:$C$200, MATCH(B140, 'Élèves'!$A$2:$A$200, 0)), "")</f>
        <v>0</v>
      </c>
      <c r="D140" s="2">
        <f>IFERROR(INDEX('Élèves'!$D$2:$D$200, MATCH(B140, 'Élèves'!$A$2:$A$200, 0)), "")</f>
        <v>0</v>
      </c>
      <c r="E140" s="2" t="s">
        <v>2</v>
      </c>
      <c r="F140" s="2" t="s">
        <v>111</v>
      </c>
      <c r="G140" s="2">
        <f>IFERROR(INDEX('Compétences'!$C$2:$C$200, MATCH(F140, 'Compétences'!$B$2:$B$200, 0)), "")</f>
        <v>0</v>
      </c>
      <c r="H140" s="2" t="s">
        <v>11</v>
      </c>
      <c r="I140" s="2" t="s">
        <v>15</v>
      </c>
      <c r="J140" s="5">
        <v>10.5</v>
      </c>
      <c r="K140" s="2">
        <v>20</v>
      </c>
      <c r="L140" s="6">
        <f>IFERROR(J140/K140, "")</f>
        <v>0</v>
      </c>
      <c r="M140" s="2" t="s">
        <v>21</v>
      </c>
      <c r="N140" s="2" t="s">
        <v>158</v>
      </c>
    </row>
    <row r="141" spans="1:14">
      <c r="A141" s="4">
        <v>45730</v>
      </c>
      <c r="B141" s="2" t="s">
        <v>57</v>
      </c>
      <c r="C141" s="2">
        <f>IFERROR(INDEX('Élèves'!$B$2:$B$200, MATCH(B141, 'Élèves'!$A$2:$A$200, 0)) &amp; " " &amp; INDEX('Élèves'!$C$2:$C$200, MATCH(B141, 'Élèves'!$A$2:$A$200, 0)), "")</f>
        <v>0</v>
      </c>
      <c r="D141" s="2">
        <f>IFERROR(INDEX('Élèves'!$D$2:$D$200, MATCH(B141, 'Élèves'!$A$2:$A$200, 0)), "")</f>
        <v>0</v>
      </c>
      <c r="E141" s="2" t="s">
        <v>6</v>
      </c>
      <c r="F141" s="2" t="s">
        <v>132</v>
      </c>
      <c r="G141" s="2">
        <f>IFERROR(INDEX('Compétences'!$C$2:$C$200, MATCH(F141, 'Compétences'!$B$2:$B$200, 0)), "")</f>
        <v>0</v>
      </c>
      <c r="H141" s="2" t="s">
        <v>9</v>
      </c>
      <c r="I141" s="2" t="s">
        <v>15</v>
      </c>
      <c r="J141" s="5">
        <v>10</v>
      </c>
      <c r="K141" s="2">
        <v>20</v>
      </c>
      <c r="L141" s="6">
        <f>IFERROR(J141/K141, "")</f>
        <v>0</v>
      </c>
      <c r="M141" s="2" t="s">
        <v>21</v>
      </c>
      <c r="N141" s="2" t="s">
        <v>163</v>
      </c>
    </row>
    <row r="142" spans="1:14">
      <c r="A142" s="4">
        <v>45957</v>
      </c>
      <c r="B142" s="2" t="s">
        <v>92</v>
      </c>
      <c r="C142" s="2">
        <f>IFERROR(INDEX('Élèves'!$B$2:$B$200, MATCH(B142, 'Élèves'!$A$2:$A$200, 0)) &amp; " " &amp; INDEX('Élèves'!$C$2:$C$200, MATCH(B142, 'Élèves'!$A$2:$A$200, 0)), "")</f>
        <v>0</v>
      </c>
      <c r="D142" s="2">
        <f>IFERROR(INDEX('Élèves'!$D$2:$D$200, MATCH(B142, 'Élèves'!$A$2:$A$200, 0)), "")</f>
        <v>0</v>
      </c>
      <c r="E142" s="2" t="s">
        <v>6</v>
      </c>
      <c r="F142" s="2" t="s">
        <v>132</v>
      </c>
      <c r="G142" s="2">
        <f>IFERROR(INDEX('Compétences'!$C$2:$C$200, MATCH(F142, 'Compétences'!$B$2:$B$200, 0)), "")</f>
        <v>0</v>
      </c>
      <c r="H142" s="2" t="s">
        <v>12</v>
      </c>
      <c r="I142" s="2" t="s">
        <v>15</v>
      </c>
      <c r="J142" s="5">
        <v>8.5</v>
      </c>
      <c r="K142" s="2">
        <v>20</v>
      </c>
      <c r="L142" s="6">
        <f>IFERROR(J142/K142, "")</f>
        <v>0</v>
      </c>
      <c r="M142" s="2" t="s">
        <v>22</v>
      </c>
      <c r="N142" s="2" t="s">
        <v>153</v>
      </c>
    </row>
    <row r="143" spans="1:14">
      <c r="A143" s="4">
        <v>45806</v>
      </c>
      <c r="B143" s="2" t="s">
        <v>41</v>
      </c>
      <c r="C143" s="2">
        <f>IFERROR(INDEX('Élèves'!$B$2:$B$200, MATCH(B143, 'Élèves'!$A$2:$A$200, 0)) &amp; " " &amp; INDEX('Élèves'!$C$2:$C$200, MATCH(B143, 'Élèves'!$A$2:$A$200, 0)), "")</f>
        <v>0</v>
      </c>
      <c r="D143" s="2">
        <f>IFERROR(INDEX('Élèves'!$D$2:$D$200, MATCH(B143, 'Élèves'!$A$2:$A$200, 0)), "")</f>
        <v>0</v>
      </c>
      <c r="E143" s="2" t="s">
        <v>4</v>
      </c>
      <c r="F143" s="2" t="s">
        <v>121</v>
      </c>
      <c r="G143" s="2">
        <f>IFERROR(INDEX('Compétences'!$C$2:$C$200, MATCH(F143, 'Compétences'!$B$2:$B$200, 0)), "")</f>
        <v>0</v>
      </c>
      <c r="H143" s="2" t="s">
        <v>11</v>
      </c>
      <c r="I143" s="2" t="s">
        <v>15</v>
      </c>
      <c r="J143" s="5">
        <v>9</v>
      </c>
      <c r="K143" s="2">
        <v>20</v>
      </c>
      <c r="L143" s="6">
        <f>IFERROR(J143/K143, "")</f>
        <v>0</v>
      </c>
      <c r="M143" s="2" t="s">
        <v>22</v>
      </c>
      <c r="N143" s="2" t="s">
        <v>158</v>
      </c>
    </row>
    <row r="144" spans="1:14">
      <c r="A144" s="4">
        <v>45839</v>
      </c>
      <c r="B144" s="2" t="s">
        <v>35</v>
      </c>
      <c r="C144" s="2">
        <f>IFERROR(INDEX('Élèves'!$B$2:$B$200, MATCH(B144, 'Élèves'!$A$2:$A$200, 0)) &amp; " " &amp; INDEX('Élèves'!$C$2:$C$200, MATCH(B144, 'Élèves'!$A$2:$A$200, 0)), "")</f>
        <v>0</v>
      </c>
      <c r="D144" s="2">
        <f>IFERROR(INDEX('Élèves'!$D$2:$D$200, MATCH(B144, 'Élèves'!$A$2:$A$200, 0)), "")</f>
        <v>0</v>
      </c>
      <c r="E144" s="2" t="s">
        <v>5</v>
      </c>
      <c r="F144" s="2" t="s">
        <v>129</v>
      </c>
      <c r="G144" s="2">
        <f>IFERROR(INDEX('Compétences'!$C$2:$C$200, MATCH(F144, 'Compétences'!$B$2:$B$200, 0)), "")</f>
        <v>0</v>
      </c>
      <c r="H144" s="2" t="s">
        <v>10</v>
      </c>
      <c r="I144" s="2" t="s">
        <v>17</v>
      </c>
      <c r="J144" s="2"/>
      <c r="K144" s="2">
        <v>20</v>
      </c>
      <c r="L144" s="6">
        <f>IFERROR(J144/K144, "")</f>
        <v>0</v>
      </c>
      <c r="M144" s="2" t="s">
        <v>22</v>
      </c>
      <c r="N144" s="2" t="s">
        <v>163</v>
      </c>
    </row>
    <row r="145" spans="1:14">
      <c r="A145" s="4">
        <v>45826</v>
      </c>
      <c r="B145" s="2" t="s">
        <v>41</v>
      </c>
      <c r="C145" s="2">
        <f>IFERROR(INDEX('Élèves'!$B$2:$B$200, MATCH(B145, 'Élèves'!$A$2:$A$200, 0)) &amp; " " &amp; INDEX('Élèves'!$C$2:$C$200, MATCH(B145, 'Élèves'!$A$2:$A$200, 0)), "")</f>
        <v>0</v>
      </c>
      <c r="D145" s="2">
        <f>IFERROR(INDEX('Élèves'!$D$2:$D$200, MATCH(B145, 'Élèves'!$A$2:$A$200, 0)), "")</f>
        <v>0</v>
      </c>
      <c r="E145" s="2" t="s">
        <v>6</v>
      </c>
      <c r="F145" s="2" t="s">
        <v>132</v>
      </c>
      <c r="G145" s="2">
        <f>IFERROR(INDEX('Compétences'!$C$2:$C$200, MATCH(F145, 'Compétences'!$B$2:$B$200, 0)), "")</f>
        <v>0</v>
      </c>
      <c r="H145" s="2" t="s">
        <v>9</v>
      </c>
      <c r="I145" s="2" t="s">
        <v>15</v>
      </c>
      <c r="J145" s="5">
        <v>10</v>
      </c>
      <c r="K145" s="2">
        <v>20</v>
      </c>
      <c r="L145" s="6">
        <f>IFERROR(J145/K145, "")</f>
        <v>0</v>
      </c>
      <c r="M145" s="2" t="s">
        <v>21</v>
      </c>
      <c r="N145" s="2" t="s">
        <v>156</v>
      </c>
    </row>
    <row r="146" spans="1:14">
      <c r="A146" s="4">
        <v>45721</v>
      </c>
      <c r="B146" s="2" t="s">
        <v>57</v>
      </c>
      <c r="C146" s="2">
        <f>IFERROR(INDEX('Élèves'!$B$2:$B$200, MATCH(B146, 'Élèves'!$A$2:$A$200, 0)) &amp; " " &amp; INDEX('Élèves'!$C$2:$C$200, MATCH(B146, 'Élèves'!$A$2:$A$200, 0)), "")</f>
        <v>0</v>
      </c>
      <c r="D146" s="2">
        <f>IFERROR(INDEX('Élèves'!$D$2:$D$200, MATCH(B146, 'Élèves'!$A$2:$A$200, 0)), "")</f>
        <v>0</v>
      </c>
      <c r="E146" s="2" t="s">
        <v>4</v>
      </c>
      <c r="F146" s="2" t="s">
        <v>119</v>
      </c>
      <c r="G146" s="2">
        <f>IFERROR(INDEX('Compétences'!$C$2:$C$200, MATCH(F146, 'Compétences'!$B$2:$B$200, 0)), "")</f>
        <v>0</v>
      </c>
      <c r="H146" s="2" t="s">
        <v>13</v>
      </c>
      <c r="I146" s="2" t="s">
        <v>15</v>
      </c>
      <c r="J146" s="5">
        <v>10.5</v>
      </c>
      <c r="K146" s="2">
        <v>20</v>
      </c>
      <c r="L146" s="6">
        <f>IFERROR(J146/K146, "")</f>
        <v>0</v>
      </c>
      <c r="M146" s="2" t="s">
        <v>21</v>
      </c>
      <c r="N146" s="2" t="s">
        <v>158</v>
      </c>
    </row>
    <row r="147" spans="1:14">
      <c r="A147" s="4">
        <v>45948</v>
      </c>
      <c r="B147" s="2" t="s">
        <v>62</v>
      </c>
      <c r="C147" s="2">
        <f>IFERROR(INDEX('Élèves'!$B$2:$B$200, MATCH(B147, 'Élèves'!$A$2:$A$200, 0)) &amp; " " &amp; INDEX('Élèves'!$C$2:$C$200, MATCH(B147, 'Élèves'!$A$2:$A$200, 0)), "")</f>
        <v>0</v>
      </c>
      <c r="D147" s="2">
        <f>IFERROR(INDEX('Élèves'!$D$2:$D$200, MATCH(B147, 'Élèves'!$A$2:$A$200, 0)), "")</f>
        <v>0</v>
      </c>
      <c r="E147" s="2" t="s">
        <v>6</v>
      </c>
      <c r="F147" s="2" t="s">
        <v>134</v>
      </c>
      <c r="G147" s="2">
        <f>IFERROR(INDEX('Compétences'!$C$2:$C$200, MATCH(F147, 'Compétences'!$B$2:$B$200, 0)), "")</f>
        <v>0</v>
      </c>
      <c r="H147" s="2" t="s">
        <v>10</v>
      </c>
      <c r="I147" s="2" t="s">
        <v>15</v>
      </c>
      <c r="J147" s="5">
        <v>14</v>
      </c>
      <c r="K147" s="2">
        <v>20</v>
      </c>
      <c r="L147" s="6">
        <f>IFERROR(J147/K147, "")</f>
        <v>0</v>
      </c>
      <c r="M147" s="2" t="s">
        <v>20</v>
      </c>
      <c r="N147" s="2" t="s">
        <v>158</v>
      </c>
    </row>
    <row r="148" spans="1:14">
      <c r="A148" s="4">
        <v>45688</v>
      </c>
      <c r="B148" s="2" t="s">
        <v>82</v>
      </c>
      <c r="C148" s="2">
        <f>IFERROR(INDEX('Élèves'!$B$2:$B$200, MATCH(B148, 'Élèves'!$A$2:$A$200, 0)) &amp; " " &amp; INDEX('Élèves'!$C$2:$C$200, MATCH(B148, 'Élèves'!$A$2:$A$200, 0)), "")</f>
        <v>0</v>
      </c>
      <c r="D148" s="2">
        <f>IFERROR(INDEX('Élèves'!$D$2:$D$200, MATCH(B148, 'Élèves'!$A$2:$A$200, 0)), "")</f>
        <v>0</v>
      </c>
      <c r="E148" s="2" t="s">
        <v>4</v>
      </c>
      <c r="F148" s="2" t="s">
        <v>121</v>
      </c>
      <c r="G148" s="2">
        <f>IFERROR(INDEX('Compétences'!$C$2:$C$200, MATCH(F148, 'Compétences'!$B$2:$B$200, 0)), "")</f>
        <v>0</v>
      </c>
      <c r="H148" s="2" t="s">
        <v>10</v>
      </c>
      <c r="I148" s="2" t="s">
        <v>15</v>
      </c>
      <c r="J148" s="5">
        <v>15.5</v>
      </c>
      <c r="K148" s="2">
        <v>20</v>
      </c>
      <c r="L148" s="6">
        <f>IFERROR(J148/K148, "")</f>
        <v>0</v>
      </c>
      <c r="M148" s="2" t="s">
        <v>20</v>
      </c>
      <c r="N148" s="2" t="s">
        <v>161</v>
      </c>
    </row>
    <row r="149" spans="1:14">
      <c r="A149" s="4">
        <v>45860</v>
      </c>
      <c r="B149" s="2" t="s">
        <v>62</v>
      </c>
      <c r="C149" s="2">
        <f>IFERROR(INDEX('Élèves'!$B$2:$B$200, MATCH(B149, 'Élèves'!$A$2:$A$200, 0)) &amp; " " &amp; INDEX('Élèves'!$C$2:$C$200, MATCH(B149, 'Élèves'!$A$2:$A$200, 0)), "")</f>
        <v>0</v>
      </c>
      <c r="D149" s="2">
        <f>IFERROR(INDEX('Élèves'!$D$2:$D$200, MATCH(B149, 'Élèves'!$A$2:$A$200, 0)), "")</f>
        <v>0</v>
      </c>
      <c r="E149" s="2" t="s">
        <v>1</v>
      </c>
      <c r="F149" s="2" t="s">
        <v>105</v>
      </c>
      <c r="G149" s="2">
        <f>IFERROR(INDEX('Compétences'!$C$2:$C$200, MATCH(F149, 'Compétences'!$B$2:$B$200, 0)), "")</f>
        <v>0</v>
      </c>
      <c r="H149" s="2" t="s">
        <v>11</v>
      </c>
      <c r="I149" s="2" t="s">
        <v>15</v>
      </c>
      <c r="J149" s="5">
        <v>8.5</v>
      </c>
      <c r="K149" s="2">
        <v>20</v>
      </c>
      <c r="L149" s="6">
        <f>IFERROR(J149/K149, "")</f>
        <v>0</v>
      </c>
      <c r="M149" s="2" t="s">
        <v>22</v>
      </c>
      <c r="N149" s="2" t="s">
        <v>160</v>
      </c>
    </row>
    <row r="150" spans="1:14">
      <c r="A150" s="4">
        <v>45718</v>
      </c>
      <c r="B150" s="2" t="s">
        <v>52</v>
      </c>
      <c r="C150" s="2">
        <f>IFERROR(INDEX('Élèves'!$B$2:$B$200, MATCH(B150, 'Élèves'!$A$2:$A$200, 0)) &amp; " " &amp; INDEX('Élèves'!$C$2:$C$200, MATCH(B150, 'Élèves'!$A$2:$A$200, 0)), "")</f>
        <v>0</v>
      </c>
      <c r="D150" s="2">
        <f>IFERROR(INDEX('Élèves'!$D$2:$D$200, MATCH(B150, 'Élèves'!$A$2:$A$200, 0)), "")</f>
        <v>0</v>
      </c>
      <c r="E150" s="2" t="s">
        <v>1</v>
      </c>
      <c r="F150" s="2" t="s">
        <v>103</v>
      </c>
      <c r="G150" s="2">
        <f>IFERROR(INDEX('Compétences'!$C$2:$C$200, MATCH(F150, 'Compétences'!$B$2:$B$200, 0)), "")</f>
        <v>0</v>
      </c>
      <c r="H150" s="2" t="s">
        <v>13</v>
      </c>
      <c r="I150" s="2" t="s">
        <v>15</v>
      </c>
      <c r="J150" s="5">
        <v>8</v>
      </c>
      <c r="K150" s="2">
        <v>20</v>
      </c>
      <c r="L150" s="6">
        <f>IFERROR(J150/K150, "")</f>
        <v>0</v>
      </c>
      <c r="M150" s="2" t="s">
        <v>22</v>
      </c>
      <c r="N150" s="2" t="s">
        <v>160</v>
      </c>
    </row>
    <row r="151" spans="1:14">
      <c r="A151" s="4">
        <v>45777</v>
      </c>
      <c r="B151" s="2" t="s">
        <v>52</v>
      </c>
      <c r="C151" s="2">
        <f>IFERROR(INDEX('Élèves'!$B$2:$B$200, MATCH(B151, 'Élèves'!$A$2:$A$200, 0)) &amp; " " &amp; INDEX('Élèves'!$C$2:$C$200, MATCH(B151, 'Élèves'!$A$2:$A$200, 0)), "")</f>
        <v>0</v>
      </c>
      <c r="D151" s="2">
        <f>IFERROR(INDEX('Élèves'!$D$2:$D$200, MATCH(B151, 'Élèves'!$A$2:$A$200, 0)), "")</f>
        <v>0</v>
      </c>
      <c r="E151" s="2" t="s">
        <v>2</v>
      </c>
      <c r="F151" s="2" t="s">
        <v>111</v>
      </c>
      <c r="G151" s="2">
        <f>IFERROR(INDEX('Compétences'!$C$2:$C$200, MATCH(F151, 'Compétences'!$B$2:$B$200, 0)), "")</f>
        <v>0</v>
      </c>
      <c r="H151" s="2" t="s">
        <v>13</v>
      </c>
      <c r="I151" s="2" t="s">
        <v>15</v>
      </c>
      <c r="J151" s="5">
        <v>11</v>
      </c>
      <c r="K151" s="2">
        <v>20</v>
      </c>
      <c r="L151" s="6">
        <f>IFERROR(J151/K151, "")</f>
        <v>0</v>
      </c>
      <c r="M151" s="2" t="s">
        <v>21</v>
      </c>
      <c r="N151" s="2" t="s">
        <v>161</v>
      </c>
    </row>
    <row r="152" spans="1:14">
      <c r="A152" s="4">
        <v>45673</v>
      </c>
      <c r="B152" s="2" t="s">
        <v>62</v>
      </c>
      <c r="C152" s="2">
        <f>IFERROR(INDEX('Élèves'!$B$2:$B$200, MATCH(B152, 'Élèves'!$A$2:$A$200, 0)) &amp; " " &amp; INDEX('Élèves'!$C$2:$C$200, MATCH(B152, 'Élèves'!$A$2:$A$200, 0)), "")</f>
        <v>0</v>
      </c>
      <c r="D152" s="2">
        <f>IFERROR(INDEX('Élèves'!$D$2:$D$200, MATCH(B152, 'Élèves'!$A$2:$A$200, 0)), "")</f>
        <v>0</v>
      </c>
      <c r="E152" s="2" t="s">
        <v>7</v>
      </c>
      <c r="F152" s="2" t="s">
        <v>136</v>
      </c>
      <c r="G152" s="2">
        <f>IFERROR(INDEX('Compétences'!$C$2:$C$200, MATCH(F152, 'Compétences'!$B$2:$B$200, 0)), "")</f>
        <v>0</v>
      </c>
      <c r="H152" s="2" t="s">
        <v>10</v>
      </c>
      <c r="I152" s="2" t="s">
        <v>15</v>
      </c>
      <c r="J152" s="5">
        <v>10.5</v>
      </c>
      <c r="K152" s="2">
        <v>20</v>
      </c>
      <c r="L152" s="6">
        <f>IFERROR(J152/K152, "")</f>
        <v>0</v>
      </c>
      <c r="M152" s="2" t="s">
        <v>21</v>
      </c>
      <c r="N152" s="2" t="s">
        <v>161</v>
      </c>
    </row>
    <row r="153" spans="1:14">
      <c r="A153" s="4">
        <v>45739</v>
      </c>
      <c r="B153" s="2" t="s">
        <v>41</v>
      </c>
      <c r="C153" s="2">
        <f>IFERROR(INDEX('Élèves'!$B$2:$B$200, MATCH(B153, 'Élèves'!$A$2:$A$200, 0)) &amp; " " &amp; INDEX('Élèves'!$C$2:$C$200, MATCH(B153, 'Élèves'!$A$2:$A$200, 0)), "")</f>
        <v>0</v>
      </c>
      <c r="D153" s="2">
        <f>IFERROR(INDEX('Élèves'!$D$2:$D$200, MATCH(B153, 'Élèves'!$A$2:$A$200, 0)), "")</f>
        <v>0</v>
      </c>
      <c r="E153" s="2" t="s">
        <v>6</v>
      </c>
      <c r="F153" s="2" t="s">
        <v>130</v>
      </c>
      <c r="G153" s="2">
        <f>IFERROR(INDEX('Compétences'!$C$2:$C$200, MATCH(F153, 'Compétences'!$B$2:$B$200, 0)), "")</f>
        <v>0</v>
      </c>
      <c r="H153" s="2" t="s">
        <v>10</v>
      </c>
      <c r="I153" s="2" t="s">
        <v>15</v>
      </c>
      <c r="J153" s="5">
        <v>17.5</v>
      </c>
      <c r="K153" s="2">
        <v>20</v>
      </c>
      <c r="L153" s="6">
        <f>IFERROR(J153/K153, "")</f>
        <v>0</v>
      </c>
      <c r="M153" s="2" t="s">
        <v>20</v>
      </c>
      <c r="N153" s="2" t="s">
        <v>156</v>
      </c>
    </row>
    <row r="154" spans="1:14">
      <c r="A154" s="4">
        <v>45736</v>
      </c>
      <c r="B154" s="2" t="s">
        <v>47</v>
      </c>
      <c r="C154" s="2">
        <f>IFERROR(INDEX('Élèves'!$B$2:$B$200, MATCH(B154, 'Élèves'!$A$2:$A$200, 0)) &amp; " " &amp; INDEX('Élèves'!$C$2:$C$200, MATCH(B154, 'Élèves'!$A$2:$A$200, 0)), "")</f>
        <v>0</v>
      </c>
      <c r="D154" s="2">
        <f>IFERROR(INDEX('Élèves'!$D$2:$D$200, MATCH(B154, 'Élèves'!$A$2:$A$200, 0)), "")</f>
        <v>0</v>
      </c>
      <c r="E154" s="2" t="s">
        <v>3</v>
      </c>
      <c r="F154" s="2" t="s">
        <v>113</v>
      </c>
      <c r="G154" s="2">
        <f>IFERROR(INDEX('Compétences'!$C$2:$C$200, MATCH(F154, 'Compétences'!$B$2:$B$200, 0)), "")</f>
        <v>0</v>
      </c>
      <c r="H154" s="2" t="s">
        <v>13</v>
      </c>
      <c r="I154" s="2" t="s">
        <v>16</v>
      </c>
      <c r="J154" s="2"/>
      <c r="K154" s="2">
        <v>20</v>
      </c>
      <c r="L154" s="6">
        <f>IFERROR(J154/K154, "")</f>
        <v>0</v>
      </c>
      <c r="M154" s="2" t="s">
        <v>21</v>
      </c>
      <c r="N154" s="2" t="s">
        <v>156</v>
      </c>
    </row>
    <row r="155" spans="1:14">
      <c r="A155" s="4">
        <v>45901</v>
      </c>
      <c r="B155" s="2" t="s">
        <v>92</v>
      </c>
      <c r="C155" s="2">
        <f>IFERROR(INDEX('Élèves'!$B$2:$B$200, MATCH(B155, 'Élèves'!$A$2:$A$200, 0)) &amp; " " &amp; INDEX('Élèves'!$C$2:$C$200, MATCH(B155, 'Élèves'!$A$2:$A$200, 0)), "")</f>
        <v>0</v>
      </c>
      <c r="D155" s="2">
        <f>IFERROR(INDEX('Élèves'!$D$2:$D$200, MATCH(B155, 'Élèves'!$A$2:$A$200, 0)), "")</f>
        <v>0</v>
      </c>
      <c r="E155" s="2" t="s">
        <v>1</v>
      </c>
      <c r="F155" s="2" t="s">
        <v>103</v>
      </c>
      <c r="G155" s="2">
        <f>IFERROR(INDEX('Compétences'!$C$2:$C$200, MATCH(F155, 'Compétences'!$B$2:$B$200, 0)), "")</f>
        <v>0</v>
      </c>
      <c r="H155" s="2" t="s">
        <v>13</v>
      </c>
      <c r="I155" s="2" t="s">
        <v>16</v>
      </c>
      <c r="J155" s="2"/>
      <c r="K155" s="2">
        <v>20</v>
      </c>
      <c r="L155" s="6">
        <f>IFERROR(J155/K155, "")</f>
        <v>0</v>
      </c>
      <c r="M155" s="2" t="s">
        <v>21</v>
      </c>
      <c r="N155" s="2" t="s">
        <v>153</v>
      </c>
    </row>
    <row r="156" spans="1:14">
      <c r="A156" s="4">
        <v>45785</v>
      </c>
      <c r="B156" s="2" t="s">
        <v>41</v>
      </c>
      <c r="C156" s="2">
        <f>IFERROR(INDEX('Élèves'!$B$2:$B$200, MATCH(B156, 'Élèves'!$A$2:$A$200, 0)) &amp; " " &amp; INDEX('Élèves'!$C$2:$C$200, MATCH(B156, 'Élèves'!$A$2:$A$200, 0)), "")</f>
        <v>0</v>
      </c>
      <c r="D156" s="2">
        <f>IFERROR(INDEX('Élèves'!$D$2:$D$200, MATCH(B156, 'Élèves'!$A$2:$A$200, 0)), "")</f>
        <v>0</v>
      </c>
      <c r="E156" s="2" t="s">
        <v>4</v>
      </c>
      <c r="F156" s="2" t="s">
        <v>123</v>
      </c>
      <c r="G156" s="2">
        <f>IFERROR(INDEX('Compétences'!$C$2:$C$200, MATCH(F156, 'Compétences'!$B$2:$B$200, 0)), "")</f>
        <v>0</v>
      </c>
      <c r="H156" s="2" t="s">
        <v>9</v>
      </c>
      <c r="I156" s="2" t="s">
        <v>18</v>
      </c>
      <c r="J156" s="2"/>
      <c r="K156" s="2">
        <v>20</v>
      </c>
      <c r="L156" s="6">
        <f>IFERROR(J156/K156, "")</f>
        <v>0</v>
      </c>
      <c r="M156" s="2" t="s">
        <v>21</v>
      </c>
      <c r="N156" s="2" t="s">
        <v>163</v>
      </c>
    </row>
    <row r="157" spans="1:14">
      <c r="A157" s="4">
        <v>45906</v>
      </c>
      <c r="B157" s="2" t="s">
        <v>87</v>
      </c>
      <c r="C157" s="2">
        <f>IFERROR(INDEX('Élèves'!$B$2:$B$200, MATCH(B157, 'Élèves'!$A$2:$A$200, 0)) &amp; " " &amp; INDEX('Élèves'!$C$2:$C$200, MATCH(B157, 'Élèves'!$A$2:$A$200, 0)), "")</f>
        <v>0</v>
      </c>
      <c r="D157" s="2">
        <f>IFERROR(INDEX('Élèves'!$D$2:$D$200, MATCH(B157, 'Élèves'!$A$2:$A$200, 0)), "")</f>
        <v>0</v>
      </c>
      <c r="E157" s="2" t="s">
        <v>5</v>
      </c>
      <c r="F157" s="2" t="s">
        <v>127</v>
      </c>
      <c r="G157" s="2">
        <f>IFERROR(INDEX('Compétences'!$C$2:$C$200, MATCH(F157, 'Compétences'!$B$2:$B$200, 0)), "")</f>
        <v>0</v>
      </c>
      <c r="H157" s="2" t="s">
        <v>9</v>
      </c>
      <c r="I157" s="2" t="s">
        <v>15</v>
      </c>
      <c r="J157" s="5">
        <v>8.5</v>
      </c>
      <c r="K157" s="2">
        <v>20</v>
      </c>
      <c r="L157" s="6">
        <f>IFERROR(J157/K157, "")</f>
        <v>0</v>
      </c>
      <c r="M157" s="2" t="s">
        <v>22</v>
      </c>
      <c r="N157" s="2" t="s">
        <v>158</v>
      </c>
    </row>
    <row r="158" spans="1:14">
      <c r="A158" s="4">
        <v>45923</v>
      </c>
      <c r="B158" s="2" t="s">
        <v>67</v>
      </c>
      <c r="C158" s="2">
        <f>IFERROR(INDEX('Élèves'!$B$2:$B$200, MATCH(B158, 'Élèves'!$A$2:$A$200, 0)) &amp; " " &amp; INDEX('Élèves'!$C$2:$C$200, MATCH(B158, 'Élèves'!$A$2:$A$200, 0)), "")</f>
        <v>0</v>
      </c>
      <c r="D158" s="2">
        <f>IFERROR(INDEX('Élèves'!$D$2:$D$200, MATCH(B158, 'Élèves'!$A$2:$A$200, 0)), "")</f>
        <v>0</v>
      </c>
      <c r="E158" s="2" t="s">
        <v>6</v>
      </c>
      <c r="F158" s="2" t="s">
        <v>130</v>
      </c>
      <c r="G158" s="2">
        <f>IFERROR(INDEX('Compétences'!$C$2:$C$200, MATCH(F158, 'Compétences'!$B$2:$B$200, 0)), "")</f>
        <v>0</v>
      </c>
      <c r="H158" s="2" t="s">
        <v>12</v>
      </c>
      <c r="I158" s="2" t="s">
        <v>16</v>
      </c>
      <c r="J158" s="2"/>
      <c r="K158" s="2">
        <v>20</v>
      </c>
      <c r="L158" s="6">
        <f>IFERROR(J158/K158, "")</f>
        <v>0</v>
      </c>
      <c r="M158" s="2" t="s">
        <v>21</v>
      </c>
      <c r="N158" s="2" t="s">
        <v>156</v>
      </c>
    </row>
    <row r="159" spans="1:14">
      <c r="A159" s="4">
        <v>45747</v>
      </c>
      <c r="B159" s="2" t="s">
        <v>41</v>
      </c>
      <c r="C159" s="2">
        <f>IFERROR(INDEX('Élèves'!$B$2:$B$200, MATCH(B159, 'Élèves'!$A$2:$A$200, 0)) &amp; " " &amp; INDEX('Élèves'!$C$2:$C$200, MATCH(B159, 'Élèves'!$A$2:$A$200, 0)), "")</f>
        <v>0</v>
      </c>
      <c r="D159" s="2">
        <f>IFERROR(INDEX('Élèves'!$D$2:$D$200, MATCH(B159, 'Élèves'!$A$2:$A$200, 0)), "")</f>
        <v>0</v>
      </c>
      <c r="E159" s="2" t="s">
        <v>3</v>
      </c>
      <c r="F159" s="2" t="s">
        <v>117</v>
      </c>
      <c r="G159" s="2">
        <f>IFERROR(INDEX('Compétences'!$C$2:$C$200, MATCH(F159, 'Compétences'!$B$2:$B$200, 0)), "")</f>
        <v>0</v>
      </c>
      <c r="H159" s="2" t="s">
        <v>11</v>
      </c>
      <c r="I159" s="2" t="s">
        <v>15</v>
      </c>
      <c r="J159" s="5">
        <v>17.5</v>
      </c>
      <c r="K159" s="2">
        <v>20</v>
      </c>
      <c r="L159" s="6">
        <f>IFERROR(J159/K159, "")</f>
        <v>0</v>
      </c>
      <c r="M159" s="2" t="s">
        <v>20</v>
      </c>
      <c r="N159" s="2" t="s">
        <v>158</v>
      </c>
    </row>
    <row r="160" spans="1:14">
      <c r="A160" s="4">
        <v>45904</v>
      </c>
      <c r="B160" s="2" t="s">
        <v>82</v>
      </c>
      <c r="C160" s="2">
        <f>IFERROR(INDEX('Élèves'!$B$2:$B$200, MATCH(B160, 'Élèves'!$A$2:$A$200, 0)) &amp; " " &amp; INDEX('Élèves'!$C$2:$C$200, MATCH(B160, 'Élèves'!$A$2:$A$200, 0)), "")</f>
        <v>0</v>
      </c>
      <c r="D160" s="2">
        <f>IFERROR(INDEX('Élèves'!$D$2:$D$200, MATCH(B160, 'Élèves'!$A$2:$A$200, 0)), "")</f>
        <v>0</v>
      </c>
      <c r="E160" s="2" t="s">
        <v>5</v>
      </c>
      <c r="F160" s="2" t="s">
        <v>127</v>
      </c>
      <c r="G160" s="2">
        <f>IFERROR(INDEX('Compétences'!$C$2:$C$200, MATCH(F160, 'Compétences'!$B$2:$B$200, 0)), "")</f>
        <v>0</v>
      </c>
      <c r="H160" s="2" t="s">
        <v>12</v>
      </c>
      <c r="I160" s="2" t="s">
        <v>15</v>
      </c>
      <c r="J160" s="5">
        <v>9</v>
      </c>
      <c r="K160" s="2">
        <v>20</v>
      </c>
      <c r="L160" s="6">
        <f>IFERROR(J160/K160, "")</f>
        <v>0</v>
      </c>
      <c r="M160" s="2" t="s">
        <v>22</v>
      </c>
      <c r="N160" s="2" t="s">
        <v>163</v>
      </c>
    </row>
    <row r="161" spans="1:14">
      <c r="A161" s="4">
        <v>45782</v>
      </c>
      <c r="B161" s="2" t="s">
        <v>87</v>
      </c>
      <c r="C161" s="2">
        <f>IFERROR(INDEX('Élèves'!$B$2:$B$200, MATCH(B161, 'Élèves'!$A$2:$A$200, 0)) &amp; " " &amp; INDEX('Élèves'!$C$2:$C$200, MATCH(B161, 'Élèves'!$A$2:$A$200, 0)), "")</f>
        <v>0</v>
      </c>
      <c r="D161" s="2">
        <f>IFERROR(INDEX('Élèves'!$D$2:$D$200, MATCH(B161, 'Élèves'!$A$2:$A$200, 0)), "")</f>
        <v>0</v>
      </c>
      <c r="E161" s="2" t="s">
        <v>7</v>
      </c>
      <c r="F161" s="2" t="s">
        <v>140</v>
      </c>
      <c r="G161" s="2">
        <f>IFERROR(INDEX('Compétences'!$C$2:$C$200, MATCH(F161, 'Compétences'!$B$2:$B$200, 0)), "")</f>
        <v>0</v>
      </c>
      <c r="H161" s="2" t="s">
        <v>10</v>
      </c>
      <c r="I161" s="2" t="s">
        <v>15</v>
      </c>
      <c r="J161" s="5">
        <v>14.5</v>
      </c>
      <c r="K161" s="2">
        <v>20</v>
      </c>
      <c r="L161" s="6">
        <f>IFERROR(J161/K161, "")</f>
        <v>0</v>
      </c>
      <c r="M161" s="2" t="s">
        <v>20</v>
      </c>
      <c r="N161" s="2" t="s">
        <v>158</v>
      </c>
    </row>
    <row r="162" spans="1:14">
      <c r="C162" s="2">
        <f>IFERROR(INDEX('Élèves'!$B$2:$B$200, MATCH(B162, 'Élèves'!$A$2:$A$200, 0)) &amp; " " &amp; INDEX('Élèves'!$C$2:$C$200, MATCH(B162, 'Élèves'!$A$2:$A$200, 0)), "")</f>
        <v>0</v>
      </c>
      <c r="D162" s="2">
        <f>IFERROR(INDEX('Élèves'!$D$2:$D$200, MATCH(B162, 'Élèves'!$A$2:$A$200, 0)), "")</f>
        <v>0</v>
      </c>
      <c r="G162" s="2">
        <f>IFERROR(INDEX('Compétences'!$C$2:$C$200, MATCH(F162, 'Compétences'!$B$2:$B$200, 0)), "")</f>
        <v>0</v>
      </c>
      <c r="K162" s="2">
        <v>20</v>
      </c>
      <c r="L162" s="6">
        <f>IFERROR(J162/K162, "")</f>
        <v>0</v>
      </c>
    </row>
    <row r="163" spans="1:14">
      <c r="C163" s="2">
        <f>IFERROR(INDEX('Élèves'!$B$2:$B$200, MATCH(B163, 'Élèves'!$A$2:$A$200, 0)) &amp; " " &amp; INDEX('Élèves'!$C$2:$C$200, MATCH(B163, 'Élèves'!$A$2:$A$200, 0)), "")</f>
        <v>0</v>
      </c>
      <c r="D163" s="2">
        <f>IFERROR(INDEX('Élèves'!$D$2:$D$200, MATCH(B163, 'Élèves'!$A$2:$A$200, 0)), "")</f>
        <v>0</v>
      </c>
      <c r="G163" s="2">
        <f>IFERROR(INDEX('Compétences'!$C$2:$C$200, MATCH(F163, 'Compétences'!$B$2:$B$200, 0)), "")</f>
        <v>0</v>
      </c>
      <c r="K163" s="2">
        <v>20</v>
      </c>
      <c r="L163" s="6">
        <f>IFERROR(J163/K163, "")</f>
        <v>0</v>
      </c>
    </row>
    <row r="164" spans="1:14">
      <c r="C164" s="2">
        <f>IFERROR(INDEX('Élèves'!$B$2:$B$200, MATCH(B164, 'Élèves'!$A$2:$A$200, 0)) &amp; " " &amp; INDEX('Élèves'!$C$2:$C$200, MATCH(B164, 'Élèves'!$A$2:$A$200, 0)), "")</f>
        <v>0</v>
      </c>
      <c r="D164" s="2">
        <f>IFERROR(INDEX('Élèves'!$D$2:$D$200, MATCH(B164, 'Élèves'!$A$2:$A$200, 0)), "")</f>
        <v>0</v>
      </c>
      <c r="G164" s="2">
        <f>IFERROR(INDEX('Compétences'!$C$2:$C$200, MATCH(F164, 'Compétences'!$B$2:$B$200, 0)), "")</f>
        <v>0</v>
      </c>
      <c r="K164" s="2">
        <v>20</v>
      </c>
      <c r="L164" s="6">
        <f>IFERROR(J164/K164, "")</f>
        <v>0</v>
      </c>
    </row>
    <row r="165" spans="1:14">
      <c r="C165" s="2">
        <f>IFERROR(INDEX('Élèves'!$B$2:$B$200, MATCH(B165, 'Élèves'!$A$2:$A$200, 0)) &amp; " " &amp; INDEX('Élèves'!$C$2:$C$200, MATCH(B165, 'Élèves'!$A$2:$A$200, 0)), "")</f>
        <v>0</v>
      </c>
      <c r="D165" s="2">
        <f>IFERROR(INDEX('Élèves'!$D$2:$D$200, MATCH(B165, 'Élèves'!$A$2:$A$200, 0)), "")</f>
        <v>0</v>
      </c>
      <c r="G165" s="2">
        <f>IFERROR(INDEX('Compétences'!$C$2:$C$200, MATCH(F165, 'Compétences'!$B$2:$B$200, 0)), "")</f>
        <v>0</v>
      </c>
      <c r="K165" s="2">
        <v>20</v>
      </c>
      <c r="L165" s="6">
        <f>IFERROR(J165/K165, "")</f>
        <v>0</v>
      </c>
    </row>
    <row r="166" spans="1:14">
      <c r="C166" s="2">
        <f>IFERROR(INDEX('Élèves'!$B$2:$B$200, MATCH(B166, 'Élèves'!$A$2:$A$200, 0)) &amp; " " &amp; INDEX('Élèves'!$C$2:$C$200, MATCH(B166, 'Élèves'!$A$2:$A$200, 0)), "")</f>
        <v>0</v>
      </c>
      <c r="D166" s="2">
        <f>IFERROR(INDEX('Élèves'!$D$2:$D$200, MATCH(B166, 'Élèves'!$A$2:$A$200, 0)), "")</f>
        <v>0</v>
      </c>
      <c r="G166" s="2">
        <f>IFERROR(INDEX('Compétences'!$C$2:$C$200, MATCH(F166, 'Compétences'!$B$2:$B$200, 0)), "")</f>
        <v>0</v>
      </c>
      <c r="K166" s="2">
        <v>20</v>
      </c>
      <c r="L166" s="6">
        <f>IFERROR(J166/K166, "")</f>
        <v>0</v>
      </c>
    </row>
    <row r="167" spans="1:14">
      <c r="C167" s="2">
        <f>IFERROR(INDEX('Élèves'!$B$2:$B$200, MATCH(B167, 'Élèves'!$A$2:$A$200, 0)) &amp; " " &amp; INDEX('Élèves'!$C$2:$C$200, MATCH(B167, 'Élèves'!$A$2:$A$200, 0)), "")</f>
        <v>0</v>
      </c>
      <c r="D167" s="2">
        <f>IFERROR(INDEX('Élèves'!$D$2:$D$200, MATCH(B167, 'Élèves'!$A$2:$A$200, 0)), "")</f>
        <v>0</v>
      </c>
      <c r="G167" s="2">
        <f>IFERROR(INDEX('Compétences'!$C$2:$C$200, MATCH(F167, 'Compétences'!$B$2:$B$200, 0)), "")</f>
        <v>0</v>
      </c>
      <c r="K167" s="2">
        <v>20</v>
      </c>
      <c r="L167" s="6">
        <f>IFERROR(J167/K167, "")</f>
        <v>0</v>
      </c>
    </row>
    <row r="168" spans="1:14">
      <c r="C168" s="2">
        <f>IFERROR(INDEX('Élèves'!$B$2:$B$200, MATCH(B168, 'Élèves'!$A$2:$A$200, 0)) &amp; " " &amp; INDEX('Élèves'!$C$2:$C$200, MATCH(B168, 'Élèves'!$A$2:$A$200, 0)), "")</f>
        <v>0</v>
      </c>
      <c r="D168" s="2">
        <f>IFERROR(INDEX('Élèves'!$D$2:$D$200, MATCH(B168, 'Élèves'!$A$2:$A$200, 0)), "")</f>
        <v>0</v>
      </c>
      <c r="G168" s="2">
        <f>IFERROR(INDEX('Compétences'!$C$2:$C$200, MATCH(F168, 'Compétences'!$B$2:$B$200, 0)), "")</f>
        <v>0</v>
      </c>
      <c r="K168" s="2">
        <v>20</v>
      </c>
      <c r="L168" s="6">
        <f>IFERROR(J168/K168, "")</f>
        <v>0</v>
      </c>
    </row>
    <row r="169" spans="1:14">
      <c r="C169" s="2">
        <f>IFERROR(INDEX('Élèves'!$B$2:$B$200, MATCH(B169, 'Élèves'!$A$2:$A$200, 0)) &amp; " " &amp; INDEX('Élèves'!$C$2:$C$200, MATCH(B169, 'Élèves'!$A$2:$A$200, 0)), "")</f>
        <v>0</v>
      </c>
      <c r="D169" s="2">
        <f>IFERROR(INDEX('Élèves'!$D$2:$D$200, MATCH(B169, 'Élèves'!$A$2:$A$200, 0)), "")</f>
        <v>0</v>
      </c>
      <c r="G169" s="2">
        <f>IFERROR(INDEX('Compétences'!$C$2:$C$200, MATCH(F169, 'Compétences'!$B$2:$B$200, 0)), "")</f>
        <v>0</v>
      </c>
      <c r="K169" s="2">
        <v>20</v>
      </c>
      <c r="L169" s="6">
        <f>IFERROR(J169/K169, "")</f>
        <v>0</v>
      </c>
    </row>
    <row r="170" spans="1:14">
      <c r="C170" s="2">
        <f>IFERROR(INDEX('Élèves'!$B$2:$B$200, MATCH(B170, 'Élèves'!$A$2:$A$200, 0)) &amp; " " &amp; INDEX('Élèves'!$C$2:$C$200, MATCH(B170, 'Élèves'!$A$2:$A$200, 0)), "")</f>
        <v>0</v>
      </c>
      <c r="D170" s="2">
        <f>IFERROR(INDEX('Élèves'!$D$2:$D$200, MATCH(B170, 'Élèves'!$A$2:$A$200, 0)), "")</f>
        <v>0</v>
      </c>
      <c r="G170" s="2">
        <f>IFERROR(INDEX('Compétences'!$C$2:$C$200, MATCH(F170, 'Compétences'!$B$2:$B$200, 0)), "")</f>
        <v>0</v>
      </c>
      <c r="K170" s="2">
        <v>20</v>
      </c>
      <c r="L170" s="6">
        <f>IFERROR(J170/K170, "")</f>
        <v>0</v>
      </c>
    </row>
    <row r="171" spans="1:14">
      <c r="C171" s="2">
        <f>IFERROR(INDEX('Élèves'!$B$2:$B$200, MATCH(B171, 'Élèves'!$A$2:$A$200, 0)) &amp; " " &amp; INDEX('Élèves'!$C$2:$C$200, MATCH(B171, 'Élèves'!$A$2:$A$200, 0)), "")</f>
        <v>0</v>
      </c>
      <c r="D171" s="2">
        <f>IFERROR(INDEX('Élèves'!$D$2:$D$200, MATCH(B171, 'Élèves'!$A$2:$A$200, 0)), "")</f>
        <v>0</v>
      </c>
      <c r="G171" s="2">
        <f>IFERROR(INDEX('Compétences'!$C$2:$C$200, MATCH(F171, 'Compétences'!$B$2:$B$200, 0)), "")</f>
        <v>0</v>
      </c>
      <c r="K171" s="2">
        <v>20</v>
      </c>
      <c r="L171" s="6">
        <f>IFERROR(J171/K171, "")</f>
        <v>0</v>
      </c>
    </row>
    <row r="172" spans="1:14">
      <c r="C172" s="2">
        <f>IFERROR(INDEX('Élèves'!$B$2:$B$200, MATCH(B172, 'Élèves'!$A$2:$A$200, 0)) &amp; " " &amp; INDEX('Élèves'!$C$2:$C$200, MATCH(B172, 'Élèves'!$A$2:$A$200, 0)), "")</f>
        <v>0</v>
      </c>
      <c r="D172" s="2">
        <f>IFERROR(INDEX('Élèves'!$D$2:$D$200, MATCH(B172, 'Élèves'!$A$2:$A$200, 0)), "")</f>
        <v>0</v>
      </c>
      <c r="G172" s="2">
        <f>IFERROR(INDEX('Compétences'!$C$2:$C$200, MATCH(F172, 'Compétences'!$B$2:$B$200, 0)), "")</f>
        <v>0</v>
      </c>
      <c r="K172" s="2">
        <v>20</v>
      </c>
      <c r="L172" s="6">
        <f>IFERROR(J172/K172, "")</f>
        <v>0</v>
      </c>
    </row>
    <row r="173" spans="1:14">
      <c r="C173" s="2">
        <f>IFERROR(INDEX('Élèves'!$B$2:$B$200, MATCH(B173, 'Élèves'!$A$2:$A$200, 0)) &amp; " " &amp; INDEX('Élèves'!$C$2:$C$200, MATCH(B173, 'Élèves'!$A$2:$A$200, 0)), "")</f>
        <v>0</v>
      </c>
      <c r="D173" s="2">
        <f>IFERROR(INDEX('Élèves'!$D$2:$D$200, MATCH(B173, 'Élèves'!$A$2:$A$200, 0)), "")</f>
        <v>0</v>
      </c>
      <c r="G173" s="2">
        <f>IFERROR(INDEX('Compétences'!$C$2:$C$200, MATCH(F173, 'Compétences'!$B$2:$B$200, 0)), "")</f>
        <v>0</v>
      </c>
      <c r="K173" s="2">
        <v>20</v>
      </c>
      <c r="L173" s="6">
        <f>IFERROR(J173/K173, "")</f>
        <v>0</v>
      </c>
    </row>
    <row r="174" spans="1:14">
      <c r="C174" s="2">
        <f>IFERROR(INDEX('Élèves'!$B$2:$B$200, MATCH(B174, 'Élèves'!$A$2:$A$200, 0)) &amp; " " &amp; INDEX('Élèves'!$C$2:$C$200, MATCH(B174, 'Élèves'!$A$2:$A$200, 0)), "")</f>
        <v>0</v>
      </c>
      <c r="D174" s="2">
        <f>IFERROR(INDEX('Élèves'!$D$2:$D$200, MATCH(B174, 'Élèves'!$A$2:$A$200, 0)), "")</f>
        <v>0</v>
      </c>
      <c r="G174" s="2">
        <f>IFERROR(INDEX('Compétences'!$C$2:$C$200, MATCH(F174, 'Compétences'!$B$2:$B$200, 0)), "")</f>
        <v>0</v>
      </c>
      <c r="K174" s="2">
        <v>20</v>
      </c>
      <c r="L174" s="6">
        <f>IFERROR(J174/K174, "")</f>
        <v>0</v>
      </c>
    </row>
    <row r="175" spans="1:14">
      <c r="C175" s="2">
        <f>IFERROR(INDEX('Élèves'!$B$2:$B$200, MATCH(B175, 'Élèves'!$A$2:$A$200, 0)) &amp; " " &amp; INDEX('Élèves'!$C$2:$C$200, MATCH(B175, 'Élèves'!$A$2:$A$200, 0)), "")</f>
        <v>0</v>
      </c>
      <c r="D175" s="2">
        <f>IFERROR(INDEX('Élèves'!$D$2:$D$200, MATCH(B175, 'Élèves'!$A$2:$A$200, 0)), "")</f>
        <v>0</v>
      </c>
      <c r="G175" s="2">
        <f>IFERROR(INDEX('Compétences'!$C$2:$C$200, MATCH(F175, 'Compétences'!$B$2:$B$200, 0)), "")</f>
        <v>0</v>
      </c>
      <c r="K175" s="2">
        <v>20</v>
      </c>
      <c r="L175" s="6">
        <f>IFERROR(J175/K175, "")</f>
        <v>0</v>
      </c>
    </row>
    <row r="176" spans="1:14">
      <c r="C176" s="2">
        <f>IFERROR(INDEX('Élèves'!$B$2:$B$200, MATCH(B176, 'Élèves'!$A$2:$A$200, 0)) &amp; " " &amp; INDEX('Élèves'!$C$2:$C$200, MATCH(B176, 'Élèves'!$A$2:$A$200, 0)), "")</f>
        <v>0</v>
      </c>
      <c r="D176" s="2">
        <f>IFERROR(INDEX('Élèves'!$D$2:$D$200, MATCH(B176, 'Élèves'!$A$2:$A$200, 0)), "")</f>
        <v>0</v>
      </c>
      <c r="G176" s="2">
        <f>IFERROR(INDEX('Compétences'!$C$2:$C$200, MATCH(F176, 'Compétences'!$B$2:$B$200, 0)), "")</f>
        <v>0</v>
      </c>
      <c r="K176" s="2">
        <v>20</v>
      </c>
      <c r="L176" s="6">
        <f>IFERROR(J176/K176, "")</f>
        <v>0</v>
      </c>
    </row>
    <row r="177" spans="3:12">
      <c r="C177" s="2">
        <f>IFERROR(INDEX('Élèves'!$B$2:$B$200, MATCH(B177, 'Élèves'!$A$2:$A$200, 0)) &amp; " " &amp; INDEX('Élèves'!$C$2:$C$200, MATCH(B177, 'Élèves'!$A$2:$A$200, 0)), "")</f>
        <v>0</v>
      </c>
      <c r="D177" s="2">
        <f>IFERROR(INDEX('Élèves'!$D$2:$D$200, MATCH(B177, 'Élèves'!$A$2:$A$200, 0)), "")</f>
        <v>0</v>
      </c>
      <c r="G177" s="2">
        <f>IFERROR(INDEX('Compétences'!$C$2:$C$200, MATCH(F177, 'Compétences'!$B$2:$B$200, 0)), "")</f>
        <v>0</v>
      </c>
      <c r="K177" s="2">
        <v>20</v>
      </c>
      <c r="L177" s="6">
        <f>IFERROR(J177/K177, "")</f>
        <v>0</v>
      </c>
    </row>
    <row r="178" spans="3:12">
      <c r="C178" s="2">
        <f>IFERROR(INDEX('Élèves'!$B$2:$B$200, MATCH(B178, 'Élèves'!$A$2:$A$200, 0)) &amp; " " &amp; INDEX('Élèves'!$C$2:$C$200, MATCH(B178, 'Élèves'!$A$2:$A$200, 0)), "")</f>
        <v>0</v>
      </c>
      <c r="D178" s="2">
        <f>IFERROR(INDEX('Élèves'!$D$2:$D$200, MATCH(B178, 'Élèves'!$A$2:$A$200, 0)), "")</f>
        <v>0</v>
      </c>
      <c r="G178" s="2">
        <f>IFERROR(INDEX('Compétences'!$C$2:$C$200, MATCH(F178, 'Compétences'!$B$2:$B$200, 0)), "")</f>
        <v>0</v>
      </c>
      <c r="K178" s="2">
        <v>20</v>
      </c>
      <c r="L178" s="6">
        <f>IFERROR(J178/K178, "")</f>
        <v>0</v>
      </c>
    </row>
    <row r="179" spans="3:12">
      <c r="C179" s="2">
        <f>IFERROR(INDEX('Élèves'!$B$2:$B$200, MATCH(B179, 'Élèves'!$A$2:$A$200, 0)) &amp; " " &amp; INDEX('Élèves'!$C$2:$C$200, MATCH(B179, 'Élèves'!$A$2:$A$200, 0)), "")</f>
        <v>0</v>
      </c>
      <c r="D179" s="2">
        <f>IFERROR(INDEX('Élèves'!$D$2:$D$200, MATCH(B179, 'Élèves'!$A$2:$A$200, 0)), "")</f>
        <v>0</v>
      </c>
      <c r="G179" s="2">
        <f>IFERROR(INDEX('Compétences'!$C$2:$C$200, MATCH(F179, 'Compétences'!$B$2:$B$200, 0)), "")</f>
        <v>0</v>
      </c>
      <c r="K179" s="2">
        <v>20</v>
      </c>
      <c r="L179" s="6">
        <f>IFERROR(J179/K179, "")</f>
        <v>0</v>
      </c>
    </row>
    <row r="180" spans="3:12">
      <c r="C180" s="2">
        <f>IFERROR(INDEX('Élèves'!$B$2:$B$200, MATCH(B180, 'Élèves'!$A$2:$A$200, 0)) &amp; " " &amp; INDEX('Élèves'!$C$2:$C$200, MATCH(B180, 'Élèves'!$A$2:$A$200, 0)), "")</f>
        <v>0</v>
      </c>
      <c r="D180" s="2">
        <f>IFERROR(INDEX('Élèves'!$D$2:$D$200, MATCH(B180, 'Élèves'!$A$2:$A$200, 0)), "")</f>
        <v>0</v>
      </c>
      <c r="G180" s="2">
        <f>IFERROR(INDEX('Compétences'!$C$2:$C$200, MATCH(F180, 'Compétences'!$B$2:$B$200, 0)), "")</f>
        <v>0</v>
      </c>
      <c r="K180" s="2">
        <v>20</v>
      </c>
      <c r="L180" s="6">
        <f>IFERROR(J180/K180, "")</f>
        <v>0</v>
      </c>
    </row>
    <row r="181" spans="3:12">
      <c r="C181" s="2">
        <f>IFERROR(INDEX('Élèves'!$B$2:$B$200, MATCH(B181, 'Élèves'!$A$2:$A$200, 0)) &amp; " " &amp; INDEX('Élèves'!$C$2:$C$200, MATCH(B181, 'Élèves'!$A$2:$A$200, 0)), "")</f>
        <v>0</v>
      </c>
      <c r="D181" s="2">
        <f>IFERROR(INDEX('Élèves'!$D$2:$D$200, MATCH(B181, 'Élèves'!$A$2:$A$200, 0)), "")</f>
        <v>0</v>
      </c>
      <c r="G181" s="2">
        <f>IFERROR(INDEX('Compétences'!$C$2:$C$200, MATCH(F181, 'Compétences'!$B$2:$B$200, 0)), "")</f>
        <v>0</v>
      </c>
      <c r="K181" s="2">
        <v>20</v>
      </c>
      <c r="L181" s="6">
        <f>IFERROR(J181/K181, "")</f>
        <v>0</v>
      </c>
    </row>
    <row r="182" spans="3:12">
      <c r="C182" s="2">
        <f>IFERROR(INDEX('Élèves'!$B$2:$B$200, MATCH(B182, 'Élèves'!$A$2:$A$200, 0)) &amp; " " &amp; INDEX('Élèves'!$C$2:$C$200, MATCH(B182, 'Élèves'!$A$2:$A$200, 0)), "")</f>
        <v>0</v>
      </c>
      <c r="D182" s="2">
        <f>IFERROR(INDEX('Élèves'!$D$2:$D$200, MATCH(B182, 'Élèves'!$A$2:$A$200, 0)), "")</f>
        <v>0</v>
      </c>
      <c r="G182" s="2">
        <f>IFERROR(INDEX('Compétences'!$C$2:$C$200, MATCH(F182, 'Compétences'!$B$2:$B$200, 0)), "")</f>
        <v>0</v>
      </c>
      <c r="K182" s="2">
        <v>20</v>
      </c>
      <c r="L182" s="6">
        <f>IFERROR(J182/K182, "")</f>
        <v>0</v>
      </c>
    </row>
    <row r="183" spans="3:12">
      <c r="C183" s="2">
        <f>IFERROR(INDEX('Élèves'!$B$2:$B$200, MATCH(B183, 'Élèves'!$A$2:$A$200, 0)) &amp; " " &amp; INDEX('Élèves'!$C$2:$C$200, MATCH(B183, 'Élèves'!$A$2:$A$200, 0)), "")</f>
        <v>0</v>
      </c>
      <c r="D183" s="2">
        <f>IFERROR(INDEX('Élèves'!$D$2:$D$200, MATCH(B183, 'Élèves'!$A$2:$A$200, 0)), "")</f>
        <v>0</v>
      </c>
      <c r="G183" s="2">
        <f>IFERROR(INDEX('Compétences'!$C$2:$C$200, MATCH(F183, 'Compétences'!$B$2:$B$200, 0)), "")</f>
        <v>0</v>
      </c>
      <c r="K183" s="2">
        <v>20</v>
      </c>
      <c r="L183" s="6">
        <f>IFERROR(J183/K183, "")</f>
        <v>0</v>
      </c>
    </row>
    <row r="184" spans="3:12">
      <c r="C184" s="2">
        <f>IFERROR(INDEX('Élèves'!$B$2:$B$200, MATCH(B184, 'Élèves'!$A$2:$A$200, 0)) &amp; " " &amp; INDEX('Élèves'!$C$2:$C$200, MATCH(B184, 'Élèves'!$A$2:$A$200, 0)), "")</f>
        <v>0</v>
      </c>
      <c r="D184" s="2">
        <f>IFERROR(INDEX('Élèves'!$D$2:$D$200, MATCH(B184, 'Élèves'!$A$2:$A$200, 0)), "")</f>
        <v>0</v>
      </c>
      <c r="G184" s="2">
        <f>IFERROR(INDEX('Compétences'!$C$2:$C$200, MATCH(F184, 'Compétences'!$B$2:$B$200, 0)), "")</f>
        <v>0</v>
      </c>
      <c r="K184" s="2">
        <v>20</v>
      </c>
      <c r="L184" s="6">
        <f>IFERROR(J184/K184, "")</f>
        <v>0</v>
      </c>
    </row>
    <row r="185" spans="3:12">
      <c r="C185" s="2">
        <f>IFERROR(INDEX('Élèves'!$B$2:$B$200, MATCH(B185, 'Élèves'!$A$2:$A$200, 0)) &amp; " " &amp; INDEX('Élèves'!$C$2:$C$200, MATCH(B185, 'Élèves'!$A$2:$A$200, 0)), "")</f>
        <v>0</v>
      </c>
      <c r="D185" s="2">
        <f>IFERROR(INDEX('Élèves'!$D$2:$D$200, MATCH(B185, 'Élèves'!$A$2:$A$200, 0)), "")</f>
        <v>0</v>
      </c>
      <c r="G185" s="2">
        <f>IFERROR(INDEX('Compétences'!$C$2:$C$200, MATCH(F185, 'Compétences'!$B$2:$B$200, 0)), "")</f>
        <v>0</v>
      </c>
      <c r="K185" s="2">
        <v>20</v>
      </c>
      <c r="L185" s="6">
        <f>IFERROR(J185/K185, "")</f>
        <v>0</v>
      </c>
    </row>
    <row r="186" spans="3:12">
      <c r="C186" s="2">
        <f>IFERROR(INDEX('Élèves'!$B$2:$B$200, MATCH(B186, 'Élèves'!$A$2:$A$200, 0)) &amp; " " &amp; INDEX('Élèves'!$C$2:$C$200, MATCH(B186, 'Élèves'!$A$2:$A$200, 0)), "")</f>
        <v>0</v>
      </c>
      <c r="D186" s="2">
        <f>IFERROR(INDEX('Élèves'!$D$2:$D$200, MATCH(B186, 'Élèves'!$A$2:$A$200, 0)), "")</f>
        <v>0</v>
      </c>
      <c r="G186" s="2">
        <f>IFERROR(INDEX('Compétences'!$C$2:$C$200, MATCH(F186, 'Compétences'!$B$2:$B$200, 0)), "")</f>
        <v>0</v>
      </c>
      <c r="K186" s="2">
        <v>20</v>
      </c>
      <c r="L186" s="6">
        <f>IFERROR(J186/K186, "")</f>
        <v>0</v>
      </c>
    </row>
    <row r="187" spans="3:12">
      <c r="C187" s="2">
        <f>IFERROR(INDEX('Élèves'!$B$2:$B$200, MATCH(B187, 'Élèves'!$A$2:$A$200, 0)) &amp; " " &amp; INDEX('Élèves'!$C$2:$C$200, MATCH(B187, 'Élèves'!$A$2:$A$200, 0)), "")</f>
        <v>0</v>
      </c>
      <c r="D187" s="2">
        <f>IFERROR(INDEX('Élèves'!$D$2:$D$200, MATCH(B187, 'Élèves'!$A$2:$A$200, 0)), "")</f>
        <v>0</v>
      </c>
      <c r="G187" s="2">
        <f>IFERROR(INDEX('Compétences'!$C$2:$C$200, MATCH(F187, 'Compétences'!$B$2:$B$200, 0)), "")</f>
        <v>0</v>
      </c>
      <c r="K187" s="2">
        <v>20</v>
      </c>
      <c r="L187" s="6">
        <f>IFERROR(J187/K187, "")</f>
        <v>0</v>
      </c>
    </row>
    <row r="188" spans="3:12">
      <c r="C188" s="2">
        <f>IFERROR(INDEX('Élèves'!$B$2:$B$200, MATCH(B188, 'Élèves'!$A$2:$A$200, 0)) &amp; " " &amp; INDEX('Élèves'!$C$2:$C$200, MATCH(B188, 'Élèves'!$A$2:$A$200, 0)), "")</f>
        <v>0</v>
      </c>
      <c r="D188" s="2">
        <f>IFERROR(INDEX('Élèves'!$D$2:$D$200, MATCH(B188, 'Élèves'!$A$2:$A$200, 0)), "")</f>
        <v>0</v>
      </c>
      <c r="G188" s="2">
        <f>IFERROR(INDEX('Compétences'!$C$2:$C$200, MATCH(F188, 'Compétences'!$B$2:$B$200, 0)), "")</f>
        <v>0</v>
      </c>
      <c r="K188" s="2">
        <v>20</v>
      </c>
      <c r="L188" s="6">
        <f>IFERROR(J188/K188, "")</f>
        <v>0</v>
      </c>
    </row>
    <row r="189" spans="3:12">
      <c r="C189" s="2">
        <f>IFERROR(INDEX('Élèves'!$B$2:$B$200, MATCH(B189, 'Élèves'!$A$2:$A$200, 0)) &amp; " " &amp; INDEX('Élèves'!$C$2:$C$200, MATCH(B189, 'Élèves'!$A$2:$A$200, 0)), "")</f>
        <v>0</v>
      </c>
      <c r="D189" s="2">
        <f>IFERROR(INDEX('Élèves'!$D$2:$D$200, MATCH(B189, 'Élèves'!$A$2:$A$200, 0)), "")</f>
        <v>0</v>
      </c>
      <c r="G189" s="2">
        <f>IFERROR(INDEX('Compétences'!$C$2:$C$200, MATCH(F189, 'Compétences'!$B$2:$B$200, 0)), "")</f>
        <v>0</v>
      </c>
      <c r="K189" s="2">
        <v>20</v>
      </c>
      <c r="L189" s="6">
        <f>IFERROR(J189/K189, "")</f>
        <v>0</v>
      </c>
    </row>
    <row r="190" spans="3:12">
      <c r="C190" s="2">
        <f>IFERROR(INDEX('Élèves'!$B$2:$B$200, MATCH(B190, 'Élèves'!$A$2:$A$200, 0)) &amp; " " &amp; INDEX('Élèves'!$C$2:$C$200, MATCH(B190, 'Élèves'!$A$2:$A$200, 0)), "")</f>
        <v>0</v>
      </c>
      <c r="D190" s="2">
        <f>IFERROR(INDEX('Élèves'!$D$2:$D$200, MATCH(B190, 'Élèves'!$A$2:$A$200, 0)), "")</f>
        <v>0</v>
      </c>
      <c r="G190" s="2">
        <f>IFERROR(INDEX('Compétences'!$C$2:$C$200, MATCH(F190, 'Compétences'!$B$2:$B$200, 0)), "")</f>
        <v>0</v>
      </c>
      <c r="K190" s="2">
        <v>20</v>
      </c>
      <c r="L190" s="6">
        <f>IFERROR(J190/K190, "")</f>
        <v>0</v>
      </c>
    </row>
    <row r="191" spans="3:12">
      <c r="C191" s="2">
        <f>IFERROR(INDEX('Élèves'!$B$2:$B$200, MATCH(B191, 'Élèves'!$A$2:$A$200, 0)) &amp; " " &amp; INDEX('Élèves'!$C$2:$C$200, MATCH(B191, 'Élèves'!$A$2:$A$200, 0)), "")</f>
        <v>0</v>
      </c>
      <c r="D191" s="2">
        <f>IFERROR(INDEX('Élèves'!$D$2:$D$200, MATCH(B191, 'Élèves'!$A$2:$A$200, 0)), "")</f>
        <v>0</v>
      </c>
      <c r="G191" s="2">
        <f>IFERROR(INDEX('Compétences'!$C$2:$C$200, MATCH(F191, 'Compétences'!$B$2:$B$200, 0)), "")</f>
        <v>0</v>
      </c>
      <c r="K191" s="2">
        <v>20</v>
      </c>
      <c r="L191" s="6">
        <f>IFERROR(J191/K191, "")</f>
        <v>0</v>
      </c>
    </row>
    <row r="192" spans="3:12">
      <c r="C192" s="2">
        <f>IFERROR(INDEX('Élèves'!$B$2:$B$200, MATCH(B192, 'Élèves'!$A$2:$A$200, 0)) &amp; " " &amp; INDEX('Élèves'!$C$2:$C$200, MATCH(B192, 'Élèves'!$A$2:$A$200, 0)), "")</f>
        <v>0</v>
      </c>
      <c r="D192" s="2">
        <f>IFERROR(INDEX('Élèves'!$D$2:$D$200, MATCH(B192, 'Élèves'!$A$2:$A$200, 0)), "")</f>
        <v>0</v>
      </c>
      <c r="G192" s="2">
        <f>IFERROR(INDEX('Compétences'!$C$2:$C$200, MATCH(F192, 'Compétences'!$B$2:$B$200, 0)), "")</f>
        <v>0</v>
      </c>
      <c r="K192" s="2">
        <v>20</v>
      </c>
      <c r="L192" s="6">
        <f>IFERROR(J192/K192, "")</f>
        <v>0</v>
      </c>
    </row>
    <row r="193" spans="3:12">
      <c r="C193" s="2">
        <f>IFERROR(INDEX('Élèves'!$B$2:$B$200, MATCH(B193, 'Élèves'!$A$2:$A$200, 0)) &amp; " " &amp; INDEX('Élèves'!$C$2:$C$200, MATCH(B193, 'Élèves'!$A$2:$A$200, 0)), "")</f>
        <v>0</v>
      </c>
      <c r="D193" s="2">
        <f>IFERROR(INDEX('Élèves'!$D$2:$D$200, MATCH(B193, 'Élèves'!$A$2:$A$200, 0)), "")</f>
        <v>0</v>
      </c>
      <c r="G193" s="2">
        <f>IFERROR(INDEX('Compétences'!$C$2:$C$200, MATCH(F193, 'Compétences'!$B$2:$B$200, 0)), "")</f>
        <v>0</v>
      </c>
      <c r="K193" s="2">
        <v>20</v>
      </c>
      <c r="L193" s="6">
        <f>IFERROR(J193/K193, "")</f>
        <v>0</v>
      </c>
    </row>
    <row r="194" spans="3:12">
      <c r="C194" s="2">
        <f>IFERROR(INDEX('Élèves'!$B$2:$B$200, MATCH(B194, 'Élèves'!$A$2:$A$200, 0)) &amp; " " &amp; INDEX('Élèves'!$C$2:$C$200, MATCH(B194, 'Élèves'!$A$2:$A$200, 0)), "")</f>
        <v>0</v>
      </c>
      <c r="D194" s="2">
        <f>IFERROR(INDEX('Élèves'!$D$2:$D$200, MATCH(B194, 'Élèves'!$A$2:$A$200, 0)), "")</f>
        <v>0</v>
      </c>
      <c r="G194" s="2">
        <f>IFERROR(INDEX('Compétences'!$C$2:$C$200, MATCH(F194, 'Compétences'!$B$2:$B$200, 0)), "")</f>
        <v>0</v>
      </c>
      <c r="K194" s="2">
        <v>20</v>
      </c>
      <c r="L194" s="6">
        <f>IFERROR(J194/K194, "")</f>
        <v>0</v>
      </c>
    </row>
    <row r="195" spans="3:12">
      <c r="C195" s="2">
        <f>IFERROR(INDEX('Élèves'!$B$2:$B$200, MATCH(B195, 'Élèves'!$A$2:$A$200, 0)) &amp; " " &amp; INDEX('Élèves'!$C$2:$C$200, MATCH(B195, 'Élèves'!$A$2:$A$200, 0)), "")</f>
        <v>0</v>
      </c>
      <c r="D195" s="2">
        <f>IFERROR(INDEX('Élèves'!$D$2:$D$200, MATCH(B195, 'Élèves'!$A$2:$A$200, 0)), "")</f>
        <v>0</v>
      </c>
      <c r="G195" s="2">
        <f>IFERROR(INDEX('Compétences'!$C$2:$C$200, MATCH(F195, 'Compétences'!$B$2:$B$200, 0)), "")</f>
        <v>0</v>
      </c>
      <c r="K195" s="2">
        <v>20</v>
      </c>
      <c r="L195" s="6">
        <f>IFERROR(J195/K195, "")</f>
        <v>0</v>
      </c>
    </row>
    <row r="196" spans="3:12">
      <c r="C196" s="2">
        <f>IFERROR(INDEX('Élèves'!$B$2:$B$200, MATCH(B196, 'Élèves'!$A$2:$A$200, 0)) &amp; " " &amp; INDEX('Élèves'!$C$2:$C$200, MATCH(B196, 'Élèves'!$A$2:$A$200, 0)), "")</f>
        <v>0</v>
      </c>
      <c r="D196" s="2">
        <f>IFERROR(INDEX('Élèves'!$D$2:$D$200, MATCH(B196, 'Élèves'!$A$2:$A$200, 0)), "")</f>
        <v>0</v>
      </c>
      <c r="G196" s="2">
        <f>IFERROR(INDEX('Compétences'!$C$2:$C$200, MATCH(F196, 'Compétences'!$B$2:$B$200, 0)), "")</f>
        <v>0</v>
      </c>
      <c r="K196" s="2">
        <v>20</v>
      </c>
      <c r="L196" s="6">
        <f>IFERROR(J196/K196, "")</f>
        <v>0</v>
      </c>
    </row>
    <row r="197" spans="3:12">
      <c r="C197" s="2">
        <f>IFERROR(INDEX('Élèves'!$B$2:$B$200, MATCH(B197, 'Élèves'!$A$2:$A$200, 0)) &amp; " " &amp; INDEX('Élèves'!$C$2:$C$200, MATCH(B197, 'Élèves'!$A$2:$A$200, 0)), "")</f>
        <v>0</v>
      </c>
      <c r="D197" s="2">
        <f>IFERROR(INDEX('Élèves'!$D$2:$D$200, MATCH(B197, 'Élèves'!$A$2:$A$200, 0)), "")</f>
        <v>0</v>
      </c>
      <c r="G197" s="2">
        <f>IFERROR(INDEX('Compétences'!$C$2:$C$200, MATCH(F197, 'Compétences'!$B$2:$B$200, 0)), "")</f>
        <v>0</v>
      </c>
      <c r="K197" s="2">
        <v>20</v>
      </c>
      <c r="L197" s="6">
        <f>IFERROR(J197/K197, "")</f>
        <v>0</v>
      </c>
    </row>
    <row r="198" spans="3:12">
      <c r="C198" s="2">
        <f>IFERROR(INDEX('Élèves'!$B$2:$B$200, MATCH(B198, 'Élèves'!$A$2:$A$200, 0)) &amp; " " &amp; INDEX('Élèves'!$C$2:$C$200, MATCH(B198, 'Élèves'!$A$2:$A$200, 0)), "")</f>
        <v>0</v>
      </c>
      <c r="D198" s="2">
        <f>IFERROR(INDEX('Élèves'!$D$2:$D$200, MATCH(B198, 'Élèves'!$A$2:$A$200, 0)), "")</f>
        <v>0</v>
      </c>
      <c r="G198" s="2">
        <f>IFERROR(INDEX('Compétences'!$C$2:$C$200, MATCH(F198, 'Compétences'!$B$2:$B$200, 0)), "")</f>
        <v>0</v>
      </c>
      <c r="K198" s="2">
        <v>20</v>
      </c>
      <c r="L198" s="6">
        <f>IFERROR(J198/K198, "")</f>
        <v>0</v>
      </c>
    </row>
    <row r="199" spans="3:12">
      <c r="C199" s="2">
        <f>IFERROR(INDEX('Élèves'!$B$2:$B$200, MATCH(B199, 'Élèves'!$A$2:$A$200, 0)) &amp; " " &amp; INDEX('Élèves'!$C$2:$C$200, MATCH(B199, 'Élèves'!$A$2:$A$200, 0)), "")</f>
        <v>0</v>
      </c>
      <c r="D199" s="2">
        <f>IFERROR(INDEX('Élèves'!$D$2:$D$200, MATCH(B199, 'Élèves'!$A$2:$A$200, 0)), "")</f>
        <v>0</v>
      </c>
      <c r="G199" s="2">
        <f>IFERROR(INDEX('Compétences'!$C$2:$C$200, MATCH(F199, 'Compétences'!$B$2:$B$200, 0)), "")</f>
        <v>0</v>
      </c>
      <c r="K199" s="2">
        <v>20</v>
      </c>
      <c r="L199" s="6">
        <f>IFERROR(J199/K199, "")</f>
        <v>0</v>
      </c>
    </row>
    <row r="200" spans="3:12">
      <c r="C200" s="2">
        <f>IFERROR(INDEX('Élèves'!$B$2:$B$200, MATCH(B200, 'Élèves'!$A$2:$A$200, 0)) &amp; " " &amp; INDEX('Élèves'!$C$2:$C$200, MATCH(B200, 'Élèves'!$A$2:$A$200, 0)), "")</f>
        <v>0</v>
      </c>
      <c r="D200" s="2">
        <f>IFERROR(INDEX('Élèves'!$D$2:$D$200, MATCH(B200, 'Élèves'!$A$2:$A$200, 0)), "")</f>
        <v>0</v>
      </c>
      <c r="G200" s="2">
        <f>IFERROR(INDEX('Compétences'!$C$2:$C$200, MATCH(F200, 'Compétences'!$B$2:$B$200, 0)), "")</f>
        <v>0</v>
      </c>
      <c r="K200" s="2">
        <v>20</v>
      </c>
      <c r="L200" s="6">
        <f>IFERROR(J200/K200, "")</f>
        <v>0</v>
      </c>
    </row>
    <row r="201" spans="3:12">
      <c r="C201" s="2">
        <f>IFERROR(INDEX('Élèves'!$B$2:$B$200, MATCH(B201, 'Élèves'!$A$2:$A$200, 0)) &amp; " " &amp; INDEX('Élèves'!$C$2:$C$200, MATCH(B201, 'Élèves'!$A$2:$A$200, 0)), "")</f>
        <v>0</v>
      </c>
      <c r="D201" s="2">
        <f>IFERROR(INDEX('Élèves'!$D$2:$D$200, MATCH(B201, 'Élèves'!$A$2:$A$200, 0)), "")</f>
        <v>0</v>
      </c>
      <c r="G201" s="2">
        <f>IFERROR(INDEX('Compétences'!$C$2:$C$200, MATCH(F201, 'Compétences'!$B$2:$B$200, 0)), "")</f>
        <v>0</v>
      </c>
      <c r="K201" s="2">
        <v>20</v>
      </c>
      <c r="L201" s="6">
        <f>IFERROR(J201/K201, "")</f>
        <v>0</v>
      </c>
    </row>
    <row r="202" spans="3:12">
      <c r="C202" s="2">
        <f>IFERROR(INDEX('Élèves'!$B$2:$B$200, MATCH(B202, 'Élèves'!$A$2:$A$200, 0)) &amp; " " &amp; INDEX('Élèves'!$C$2:$C$200, MATCH(B202, 'Élèves'!$A$2:$A$200, 0)), "")</f>
        <v>0</v>
      </c>
      <c r="D202" s="2">
        <f>IFERROR(INDEX('Élèves'!$D$2:$D$200, MATCH(B202, 'Élèves'!$A$2:$A$200, 0)), "")</f>
        <v>0</v>
      </c>
      <c r="G202" s="2">
        <f>IFERROR(INDEX('Compétences'!$C$2:$C$200, MATCH(F202, 'Compétences'!$B$2:$B$200, 0)), "")</f>
        <v>0</v>
      </c>
      <c r="K202" s="2">
        <v>20</v>
      </c>
      <c r="L202" s="6">
        <f>IFERROR(J202/K202, "")</f>
        <v>0</v>
      </c>
    </row>
    <row r="203" spans="3:12">
      <c r="C203" s="2">
        <f>IFERROR(INDEX('Élèves'!$B$2:$B$200, MATCH(B203, 'Élèves'!$A$2:$A$200, 0)) &amp; " " &amp; INDEX('Élèves'!$C$2:$C$200, MATCH(B203, 'Élèves'!$A$2:$A$200, 0)), "")</f>
        <v>0</v>
      </c>
      <c r="D203" s="2">
        <f>IFERROR(INDEX('Élèves'!$D$2:$D$200, MATCH(B203, 'Élèves'!$A$2:$A$200, 0)), "")</f>
        <v>0</v>
      </c>
      <c r="G203" s="2">
        <f>IFERROR(INDEX('Compétences'!$C$2:$C$200, MATCH(F203, 'Compétences'!$B$2:$B$200, 0)), "")</f>
        <v>0</v>
      </c>
      <c r="K203" s="2">
        <v>20</v>
      </c>
      <c r="L203" s="6">
        <f>IFERROR(J203/K203, "")</f>
        <v>0</v>
      </c>
    </row>
    <row r="204" spans="3:12">
      <c r="C204" s="2">
        <f>IFERROR(INDEX('Élèves'!$B$2:$B$200, MATCH(B204, 'Élèves'!$A$2:$A$200, 0)) &amp; " " &amp; INDEX('Élèves'!$C$2:$C$200, MATCH(B204, 'Élèves'!$A$2:$A$200, 0)), "")</f>
        <v>0</v>
      </c>
      <c r="D204" s="2">
        <f>IFERROR(INDEX('Élèves'!$D$2:$D$200, MATCH(B204, 'Élèves'!$A$2:$A$200, 0)), "")</f>
        <v>0</v>
      </c>
      <c r="G204" s="2">
        <f>IFERROR(INDEX('Compétences'!$C$2:$C$200, MATCH(F204, 'Compétences'!$B$2:$B$200, 0)), "")</f>
        <v>0</v>
      </c>
      <c r="K204" s="2">
        <v>20</v>
      </c>
      <c r="L204" s="6">
        <f>IFERROR(J204/K204, "")</f>
        <v>0</v>
      </c>
    </row>
    <row r="205" spans="3:12">
      <c r="C205" s="2">
        <f>IFERROR(INDEX('Élèves'!$B$2:$B$200, MATCH(B205, 'Élèves'!$A$2:$A$200, 0)) &amp; " " &amp; INDEX('Élèves'!$C$2:$C$200, MATCH(B205, 'Élèves'!$A$2:$A$200, 0)), "")</f>
        <v>0</v>
      </c>
      <c r="D205" s="2">
        <f>IFERROR(INDEX('Élèves'!$D$2:$D$200, MATCH(B205, 'Élèves'!$A$2:$A$200, 0)), "")</f>
        <v>0</v>
      </c>
      <c r="G205" s="2">
        <f>IFERROR(INDEX('Compétences'!$C$2:$C$200, MATCH(F205, 'Compétences'!$B$2:$B$200, 0)), "")</f>
        <v>0</v>
      </c>
      <c r="K205" s="2">
        <v>20</v>
      </c>
      <c r="L205" s="6">
        <f>IFERROR(J205/K205, "")</f>
        <v>0</v>
      </c>
    </row>
    <row r="206" spans="3:12">
      <c r="C206" s="2">
        <f>IFERROR(INDEX('Élèves'!$B$2:$B$200, MATCH(B206, 'Élèves'!$A$2:$A$200, 0)) &amp; " " &amp; INDEX('Élèves'!$C$2:$C$200, MATCH(B206, 'Élèves'!$A$2:$A$200, 0)), "")</f>
        <v>0</v>
      </c>
      <c r="D206" s="2">
        <f>IFERROR(INDEX('Élèves'!$D$2:$D$200, MATCH(B206, 'Élèves'!$A$2:$A$200, 0)), "")</f>
        <v>0</v>
      </c>
      <c r="G206" s="2">
        <f>IFERROR(INDEX('Compétences'!$C$2:$C$200, MATCH(F206, 'Compétences'!$B$2:$B$200, 0)), "")</f>
        <v>0</v>
      </c>
      <c r="K206" s="2">
        <v>20</v>
      </c>
      <c r="L206" s="6">
        <f>IFERROR(J206/K206, "")</f>
        <v>0</v>
      </c>
    </row>
    <row r="207" spans="3:12">
      <c r="C207" s="2">
        <f>IFERROR(INDEX('Élèves'!$B$2:$B$200, MATCH(B207, 'Élèves'!$A$2:$A$200, 0)) &amp; " " &amp; INDEX('Élèves'!$C$2:$C$200, MATCH(B207, 'Élèves'!$A$2:$A$200, 0)), "")</f>
        <v>0</v>
      </c>
      <c r="D207" s="2">
        <f>IFERROR(INDEX('Élèves'!$D$2:$D$200, MATCH(B207, 'Élèves'!$A$2:$A$200, 0)), "")</f>
        <v>0</v>
      </c>
      <c r="G207" s="2">
        <f>IFERROR(INDEX('Compétences'!$C$2:$C$200, MATCH(F207, 'Compétences'!$B$2:$B$200, 0)), "")</f>
        <v>0</v>
      </c>
      <c r="K207" s="2">
        <v>20</v>
      </c>
      <c r="L207" s="6">
        <f>IFERROR(J207/K207, "")</f>
        <v>0</v>
      </c>
    </row>
    <row r="208" spans="3:12">
      <c r="C208" s="2">
        <f>IFERROR(INDEX('Élèves'!$B$2:$B$200, MATCH(B208, 'Élèves'!$A$2:$A$200, 0)) &amp; " " &amp; INDEX('Élèves'!$C$2:$C$200, MATCH(B208, 'Élèves'!$A$2:$A$200, 0)), "")</f>
        <v>0</v>
      </c>
      <c r="D208" s="2">
        <f>IFERROR(INDEX('Élèves'!$D$2:$D$200, MATCH(B208, 'Élèves'!$A$2:$A$200, 0)), "")</f>
        <v>0</v>
      </c>
      <c r="G208" s="2">
        <f>IFERROR(INDEX('Compétences'!$C$2:$C$200, MATCH(F208, 'Compétences'!$B$2:$B$200, 0)), "")</f>
        <v>0</v>
      </c>
      <c r="K208" s="2">
        <v>20</v>
      </c>
      <c r="L208" s="6">
        <f>IFERROR(J208/K208, "")</f>
        <v>0</v>
      </c>
    </row>
    <row r="209" spans="3:12">
      <c r="C209" s="2">
        <f>IFERROR(INDEX('Élèves'!$B$2:$B$200, MATCH(B209, 'Élèves'!$A$2:$A$200, 0)) &amp; " " &amp; INDEX('Élèves'!$C$2:$C$200, MATCH(B209, 'Élèves'!$A$2:$A$200, 0)), "")</f>
        <v>0</v>
      </c>
      <c r="D209" s="2">
        <f>IFERROR(INDEX('Élèves'!$D$2:$D$200, MATCH(B209, 'Élèves'!$A$2:$A$200, 0)), "")</f>
        <v>0</v>
      </c>
      <c r="G209" s="2">
        <f>IFERROR(INDEX('Compétences'!$C$2:$C$200, MATCH(F209, 'Compétences'!$B$2:$B$200, 0)), "")</f>
        <v>0</v>
      </c>
      <c r="K209" s="2">
        <v>20</v>
      </c>
      <c r="L209" s="6">
        <f>IFERROR(J209/K209, "")</f>
        <v>0</v>
      </c>
    </row>
    <row r="210" spans="3:12">
      <c r="C210" s="2">
        <f>IFERROR(INDEX('Élèves'!$B$2:$B$200, MATCH(B210, 'Élèves'!$A$2:$A$200, 0)) &amp; " " &amp; INDEX('Élèves'!$C$2:$C$200, MATCH(B210, 'Élèves'!$A$2:$A$200, 0)), "")</f>
        <v>0</v>
      </c>
      <c r="D210" s="2">
        <f>IFERROR(INDEX('Élèves'!$D$2:$D$200, MATCH(B210, 'Élèves'!$A$2:$A$200, 0)), "")</f>
        <v>0</v>
      </c>
      <c r="G210" s="2">
        <f>IFERROR(INDEX('Compétences'!$C$2:$C$200, MATCH(F210, 'Compétences'!$B$2:$B$200, 0)), "")</f>
        <v>0</v>
      </c>
      <c r="K210" s="2">
        <v>20</v>
      </c>
      <c r="L210" s="6">
        <f>IFERROR(J210/K210, "")</f>
        <v>0</v>
      </c>
    </row>
    <row r="211" spans="3:12">
      <c r="C211" s="2">
        <f>IFERROR(INDEX('Élèves'!$B$2:$B$200, MATCH(B211, 'Élèves'!$A$2:$A$200, 0)) &amp; " " &amp; INDEX('Élèves'!$C$2:$C$200, MATCH(B211, 'Élèves'!$A$2:$A$200, 0)), "")</f>
        <v>0</v>
      </c>
      <c r="D211" s="2">
        <f>IFERROR(INDEX('Élèves'!$D$2:$D$200, MATCH(B211, 'Élèves'!$A$2:$A$200, 0)), "")</f>
        <v>0</v>
      </c>
      <c r="G211" s="2">
        <f>IFERROR(INDEX('Compétences'!$C$2:$C$200, MATCH(F211, 'Compétences'!$B$2:$B$200, 0)), "")</f>
        <v>0</v>
      </c>
      <c r="K211" s="2">
        <v>20</v>
      </c>
      <c r="L211" s="6">
        <f>IFERROR(J211/K211, "")</f>
        <v>0</v>
      </c>
    </row>
    <row r="212" spans="3:12">
      <c r="C212" s="2">
        <f>IFERROR(INDEX('Élèves'!$B$2:$B$200, MATCH(B212, 'Élèves'!$A$2:$A$200, 0)) &amp; " " &amp; INDEX('Élèves'!$C$2:$C$200, MATCH(B212, 'Élèves'!$A$2:$A$200, 0)), "")</f>
        <v>0</v>
      </c>
      <c r="D212" s="2">
        <f>IFERROR(INDEX('Élèves'!$D$2:$D$200, MATCH(B212, 'Élèves'!$A$2:$A$200, 0)), "")</f>
        <v>0</v>
      </c>
      <c r="G212" s="2">
        <f>IFERROR(INDEX('Compétences'!$C$2:$C$200, MATCH(F212, 'Compétences'!$B$2:$B$200, 0)), "")</f>
        <v>0</v>
      </c>
      <c r="K212" s="2">
        <v>20</v>
      </c>
      <c r="L212" s="6">
        <f>IFERROR(J212/K212, "")</f>
        <v>0</v>
      </c>
    </row>
    <row r="213" spans="3:12">
      <c r="C213" s="2">
        <f>IFERROR(INDEX('Élèves'!$B$2:$B$200, MATCH(B213, 'Élèves'!$A$2:$A$200, 0)) &amp; " " &amp; INDEX('Élèves'!$C$2:$C$200, MATCH(B213, 'Élèves'!$A$2:$A$200, 0)), "")</f>
        <v>0</v>
      </c>
      <c r="D213" s="2">
        <f>IFERROR(INDEX('Élèves'!$D$2:$D$200, MATCH(B213, 'Élèves'!$A$2:$A$200, 0)), "")</f>
        <v>0</v>
      </c>
      <c r="G213" s="2">
        <f>IFERROR(INDEX('Compétences'!$C$2:$C$200, MATCH(F213, 'Compétences'!$B$2:$B$200, 0)), "")</f>
        <v>0</v>
      </c>
      <c r="K213" s="2">
        <v>20</v>
      </c>
      <c r="L213" s="6">
        <f>IFERROR(J213/K213, "")</f>
        <v>0</v>
      </c>
    </row>
    <row r="214" spans="3:12">
      <c r="C214" s="2">
        <f>IFERROR(INDEX('Élèves'!$B$2:$B$200, MATCH(B214, 'Élèves'!$A$2:$A$200, 0)) &amp; " " &amp; INDEX('Élèves'!$C$2:$C$200, MATCH(B214, 'Élèves'!$A$2:$A$200, 0)), "")</f>
        <v>0</v>
      </c>
      <c r="D214" s="2">
        <f>IFERROR(INDEX('Élèves'!$D$2:$D$200, MATCH(B214, 'Élèves'!$A$2:$A$200, 0)), "")</f>
        <v>0</v>
      </c>
      <c r="G214" s="2">
        <f>IFERROR(INDEX('Compétences'!$C$2:$C$200, MATCH(F214, 'Compétences'!$B$2:$B$200, 0)), "")</f>
        <v>0</v>
      </c>
      <c r="K214" s="2">
        <v>20</v>
      </c>
      <c r="L214" s="6">
        <f>IFERROR(J214/K214, "")</f>
        <v>0</v>
      </c>
    </row>
    <row r="215" spans="3:12">
      <c r="C215" s="2">
        <f>IFERROR(INDEX('Élèves'!$B$2:$B$200, MATCH(B215, 'Élèves'!$A$2:$A$200, 0)) &amp; " " &amp; INDEX('Élèves'!$C$2:$C$200, MATCH(B215, 'Élèves'!$A$2:$A$200, 0)), "")</f>
        <v>0</v>
      </c>
      <c r="D215" s="2">
        <f>IFERROR(INDEX('Élèves'!$D$2:$D$200, MATCH(B215, 'Élèves'!$A$2:$A$200, 0)), "")</f>
        <v>0</v>
      </c>
      <c r="G215" s="2">
        <f>IFERROR(INDEX('Compétences'!$C$2:$C$200, MATCH(F215, 'Compétences'!$B$2:$B$200, 0)), "")</f>
        <v>0</v>
      </c>
      <c r="K215" s="2">
        <v>20</v>
      </c>
      <c r="L215" s="6">
        <f>IFERROR(J215/K215, "")</f>
        <v>0</v>
      </c>
    </row>
    <row r="216" spans="3:12">
      <c r="C216" s="2">
        <f>IFERROR(INDEX('Élèves'!$B$2:$B$200, MATCH(B216, 'Élèves'!$A$2:$A$200, 0)) &amp; " " &amp; INDEX('Élèves'!$C$2:$C$200, MATCH(B216, 'Élèves'!$A$2:$A$200, 0)), "")</f>
        <v>0</v>
      </c>
      <c r="D216" s="2">
        <f>IFERROR(INDEX('Élèves'!$D$2:$D$200, MATCH(B216, 'Élèves'!$A$2:$A$200, 0)), "")</f>
        <v>0</v>
      </c>
      <c r="G216" s="2">
        <f>IFERROR(INDEX('Compétences'!$C$2:$C$200, MATCH(F216, 'Compétences'!$B$2:$B$200, 0)), "")</f>
        <v>0</v>
      </c>
      <c r="K216" s="2">
        <v>20</v>
      </c>
      <c r="L216" s="6">
        <f>IFERROR(J216/K216, "")</f>
        <v>0</v>
      </c>
    </row>
    <row r="217" spans="3:12">
      <c r="C217" s="2">
        <f>IFERROR(INDEX('Élèves'!$B$2:$B$200, MATCH(B217, 'Élèves'!$A$2:$A$200, 0)) &amp; " " &amp; INDEX('Élèves'!$C$2:$C$200, MATCH(B217, 'Élèves'!$A$2:$A$200, 0)), "")</f>
        <v>0</v>
      </c>
      <c r="D217" s="2">
        <f>IFERROR(INDEX('Élèves'!$D$2:$D$200, MATCH(B217, 'Élèves'!$A$2:$A$200, 0)), "")</f>
        <v>0</v>
      </c>
      <c r="G217" s="2">
        <f>IFERROR(INDEX('Compétences'!$C$2:$C$200, MATCH(F217, 'Compétences'!$B$2:$B$200, 0)), "")</f>
        <v>0</v>
      </c>
      <c r="K217" s="2">
        <v>20</v>
      </c>
      <c r="L217" s="6">
        <f>IFERROR(J217/K217, "")</f>
        <v>0</v>
      </c>
    </row>
    <row r="218" spans="3:12">
      <c r="C218" s="2">
        <f>IFERROR(INDEX('Élèves'!$B$2:$B$200, MATCH(B218, 'Élèves'!$A$2:$A$200, 0)) &amp; " " &amp; INDEX('Élèves'!$C$2:$C$200, MATCH(B218, 'Élèves'!$A$2:$A$200, 0)), "")</f>
        <v>0</v>
      </c>
      <c r="D218" s="2">
        <f>IFERROR(INDEX('Élèves'!$D$2:$D$200, MATCH(B218, 'Élèves'!$A$2:$A$200, 0)), "")</f>
        <v>0</v>
      </c>
      <c r="G218" s="2">
        <f>IFERROR(INDEX('Compétences'!$C$2:$C$200, MATCH(F218, 'Compétences'!$B$2:$B$200, 0)), "")</f>
        <v>0</v>
      </c>
      <c r="K218" s="2">
        <v>20</v>
      </c>
      <c r="L218" s="6">
        <f>IFERROR(J218/K218, "")</f>
        <v>0</v>
      </c>
    </row>
    <row r="219" spans="3:12">
      <c r="C219" s="2">
        <f>IFERROR(INDEX('Élèves'!$B$2:$B$200, MATCH(B219, 'Élèves'!$A$2:$A$200, 0)) &amp; " " &amp; INDEX('Élèves'!$C$2:$C$200, MATCH(B219, 'Élèves'!$A$2:$A$200, 0)), "")</f>
        <v>0</v>
      </c>
      <c r="D219" s="2">
        <f>IFERROR(INDEX('Élèves'!$D$2:$D$200, MATCH(B219, 'Élèves'!$A$2:$A$200, 0)), "")</f>
        <v>0</v>
      </c>
      <c r="G219" s="2">
        <f>IFERROR(INDEX('Compétences'!$C$2:$C$200, MATCH(F219, 'Compétences'!$B$2:$B$200, 0)), "")</f>
        <v>0</v>
      </c>
      <c r="K219" s="2">
        <v>20</v>
      </c>
      <c r="L219" s="6">
        <f>IFERROR(J219/K219, "")</f>
        <v>0</v>
      </c>
    </row>
    <row r="220" spans="3:12">
      <c r="C220" s="2">
        <f>IFERROR(INDEX('Élèves'!$B$2:$B$200, MATCH(B220, 'Élèves'!$A$2:$A$200, 0)) &amp; " " &amp; INDEX('Élèves'!$C$2:$C$200, MATCH(B220, 'Élèves'!$A$2:$A$200, 0)), "")</f>
        <v>0</v>
      </c>
      <c r="D220" s="2">
        <f>IFERROR(INDEX('Élèves'!$D$2:$D$200, MATCH(B220, 'Élèves'!$A$2:$A$200, 0)), "")</f>
        <v>0</v>
      </c>
      <c r="G220" s="2">
        <f>IFERROR(INDEX('Compétences'!$C$2:$C$200, MATCH(F220, 'Compétences'!$B$2:$B$200, 0)), "")</f>
        <v>0</v>
      </c>
      <c r="K220" s="2">
        <v>20</v>
      </c>
      <c r="L220" s="6">
        <f>IFERROR(J220/K220, "")</f>
        <v>0</v>
      </c>
    </row>
    <row r="221" spans="3:12">
      <c r="C221" s="2">
        <f>IFERROR(INDEX('Élèves'!$B$2:$B$200, MATCH(B221, 'Élèves'!$A$2:$A$200, 0)) &amp; " " &amp; INDEX('Élèves'!$C$2:$C$200, MATCH(B221, 'Élèves'!$A$2:$A$200, 0)), "")</f>
        <v>0</v>
      </c>
      <c r="D221" s="2">
        <f>IFERROR(INDEX('Élèves'!$D$2:$D$200, MATCH(B221, 'Élèves'!$A$2:$A$200, 0)), "")</f>
        <v>0</v>
      </c>
      <c r="G221" s="2">
        <f>IFERROR(INDEX('Compétences'!$C$2:$C$200, MATCH(F221, 'Compétences'!$B$2:$B$200, 0)), "")</f>
        <v>0</v>
      </c>
      <c r="K221" s="2">
        <v>20</v>
      </c>
      <c r="L221" s="6">
        <f>IFERROR(J221/K221, "")</f>
        <v>0</v>
      </c>
    </row>
    <row r="222" spans="3:12">
      <c r="C222" s="2">
        <f>IFERROR(INDEX('Élèves'!$B$2:$B$200, MATCH(B222, 'Élèves'!$A$2:$A$200, 0)) &amp; " " &amp; INDEX('Élèves'!$C$2:$C$200, MATCH(B222, 'Élèves'!$A$2:$A$200, 0)), "")</f>
        <v>0</v>
      </c>
      <c r="D222" s="2">
        <f>IFERROR(INDEX('Élèves'!$D$2:$D$200, MATCH(B222, 'Élèves'!$A$2:$A$200, 0)), "")</f>
        <v>0</v>
      </c>
      <c r="G222" s="2">
        <f>IFERROR(INDEX('Compétences'!$C$2:$C$200, MATCH(F222, 'Compétences'!$B$2:$B$200, 0)), "")</f>
        <v>0</v>
      </c>
      <c r="K222" s="2">
        <v>20</v>
      </c>
      <c r="L222" s="6">
        <f>IFERROR(J222/K222, "")</f>
        <v>0</v>
      </c>
    </row>
    <row r="223" spans="3:12">
      <c r="C223" s="2">
        <f>IFERROR(INDEX('Élèves'!$B$2:$B$200, MATCH(B223, 'Élèves'!$A$2:$A$200, 0)) &amp; " " &amp; INDEX('Élèves'!$C$2:$C$200, MATCH(B223, 'Élèves'!$A$2:$A$200, 0)), "")</f>
        <v>0</v>
      </c>
      <c r="D223" s="2">
        <f>IFERROR(INDEX('Élèves'!$D$2:$D$200, MATCH(B223, 'Élèves'!$A$2:$A$200, 0)), "")</f>
        <v>0</v>
      </c>
      <c r="G223" s="2">
        <f>IFERROR(INDEX('Compétences'!$C$2:$C$200, MATCH(F223, 'Compétences'!$B$2:$B$200, 0)), "")</f>
        <v>0</v>
      </c>
      <c r="K223" s="2">
        <v>20</v>
      </c>
      <c r="L223" s="6">
        <f>IFERROR(J223/K223, "")</f>
        <v>0</v>
      </c>
    </row>
    <row r="224" spans="3:12">
      <c r="C224" s="2">
        <f>IFERROR(INDEX('Élèves'!$B$2:$B$200, MATCH(B224, 'Élèves'!$A$2:$A$200, 0)) &amp; " " &amp; INDEX('Élèves'!$C$2:$C$200, MATCH(B224, 'Élèves'!$A$2:$A$200, 0)), "")</f>
        <v>0</v>
      </c>
      <c r="D224" s="2">
        <f>IFERROR(INDEX('Élèves'!$D$2:$D$200, MATCH(B224, 'Élèves'!$A$2:$A$200, 0)), "")</f>
        <v>0</v>
      </c>
      <c r="G224" s="2">
        <f>IFERROR(INDEX('Compétences'!$C$2:$C$200, MATCH(F224, 'Compétences'!$B$2:$B$200, 0)), "")</f>
        <v>0</v>
      </c>
      <c r="K224" s="2">
        <v>20</v>
      </c>
      <c r="L224" s="6">
        <f>IFERROR(J224/K224, "")</f>
        <v>0</v>
      </c>
    </row>
    <row r="225" spans="3:12">
      <c r="C225" s="2">
        <f>IFERROR(INDEX('Élèves'!$B$2:$B$200, MATCH(B225, 'Élèves'!$A$2:$A$200, 0)) &amp; " " &amp; INDEX('Élèves'!$C$2:$C$200, MATCH(B225, 'Élèves'!$A$2:$A$200, 0)), "")</f>
        <v>0</v>
      </c>
      <c r="D225" s="2">
        <f>IFERROR(INDEX('Élèves'!$D$2:$D$200, MATCH(B225, 'Élèves'!$A$2:$A$200, 0)), "")</f>
        <v>0</v>
      </c>
      <c r="G225" s="2">
        <f>IFERROR(INDEX('Compétences'!$C$2:$C$200, MATCH(F225, 'Compétences'!$B$2:$B$200, 0)), "")</f>
        <v>0</v>
      </c>
      <c r="K225" s="2">
        <v>20</v>
      </c>
      <c r="L225" s="6">
        <f>IFERROR(J225/K225, "")</f>
        <v>0</v>
      </c>
    </row>
    <row r="226" spans="3:12">
      <c r="C226" s="2">
        <f>IFERROR(INDEX('Élèves'!$B$2:$B$200, MATCH(B226, 'Élèves'!$A$2:$A$200, 0)) &amp; " " &amp; INDEX('Élèves'!$C$2:$C$200, MATCH(B226, 'Élèves'!$A$2:$A$200, 0)), "")</f>
        <v>0</v>
      </c>
      <c r="D226" s="2">
        <f>IFERROR(INDEX('Élèves'!$D$2:$D$200, MATCH(B226, 'Élèves'!$A$2:$A$200, 0)), "")</f>
        <v>0</v>
      </c>
      <c r="G226" s="2">
        <f>IFERROR(INDEX('Compétences'!$C$2:$C$200, MATCH(F226, 'Compétences'!$B$2:$B$200, 0)), "")</f>
        <v>0</v>
      </c>
      <c r="K226" s="2">
        <v>20</v>
      </c>
      <c r="L226" s="6">
        <f>IFERROR(J226/K226, "")</f>
        <v>0</v>
      </c>
    </row>
    <row r="227" spans="3:12">
      <c r="C227" s="2">
        <f>IFERROR(INDEX('Élèves'!$B$2:$B$200, MATCH(B227, 'Élèves'!$A$2:$A$200, 0)) &amp; " " &amp; INDEX('Élèves'!$C$2:$C$200, MATCH(B227, 'Élèves'!$A$2:$A$200, 0)), "")</f>
        <v>0</v>
      </c>
      <c r="D227" s="2">
        <f>IFERROR(INDEX('Élèves'!$D$2:$D$200, MATCH(B227, 'Élèves'!$A$2:$A$200, 0)), "")</f>
        <v>0</v>
      </c>
      <c r="G227" s="2">
        <f>IFERROR(INDEX('Compétences'!$C$2:$C$200, MATCH(F227, 'Compétences'!$B$2:$B$200, 0)), "")</f>
        <v>0</v>
      </c>
      <c r="K227" s="2">
        <v>20</v>
      </c>
      <c r="L227" s="6">
        <f>IFERROR(J227/K227, "")</f>
        <v>0</v>
      </c>
    </row>
    <row r="228" spans="3:12">
      <c r="C228" s="2">
        <f>IFERROR(INDEX('Élèves'!$B$2:$B$200, MATCH(B228, 'Élèves'!$A$2:$A$200, 0)) &amp; " " &amp; INDEX('Élèves'!$C$2:$C$200, MATCH(B228, 'Élèves'!$A$2:$A$200, 0)), "")</f>
        <v>0</v>
      </c>
      <c r="D228" s="2">
        <f>IFERROR(INDEX('Élèves'!$D$2:$D$200, MATCH(B228, 'Élèves'!$A$2:$A$200, 0)), "")</f>
        <v>0</v>
      </c>
      <c r="G228" s="2">
        <f>IFERROR(INDEX('Compétences'!$C$2:$C$200, MATCH(F228, 'Compétences'!$B$2:$B$200, 0)), "")</f>
        <v>0</v>
      </c>
      <c r="K228" s="2">
        <v>20</v>
      </c>
      <c r="L228" s="6">
        <f>IFERROR(J228/K228, "")</f>
        <v>0</v>
      </c>
    </row>
    <row r="229" spans="3:12">
      <c r="C229" s="2">
        <f>IFERROR(INDEX('Élèves'!$B$2:$B$200, MATCH(B229, 'Élèves'!$A$2:$A$200, 0)) &amp; " " &amp; INDEX('Élèves'!$C$2:$C$200, MATCH(B229, 'Élèves'!$A$2:$A$200, 0)), "")</f>
        <v>0</v>
      </c>
      <c r="D229" s="2">
        <f>IFERROR(INDEX('Élèves'!$D$2:$D$200, MATCH(B229, 'Élèves'!$A$2:$A$200, 0)), "")</f>
        <v>0</v>
      </c>
      <c r="G229" s="2">
        <f>IFERROR(INDEX('Compétences'!$C$2:$C$200, MATCH(F229, 'Compétences'!$B$2:$B$200, 0)), "")</f>
        <v>0</v>
      </c>
      <c r="K229" s="2">
        <v>20</v>
      </c>
      <c r="L229" s="6">
        <f>IFERROR(J229/K229, "")</f>
        <v>0</v>
      </c>
    </row>
    <row r="230" spans="3:12">
      <c r="C230" s="2">
        <f>IFERROR(INDEX('Élèves'!$B$2:$B$200, MATCH(B230, 'Élèves'!$A$2:$A$200, 0)) &amp; " " &amp; INDEX('Élèves'!$C$2:$C$200, MATCH(B230, 'Élèves'!$A$2:$A$200, 0)), "")</f>
        <v>0</v>
      </c>
      <c r="D230" s="2">
        <f>IFERROR(INDEX('Élèves'!$D$2:$D$200, MATCH(B230, 'Élèves'!$A$2:$A$200, 0)), "")</f>
        <v>0</v>
      </c>
      <c r="G230" s="2">
        <f>IFERROR(INDEX('Compétences'!$C$2:$C$200, MATCH(F230, 'Compétences'!$B$2:$B$200, 0)), "")</f>
        <v>0</v>
      </c>
      <c r="K230" s="2">
        <v>20</v>
      </c>
      <c r="L230" s="6">
        <f>IFERROR(J230/K230, "")</f>
        <v>0</v>
      </c>
    </row>
    <row r="231" spans="3:12">
      <c r="C231" s="2">
        <f>IFERROR(INDEX('Élèves'!$B$2:$B$200, MATCH(B231, 'Élèves'!$A$2:$A$200, 0)) &amp; " " &amp; INDEX('Élèves'!$C$2:$C$200, MATCH(B231, 'Élèves'!$A$2:$A$200, 0)), "")</f>
        <v>0</v>
      </c>
      <c r="D231" s="2">
        <f>IFERROR(INDEX('Élèves'!$D$2:$D$200, MATCH(B231, 'Élèves'!$A$2:$A$200, 0)), "")</f>
        <v>0</v>
      </c>
      <c r="G231" s="2">
        <f>IFERROR(INDEX('Compétences'!$C$2:$C$200, MATCH(F231, 'Compétences'!$B$2:$B$200, 0)), "")</f>
        <v>0</v>
      </c>
      <c r="K231" s="2">
        <v>20</v>
      </c>
      <c r="L231" s="6">
        <f>IFERROR(J231/K231, "")</f>
        <v>0</v>
      </c>
    </row>
    <row r="232" spans="3:12">
      <c r="C232" s="2">
        <f>IFERROR(INDEX('Élèves'!$B$2:$B$200, MATCH(B232, 'Élèves'!$A$2:$A$200, 0)) &amp; " " &amp; INDEX('Élèves'!$C$2:$C$200, MATCH(B232, 'Élèves'!$A$2:$A$200, 0)), "")</f>
        <v>0</v>
      </c>
      <c r="D232" s="2">
        <f>IFERROR(INDEX('Élèves'!$D$2:$D$200, MATCH(B232, 'Élèves'!$A$2:$A$200, 0)), "")</f>
        <v>0</v>
      </c>
      <c r="G232" s="2">
        <f>IFERROR(INDEX('Compétences'!$C$2:$C$200, MATCH(F232, 'Compétences'!$B$2:$B$200, 0)), "")</f>
        <v>0</v>
      </c>
      <c r="K232" s="2">
        <v>20</v>
      </c>
      <c r="L232" s="6">
        <f>IFERROR(J232/K232, "")</f>
        <v>0</v>
      </c>
    </row>
    <row r="233" spans="3:12">
      <c r="C233" s="2">
        <f>IFERROR(INDEX('Élèves'!$B$2:$B$200, MATCH(B233, 'Élèves'!$A$2:$A$200, 0)) &amp; " " &amp; INDEX('Élèves'!$C$2:$C$200, MATCH(B233, 'Élèves'!$A$2:$A$200, 0)), "")</f>
        <v>0</v>
      </c>
      <c r="D233" s="2">
        <f>IFERROR(INDEX('Élèves'!$D$2:$D$200, MATCH(B233, 'Élèves'!$A$2:$A$200, 0)), "")</f>
        <v>0</v>
      </c>
      <c r="G233" s="2">
        <f>IFERROR(INDEX('Compétences'!$C$2:$C$200, MATCH(F233, 'Compétences'!$B$2:$B$200, 0)), "")</f>
        <v>0</v>
      </c>
      <c r="K233" s="2">
        <v>20</v>
      </c>
      <c r="L233" s="6">
        <f>IFERROR(J233/K233, "")</f>
        <v>0</v>
      </c>
    </row>
    <row r="234" spans="3:12">
      <c r="C234" s="2">
        <f>IFERROR(INDEX('Élèves'!$B$2:$B$200, MATCH(B234, 'Élèves'!$A$2:$A$200, 0)) &amp; " " &amp; INDEX('Élèves'!$C$2:$C$200, MATCH(B234, 'Élèves'!$A$2:$A$200, 0)), "")</f>
        <v>0</v>
      </c>
      <c r="D234" s="2">
        <f>IFERROR(INDEX('Élèves'!$D$2:$D$200, MATCH(B234, 'Élèves'!$A$2:$A$200, 0)), "")</f>
        <v>0</v>
      </c>
      <c r="G234" s="2">
        <f>IFERROR(INDEX('Compétences'!$C$2:$C$200, MATCH(F234, 'Compétences'!$B$2:$B$200, 0)), "")</f>
        <v>0</v>
      </c>
      <c r="K234" s="2">
        <v>20</v>
      </c>
      <c r="L234" s="6">
        <f>IFERROR(J234/K234, "")</f>
        <v>0</v>
      </c>
    </row>
    <row r="235" spans="3:12">
      <c r="C235" s="2">
        <f>IFERROR(INDEX('Élèves'!$B$2:$B$200, MATCH(B235, 'Élèves'!$A$2:$A$200, 0)) &amp; " " &amp; INDEX('Élèves'!$C$2:$C$200, MATCH(B235, 'Élèves'!$A$2:$A$200, 0)), "")</f>
        <v>0</v>
      </c>
      <c r="D235" s="2">
        <f>IFERROR(INDEX('Élèves'!$D$2:$D$200, MATCH(B235, 'Élèves'!$A$2:$A$200, 0)), "")</f>
        <v>0</v>
      </c>
      <c r="G235" s="2">
        <f>IFERROR(INDEX('Compétences'!$C$2:$C$200, MATCH(F235, 'Compétences'!$B$2:$B$200, 0)), "")</f>
        <v>0</v>
      </c>
      <c r="K235" s="2">
        <v>20</v>
      </c>
      <c r="L235" s="6">
        <f>IFERROR(J235/K235, "")</f>
        <v>0</v>
      </c>
    </row>
    <row r="236" spans="3:12">
      <c r="C236" s="2">
        <f>IFERROR(INDEX('Élèves'!$B$2:$B$200, MATCH(B236, 'Élèves'!$A$2:$A$200, 0)) &amp; " " &amp; INDEX('Élèves'!$C$2:$C$200, MATCH(B236, 'Élèves'!$A$2:$A$200, 0)), "")</f>
        <v>0</v>
      </c>
      <c r="D236" s="2">
        <f>IFERROR(INDEX('Élèves'!$D$2:$D$200, MATCH(B236, 'Élèves'!$A$2:$A$200, 0)), "")</f>
        <v>0</v>
      </c>
      <c r="G236" s="2">
        <f>IFERROR(INDEX('Compétences'!$C$2:$C$200, MATCH(F236, 'Compétences'!$B$2:$B$200, 0)), "")</f>
        <v>0</v>
      </c>
      <c r="K236" s="2">
        <v>20</v>
      </c>
      <c r="L236" s="6">
        <f>IFERROR(J236/K236, "")</f>
        <v>0</v>
      </c>
    </row>
    <row r="237" spans="3:12">
      <c r="C237" s="2">
        <f>IFERROR(INDEX('Élèves'!$B$2:$B$200, MATCH(B237, 'Élèves'!$A$2:$A$200, 0)) &amp; " " &amp; INDEX('Élèves'!$C$2:$C$200, MATCH(B237, 'Élèves'!$A$2:$A$200, 0)), "")</f>
        <v>0</v>
      </c>
      <c r="D237" s="2">
        <f>IFERROR(INDEX('Élèves'!$D$2:$D$200, MATCH(B237, 'Élèves'!$A$2:$A$200, 0)), "")</f>
        <v>0</v>
      </c>
      <c r="G237" s="2">
        <f>IFERROR(INDEX('Compétences'!$C$2:$C$200, MATCH(F237, 'Compétences'!$B$2:$B$200, 0)), "")</f>
        <v>0</v>
      </c>
      <c r="K237" s="2">
        <v>20</v>
      </c>
      <c r="L237" s="6">
        <f>IFERROR(J237/K237, "")</f>
        <v>0</v>
      </c>
    </row>
    <row r="238" spans="3:12">
      <c r="C238" s="2">
        <f>IFERROR(INDEX('Élèves'!$B$2:$B$200, MATCH(B238, 'Élèves'!$A$2:$A$200, 0)) &amp; " " &amp; INDEX('Élèves'!$C$2:$C$200, MATCH(B238, 'Élèves'!$A$2:$A$200, 0)), "")</f>
        <v>0</v>
      </c>
      <c r="D238" s="2">
        <f>IFERROR(INDEX('Élèves'!$D$2:$D$200, MATCH(B238, 'Élèves'!$A$2:$A$200, 0)), "")</f>
        <v>0</v>
      </c>
      <c r="G238" s="2">
        <f>IFERROR(INDEX('Compétences'!$C$2:$C$200, MATCH(F238, 'Compétences'!$B$2:$B$200, 0)), "")</f>
        <v>0</v>
      </c>
      <c r="K238" s="2">
        <v>20</v>
      </c>
      <c r="L238" s="6">
        <f>IFERROR(J238/K238, "")</f>
        <v>0</v>
      </c>
    </row>
    <row r="239" spans="3:12">
      <c r="C239" s="2">
        <f>IFERROR(INDEX('Élèves'!$B$2:$B$200, MATCH(B239, 'Élèves'!$A$2:$A$200, 0)) &amp; " " &amp; INDEX('Élèves'!$C$2:$C$200, MATCH(B239, 'Élèves'!$A$2:$A$200, 0)), "")</f>
        <v>0</v>
      </c>
      <c r="D239" s="2">
        <f>IFERROR(INDEX('Élèves'!$D$2:$D$200, MATCH(B239, 'Élèves'!$A$2:$A$200, 0)), "")</f>
        <v>0</v>
      </c>
      <c r="G239" s="2">
        <f>IFERROR(INDEX('Compétences'!$C$2:$C$200, MATCH(F239, 'Compétences'!$B$2:$B$200, 0)), "")</f>
        <v>0</v>
      </c>
      <c r="K239" s="2">
        <v>20</v>
      </c>
      <c r="L239" s="6">
        <f>IFERROR(J239/K239, "")</f>
        <v>0</v>
      </c>
    </row>
    <row r="240" spans="3:12">
      <c r="C240" s="2">
        <f>IFERROR(INDEX('Élèves'!$B$2:$B$200, MATCH(B240, 'Élèves'!$A$2:$A$200, 0)) &amp; " " &amp; INDEX('Élèves'!$C$2:$C$200, MATCH(B240, 'Élèves'!$A$2:$A$200, 0)), "")</f>
        <v>0</v>
      </c>
      <c r="D240" s="2">
        <f>IFERROR(INDEX('Élèves'!$D$2:$D$200, MATCH(B240, 'Élèves'!$A$2:$A$200, 0)), "")</f>
        <v>0</v>
      </c>
      <c r="G240" s="2">
        <f>IFERROR(INDEX('Compétences'!$C$2:$C$200, MATCH(F240, 'Compétences'!$B$2:$B$200, 0)), "")</f>
        <v>0</v>
      </c>
      <c r="K240" s="2">
        <v>20</v>
      </c>
      <c r="L240" s="6">
        <f>IFERROR(J240/K240, "")</f>
        <v>0</v>
      </c>
    </row>
    <row r="241" spans="3:12">
      <c r="C241" s="2">
        <f>IFERROR(INDEX('Élèves'!$B$2:$B$200, MATCH(B241, 'Élèves'!$A$2:$A$200, 0)) &amp; " " &amp; INDEX('Élèves'!$C$2:$C$200, MATCH(B241, 'Élèves'!$A$2:$A$200, 0)), "")</f>
        <v>0</v>
      </c>
      <c r="D241" s="2">
        <f>IFERROR(INDEX('Élèves'!$D$2:$D$200, MATCH(B241, 'Élèves'!$A$2:$A$200, 0)), "")</f>
        <v>0</v>
      </c>
      <c r="G241" s="2">
        <f>IFERROR(INDEX('Compétences'!$C$2:$C$200, MATCH(F241, 'Compétences'!$B$2:$B$200, 0)), "")</f>
        <v>0</v>
      </c>
      <c r="K241" s="2">
        <v>20</v>
      </c>
      <c r="L241" s="6">
        <f>IFERROR(J241/K241, "")</f>
        <v>0</v>
      </c>
    </row>
    <row r="242" spans="3:12">
      <c r="C242" s="2">
        <f>IFERROR(INDEX('Élèves'!$B$2:$B$200, MATCH(B242, 'Élèves'!$A$2:$A$200, 0)) &amp; " " &amp; INDEX('Élèves'!$C$2:$C$200, MATCH(B242, 'Élèves'!$A$2:$A$200, 0)), "")</f>
        <v>0</v>
      </c>
      <c r="D242" s="2">
        <f>IFERROR(INDEX('Élèves'!$D$2:$D$200, MATCH(B242, 'Élèves'!$A$2:$A$200, 0)), "")</f>
        <v>0</v>
      </c>
      <c r="G242" s="2">
        <f>IFERROR(INDEX('Compétences'!$C$2:$C$200, MATCH(F242, 'Compétences'!$B$2:$B$200, 0)), "")</f>
        <v>0</v>
      </c>
      <c r="K242" s="2">
        <v>20</v>
      </c>
      <c r="L242" s="6">
        <f>IFERROR(J242/K242, "")</f>
        <v>0</v>
      </c>
    </row>
    <row r="243" spans="3:12">
      <c r="C243" s="2">
        <f>IFERROR(INDEX('Élèves'!$B$2:$B$200, MATCH(B243, 'Élèves'!$A$2:$A$200, 0)) &amp; " " &amp; INDEX('Élèves'!$C$2:$C$200, MATCH(B243, 'Élèves'!$A$2:$A$200, 0)), "")</f>
        <v>0</v>
      </c>
      <c r="D243" s="2">
        <f>IFERROR(INDEX('Élèves'!$D$2:$D$200, MATCH(B243, 'Élèves'!$A$2:$A$200, 0)), "")</f>
        <v>0</v>
      </c>
      <c r="G243" s="2">
        <f>IFERROR(INDEX('Compétences'!$C$2:$C$200, MATCH(F243, 'Compétences'!$B$2:$B$200, 0)), "")</f>
        <v>0</v>
      </c>
      <c r="K243" s="2">
        <v>20</v>
      </c>
      <c r="L243" s="6">
        <f>IFERROR(J243/K243, "")</f>
        <v>0</v>
      </c>
    </row>
    <row r="244" spans="3:12">
      <c r="C244" s="2">
        <f>IFERROR(INDEX('Élèves'!$B$2:$B$200, MATCH(B244, 'Élèves'!$A$2:$A$200, 0)) &amp; " " &amp; INDEX('Élèves'!$C$2:$C$200, MATCH(B244, 'Élèves'!$A$2:$A$200, 0)), "")</f>
        <v>0</v>
      </c>
      <c r="D244" s="2">
        <f>IFERROR(INDEX('Élèves'!$D$2:$D$200, MATCH(B244, 'Élèves'!$A$2:$A$200, 0)), "")</f>
        <v>0</v>
      </c>
      <c r="G244" s="2">
        <f>IFERROR(INDEX('Compétences'!$C$2:$C$200, MATCH(F244, 'Compétences'!$B$2:$B$200, 0)), "")</f>
        <v>0</v>
      </c>
      <c r="K244" s="2">
        <v>20</v>
      </c>
      <c r="L244" s="6">
        <f>IFERROR(J244/K244, "")</f>
        <v>0</v>
      </c>
    </row>
    <row r="245" spans="3:12">
      <c r="C245" s="2">
        <f>IFERROR(INDEX('Élèves'!$B$2:$B$200, MATCH(B245, 'Élèves'!$A$2:$A$200, 0)) &amp; " " &amp; INDEX('Élèves'!$C$2:$C$200, MATCH(B245, 'Élèves'!$A$2:$A$200, 0)), "")</f>
        <v>0</v>
      </c>
      <c r="D245" s="2">
        <f>IFERROR(INDEX('Élèves'!$D$2:$D$200, MATCH(B245, 'Élèves'!$A$2:$A$200, 0)), "")</f>
        <v>0</v>
      </c>
      <c r="G245" s="2">
        <f>IFERROR(INDEX('Compétences'!$C$2:$C$200, MATCH(F245, 'Compétences'!$B$2:$B$200, 0)), "")</f>
        <v>0</v>
      </c>
      <c r="K245" s="2">
        <v>20</v>
      </c>
      <c r="L245" s="6">
        <f>IFERROR(J245/K245, "")</f>
        <v>0</v>
      </c>
    </row>
    <row r="246" spans="3:12">
      <c r="C246" s="2">
        <f>IFERROR(INDEX('Élèves'!$B$2:$B$200, MATCH(B246, 'Élèves'!$A$2:$A$200, 0)) &amp; " " &amp; INDEX('Élèves'!$C$2:$C$200, MATCH(B246, 'Élèves'!$A$2:$A$200, 0)), "")</f>
        <v>0</v>
      </c>
      <c r="D246" s="2">
        <f>IFERROR(INDEX('Élèves'!$D$2:$D$200, MATCH(B246, 'Élèves'!$A$2:$A$200, 0)), "")</f>
        <v>0</v>
      </c>
      <c r="G246" s="2">
        <f>IFERROR(INDEX('Compétences'!$C$2:$C$200, MATCH(F246, 'Compétences'!$B$2:$B$200, 0)), "")</f>
        <v>0</v>
      </c>
      <c r="K246" s="2">
        <v>20</v>
      </c>
      <c r="L246" s="6">
        <f>IFERROR(J246/K246, "")</f>
        <v>0</v>
      </c>
    </row>
    <row r="247" spans="3:12">
      <c r="C247" s="2">
        <f>IFERROR(INDEX('Élèves'!$B$2:$B$200, MATCH(B247, 'Élèves'!$A$2:$A$200, 0)) &amp; " " &amp; INDEX('Élèves'!$C$2:$C$200, MATCH(B247, 'Élèves'!$A$2:$A$200, 0)), "")</f>
        <v>0</v>
      </c>
      <c r="D247" s="2">
        <f>IFERROR(INDEX('Élèves'!$D$2:$D$200, MATCH(B247, 'Élèves'!$A$2:$A$200, 0)), "")</f>
        <v>0</v>
      </c>
      <c r="G247" s="2">
        <f>IFERROR(INDEX('Compétences'!$C$2:$C$200, MATCH(F247, 'Compétences'!$B$2:$B$200, 0)), "")</f>
        <v>0</v>
      </c>
      <c r="K247" s="2">
        <v>20</v>
      </c>
      <c r="L247" s="6">
        <f>IFERROR(J247/K247, "")</f>
        <v>0</v>
      </c>
    </row>
    <row r="248" spans="3:12">
      <c r="C248" s="2">
        <f>IFERROR(INDEX('Élèves'!$B$2:$B$200, MATCH(B248, 'Élèves'!$A$2:$A$200, 0)) &amp; " " &amp; INDEX('Élèves'!$C$2:$C$200, MATCH(B248, 'Élèves'!$A$2:$A$200, 0)), "")</f>
        <v>0</v>
      </c>
      <c r="D248" s="2">
        <f>IFERROR(INDEX('Élèves'!$D$2:$D$200, MATCH(B248, 'Élèves'!$A$2:$A$200, 0)), "")</f>
        <v>0</v>
      </c>
      <c r="G248" s="2">
        <f>IFERROR(INDEX('Compétences'!$C$2:$C$200, MATCH(F248, 'Compétences'!$B$2:$B$200, 0)), "")</f>
        <v>0</v>
      </c>
      <c r="K248" s="2">
        <v>20</v>
      </c>
      <c r="L248" s="6">
        <f>IFERROR(J248/K248, "")</f>
        <v>0</v>
      </c>
    </row>
    <row r="249" spans="3:12">
      <c r="C249" s="2">
        <f>IFERROR(INDEX('Élèves'!$B$2:$B$200, MATCH(B249, 'Élèves'!$A$2:$A$200, 0)) &amp; " " &amp; INDEX('Élèves'!$C$2:$C$200, MATCH(B249, 'Élèves'!$A$2:$A$200, 0)), "")</f>
        <v>0</v>
      </c>
      <c r="D249" s="2">
        <f>IFERROR(INDEX('Élèves'!$D$2:$D$200, MATCH(B249, 'Élèves'!$A$2:$A$200, 0)), "")</f>
        <v>0</v>
      </c>
      <c r="G249" s="2">
        <f>IFERROR(INDEX('Compétences'!$C$2:$C$200, MATCH(F249, 'Compétences'!$B$2:$B$200, 0)), "")</f>
        <v>0</v>
      </c>
      <c r="K249" s="2">
        <v>20</v>
      </c>
      <c r="L249" s="6">
        <f>IFERROR(J249/K249, "")</f>
        <v>0</v>
      </c>
    </row>
    <row r="250" spans="3:12">
      <c r="C250" s="2">
        <f>IFERROR(INDEX('Élèves'!$B$2:$B$200, MATCH(B250, 'Élèves'!$A$2:$A$200, 0)) &amp; " " &amp; INDEX('Élèves'!$C$2:$C$200, MATCH(B250, 'Élèves'!$A$2:$A$200, 0)), "")</f>
        <v>0</v>
      </c>
      <c r="D250" s="2">
        <f>IFERROR(INDEX('Élèves'!$D$2:$D$200, MATCH(B250, 'Élèves'!$A$2:$A$200, 0)), "")</f>
        <v>0</v>
      </c>
      <c r="G250" s="2">
        <f>IFERROR(INDEX('Compétences'!$C$2:$C$200, MATCH(F250, 'Compétences'!$B$2:$B$200, 0)), "")</f>
        <v>0</v>
      </c>
      <c r="K250" s="2">
        <v>20</v>
      </c>
      <c r="L250" s="6">
        <f>IFERROR(J250/K250, "")</f>
        <v>0</v>
      </c>
    </row>
    <row r="251" spans="3:12">
      <c r="C251" s="2">
        <f>IFERROR(INDEX('Élèves'!$B$2:$B$200, MATCH(B251, 'Élèves'!$A$2:$A$200, 0)) &amp; " " &amp; INDEX('Élèves'!$C$2:$C$200, MATCH(B251, 'Élèves'!$A$2:$A$200, 0)), "")</f>
        <v>0</v>
      </c>
      <c r="D251" s="2">
        <f>IFERROR(INDEX('Élèves'!$D$2:$D$200, MATCH(B251, 'Élèves'!$A$2:$A$200, 0)), "")</f>
        <v>0</v>
      </c>
      <c r="G251" s="2">
        <f>IFERROR(INDEX('Compétences'!$C$2:$C$200, MATCH(F251, 'Compétences'!$B$2:$B$200, 0)), "")</f>
        <v>0</v>
      </c>
      <c r="K251" s="2">
        <v>20</v>
      </c>
      <c r="L251" s="6">
        <f>IFERROR(J251/K251, "")</f>
        <v>0</v>
      </c>
    </row>
    <row r="252" spans="3:12">
      <c r="C252" s="2">
        <f>IFERROR(INDEX('Élèves'!$B$2:$B$200, MATCH(B252, 'Élèves'!$A$2:$A$200, 0)) &amp; " " &amp; INDEX('Élèves'!$C$2:$C$200, MATCH(B252, 'Élèves'!$A$2:$A$200, 0)), "")</f>
        <v>0</v>
      </c>
      <c r="D252" s="2">
        <f>IFERROR(INDEX('Élèves'!$D$2:$D$200, MATCH(B252, 'Élèves'!$A$2:$A$200, 0)), "")</f>
        <v>0</v>
      </c>
      <c r="G252" s="2">
        <f>IFERROR(INDEX('Compétences'!$C$2:$C$200, MATCH(F252, 'Compétences'!$B$2:$B$200, 0)), "")</f>
        <v>0</v>
      </c>
      <c r="K252" s="2">
        <v>20</v>
      </c>
      <c r="L252" s="6">
        <f>IFERROR(J252/K252, "")</f>
        <v>0</v>
      </c>
    </row>
    <row r="253" spans="3:12">
      <c r="C253" s="2">
        <f>IFERROR(INDEX('Élèves'!$B$2:$B$200, MATCH(B253, 'Élèves'!$A$2:$A$200, 0)) &amp; " " &amp; INDEX('Élèves'!$C$2:$C$200, MATCH(B253, 'Élèves'!$A$2:$A$200, 0)), "")</f>
        <v>0</v>
      </c>
      <c r="D253" s="2">
        <f>IFERROR(INDEX('Élèves'!$D$2:$D$200, MATCH(B253, 'Élèves'!$A$2:$A$200, 0)), "")</f>
        <v>0</v>
      </c>
      <c r="G253" s="2">
        <f>IFERROR(INDEX('Compétences'!$C$2:$C$200, MATCH(F253, 'Compétences'!$B$2:$B$200, 0)), "")</f>
        <v>0</v>
      </c>
      <c r="K253" s="2">
        <v>20</v>
      </c>
      <c r="L253" s="6">
        <f>IFERROR(J253/K253, "")</f>
        <v>0</v>
      </c>
    </row>
    <row r="254" spans="3:12">
      <c r="C254" s="2">
        <f>IFERROR(INDEX('Élèves'!$B$2:$B$200, MATCH(B254, 'Élèves'!$A$2:$A$200, 0)) &amp; " " &amp; INDEX('Élèves'!$C$2:$C$200, MATCH(B254, 'Élèves'!$A$2:$A$200, 0)), "")</f>
        <v>0</v>
      </c>
      <c r="D254" s="2">
        <f>IFERROR(INDEX('Élèves'!$D$2:$D$200, MATCH(B254, 'Élèves'!$A$2:$A$200, 0)), "")</f>
        <v>0</v>
      </c>
      <c r="G254" s="2">
        <f>IFERROR(INDEX('Compétences'!$C$2:$C$200, MATCH(F254, 'Compétences'!$B$2:$B$200, 0)), "")</f>
        <v>0</v>
      </c>
      <c r="K254" s="2">
        <v>20</v>
      </c>
      <c r="L254" s="6">
        <f>IFERROR(J254/K254, "")</f>
        <v>0</v>
      </c>
    </row>
    <row r="255" spans="3:12">
      <c r="C255" s="2">
        <f>IFERROR(INDEX('Élèves'!$B$2:$B$200, MATCH(B255, 'Élèves'!$A$2:$A$200, 0)) &amp; " " &amp; INDEX('Élèves'!$C$2:$C$200, MATCH(B255, 'Élèves'!$A$2:$A$200, 0)), "")</f>
        <v>0</v>
      </c>
      <c r="D255" s="2">
        <f>IFERROR(INDEX('Élèves'!$D$2:$D$200, MATCH(B255, 'Élèves'!$A$2:$A$200, 0)), "")</f>
        <v>0</v>
      </c>
      <c r="G255" s="2">
        <f>IFERROR(INDEX('Compétences'!$C$2:$C$200, MATCH(F255, 'Compétences'!$B$2:$B$200, 0)), "")</f>
        <v>0</v>
      </c>
      <c r="K255" s="2">
        <v>20</v>
      </c>
      <c r="L255" s="6">
        <f>IFERROR(J255/K255, "")</f>
        <v>0</v>
      </c>
    </row>
    <row r="256" spans="3:12">
      <c r="C256" s="2">
        <f>IFERROR(INDEX('Élèves'!$B$2:$B$200, MATCH(B256, 'Élèves'!$A$2:$A$200, 0)) &amp; " " &amp; INDEX('Élèves'!$C$2:$C$200, MATCH(B256, 'Élèves'!$A$2:$A$200, 0)), "")</f>
        <v>0</v>
      </c>
      <c r="D256" s="2">
        <f>IFERROR(INDEX('Élèves'!$D$2:$D$200, MATCH(B256, 'Élèves'!$A$2:$A$200, 0)), "")</f>
        <v>0</v>
      </c>
      <c r="G256" s="2">
        <f>IFERROR(INDEX('Compétences'!$C$2:$C$200, MATCH(F256, 'Compétences'!$B$2:$B$200, 0)), "")</f>
        <v>0</v>
      </c>
      <c r="K256" s="2">
        <v>20</v>
      </c>
      <c r="L256" s="6">
        <f>IFERROR(J256/K256, "")</f>
        <v>0</v>
      </c>
    </row>
    <row r="257" spans="3:12">
      <c r="C257" s="2">
        <f>IFERROR(INDEX('Élèves'!$B$2:$B$200, MATCH(B257, 'Élèves'!$A$2:$A$200, 0)) &amp; " " &amp; INDEX('Élèves'!$C$2:$C$200, MATCH(B257, 'Élèves'!$A$2:$A$200, 0)), "")</f>
        <v>0</v>
      </c>
      <c r="D257" s="2">
        <f>IFERROR(INDEX('Élèves'!$D$2:$D$200, MATCH(B257, 'Élèves'!$A$2:$A$200, 0)), "")</f>
        <v>0</v>
      </c>
      <c r="G257" s="2">
        <f>IFERROR(INDEX('Compétences'!$C$2:$C$200, MATCH(F257, 'Compétences'!$B$2:$B$200, 0)), "")</f>
        <v>0</v>
      </c>
      <c r="K257" s="2">
        <v>20</v>
      </c>
      <c r="L257" s="6">
        <f>IFERROR(J257/K257, "")</f>
        <v>0</v>
      </c>
    </row>
    <row r="258" spans="3:12">
      <c r="C258" s="2">
        <f>IFERROR(INDEX('Élèves'!$B$2:$B$200, MATCH(B258, 'Élèves'!$A$2:$A$200, 0)) &amp; " " &amp; INDEX('Élèves'!$C$2:$C$200, MATCH(B258, 'Élèves'!$A$2:$A$200, 0)), "")</f>
        <v>0</v>
      </c>
      <c r="D258" s="2">
        <f>IFERROR(INDEX('Élèves'!$D$2:$D$200, MATCH(B258, 'Élèves'!$A$2:$A$200, 0)), "")</f>
        <v>0</v>
      </c>
      <c r="G258" s="2">
        <f>IFERROR(INDEX('Compétences'!$C$2:$C$200, MATCH(F258, 'Compétences'!$B$2:$B$200, 0)), "")</f>
        <v>0</v>
      </c>
      <c r="K258" s="2">
        <v>20</v>
      </c>
      <c r="L258" s="6">
        <f>IFERROR(J258/K258, "")</f>
        <v>0</v>
      </c>
    </row>
    <row r="259" spans="3:12">
      <c r="C259" s="2">
        <f>IFERROR(INDEX('Élèves'!$B$2:$B$200, MATCH(B259, 'Élèves'!$A$2:$A$200, 0)) &amp; " " &amp; INDEX('Élèves'!$C$2:$C$200, MATCH(B259, 'Élèves'!$A$2:$A$200, 0)), "")</f>
        <v>0</v>
      </c>
      <c r="D259" s="2">
        <f>IFERROR(INDEX('Élèves'!$D$2:$D$200, MATCH(B259, 'Élèves'!$A$2:$A$200, 0)), "")</f>
        <v>0</v>
      </c>
      <c r="G259" s="2">
        <f>IFERROR(INDEX('Compétences'!$C$2:$C$200, MATCH(F259, 'Compétences'!$B$2:$B$200, 0)), "")</f>
        <v>0</v>
      </c>
      <c r="K259" s="2">
        <v>20</v>
      </c>
      <c r="L259" s="6">
        <f>IFERROR(J259/K259, "")</f>
        <v>0</v>
      </c>
    </row>
    <row r="260" spans="3:12">
      <c r="C260" s="2">
        <f>IFERROR(INDEX('Élèves'!$B$2:$B$200, MATCH(B260, 'Élèves'!$A$2:$A$200, 0)) &amp; " " &amp; INDEX('Élèves'!$C$2:$C$200, MATCH(B260, 'Élèves'!$A$2:$A$200, 0)), "")</f>
        <v>0</v>
      </c>
      <c r="D260" s="2">
        <f>IFERROR(INDEX('Élèves'!$D$2:$D$200, MATCH(B260, 'Élèves'!$A$2:$A$200, 0)), "")</f>
        <v>0</v>
      </c>
      <c r="G260" s="2">
        <f>IFERROR(INDEX('Compétences'!$C$2:$C$200, MATCH(F260, 'Compétences'!$B$2:$B$200, 0)), "")</f>
        <v>0</v>
      </c>
      <c r="K260" s="2">
        <v>20</v>
      </c>
      <c r="L260" s="6">
        <f>IFERROR(J260/K260, "")</f>
        <v>0</v>
      </c>
    </row>
    <row r="261" spans="3:12">
      <c r="C261" s="2">
        <f>IFERROR(INDEX('Élèves'!$B$2:$B$200, MATCH(B261, 'Élèves'!$A$2:$A$200, 0)) &amp; " " &amp; INDEX('Élèves'!$C$2:$C$200, MATCH(B261, 'Élèves'!$A$2:$A$200, 0)), "")</f>
        <v>0</v>
      </c>
      <c r="D261" s="2">
        <f>IFERROR(INDEX('Élèves'!$D$2:$D$200, MATCH(B261, 'Élèves'!$A$2:$A$200, 0)), "")</f>
        <v>0</v>
      </c>
      <c r="G261" s="2">
        <f>IFERROR(INDEX('Compétences'!$C$2:$C$200, MATCH(F261, 'Compétences'!$B$2:$B$200, 0)), "")</f>
        <v>0</v>
      </c>
      <c r="K261" s="2">
        <v>20</v>
      </c>
      <c r="L261" s="6">
        <f>IFERROR(J261/K261, "")</f>
        <v>0</v>
      </c>
    </row>
    <row r="262" spans="3:12">
      <c r="C262" s="2">
        <f>IFERROR(INDEX('Élèves'!$B$2:$B$200, MATCH(B262, 'Élèves'!$A$2:$A$200, 0)) &amp; " " &amp; INDEX('Élèves'!$C$2:$C$200, MATCH(B262, 'Élèves'!$A$2:$A$200, 0)), "")</f>
        <v>0</v>
      </c>
      <c r="D262" s="2">
        <f>IFERROR(INDEX('Élèves'!$D$2:$D$200, MATCH(B262, 'Élèves'!$A$2:$A$200, 0)), "")</f>
        <v>0</v>
      </c>
      <c r="G262" s="2">
        <f>IFERROR(INDEX('Compétences'!$C$2:$C$200, MATCH(F262, 'Compétences'!$B$2:$B$200, 0)), "")</f>
        <v>0</v>
      </c>
      <c r="K262" s="2">
        <v>20</v>
      </c>
      <c r="L262" s="6">
        <f>IFERROR(J262/K262, "")</f>
        <v>0</v>
      </c>
    </row>
    <row r="263" spans="3:12">
      <c r="C263" s="2">
        <f>IFERROR(INDEX('Élèves'!$B$2:$B$200, MATCH(B263, 'Élèves'!$A$2:$A$200, 0)) &amp; " " &amp; INDEX('Élèves'!$C$2:$C$200, MATCH(B263, 'Élèves'!$A$2:$A$200, 0)), "")</f>
        <v>0</v>
      </c>
      <c r="D263" s="2">
        <f>IFERROR(INDEX('Élèves'!$D$2:$D$200, MATCH(B263, 'Élèves'!$A$2:$A$200, 0)), "")</f>
        <v>0</v>
      </c>
      <c r="G263" s="2">
        <f>IFERROR(INDEX('Compétences'!$C$2:$C$200, MATCH(F263, 'Compétences'!$B$2:$B$200, 0)), "")</f>
        <v>0</v>
      </c>
      <c r="K263" s="2">
        <v>20</v>
      </c>
      <c r="L263" s="6">
        <f>IFERROR(J263/K263, "")</f>
        <v>0</v>
      </c>
    </row>
    <row r="264" spans="3:12">
      <c r="C264" s="2">
        <f>IFERROR(INDEX('Élèves'!$B$2:$B$200, MATCH(B264, 'Élèves'!$A$2:$A$200, 0)) &amp; " " &amp; INDEX('Élèves'!$C$2:$C$200, MATCH(B264, 'Élèves'!$A$2:$A$200, 0)), "")</f>
        <v>0</v>
      </c>
      <c r="D264" s="2">
        <f>IFERROR(INDEX('Élèves'!$D$2:$D$200, MATCH(B264, 'Élèves'!$A$2:$A$200, 0)), "")</f>
        <v>0</v>
      </c>
      <c r="G264" s="2">
        <f>IFERROR(INDEX('Compétences'!$C$2:$C$200, MATCH(F264, 'Compétences'!$B$2:$B$200, 0)), "")</f>
        <v>0</v>
      </c>
      <c r="K264" s="2">
        <v>20</v>
      </c>
      <c r="L264" s="6">
        <f>IFERROR(J264/K264, "")</f>
        <v>0</v>
      </c>
    </row>
    <row r="265" spans="3:12">
      <c r="C265" s="2">
        <f>IFERROR(INDEX('Élèves'!$B$2:$B$200, MATCH(B265, 'Élèves'!$A$2:$A$200, 0)) &amp; " " &amp; INDEX('Élèves'!$C$2:$C$200, MATCH(B265, 'Élèves'!$A$2:$A$200, 0)), "")</f>
        <v>0</v>
      </c>
      <c r="D265" s="2">
        <f>IFERROR(INDEX('Élèves'!$D$2:$D$200, MATCH(B265, 'Élèves'!$A$2:$A$200, 0)), "")</f>
        <v>0</v>
      </c>
      <c r="G265" s="2">
        <f>IFERROR(INDEX('Compétences'!$C$2:$C$200, MATCH(F265, 'Compétences'!$B$2:$B$200, 0)), "")</f>
        <v>0</v>
      </c>
      <c r="K265" s="2">
        <v>20</v>
      </c>
      <c r="L265" s="6">
        <f>IFERROR(J265/K265, "")</f>
        <v>0</v>
      </c>
    </row>
    <row r="266" spans="3:12">
      <c r="C266" s="2">
        <f>IFERROR(INDEX('Élèves'!$B$2:$B$200, MATCH(B266, 'Élèves'!$A$2:$A$200, 0)) &amp; " " &amp; INDEX('Élèves'!$C$2:$C$200, MATCH(B266, 'Élèves'!$A$2:$A$200, 0)), "")</f>
        <v>0</v>
      </c>
      <c r="D266" s="2">
        <f>IFERROR(INDEX('Élèves'!$D$2:$D$200, MATCH(B266, 'Élèves'!$A$2:$A$200, 0)), "")</f>
        <v>0</v>
      </c>
      <c r="G266" s="2">
        <f>IFERROR(INDEX('Compétences'!$C$2:$C$200, MATCH(F266, 'Compétences'!$B$2:$B$200, 0)), "")</f>
        <v>0</v>
      </c>
      <c r="K266" s="2">
        <v>20</v>
      </c>
      <c r="L266" s="6">
        <f>IFERROR(J266/K266, "")</f>
        <v>0</v>
      </c>
    </row>
    <row r="267" spans="3:12">
      <c r="C267" s="2">
        <f>IFERROR(INDEX('Élèves'!$B$2:$B$200, MATCH(B267, 'Élèves'!$A$2:$A$200, 0)) &amp; " " &amp; INDEX('Élèves'!$C$2:$C$200, MATCH(B267, 'Élèves'!$A$2:$A$200, 0)), "")</f>
        <v>0</v>
      </c>
      <c r="D267" s="2">
        <f>IFERROR(INDEX('Élèves'!$D$2:$D$200, MATCH(B267, 'Élèves'!$A$2:$A$200, 0)), "")</f>
        <v>0</v>
      </c>
      <c r="G267" s="2">
        <f>IFERROR(INDEX('Compétences'!$C$2:$C$200, MATCH(F267, 'Compétences'!$B$2:$B$200, 0)), "")</f>
        <v>0</v>
      </c>
      <c r="K267" s="2">
        <v>20</v>
      </c>
      <c r="L267" s="6">
        <f>IFERROR(J267/K267, "")</f>
        <v>0</v>
      </c>
    </row>
    <row r="268" spans="3:12">
      <c r="C268" s="2">
        <f>IFERROR(INDEX('Élèves'!$B$2:$B$200, MATCH(B268, 'Élèves'!$A$2:$A$200, 0)) &amp; " " &amp; INDEX('Élèves'!$C$2:$C$200, MATCH(B268, 'Élèves'!$A$2:$A$200, 0)), "")</f>
        <v>0</v>
      </c>
      <c r="D268" s="2">
        <f>IFERROR(INDEX('Élèves'!$D$2:$D$200, MATCH(B268, 'Élèves'!$A$2:$A$200, 0)), "")</f>
        <v>0</v>
      </c>
      <c r="G268" s="2">
        <f>IFERROR(INDEX('Compétences'!$C$2:$C$200, MATCH(F268, 'Compétences'!$B$2:$B$200, 0)), "")</f>
        <v>0</v>
      </c>
      <c r="K268" s="2">
        <v>20</v>
      </c>
      <c r="L268" s="6">
        <f>IFERROR(J268/K268, "")</f>
        <v>0</v>
      </c>
    </row>
    <row r="269" spans="3:12">
      <c r="C269" s="2">
        <f>IFERROR(INDEX('Élèves'!$B$2:$B$200, MATCH(B269, 'Élèves'!$A$2:$A$200, 0)) &amp; " " &amp; INDEX('Élèves'!$C$2:$C$200, MATCH(B269, 'Élèves'!$A$2:$A$200, 0)), "")</f>
        <v>0</v>
      </c>
      <c r="D269" s="2">
        <f>IFERROR(INDEX('Élèves'!$D$2:$D$200, MATCH(B269, 'Élèves'!$A$2:$A$200, 0)), "")</f>
        <v>0</v>
      </c>
      <c r="G269" s="2">
        <f>IFERROR(INDEX('Compétences'!$C$2:$C$200, MATCH(F269, 'Compétences'!$B$2:$B$200, 0)), "")</f>
        <v>0</v>
      </c>
      <c r="K269" s="2">
        <v>20</v>
      </c>
      <c r="L269" s="6">
        <f>IFERROR(J269/K269, "")</f>
        <v>0</v>
      </c>
    </row>
    <row r="270" spans="3:12">
      <c r="C270" s="2">
        <f>IFERROR(INDEX('Élèves'!$B$2:$B$200, MATCH(B270, 'Élèves'!$A$2:$A$200, 0)) &amp; " " &amp; INDEX('Élèves'!$C$2:$C$200, MATCH(B270, 'Élèves'!$A$2:$A$200, 0)), "")</f>
        <v>0</v>
      </c>
      <c r="D270" s="2">
        <f>IFERROR(INDEX('Élèves'!$D$2:$D$200, MATCH(B270, 'Élèves'!$A$2:$A$200, 0)), "")</f>
        <v>0</v>
      </c>
      <c r="G270" s="2">
        <f>IFERROR(INDEX('Compétences'!$C$2:$C$200, MATCH(F270, 'Compétences'!$B$2:$B$200, 0)), "")</f>
        <v>0</v>
      </c>
      <c r="K270" s="2">
        <v>20</v>
      </c>
      <c r="L270" s="6">
        <f>IFERROR(J270/K270, "")</f>
        <v>0</v>
      </c>
    </row>
    <row r="271" spans="3:12">
      <c r="C271" s="2">
        <f>IFERROR(INDEX('Élèves'!$B$2:$B$200, MATCH(B271, 'Élèves'!$A$2:$A$200, 0)) &amp; " " &amp; INDEX('Élèves'!$C$2:$C$200, MATCH(B271, 'Élèves'!$A$2:$A$200, 0)), "")</f>
        <v>0</v>
      </c>
      <c r="D271" s="2">
        <f>IFERROR(INDEX('Élèves'!$D$2:$D$200, MATCH(B271, 'Élèves'!$A$2:$A$200, 0)), "")</f>
        <v>0</v>
      </c>
      <c r="G271" s="2">
        <f>IFERROR(INDEX('Compétences'!$C$2:$C$200, MATCH(F271, 'Compétences'!$B$2:$B$200, 0)), "")</f>
        <v>0</v>
      </c>
      <c r="K271" s="2">
        <v>20</v>
      </c>
      <c r="L271" s="6">
        <f>IFERROR(J271/K271, "")</f>
        <v>0</v>
      </c>
    </row>
    <row r="272" spans="3:12">
      <c r="C272" s="2">
        <f>IFERROR(INDEX('Élèves'!$B$2:$B$200, MATCH(B272, 'Élèves'!$A$2:$A$200, 0)) &amp; " " &amp; INDEX('Élèves'!$C$2:$C$200, MATCH(B272, 'Élèves'!$A$2:$A$200, 0)), "")</f>
        <v>0</v>
      </c>
      <c r="D272" s="2">
        <f>IFERROR(INDEX('Élèves'!$D$2:$D$200, MATCH(B272, 'Élèves'!$A$2:$A$200, 0)), "")</f>
        <v>0</v>
      </c>
      <c r="G272" s="2">
        <f>IFERROR(INDEX('Compétences'!$C$2:$C$200, MATCH(F272, 'Compétences'!$B$2:$B$200, 0)), "")</f>
        <v>0</v>
      </c>
      <c r="K272" s="2">
        <v>20</v>
      </c>
      <c r="L272" s="6">
        <f>IFERROR(J272/K272, "")</f>
        <v>0</v>
      </c>
    </row>
    <row r="273" spans="3:12">
      <c r="C273" s="2">
        <f>IFERROR(INDEX('Élèves'!$B$2:$B$200, MATCH(B273, 'Élèves'!$A$2:$A$200, 0)) &amp; " " &amp; INDEX('Élèves'!$C$2:$C$200, MATCH(B273, 'Élèves'!$A$2:$A$200, 0)), "")</f>
        <v>0</v>
      </c>
      <c r="D273" s="2">
        <f>IFERROR(INDEX('Élèves'!$D$2:$D$200, MATCH(B273, 'Élèves'!$A$2:$A$200, 0)), "")</f>
        <v>0</v>
      </c>
      <c r="G273" s="2">
        <f>IFERROR(INDEX('Compétences'!$C$2:$C$200, MATCH(F273, 'Compétences'!$B$2:$B$200, 0)), "")</f>
        <v>0</v>
      </c>
      <c r="K273" s="2">
        <v>20</v>
      </c>
      <c r="L273" s="6">
        <f>IFERROR(J273/K273, "")</f>
        <v>0</v>
      </c>
    </row>
    <row r="274" spans="3:12">
      <c r="C274" s="2">
        <f>IFERROR(INDEX('Élèves'!$B$2:$B$200, MATCH(B274, 'Élèves'!$A$2:$A$200, 0)) &amp; " " &amp; INDEX('Élèves'!$C$2:$C$200, MATCH(B274, 'Élèves'!$A$2:$A$200, 0)), "")</f>
        <v>0</v>
      </c>
      <c r="D274" s="2">
        <f>IFERROR(INDEX('Élèves'!$D$2:$D$200, MATCH(B274, 'Élèves'!$A$2:$A$200, 0)), "")</f>
        <v>0</v>
      </c>
      <c r="G274" s="2">
        <f>IFERROR(INDEX('Compétences'!$C$2:$C$200, MATCH(F274, 'Compétences'!$B$2:$B$200, 0)), "")</f>
        <v>0</v>
      </c>
      <c r="K274" s="2">
        <v>20</v>
      </c>
      <c r="L274" s="6">
        <f>IFERROR(J274/K274, "")</f>
        <v>0</v>
      </c>
    </row>
    <row r="275" spans="3:12">
      <c r="C275" s="2">
        <f>IFERROR(INDEX('Élèves'!$B$2:$B$200, MATCH(B275, 'Élèves'!$A$2:$A$200, 0)) &amp; " " &amp; INDEX('Élèves'!$C$2:$C$200, MATCH(B275, 'Élèves'!$A$2:$A$200, 0)), "")</f>
        <v>0</v>
      </c>
      <c r="D275" s="2">
        <f>IFERROR(INDEX('Élèves'!$D$2:$D$200, MATCH(B275, 'Élèves'!$A$2:$A$200, 0)), "")</f>
        <v>0</v>
      </c>
      <c r="G275" s="2">
        <f>IFERROR(INDEX('Compétences'!$C$2:$C$200, MATCH(F275, 'Compétences'!$B$2:$B$200, 0)), "")</f>
        <v>0</v>
      </c>
      <c r="K275" s="2">
        <v>20</v>
      </c>
      <c r="L275" s="6">
        <f>IFERROR(J275/K275, "")</f>
        <v>0</v>
      </c>
    </row>
    <row r="276" spans="3:12">
      <c r="C276" s="2">
        <f>IFERROR(INDEX('Élèves'!$B$2:$B$200, MATCH(B276, 'Élèves'!$A$2:$A$200, 0)) &amp; " " &amp; INDEX('Élèves'!$C$2:$C$200, MATCH(B276, 'Élèves'!$A$2:$A$200, 0)), "")</f>
        <v>0</v>
      </c>
      <c r="D276" s="2">
        <f>IFERROR(INDEX('Élèves'!$D$2:$D$200, MATCH(B276, 'Élèves'!$A$2:$A$200, 0)), "")</f>
        <v>0</v>
      </c>
      <c r="G276" s="2">
        <f>IFERROR(INDEX('Compétences'!$C$2:$C$200, MATCH(F276, 'Compétences'!$B$2:$B$200, 0)), "")</f>
        <v>0</v>
      </c>
      <c r="K276" s="2">
        <v>20</v>
      </c>
      <c r="L276" s="6">
        <f>IFERROR(J276/K276, "")</f>
        <v>0</v>
      </c>
    </row>
    <row r="277" spans="3:12">
      <c r="C277" s="2">
        <f>IFERROR(INDEX('Élèves'!$B$2:$B$200, MATCH(B277, 'Élèves'!$A$2:$A$200, 0)) &amp; " " &amp; INDEX('Élèves'!$C$2:$C$200, MATCH(B277, 'Élèves'!$A$2:$A$200, 0)), "")</f>
        <v>0</v>
      </c>
      <c r="D277" s="2">
        <f>IFERROR(INDEX('Élèves'!$D$2:$D$200, MATCH(B277, 'Élèves'!$A$2:$A$200, 0)), "")</f>
        <v>0</v>
      </c>
      <c r="G277" s="2">
        <f>IFERROR(INDEX('Compétences'!$C$2:$C$200, MATCH(F277, 'Compétences'!$B$2:$B$200, 0)), "")</f>
        <v>0</v>
      </c>
      <c r="K277" s="2">
        <v>20</v>
      </c>
      <c r="L277" s="6">
        <f>IFERROR(J277/K277, "")</f>
        <v>0</v>
      </c>
    </row>
    <row r="278" spans="3:12">
      <c r="C278" s="2">
        <f>IFERROR(INDEX('Élèves'!$B$2:$B$200, MATCH(B278, 'Élèves'!$A$2:$A$200, 0)) &amp; " " &amp; INDEX('Élèves'!$C$2:$C$200, MATCH(B278, 'Élèves'!$A$2:$A$200, 0)), "")</f>
        <v>0</v>
      </c>
      <c r="D278" s="2">
        <f>IFERROR(INDEX('Élèves'!$D$2:$D$200, MATCH(B278, 'Élèves'!$A$2:$A$200, 0)), "")</f>
        <v>0</v>
      </c>
      <c r="G278" s="2">
        <f>IFERROR(INDEX('Compétences'!$C$2:$C$200, MATCH(F278, 'Compétences'!$B$2:$B$200, 0)), "")</f>
        <v>0</v>
      </c>
      <c r="K278" s="2">
        <v>20</v>
      </c>
      <c r="L278" s="6">
        <f>IFERROR(J278/K278, "")</f>
        <v>0</v>
      </c>
    </row>
    <row r="279" spans="3:12">
      <c r="C279" s="2">
        <f>IFERROR(INDEX('Élèves'!$B$2:$B$200, MATCH(B279, 'Élèves'!$A$2:$A$200, 0)) &amp; " " &amp; INDEX('Élèves'!$C$2:$C$200, MATCH(B279, 'Élèves'!$A$2:$A$200, 0)), "")</f>
        <v>0</v>
      </c>
      <c r="D279" s="2">
        <f>IFERROR(INDEX('Élèves'!$D$2:$D$200, MATCH(B279, 'Élèves'!$A$2:$A$200, 0)), "")</f>
        <v>0</v>
      </c>
      <c r="G279" s="2">
        <f>IFERROR(INDEX('Compétences'!$C$2:$C$200, MATCH(F279, 'Compétences'!$B$2:$B$200, 0)), "")</f>
        <v>0</v>
      </c>
      <c r="K279" s="2">
        <v>20</v>
      </c>
      <c r="L279" s="6">
        <f>IFERROR(J279/K279, "")</f>
        <v>0</v>
      </c>
    </row>
    <row r="280" spans="3:12">
      <c r="C280" s="2">
        <f>IFERROR(INDEX('Élèves'!$B$2:$B$200, MATCH(B280, 'Élèves'!$A$2:$A$200, 0)) &amp; " " &amp; INDEX('Élèves'!$C$2:$C$200, MATCH(B280, 'Élèves'!$A$2:$A$200, 0)), "")</f>
        <v>0</v>
      </c>
      <c r="D280" s="2">
        <f>IFERROR(INDEX('Élèves'!$D$2:$D$200, MATCH(B280, 'Élèves'!$A$2:$A$200, 0)), "")</f>
        <v>0</v>
      </c>
      <c r="G280" s="2">
        <f>IFERROR(INDEX('Compétences'!$C$2:$C$200, MATCH(F280, 'Compétences'!$B$2:$B$200, 0)), "")</f>
        <v>0</v>
      </c>
      <c r="K280" s="2">
        <v>20</v>
      </c>
      <c r="L280" s="6">
        <f>IFERROR(J280/K280, "")</f>
        <v>0</v>
      </c>
    </row>
    <row r="281" spans="3:12">
      <c r="C281" s="2">
        <f>IFERROR(INDEX('Élèves'!$B$2:$B$200, MATCH(B281, 'Élèves'!$A$2:$A$200, 0)) &amp; " " &amp; INDEX('Élèves'!$C$2:$C$200, MATCH(B281, 'Élèves'!$A$2:$A$200, 0)), "")</f>
        <v>0</v>
      </c>
      <c r="D281" s="2">
        <f>IFERROR(INDEX('Élèves'!$D$2:$D$200, MATCH(B281, 'Élèves'!$A$2:$A$200, 0)), "")</f>
        <v>0</v>
      </c>
      <c r="G281" s="2">
        <f>IFERROR(INDEX('Compétences'!$C$2:$C$200, MATCH(F281, 'Compétences'!$B$2:$B$200, 0)), "")</f>
        <v>0</v>
      </c>
      <c r="K281" s="2">
        <v>20</v>
      </c>
      <c r="L281" s="6">
        <f>IFERROR(J281/K281, "")</f>
        <v>0</v>
      </c>
    </row>
    <row r="282" spans="3:12">
      <c r="C282" s="2">
        <f>IFERROR(INDEX('Élèves'!$B$2:$B$200, MATCH(B282, 'Élèves'!$A$2:$A$200, 0)) &amp; " " &amp; INDEX('Élèves'!$C$2:$C$200, MATCH(B282, 'Élèves'!$A$2:$A$200, 0)), "")</f>
        <v>0</v>
      </c>
      <c r="D282" s="2">
        <f>IFERROR(INDEX('Élèves'!$D$2:$D$200, MATCH(B282, 'Élèves'!$A$2:$A$200, 0)), "")</f>
        <v>0</v>
      </c>
      <c r="G282" s="2">
        <f>IFERROR(INDEX('Compétences'!$C$2:$C$200, MATCH(F282, 'Compétences'!$B$2:$B$200, 0)), "")</f>
        <v>0</v>
      </c>
      <c r="K282" s="2">
        <v>20</v>
      </c>
      <c r="L282" s="6">
        <f>IFERROR(J282/K282, "")</f>
        <v>0</v>
      </c>
    </row>
    <row r="283" spans="3:12">
      <c r="C283" s="2">
        <f>IFERROR(INDEX('Élèves'!$B$2:$B$200, MATCH(B283, 'Élèves'!$A$2:$A$200, 0)) &amp; " " &amp; INDEX('Élèves'!$C$2:$C$200, MATCH(B283, 'Élèves'!$A$2:$A$200, 0)), "")</f>
        <v>0</v>
      </c>
      <c r="D283" s="2">
        <f>IFERROR(INDEX('Élèves'!$D$2:$D$200, MATCH(B283, 'Élèves'!$A$2:$A$200, 0)), "")</f>
        <v>0</v>
      </c>
      <c r="G283" s="2">
        <f>IFERROR(INDEX('Compétences'!$C$2:$C$200, MATCH(F283, 'Compétences'!$B$2:$B$200, 0)), "")</f>
        <v>0</v>
      </c>
      <c r="K283" s="2">
        <v>20</v>
      </c>
      <c r="L283" s="6">
        <f>IFERROR(J283/K283, "")</f>
        <v>0</v>
      </c>
    </row>
    <row r="284" spans="3:12">
      <c r="C284" s="2">
        <f>IFERROR(INDEX('Élèves'!$B$2:$B$200, MATCH(B284, 'Élèves'!$A$2:$A$200, 0)) &amp; " " &amp; INDEX('Élèves'!$C$2:$C$200, MATCH(B284, 'Élèves'!$A$2:$A$200, 0)), "")</f>
        <v>0</v>
      </c>
      <c r="D284" s="2">
        <f>IFERROR(INDEX('Élèves'!$D$2:$D$200, MATCH(B284, 'Élèves'!$A$2:$A$200, 0)), "")</f>
        <v>0</v>
      </c>
      <c r="G284" s="2">
        <f>IFERROR(INDEX('Compétences'!$C$2:$C$200, MATCH(F284, 'Compétences'!$B$2:$B$200, 0)), "")</f>
        <v>0</v>
      </c>
      <c r="K284" s="2">
        <v>20</v>
      </c>
      <c r="L284" s="6">
        <f>IFERROR(J284/K284, "")</f>
        <v>0</v>
      </c>
    </row>
    <row r="285" spans="3:12">
      <c r="C285" s="2">
        <f>IFERROR(INDEX('Élèves'!$B$2:$B$200, MATCH(B285, 'Élèves'!$A$2:$A$200, 0)) &amp; " " &amp; INDEX('Élèves'!$C$2:$C$200, MATCH(B285, 'Élèves'!$A$2:$A$200, 0)), "")</f>
        <v>0</v>
      </c>
      <c r="D285" s="2">
        <f>IFERROR(INDEX('Élèves'!$D$2:$D$200, MATCH(B285, 'Élèves'!$A$2:$A$200, 0)), "")</f>
        <v>0</v>
      </c>
      <c r="G285" s="2">
        <f>IFERROR(INDEX('Compétences'!$C$2:$C$200, MATCH(F285, 'Compétences'!$B$2:$B$200, 0)), "")</f>
        <v>0</v>
      </c>
      <c r="K285" s="2">
        <v>20</v>
      </c>
      <c r="L285" s="6">
        <f>IFERROR(J285/K285, "")</f>
        <v>0</v>
      </c>
    </row>
    <row r="286" spans="3:12">
      <c r="C286" s="2">
        <f>IFERROR(INDEX('Élèves'!$B$2:$B$200, MATCH(B286, 'Élèves'!$A$2:$A$200, 0)) &amp; " " &amp; INDEX('Élèves'!$C$2:$C$200, MATCH(B286, 'Élèves'!$A$2:$A$200, 0)), "")</f>
        <v>0</v>
      </c>
      <c r="D286" s="2">
        <f>IFERROR(INDEX('Élèves'!$D$2:$D$200, MATCH(B286, 'Élèves'!$A$2:$A$200, 0)), "")</f>
        <v>0</v>
      </c>
      <c r="G286" s="2">
        <f>IFERROR(INDEX('Compétences'!$C$2:$C$200, MATCH(F286, 'Compétences'!$B$2:$B$200, 0)), "")</f>
        <v>0</v>
      </c>
      <c r="K286" s="2">
        <v>20</v>
      </c>
      <c r="L286" s="6">
        <f>IFERROR(J286/K286, "")</f>
        <v>0</v>
      </c>
    </row>
    <row r="287" spans="3:12">
      <c r="C287" s="2">
        <f>IFERROR(INDEX('Élèves'!$B$2:$B$200, MATCH(B287, 'Élèves'!$A$2:$A$200, 0)) &amp; " " &amp; INDEX('Élèves'!$C$2:$C$200, MATCH(B287, 'Élèves'!$A$2:$A$200, 0)), "")</f>
        <v>0</v>
      </c>
      <c r="D287" s="2">
        <f>IFERROR(INDEX('Élèves'!$D$2:$D$200, MATCH(B287, 'Élèves'!$A$2:$A$200, 0)), "")</f>
        <v>0</v>
      </c>
      <c r="G287" s="2">
        <f>IFERROR(INDEX('Compétences'!$C$2:$C$200, MATCH(F287, 'Compétences'!$B$2:$B$200, 0)), "")</f>
        <v>0</v>
      </c>
      <c r="K287" s="2">
        <v>20</v>
      </c>
      <c r="L287" s="6">
        <f>IFERROR(J287/K287, "")</f>
        <v>0</v>
      </c>
    </row>
    <row r="288" spans="3:12">
      <c r="C288" s="2">
        <f>IFERROR(INDEX('Élèves'!$B$2:$B$200, MATCH(B288, 'Élèves'!$A$2:$A$200, 0)) &amp; " " &amp; INDEX('Élèves'!$C$2:$C$200, MATCH(B288, 'Élèves'!$A$2:$A$200, 0)), "")</f>
        <v>0</v>
      </c>
      <c r="D288" s="2">
        <f>IFERROR(INDEX('Élèves'!$D$2:$D$200, MATCH(B288, 'Élèves'!$A$2:$A$200, 0)), "")</f>
        <v>0</v>
      </c>
      <c r="G288" s="2">
        <f>IFERROR(INDEX('Compétences'!$C$2:$C$200, MATCH(F288, 'Compétences'!$B$2:$B$200, 0)), "")</f>
        <v>0</v>
      </c>
      <c r="K288" s="2">
        <v>20</v>
      </c>
      <c r="L288" s="6">
        <f>IFERROR(J288/K288, "")</f>
        <v>0</v>
      </c>
    </row>
    <row r="289" spans="3:12">
      <c r="C289" s="2">
        <f>IFERROR(INDEX('Élèves'!$B$2:$B$200, MATCH(B289, 'Élèves'!$A$2:$A$200, 0)) &amp; " " &amp; INDEX('Élèves'!$C$2:$C$200, MATCH(B289, 'Élèves'!$A$2:$A$200, 0)), "")</f>
        <v>0</v>
      </c>
      <c r="D289" s="2">
        <f>IFERROR(INDEX('Élèves'!$D$2:$D$200, MATCH(B289, 'Élèves'!$A$2:$A$200, 0)), "")</f>
        <v>0</v>
      </c>
      <c r="G289" s="2">
        <f>IFERROR(INDEX('Compétences'!$C$2:$C$200, MATCH(F289, 'Compétences'!$B$2:$B$200, 0)), "")</f>
        <v>0</v>
      </c>
      <c r="K289" s="2">
        <v>20</v>
      </c>
      <c r="L289" s="6">
        <f>IFERROR(J289/K289, "")</f>
        <v>0</v>
      </c>
    </row>
    <row r="290" spans="3:12">
      <c r="C290" s="2">
        <f>IFERROR(INDEX('Élèves'!$B$2:$B$200, MATCH(B290, 'Élèves'!$A$2:$A$200, 0)) &amp; " " &amp; INDEX('Élèves'!$C$2:$C$200, MATCH(B290, 'Élèves'!$A$2:$A$200, 0)), "")</f>
        <v>0</v>
      </c>
      <c r="D290" s="2">
        <f>IFERROR(INDEX('Élèves'!$D$2:$D$200, MATCH(B290, 'Élèves'!$A$2:$A$200, 0)), "")</f>
        <v>0</v>
      </c>
      <c r="G290" s="2">
        <f>IFERROR(INDEX('Compétences'!$C$2:$C$200, MATCH(F290, 'Compétences'!$B$2:$B$200, 0)), "")</f>
        <v>0</v>
      </c>
      <c r="K290" s="2">
        <v>20</v>
      </c>
      <c r="L290" s="6">
        <f>IFERROR(J290/K290, "")</f>
        <v>0</v>
      </c>
    </row>
    <row r="291" spans="3:12">
      <c r="C291" s="2">
        <f>IFERROR(INDEX('Élèves'!$B$2:$B$200, MATCH(B291, 'Élèves'!$A$2:$A$200, 0)) &amp; " " &amp; INDEX('Élèves'!$C$2:$C$200, MATCH(B291, 'Élèves'!$A$2:$A$200, 0)), "")</f>
        <v>0</v>
      </c>
      <c r="D291" s="2">
        <f>IFERROR(INDEX('Élèves'!$D$2:$D$200, MATCH(B291, 'Élèves'!$A$2:$A$200, 0)), "")</f>
        <v>0</v>
      </c>
      <c r="G291" s="2">
        <f>IFERROR(INDEX('Compétences'!$C$2:$C$200, MATCH(F291, 'Compétences'!$B$2:$B$200, 0)), "")</f>
        <v>0</v>
      </c>
      <c r="K291" s="2">
        <v>20</v>
      </c>
      <c r="L291" s="6">
        <f>IFERROR(J291/K291, "")</f>
        <v>0</v>
      </c>
    </row>
    <row r="292" spans="3:12">
      <c r="C292" s="2">
        <f>IFERROR(INDEX('Élèves'!$B$2:$B$200, MATCH(B292, 'Élèves'!$A$2:$A$200, 0)) &amp; " " &amp; INDEX('Élèves'!$C$2:$C$200, MATCH(B292, 'Élèves'!$A$2:$A$200, 0)), "")</f>
        <v>0</v>
      </c>
      <c r="D292" s="2">
        <f>IFERROR(INDEX('Élèves'!$D$2:$D$200, MATCH(B292, 'Élèves'!$A$2:$A$200, 0)), "")</f>
        <v>0</v>
      </c>
      <c r="G292" s="2">
        <f>IFERROR(INDEX('Compétences'!$C$2:$C$200, MATCH(F292, 'Compétences'!$B$2:$B$200, 0)), "")</f>
        <v>0</v>
      </c>
      <c r="K292" s="2">
        <v>20</v>
      </c>
      <c r="L292" s="6">
        <f>IFERROR(J292/K292, "")</f>
        <v>0</v>
      </c>
    </row>
    <row r="293" spans="3:12">
      <c r="C293" s="2">
        <f>IFERROR(INDEX('Élèves'!$B$2:$B$200, MATCH(B293, 'Élèves'!$A$2:$A$200, 0)) &amp; " " &amp; INDEX('Élèves'!$C$2:$C$200, MATCH(B293, 'Élèves'!$A$2:$A$200, 0)), "")</f>
        <v>0</v>
      </c>
      <c r="D293" s="2">
        <f>IFERROR(INDEX('Élèves'!$D$2:$D$200, MATCH(B293, 'Élèves'!$A$2:$A$200, 0)), "")</f>
        <v>0</v>
      </c>
      <c r="G293" s="2">
        <f>IFERROR(INDEX('Compétences'!$C$2:$C$200, MATCH(F293, 'Compétences'!$B$2:$B$200, 0)), "")</f>
        <v>0</v>
      </c>
      <c r="K293" s="2">
        <v>20</v>
      </c>
      <c r="L293" s="6">
        <f>IFERROR(J293/K293, "")</f>
        <v>0</v>
      </c>
    </row>
    <row r="294" spans="3:12">
      <c r="C294" s="2">
        <f>IFERROR(INDEX('Élèves'!$B$2:$B$200, MATCH(B294, 'Élèves'!$A$2:$A$200, 0)) &amp; " " &amp; INDEX('Élèves'!$C$2:$C$200, MATCH(B294, 'Élèves'!$A$2:$A$200, 0)), "")</f>
        <v>0</v>
      </c>
      <c r="D294" s="2">
        <f>IFERROR(INDEX('Élèves'!$D$2:$D$200, MATCH(B294, 'Élèves'!$A$2:$A$200, 0)), "")</f>
        <v>0</v>
      </c>
      <c r="G294" s="2">
        <f>IFERROR(INDEX('Compétences'!$C$2:$C$200, MATCH(F294, 'Compétences'!$B$2:$B$200, 0)), "")</f>
        <v>0</v>
      </c>
      <c r="K294" s="2">
        <v>20</v>
      </c>
      <c r="L294" s="6">
        <f>IFERROR(J294/K294, "")</f>
        <v>0</v>
      </c>
    </row>
    <row r="295" spans="3:12">
      <c r="C295" s="2">
        <f>IFERROR(INDEX('Élèves'!$B$2:$B$200, MATCH(B295, 'Élèves'!$A$2:$A$200, 0)) &amp; " " &amp; INDEX('Élèves'!$C$2:$C$200, MATCH(B295, 'Élèves'!$A$2:$A$200, 0)), "")</f>
        <v>0</v>
      </c>
      <c r="D295" s="2">
        <f>IFERROR(INDEX('Élèves'!$D$2:$D$200, MATCH(B295, 'Élèves'!$A$2:$A$200, 0)), "")</f>
        <v>0</v>
      </c>
      <c r="G295" s="2">
        <f>IFERROR(INDEX('Compétences'!$C$2:$C$200, MATCH(F295, 'Compétences'!$B$2:$B$200, 0)), "")</f>
        <v>0</v>
      </c>
      <c r="K295" s="2">
        <v>20</v>
      </c>
      <c r="L295" s="6">
        <f>IFERROR(J295/K295, "")</f>
        <v>0</v>
      </c>
    </row>
    <row r="296" spans="3:12">
      <c r="C296" s="2">
        <f>IFERROR(INDEX('Élèves'!$B$2:$B$200, MATCH(B296, 'Élèves'!$A$2:$A$200, 0)) &amp; " " &amp; INDEX('Élèves'!$C$2:$C$200, MATCH(B296, 'Élèves'!$A$2:$A$200, 0)), "")</f>
        <v>0</v>
      </c>
      <c r="D296" s="2">
        <f>IFERROR(INDEX('Élèves'!$D$2:$D$200, MATCH(B296, 'Élèves'!$A$2:$A$200, 0)), "")</f>
        <v>0</v>
      </c>
      <c r="G296" s="2">
        <f>IFERROR(INDEX('Compétences'!$C$2:$C$200, MATCH(F296, 'Compétences'!$B$2:$B$200, 0)), "")</f>
        <v>0</v>
      </c>
      <c r="K296" s="2">
        <v>20</v>
      </c>
      <c r="L296" s="6">
        <f>IFERROR(J296/K296, "")</f>
        <v>0</v>
      </c>
    </row>
    <row r="297" spans="3:12">
      <c r="C297" s="2">
        <f>IFERROR(INDEX('Élèves'!$B$2:$B$200, MATCH(B297, 'Élèves'!$A$2:$A$200, 0)) &amp; " " &amp; INDEX('Élèves'!$C$2:$C$200, MATCH(B297, 'Élèves'!$A$2:$A$200, 0)), "")</f>
        <v>0</v>
      </c>
      <c r="D297" s="2">
        <f>IFERROR(INDEX('Élèves'!$D$2:$D$200, MATCH(B297, 'Élèves'!$A$2:$A$200, 0)), "")</f>
        <v>0</v>
      </c>
      <c r="G297" s="2">
        <f>IFERROR(INDEX('Compétences'!$C$2:$C$200, MATCH(F297, 'Compétences'!$B$2:$B$200, 0)), "")</f>
        <v>0</v>
      </c>
      <c r="K297" s="2">
        <v>20</v>
      </c>
      <c r="L297" s="6">
        <f>IFERROR(J297/K297, "")</f>
        <v>0</v>
      </c>
    </row>
    <row r="298" spans="3:12">
      <c r="C298" s="2">
        <f>IFERROR(INDEX('Élèves'!$B$2:$B$200, MATCH(B298, 'Élèves'!$A$2:$A$200, 0)) &amp; " " &amp; INDEX('Élèves'!$C$2:$C$200, MATCH(B298, 'Élèves'!$A$2:$A$200, 0)), "")</f>
        <v>0</v>
      </c>
      <c r="D298" s="2">
        <f>IFERROR(INDEX('Élèves'!$D$2:$D$200, MATCH(B298, 'Élèves'!$A$2:$A$200, 0)), "")</f>
        <v>0</v>
      </c>
      <c r="G298" s="2">
        <f>IFERROR(INDEX('Compétences'!$C$2:$C$200, MATCH(F298, 'Compétences'!$B$2:$B$200, 0)), "")</f>
        <v>0</v>
      </c>
      <c r="K298" s="2">
        <v>20</v>
      </c>
      <c r="L298" s="6">
        <f>IFERROR(J298/K298, "")</f>
        <v>0</v>
      </c>
    </row>
    <row r="299" spans="3:12">
      <c r="C299" s="2">
        <f>IFERROR(INDEX('Élèves'!$B$2:$B$200, MATCH(B299, 'Élèves'!$A$2:$A$200, 0)) &amp; " " &amp; INDEX('Élèves'!$C$2:$C$200, MATCH(B299, 'Élèves'!$A$2:$A$200, 0)), "")</f>
        <v>0</v>
      </c>
      <c r="D299" s="2">
        <f>IFERROR(INDEX('Élèves'!$D$2:$D$200, MATCH(B299, 'Élèves'!$A$2:$A$200, 0)), "")</f>
        <v>0</v>
      </c>
      <c r="G299" s="2">
        <f>IFERROR(INDEX('Compétences'!$C$2:$C$200, MATCH(F299, 'Compétences'!$B$2:$B$200, 0)), "")</f>
        <v>0</v>
      </c>
      <c r="K299" s="2">
        <v>20</v>
      </c>
      <c r="L299" s="6">
        <f>IFERROR(J299/K299, "")</f>
        <v>0</v>
      </c>
    </row>
    <row r="300" spans="3:12">
      <c r="C300" s="2">
        <f>IFERROR(INDEX('Élèves'!$B$2:$B$200, MATCH(B300, 'Élèves'!$A$2:$A$200, 0)) &amp; " " &amp; INDEX('Élèves'!$C$2:$C$200, MATCH(B300, 'Élèves'!$A$2:$A$200, 0)), "")</f>
        <v>0</v>
      </c>
      <c r="D300" s="2">
        <f>IFERROR(INDEX('Élèves'!$D$2:$D$200, MATCH(B300, 'Élèves'!$A$2:$A$200, 0)), "")</f>
        <v>0</v>
      </c>
      <c r="G300" s="2">
        <f>IFERROR(INDEX('Compétences'!$C$2:$C$200, MATCH(F300, 'Compétences'!$B$2:$B$200, 0)), "")</f>
        <v>0</v>
      </c>
      <c r="K300" s="2">
        <v>20</v>
      </c>
      <c r="L300" s="6">
        <f>IFERROR(J300/K300, "")</f>
        <v>0</v>
      </c>
    </row>
    <row r="301" spans="3:12">
      <c r="C301" s="2">
        <f>IFERROR(INDEX('Élèves'!$B$2:$B$200, MATCH(B301, 'Élèves'!$A$2:$A$200, 0)) &amp; " " &amp; INDEX('Élèves'!$C$2:$C$200, MATCH(B301, 'Élèves'!$A$2:$A$200, 0)), "")</f>
        <v>0</v>
      </c>
      <c r="D301" s="2">
        <f>IFERROR(INDEX('Élèves'!$D$2:$D$200, MATCH(B301, 'Élèves'!$A$2:$A$200, 0)), "")</f>
        <v>0</v>
      </c>
      <c r="G301" s="2">
        <f>IFERROR(INDEX('Compétences'!$C$2:$C$200, MATCH(F301, 'Compétences'!$B$2:$B$200, 0)), "")</f>
        <v>0</v>
      </c>
      <c r="K301" s="2">
        <v>20</v>
      </c>
      <c r="L301" s="6">
        <f>IFERROR(J301/K301, "")</f>
        <v>0</v>
      </c>
    </row>
    <row r="302" spans="3:12">
      <c r="C302" s="2">
        <f>IFERROR(INDEX('Élèves'!$B$2:$B$200, MATCH(B302, 'Élèves'!$A$2:$A$200, 0)) &amp; " " &amp; INDEX('Élèves'!$C$2:$C$200, MATCH(B302, 'Élèves'!$A$2:$A$200, 0)), "")</f>
        <v>0</v>
      </c>
      <c r="D302" s="2">
        <f>IFERROR(INDEX('Élèves'!$D$2:$D$200, MATCH(B302, 'Élèves'!$A$2:$A$200, 0)), "")</f>
        <v>0</v>
      </c>
      <c r="G302" s="2">
        <f>IFERROR(INDEX('Compétences'!$C$2:$C$200, MATCH(F302, 'Compétences'!$B$2:$B$200, 0)), "")</f>
        <v>0</v>
      </c>
      <c r="K302" s="2">
        <v>20</v>
      </c>
      <c r="L302" s="6">
        <f>IFERROR(J302/K302, "")</f>
        <v>0</v>
      </c>
    </row>
    <row r="303" spans="3:12">
      <c r="C303" s="2">
        <f>IFERROR(INDEX('Élèves'!$B$2:$B$200, MATCH(B303, 'Élèves'!$A$2:$A$200, 0)) &amp; " " &amp; INDEX('Élèves'!$C$2:$C$200, MATCH(B303, 'Élèves'!$A$2:$A$200, 0)), "")</f>
        <v>0</v>
      </c>
      <c r="D303" s="2">
        <f>IFERROR(INDEX('Élèves'!$D$2:$D$200, MATCH(B303, 'Élèves'!$A$2:$A$200, 0)), "")</f>
        <v>0</v>
      </c>
      <c r="G303" s="2">
        <f>IFERROR(INDEX('Compétences'!$C$2:$C$200, MATCH(F303, 'Compétences'!$B$2:$B$200, 0)), "")</f>
        <v>0</v>
      </c>
      <c r="K303" s="2">
        <v>20</v>
      </c>
      <c r="L303" s="6">
        <f>IFERROR(J303/K303, "")</f>
        <v>0</v>
      </c>
    </row>
    <row r="304" spans="3:12">
      <c r="C304" s="2">
        <f>IFERROR(INDEX('Élèves'!$B$2:$B$200, MATCH(B304, 'Élèves'!$A$2:$A$200, 0)) &amp; " " &amp; INDEX('Élèves'!$C$2:$C$200, MATCH(B304, 'Élèves'!$A$2:$A$200, 0)), "")</f>
        <v>0</v>
      </c>
      <c r="D304" s="2">
        <f>IFERROR(INDEX('Élèves'!$D$2:$D$200, MATCH(B304, 'Élèves'!$A$2:$A$200, 0)), "")</f>
        <v>0</v>
      </c>
      <c r="G304" s="2">
        <f>IFERROR(INDEX('Compétences'!$C$2:$C$200, MATCH(F304, 'Compétences'!$B$2:$B$200, 0)), "")</f>
        <v>0</v>
      </c>
      <c r="K304" s="2">
        <v>20</v>
      </c>
      <c r="L304" s="6">
        <f>IFERROR(J304/K304, "")</f>
        <v>0</v>
      </c>
    </row>
    <row r="305" spans="3:12">
      <c r="C305" s="2">
        <f>IFERROR(INDEX('Élèves'!$B$2:$B$200, MATCH(B305, 'Élèves'!$A$2:$A$200, 0)) &amp; " " &amp; INDEX('Élèves'!$C$2:$C$200, MATCH(B305, 'Élèves'!$A$2:$A$200, 0)), "")</f>
        <v>0</v>
      </c>
      <c r="D305" s="2">
        <f>IFERROR(INDEX('Élèves'!$D$2:$D$200, MATCH(B305, 'Élèves'!$A$2:$A$200, 0)), "")</f>
        <v>0</v>
      </c>
      <c r="G305" s="2">
        <f>IFERROR(INDEX('Compétences'!$C$2:$C$200, MATCH(F305, 'Compétences'!$B$2:$B$200, 0)), "")</f>
        <v>0</v>
      </c>
      <c r="K305" s="2">
        <v>20</v>
      </c>
      <c r="L305" s="6">
        <f>IFERROR(J305/K305, "")</f>
        <v>0</v>
      </c>
    </row>
    <row r="306" spans="3:12">
      <c r="C306" s="2">
        <f>IFERROR(INDEX('Élèves'!$B$2:$B$200, MATCH(B306, 'Élèves'!$A$2:$A$200, 0)) &amp; " " &amp; INDEX('Élèves'!$C$2:$C$200, MATCH(B306, 'Élèves'!$A$2:$A$200, 0)), "")</f>
        <v>0</v>
      </c>
      <c r="D306" s="2">
        <f>IFERROR(INDEX('Élèves'!$D$2:$D$200, MATCH(B306, 'Élèves'!$A$2:$A$200, 0)), "")</f>
        <v>0</v>
      </c>
      <c r="G306" s="2">
        <f>IFERROR(INDEX('Compétences'!$C$2:$C$200, MATCH(F306, 'Compétences'!$B$2:$B$200, 0)), "")</f>
        <v>0</v>
      </c>
      <c r="K306" s="2">
        <v>20</v>
      </c>
      <c r="L306" s="6">
        <f>IFERROR(J306/K306, "")</f>
        <v>0</v>
      </c>
    </row>
    <row r="307" spans="3:12">
      <c r="C307" s="2">
        <f>IFERROR(INDEX('Élèves'!$B$2:$B$200, MATCH(B307, 'Élèves'!$A$2:$A$200, 0)) &amp; " " &amp; INDEX('Élèves'!$C$2:$C$200, MATCH(B307, 'Élèves'!$A$2:$A$200, 0)), "")</f>
        <v>0</v>
      </c>
      <c r="D307" s="2">
        <f>IFERROR(INDEX('Élèves'!$D$2:$D$200, MATCH(B307, 'Élèves'!$A$2:$A$200, 0)), "")</f>
        <v>0</v>
      </c>
      <c r="G307" s="2">
        <f>IFERROR(INDEX('Compétences'!$C$2:$C$200, MATCH(F307, 'Compétences'!$B$2:$B$200, 0)), "")</f>
        <v>0</v>
      </c>
      <c r="K307" s="2">
        <v>20</v>
      </c>
      <c r="L307" s="6">
        <f>IFERROR(J307/K307, "")</f>
        <v>0</v>
      </c>
    </row>
    <row r="308" spans="3:12">
      <c r="C308" s="2">
        <f>IFERROR(INDEX('Élèves'!$B$2:$B$200, MATCH(B308, 'Élèves'!$A$2:$A$200, 0)) &amp; " " &amp; INDEX('Élèves'!$C$2:$C$200, MATCH(B308, 'Élèves'!$A$2:$A$200, 0)), "")</f>
        <v>0</v>
      </c>
      <c r="D308" s="2">
        <f>IFERROR(INDEX('Élèves'!$D$2:$D$200, MATCH(B308, 'Élèves'!$A$2:$A$200, 0)), "")</f>
        <v>0</v>
      </c>
      <c r="G308" s="2">
        <f>IFERROR(INDEX('Compétences'!$C$2:$C$200, MATCH(F308, 'Compétences'!$B$2:$B$200, 0)), "")</f>
        <v>0</v>
      </c>
      <c r="K308" s="2">
        <v>20</v>
      </c>
      <c r="L308" s="6">
        <f>IFERROR(J308/K308, "")</f>
        <v>0</v>
      </c>
    </row>
    <row r="309" spans="3:12">
      <c r="C309" s="2">
        <f>IFERROR(INDEX('Élèves'!$B$2:$B$200, MATCH(B309, 'Élèves'!$A$2:$A$200, 0)) &amp; " " &amp; INDEX('Élèves'!$C$2:$C$200, MATCH(B309, 'Élèves'!$A$2:$A$200, 0)), "")</f>
        <v>0</v>
      </c>
      <c r="D309" s="2">
        <f>IFERROR(INDEX('Élèves'!$D$2:$D$200, MATCH(B309, 'Élèves'!$A$2:$A$200, 0)), "")</f>
        <v>0</v>
      </c>
      <c r="G309" s="2">
        <f>IFERROR(INDEX('Compétences'!$C$2:$C$200, MATCH(F309, 'Compétences'!$B$2:$B$200, 0)), "")</f>
        <v>0</v>
      </c>
      <c r="K309" s="2">
        <v>20</v>
      </c>
      <c r="L309" s="6">
        <f>IFERROR(J309/K309, "")</f>
        <v>0</v>
      </c>
    </row>
    <row r="310" spans="3:12">
      <c r="C310" s="2">
        <f>IFERROR(INDEX('Élèves'!$B$2:$B$200, MATCH(B310, 'Élèves'!$A$2:$A$200, 0)) &amp; " " &amp; INDEX('Élèves'!$C$2:$C$200, MATCH(B310, 'Élèves'!$A$2:$A$200, 0)), "")</f>
        <v>0</v>
      </c>
      <c r="D310" s="2">
        <f>IFERROR(INDEX('Élèves'!$D$2:$D$200, MATCH(B310, 'Élèves'!$A$2:$A$200, 0)), "")</f>
        <v>0</v>
      </c>
      <c r="G310" s="2">
        <f>IFERROR(INDEX('Compétences'!$C$2:$C$200, MATCH(F310, 'Compétences'!$B$2:$B$200, 0)), "")</f>
        <v>0</v>
      </c>
      <c r="K310" s="2">
        <v>20</v>
      </c>
      <c r="L310" s="6">
        <f>IFERROR(J310/K310, "")</f>
        <v>0</v>
      </c>
    </row>
    <row r="311" spans="3:12">
      <c r="C311" s="2">
        <f>IFERROR(INDEX('Élèves'!$B$2:$B$200, MATCH(B311, 'Élèves'!$A$2:$A$200, 0)) &amp; " " &amp; INDEX('Élèves'!$C$2:$C$200, MATCH(B311, 'Élèves'!$A$2:$A$200, 0)), "")</f>
        <v>0</v>
      </c>
      <c r="D311" s="2">
        <f>IFERROR(INDEX('Élèves'!$D$2:$D$200, MATCH(B311, 'Élèves'!$A$2:$A$200, 0)), "")</f>
        <v>0</v>
      </c>
      <c r="G311" s="2">
        <f>IFERROR(INDEX('Compétences'!$C$2:$C$200, MATCH(F311, 'Compétences'!$B$2:$B$200, 0)), "")</f>
        <v>0</v>
      </c>
      <c r="K311" s="2">
        <v>20</v>
      </c>
      <c r="L311" s="6">
        <f>IFERROR(J311/K311, "")</f>
        <v>0</v>
      </c>
    </row>
    <row r="312" spans="3:12">
      <c r="C312" s="2">
        <f>IFERROR(INDEX('Élèves'!$B$2:$B$200, MATCH(B312, 'Élèves'!$A$2:$A$200, 0)) &amp; " " &amp; INDEX('Élèves'!$C$2:$C$200, MATCH(B312, 'Élèves'!$A$2:$A$200, 0)), "")</f>
        <v>0</v>
      </c>
      <c r="D312" s="2">
        <f>IFERROR(INDEX('Élèves'!$D$2:$D$200, MATCH(B312, 'Élèves'!$A$2:$A$200, 0)), "")</f>
        <v>0</v>
      </c>
      <c r="G312" s="2">
        <f>IFERROR(INDEX('Compétences'!$C$2:$C$200, MATCH(F312, 'Compétences'!$B$2:$B$200, 0)), "")</f>
        <v>0</v>
      </c>
      <c r="K312" s="2">
        <v>20</v>
      </c>
      <c r="L312" s="6">
        <f>IFERROR(J312/K312, "")</f>
        <v>0</v>
      </c>
    </row>
    <row r="313" spans="3:12">
      <c r="C313" s="2">
        <f>IFERROR(INDEX('Élèves'!$B$2:$B$200, MATCH(B313, 'Élèves'!$A$2:$A$200, 0)) &amp; " " &amp; INDEX('Élèves'!$C$2:$C$200, MATCH(B313, 'Élèves'!$A$2:$A$200, 0)), "")</f>
        <v>0</v>
      </c>
      <c r="D313" s="2">
        <f>IFERROR(INDEX('Élèves'!$D$2:$D$200, MATCH(B313, 'Élèves'!$A$2:$A$200, 0)), "")</f>
        <v>0</v>
      </c>
      <c r="G313" s="2">
        <f>IFERROR(INDEX('Compétences'!$C$2:$C$200, MATCH(F313, 'Compétences'!$B$2:$B$200, 0)), "")</f>
        <v>0</v>
      </c>
      <c r="K313" s="2">
        <v>20</v>
      </c>
      <c r="L313" s="6">
        <f>IFERROR(J313/K313, "")</f>
        <v>0</v>
      </c>
    </row>
    <row r="314" spans="3:12">
      <c r="C314" s="2">
        <f>IFERROR(INDEX('Élèves'!$B$2:$B$200, MATCH(B314, 'Élèves'!$A$2:$A$200, 0)) &amp; " " &amp; INDEX('Élèves'!$C$2:$C$200, MATCH(B314, 'Élèves'!$A$2:$A$200, 0)), "")</f>
        <v>0</v>
      </c>
      <c r="D314" s="2">
        <f>IFERROR(INDEX('Élèves'!$D$2:$D$200, MATCH(B314, 'Élèves'!$A$2:$A$200, 0)), "")</f>
        <v>0</v>
      </c>
      <c r="G314" s="2">
        <f>IFERROR(INDEX('Compétences'!$C$2:$C$200, MATCH(F314, 'Compétences'!$B$2:$B$200, 0)), "")</f>
        <v>0</v>
      </c>
      <c r="K314" s="2">
        <v>20</v>
      </c>
      <c r="L314" s="6">
        <f>IFERROR(J314/K314, "")</f>
        <v>0</v>
      </c>
    </row>
    <row r="315" spans="3:12">
      <c r="C315" s="2">
        <f>IFERROR(INDEX('Élèves'!$B$2:$B$200, MATCH(B315, 'Élèves'!$A$2:$A$200, 0)) &amp; " " &amp; INDEX('Élèves'!$C$2:$C$200, MATCH(B315, 'Élèves'!$A$2:$A$200, 0)), "")</f>
        <v>0</v>
      </c>
      <c r="D315" s="2">
        <f>IFERROR(INDEX('Élèves'!$D$2:$D$200, MATCH(B315, 'Élèves'!$A$2:$A$200, 0)), "")</f>
        <v>0</v>
      </c>
      <c r="G315" s="2">
        <f>IFERROR(INDEX('Compétences'!$C$2:$C$200, MATCH(F315, 'Compétences'!$B$2:$B$200, 0)), "")</f>
        <v>0</v>
      </c>
      <c r="K315" s="2">
        <v>20</v>
      </c>
      <c r="L315" s="6">
        <f>IFERROR(J315/K315, "")</f>
        <v>0</v>
      </c>
    </row>
    <row r="316" spans="3:12">
      <c r="C316" s="2">
        <f>IFERROR(INDEX('Élèves'!$B$2:$B$200, MATCH(B316, 'Élèves'!$A$2:$A$200, 0)) &amp; " " &amp; INDEX('Élèves'!$C$2:$C$200, MATCH(B316, 'Élèves'!$A$2:$A$200, 0)), "")</f>
        <v>0</v>
      </c>
      <c r="D316" s="2">
        <f>IFERROR(INDEX('Élèves'!$D$2:$D$200, MATCH(B316, 'Élèves'!$A$2:$A$200, 0)), "")</f>
        <v>0</v>
      </c>
      <c r="G316" s="2">
        <f>IFERROR(INDEX('Compétences'!$C$2:$C$200, MATCH(F316, 'Compétences'!$B$2:$B$200, 0)), "")</f>
        <v>0</v>
      </c>
      <c r="K316" s="2">
        <v>20</v>
      </c>
      <c r="L316" s="6">
        <f>IFERROR(J316/K316, "")</f>
        <v>0</v>
      </c>
    </row>
    <row r="317" spans="3:12">
      <c r="C317" s="2">
        <f>IFERROR(INDEX('Élèves'!$B$2:$B$200, MATCH(B317, 'Élèves'!$A$2:$A$200, 0)) &amp; " " &amp; INDEX('Élèves'!$C$2:$C$200, MATCH(B317, 'Élèves'!$A$2:$A$200, 0)), "")</f>
        <v>0</v>
      </c>
      <c r="D317" s="2">
        <f>IFERROR(INDEX('Élèves'!$D$2:$D$200, MATCH(B317, 'Élèves'!$A$2:$A$200, 0)), "")</f>
        <v>0</v>
      </c>
      <c r="G317" s="2">
        <f>IFERROR(INDEX('Compétences'!$C$2:$C$200, MATCH(F317, 'Compétences'!$B$2:$B$200, 0)), "")</f>
        <v>0</v>
      </c>
      <c r="K317" s="2">
        <v>20</v>
      </c>
      <c r="L317" s="6">
        <f>IFERROR(J317/K317, "")</f>
        <v>0</v>
      </c>
    </row>
    <row r="318" spans="3:12">
      <c r="C318" s="2">
        <f>IFERROR(INDEX('Élèves'!$B$2:$B$200, MATCH(B318, 'Élèves'!$A$2:$A$200, 0)) &amp; " " &amp; INDEX('Élèves'!$C$2:$C$200, MATCH(B318, 'Élèves'!$A$2:$A$200, 0)), "")</f>
        <v>0</v>
      </c>
      <c r="D318" s="2">
        <f>IFERROR(INDEX('Élèves'!$D$2:$D$200, MATCH(B318, 'Élèves'!$A$2:$A$200, 0)), "")</f>
        <v>0</v>
      </c>
      <c r="G318" s="2">
        <f>IFERROR(INDEX('Compétences'!$C$2:$C$200, MATCH(F318, 'Compétences'!$B$2:$B$200, 0)), "")</f>
        <v>0</v>
      </c>
      <c r="K318" s="2">
        <v>20</v>
      </c>
      <c r="L318" s="6">
        <f>IFERROR(J318/K318, "")</f>
        <v>0</v>
      </c>
    </row>
    <row r="319" spans="3:12">
      <c r="C319" s="2">
        <f>IFERROR(INDEX('Élèves'!$B$2:$B$200, MATCH(B319, 'Élèves'!$A$2:$A$200, 0)) &amp; " " &amp; INDEX('Élèves'!$C$2:$C$200, MATCH(B319, 'Élèves'!$A$2:$A$200, 0)), "")</f>
        <v>0</v>
      </c>
      <c r="D319" s="2">
        <f>IFERROR(INDEX('Élèves'!$D$2:$D$200, MATCH(B319, 'Élèves'!$A$2:$A$200, 0)), "")</f>
        <v>0</v>
      </c>
      <c r="G319" s="2">
        <f>IFERROR(INDEX('Compétences'!$C$2:$C$200, MATCH(F319, 'Compétences'!$B$2:$B$200, 0)), "")</f>
        <v>0</v>
      </c>
      <c r="K319" s="2">
        <v>20</v>
      </c>
      <c r="L319" s="6">
        <f>IFERROR(J319/K319, "")</f>
        <v>0</v>
      </c>
    </row>
    <row r="320" spans="3:12">
      <c r="C320" s="2">
        <f>IFERROR(INDEX('Élèves'!$B$2:$B$200, MATCH(B320, 'Élèves'!$A$2:$A$200, 0)) &amp; " " &amp; INDEX('Élèves'!$C$2:$C$200, MATCH(B320, 'Élèves'!$A$2:$A$200, 0)), "")</f>
        <v>0</v>
      </c>
      <c r="D320" s="2">
        <f>IFERROR(INDEX('Élèves'!$D$2:$D$200, MATCH(B320, 'Élèves'!$A$2:$A$200, 0)), "")</f>
        <v>0</v>
      </c>
      <c r="G320" s="2">
        <f>IFERROR(INDEX('Compétences'!$C$2:$C$200, MATCH(F320, 'Compétences'!$B$2:$B$200, 0)), "")</f>
        <v>0</v>
      </c>
      <c r="K320" s="2">
        <v>20</v>
      </c>
      <c r="L320" s="6">
        <f>IFERROR(J320/K320, "")</f>
        <v>0</v>
      </c>
    </row>
    <row r="321" spans="3:12">
      <c r="C321" s="2">
        <f>IFERROR(INDEX('Élèves'!$B$2:$B$200, MATCH(B321, 'Élèves'!$A$2:$A$200, 0)) &amp; " " &amp; INDEX('Élèves'!$C$2:$C$200, MATCH(B321, 'Élèves'!$A$2:$A$200, 0)), "")</f>
        <v>0</v>
      </c>
      <c r="D321" s="2">
        <f>IFERROR(INDEX('Élèves'!$D$2:$D$200, MATCH(B321, 'Élèves'!$A$2:$A$200, 0)), "")</f>
        <v>0</v>
      </c>
      <c r="G321" s="2">
        <f>IFERROR(INDEX('Compétences'!$C$2:$C$200, MATCH(F321, 'Compétences'!$B$2:$B$200, 0)), "")</f>
        <v>0</v>
      </c>
      <c r="K321" s="2">
        <v>20</v>
      </c>
      <c r="L321" s="6">
        <f>IFERROR(J321/K321, "")</f>
        <v>0</v>
      </c>
    </row>
    <row r="322" spans="3:12">
      <c r="C322" s="2">
        <f>IFERROR(INDEX('Élèves'!$B$2:$B$200, MATCH(B322, 'Élèves'!$A$2:$A$200, 0)) &amp; " " &amp; INDEX('Élèves'!$C$2:$C$200, MATCH(B322, 'Élèves'!$A$2:$A$200, 0)), "")</f>
        <v>0</v>
      </c>
      <c r="D322" s="2">
        <f>IFERROR(INDEX('Élèves'!$D$2:$D$200, MATCH(B322, 'Élèves'!$A$2:$A$200, 0)), "")</f>
        <v>0</v>
      </c>
      <c r="G322" s="2">
        <f>IFERROR(INDEX('Compétences'!$C$2:$C$200, MATCH(F322, 'Compétences'!$B$2:$B$200, 0)), "")</f>
        <v>0</v>
      </c>
      <c r="K322" s="2">
        <v>20</v>
      </c>
      <c r="L322" s="6">
        <f>IFERROR(J322/K322, "")</f>
        <v>0</v>
      </c>
    </row>
    <row r="323" spans="3:12">
      <c r="C323" s="2">
        <f>IFERROR(INDEX('Élèves'!$B$2:$B$200, MATCH(B323, 'Élèves'!$A$2:$A$200, 0)) &amp; " " &amp; INDEX('Élèves'!$C$2:$C$200, MATCH(B323, 'Élèves'!$A$2:$A$200, 0)), "")</f>
        <v>0</v>
      </c>
      <c r="D323" s="2">
        <f>IFERROR(INDEX('Élèves'!$D$2:$D$200, MATCH(B323, 'Élèves'!$A$2:$A$200, 0)), "")</f>
        <v>0</v>
      </c>
      <c r="G323" s="2">
        <f>IFERROR(INDEX('Compétences'!$C$2:$C$200, MATCH(F323, 'Compétences'!$B$2:$B$200, 0)), "")</f>
        <v>0</v>
      </c>
      <c r="K323" s="2">
        <v>20</v>
      </c>
      <c r="L323" s="6">
        <f>IFERROR(J323/K323, "")</f>
        <v>0</v>
      </c>
    </row>
    <row r="324" spans="3:12">
      <c r="C324" s="2">
        <f>IFERROR(INDEX('Élèves'!$B$2:$B$200, MATCH(B324, 'Élèves'!$A$2:$A$200, 0)) &amp; " " &amp; INDEX('Élèves'!$C$2:$C$200, MATCH(B324, 'Élèves'!$A$2:$A$200, 0)), "")</f>
        <v>0</v>
      </c>
      <c r="D324" s="2">
        <f>IFERROR(INDEX('Élèves'!$D$2:$D$200, MATCH(B324, 'Élèves'!$A$2:$A$200, 0)), "")</f>
        <v>0</v>
      </c>
      <c r="G324" s="2">
        <f>IFERROR(INDEX('Compétences'!$C$2:$C$200, MATCH(F324, 'Compétences'!$B$2:$B$200, 0)), "")</f>
        <v>0</v>
      </c>
      <c r="K324" s="2">
        <v>20</v>
      </c>
      <c r="L324" s="6">
        <f>IFERROR(J324/K324, "")</f>
        <v>0</v>
      </c>
    </row>
    <row r="325" spans="3:12">
      <c r="C325" s="2">
        <f>IFERROR(INDEX('Élèves'!$B$2:$B$200, MATCH(B325, 'Élèves'!$A$2:$A$200, 0)) &amp; " " &amp; INDEX('Élèves'!$C$2:$C$200, MATCH(B325, 'Élèves'!$A$2:$A$200, 0)), "")</f>
        <v>0</v>
      </c>
      <c r="D325" s="2">
        <f>IFERROR(INDEX('Élèves'!$D$2:$D$200, MATCH(B325, 'Élèves'!$A$2:$A$200, 0)), "")</f>
        <v>0</v>
      </c>
      <c r="G325" s="2">
        <f>IFERROR(INDEX('Compétences'!$C$2:$C$200, MATCH(F325, 'Compétences'!$B$2:$B$200, 0)), "")</f>
        <v>0</v>
      </c>
      <c r="K325" s="2">
        <v>20</v>
      </c>
      <c r="L325" s="6">
        <f>IFERROR(J325/K325, "")</f>
        <v>0</v>
      </c>
    </row>
    <row r="326" spans="3:12">
      <c r="C326" s="2">
        <f>IFERROR(INDEX('Élèves'!$B$2:$B$200, MATCH(B326, 'Élèves'!$A$2:$A$200, 0)) &amp; " " &amp; INDEX('Élèves'!$C$2:$C$200, MATCH(B326, 'Élèves'!$A$2:$A$200, 0)), "")</f>
        <v>0</v>
      </c>
      <c r="D326" s="2">
        <f>IFERROR(INDEX('Élèves'!$D$2:$D$200, MATCH(B326, 'Élèves'!$A$2:$A$200, 0)), "")</f>
        <v>0</v>
      </c>
      <c r="G326" s="2">
        <f>IFERROR(INDEX('Compétences'!$C$2:$C$200, MATCH(F326, 'Compétences'!$B$2:$B$200, 0)), "")</f>
        <v>0</v>
      </c>
      <c r="K326" s="2">
        <v>20</v>
      </c>
      <c r="L326" s="6">
        <f>IFERROR(J326/K326, "")</f>
        <v>0</v>
      </c>
    </row>
    <row r="327" spans="3:12">
      <c r="C327" s="2">
        <f>IFERROR(INDEX('Élèves'!$B$2:$B$200, MATCH(B327, 'Élèves'!$A$2:$A$200, 0)) &amp; " " &amp; INDEX('Élèves'!$C$2:$C$200, MATCH(B327, 'Élèves'!$A$2:$A$200, 0)), "")</f>
        <v>0</v>
      </c>
      <c r="D327" s="2">
        <f>IFERROR(INDEX('Élèves'!$D$2:$D$200, MATCH(B327, 'Élèves'!$A$2:$A$200, 0)), "")</f>
        <v>0</v>
      </c>
      <c r="G327" s="2">
        <f>IFERROR(INDEX('Compétences'!$C$2:$C$200, MATCH(F327, 'Compétences'!$B$2:$B$200, 0)), "")</f>
        <v>0</v>
      </c>
      <c r="K327" s="2">
        <v>20</v>
      </c>
      <c r="L327" s="6">
        <f>IFERROR(J327/K327, "")</f>
        <v>0</v>
      </c>
    </row>
    <row r="328" spans="3:12">
      <c r="C328" s="2">
        <f>IFERROR(INDEX('Élèves'!$B$2:$B$200, MATCH(B328, 'Élèves'!$A$2:$A$200, 0)) &amp; " " &amp; INDEX('Élèves'!$C$2:$C$200, MATCH(B328, 'Élèves'!$A$2:$A$200, 0)), "")</f>
        <v>0</v>
      </c>
      <c r="D328" s="2">
        <f>IFERROR(INDEX('Élèves'!$D$2:$D$200, MATCH(B328, 'Élèves'!$A$2:$A$200, 0)), "")</f>
        <v>0</v>
      </c>
      <c r="G328" s="2">
        <f>IFERROR(INDEX('Compétences'!$C$2:$C$200, MATCH(F328, 'Compétences'!$B$2:$B$200, 0)), "")</f>
        <v>0</v>
      </c>
      <c r="K328" s="2">
        <v>20</v>
      </c>
      <c r="L328" s="6">
        <f>IFERROR(J328/K328, "")</f>
        <v>0</v>
      </c>
    </row>
    <row r="329" spans="3:12">
      <c r="C329" s="2">
        <f>IFERROR(INDEX('Élèves'!$B$2:$B$200, MATCH(B329, 'Élèves'!$A$2:$A$200, 0)) &amp; " " &amp; INDEX('Élèves'!$C$2:$C$200, MATCH(B329, 'Élèves'!$A$2:$A$200, 0)), "")</f>
        <v>0</v>
      </c>
      <c r="D329" s="2">
        <f>IFERROR(INDEX('Élèves'!$D$2:$D$200, MATCH(B329, 'Élèves'!$A$2:$A$200, 0)), "")</f>
        <v>0</v>
      </c>
      <c r="G329" s="2">
        <f>IFERROR(INDEX('Compétences'!$C$2:$C$200, MATCH(F329, 'Compétences'!$B$2:$B$200, 0)), "")</f>
        <v>0</v>
      </c>
      <c r="K329" s="2">
        <v>20</v>
      </c>
      <c r="L329" s="6">
        <f>IFERROR(J329/K329, "")</f>
        <v>0</v>
      </c>
    </row>
    <row r="330" spans="3:12">
      <c r="C330" s="2">
        <f>IFERROR(INDEX('Élèves'!$B$2:$B$200, MATCH(B330, 'Élèves'!$A$2:$A$200, 0)) &amp; " " &amp; INDEX('Élèves'!$C$2:$C$200, MATCH(B330, 'Élèves'!$A$2:$A$200, 0)), "")</f>
        <v>0</v>
      </c>
      <c r="D330" s="2">
        <f>IFERROR(INDEX('Élèves'!$D$2:$D$200, MATCH(B330, 'Élèves'!$A$2:$A$200, 0)), "")</f>
        <v>0</v>
      </c>
      <c r="G330" s="2">
        <f>IFERROR(INDEX('Compétences'!$C$2:$C$200, MATCH(F330, 'Compétences'!$B$2:$B$200, 0)), "")</f>
        <v>0</v>
      </c>
      <c r="K330" s="2">
        <v>20</v>
      </c>
      <c r="L330" s="6">
        <f>IFERROR(J330/K330, "")</f>
        <v>0</v>
      </c>
    </row>
    <row r="331" spans="3:12">
      <c r="C331" s="2">
        <f>IFERROR(INDEX('Élèves'!$B$2:$B$200, MATCH(B331, 'Élèves'!$A$2:$A$200, 0)) &amp; " " &amp; INDEX('Élèves'!$C$2:$C$200, MATCH(B331, 'Élèves'!$A$2:$A$200, 0)), "")</f>
        <v>0</v>
      </c>
      <c r="D331" s="2">
        <f>IFERROR(INDEX('Élèves'!$D$2:$D$200, MATCH(B331, 'Élèves'!$A$2:$A$200, 0)), "")</f>
        <v>0</v>
      </c>
      <c r="G331" s="2">
        <f>IFERROR(INDEX('Compétences'!$C$2:$C$200, MATCH(F331, 'Compétences'!$B$2:$B$200, 0)), "")</f>
        <v>0</v>
      </c>
      <c r="K331" s="2">
        <v>20</v>
      </c>
      <c r="L331" s="6">
        <f>IFERROR(J331/K331, "")</f>
        <v>0</v>
      </c>
    </row>
    <row r="332" spans="3:12">
      <c r="C332" s="2">
        <f>IFERROR(INDEX('Élèves'!$B$2:$B$200, MATCH(B332, 'Élèves'!$A$2:$A$200, 0)) &amp; " " &amp; INDEX('Élèves'!$C$2:$C$200, MATCH(B332, 'Élèves'!$A$2:$A$200, 0)), "")</f>
        <v>0</v>
      </c>
      <c r="D332" s="2">
        <f>IFERROR(INDEX('Élèves'!$D$2:$D$200, MATCH(B332, 'Élèves'!$A$2:$A$200, 0)), "")</f>
        <v>0</v>
      </c>
      <c r="G332" s="2">
        <f>IFERROR(INDEX('Compétences'!$C$2:$C$200, MATCH(F332, 'Compétences'!$B$2:$B$200, 0)), "")</f>
        <v>0</v>
      </c>
      <c r="K332" s="2">
        <v>20</v>
      </c>
      <c r="L332" s="6">
        <f>IFERROR(J332/K332, "")</f>
        <v>0</v>
      </c>
    </row>
    <row r="333" spans="3:12">
      <c r="C333" s="2">
        <f>IFERROR(INDEX('Élèves'!$B$2:$B$200, MATCH(B333, 'Élèves'!$A$2:$A$200, 0)) &amp; " " &amp; INDEX('Élèves'!$C$2:$C$200, MATCH(B333, 'Élèves'!$A$2:$A$200, 0)), "")</f>
        <v>0</v>
      </c>
      <c r="D333" s="2">
        <f>IFERROR(INDEX('Élèves'!$D$2:$D$200, MATCH(B333, 'Élèves'!$A$2:$A$200, 0)), "")</f>
        <v>0</v>
      </c>
      <c r="G333" s="2">
        <f>IFERROR(INDEX('Compétences'!$C$2:$C$200, MATCH(F333, 'Compétences'!$B$2:$B$200, 0)), "")</f>
        <v>0</v>
      </c>
      <c r="K333" s="2">
        <v>20</v>
      </c>
      <c r="L333" s="6">
        <f>IFERROR(J333/K333, "")</f>
        <v>0</v>
      </c>
    </row>
    <row r="334" spans="3:12">
      <c r="C334" s="2">
        <f>IFERROR(INDEX('Élèves'!$B$2:$B$200, MATCH(B334, 'Élèves'!$A$2:$A$200, 0)) &amp; " " &amp; INDEX('Élèves'!$C$2:$C$200, MATCH(B334, 'Élèves'!$A$2:$A$200, 0)), "")</f>
        <v>0</v>
      </c>
      <c r="D334" s="2">
        <f>IFERROR(INDEX('Élèves'!$D$2:$D$200, MATCH(B334, 'Élèves'!$A$2:$A$200, 0)), "")</f>
        <v>0</v>
      </c>
      <c r="G334" s="2">
        <f>IFERROR(INDEX('Compétences'!$C$2:$C$200, MATCH(F334, 'Compétences'!$B$2:$B$200, 0)), "")</f>
        <v>0</v>
      </c>
      <c r="K334" s="2">
        <v>20</v>
      </c>
      <c r="L334" s="6">
        <f>IFERROR(J334/K334, "")</f>
        <v>0</v>
      </c>
    </row>
    <row r="335" spans="3:12">
      <c r="C335" s="2">
        <f>IFERROR(INDEX('Élèves'!$B$2:$B$200, MATCH(B335, 'Élèves'!$A$2:$A$200, 0)) &amp; " " &amp; INDEX('Élèves'!$C$2:$C$200, MATCH(B335, 'Élèves'!$A$2:$A$200, 0)), "")</f>
        <v>0</v>
      </c>
      <c r="D335" s="2">
        <f>IFERROR(INDEX('Élèves'!$D$2:$D$200, MATCH(B335, 'Élèves'!$A$2:$A$200, 0)), "")</f>
        <v>0</v>
      </c>
      <c r="G335" s="2">
        <f>IFERROR(INDEX('Compétences'!$C$2:$C$200, MATCH(F335, 'Compétences'!$B$2:$B$200, 0)), "")</f>
        <v>0</v>
      </c>
      <c r="K335" s="2">
        <v>20</v>
      </c>
      <c r="L335" s="6">
        <f>IFERROR(J335/K335, "")</f>
        <v>0</v>
      </c>
    </row>
    <row r="336" spans="3:12">
      <c r="C336" s="2">
        <f>IFERROR(INDEX('Élèves'!$B$2:$B$200, MATCH(B336, 'Élèves'!$A$2:$A$200, 0)) &amp; " " &amp; INDEX('Élèves'!$C$2:$C$200, MATCH(B336, 'Élèves'!$A$2:$A$200, 0)), "")</f>
        <v>0</v>
      </c>
      <c r="D336" s="2">
        <f>IFERROR(INDEX('Élèves'!$D$2:$D$200, MATCH(B336, 'Élèves'!$A$2:$A$200, 0)), "")</f>
        <v>0</v>
      </c>
      <c r="G336" s="2">
        <f>IFERROR(INDEX('Compétences'!$C$2:$C$200, MATCH(F336, 'Compétences'!$B$2:$B$200, 0)), "")</f>
        <v>0</v>
      </c>
      <c r="K336" s="2">
        <v>20</v>
      </c>
      <c r="L336" s="6">
        <f>IFERROR(J336/K336, "")</f>
        <v>0</v>
      </c>
    </row>
    <row r="337" spans="3:12">
      <c r="C337" s="2">
        <f>IFERROR(INDEX('Élèves'!$B$2:$B$200, MATCH(B337, 'Élèves'!$A$2:$A$200, 0)) &amp; " " &amp; INDEX('Élèves'!$C$2:$C$200, MATCH(B337, 'Élèves'!$A$2:$A$200, 0)), "")</f>
        <v>0</v>
      </c>
      <c r="D337" s="2">
        <f>IFERROR(INDEX('Élèves'!$D$2:$D$200, MATCH(B337, 'Élèves'!$A$2:$A$200, 0)), "")</f>
        <v>0</v>
      </c>
      <c r="G337" s="2">
        <f>IFERROR(INDEX('Compétences'!$C$2:$C$200, MATCH(F337, 'Compétences'!$B$2:$B$200, 0)), "")</f>
        <v>0</v>
      </c>
      <c r="K337" s="2">
        <v>20</v>
      </c>
      <c r="L337" s="6">
        <f>IFERROR(J337/K337, "")</f>
        <v>0</v>
      </c>
    </row>
    <row r="338" spans="3:12">
      <c r="C338" s="2">
        <f>IFERROR(INDEX('Élèves'!$B$2:$B$200, MATCH(B338, 'Élèves'!$A$2:$A$200, 0)) &amp; " " &amp; INDEX('Élèves'!$C$2:$C$200, MATCH(B338, 'Élèves'!$A$2:$A$200, 0)), "")</f>
        <v>0</v>
      </c>
      <c r="D338" s="2">
        <f>IFERROR(INDEX('Élèves'!$D$2:$D$200, MATCH(B338, 'Élèves'!$A$2:$A$200, 0)), "")</f>
        <v>0</v>
      </c>
      <c r="G338" s="2">
        <f>IFERROR(INDEX('Compétences'!$C$2:$C$200, MATCH(F338, 'Compétences'!$B$2:$B$200, 0)), "")</f>
        <v>0</v>
      </c>
      <c r="K338" s="2">
        <v>20</v>
      </c>
      <c r="L338" s="6">
        <f>IFERROR(J338/K338, "")</f>
        <v>0</v>
      </c>
    </row>
    <row r="339" spans="3:12">
      <c r="C339" s="2">
        <f>IFERROR(INDEX('Élèves'!$B$2:$B$200, MATCH(B339, 'Élèves'!$A$2:$A$200, 0)) &amp; " " &amp; INDEX('Élèves'!$C$2:$C$200, MATCH(B339, 'Élèves'!$A$2:$A$200, 0)), "")</f>
        <v>0</v>
      </c>
      <c r="D339" s="2">
        <f>IFERROR(INDEX('Élèves'!$D$2:$D$200, MATCH(B339, 'Élèves'!$A$2:$A$200, 0)), "")</f>
        <v>0</v>
      </c>
      <c r="G339" s="2">
        <f>IFERROR(INDEX('Compétences'!$C$2:$C$200, MATCH(F339, 'Compétences'!$B$2:$B$200, 0)), "")</f>
        <v>0</v>
      </c>
      <c r="K339" s="2">
        <v>20</v>
      </c>
      <c r="L339" s="6">
        <f>IFERROR(J339/K339, "")</f>
        <v>0</v>
      </c>
    </row>
    <row r="340" spans="3:12">
      <c r="C340" s="2">
        <f>IFERROR(INDEX('Élèves'!$B$2:$B$200, MATCH(B340, 'Élèves'!$A$2:$A$200, 0)) &amp; " " &amp; INDEX('Élèves'!$C$2:$C$200, MATCH(B340, 'Élèves'!$A$2:$A$200, 0)), "")</f>
        <v>0</v>
      </c>
      <c r="D340" s="2">
        <f>IFERROR(INDEX('Élèves'!$D$2:$D$200, MATCH(B340, 'Élèves'!$A$2:$A$200, 0)), "")</f>
        <v>0</v>
      </c>
      <c r="G340" s="2">
        <f>IFERROR(INDEX('Compétences'!$C$2:$C$200, MATCH(F340, 'Compétences'!$B$2:$B$200, 0)), "")</f>
        <v>0</v>
      </c>
      <c r="K340" s="2">
        <v>20</v>
      </c>
      <c r="L340" s="6">
        <f>IFERROR(J340/K340, "")</f>
        <v>0</v>
      </c>
    </row>
    <row r="341" spans="3:12">
      <c r="C341" s="2">
        <f>IFERROR(INDEX('Élèves'!$B$2:$B$200, MATCH(B341, 'Élèves'!$A$2:$A$200, 0)) &amp; " " &amp; INDEX('Élèves'!$C$2:$C$200, MATCH(B341, 'Élèves'!$A$2:$A$200, 0)), "")</f>
        <v>0</v>
      </c>
      <c r="D341" s="2">
        <f>IFERROR(INDEX('Élèves'!$D$2:$D$200, MATCH(B341, 'Élèves'!$A$2:$A$200, 0)), "")</f>
        <v>0</v>
      </c>
      <c r="G341" s="2">
        <f>IFERROR(INDEX('Compétences'!$C$2:$C$200, MATCH(F341, 'Compétences'!$B$2:$B$200, 0)), "")</f>
        <v>0</v>
      </c>
      <c r="K341" s="2">
        <v>20</v>
      </c>
      <c r="L341" s="6">
        <f>IFERROR(J341/K341, "")</f>
        <v>0</v>
      </c>
    </row>
    <row r="342" spans="3:12">
      <c r="C342" s="2">
        <f>IFERROR(INDEX('Élèves'!$B$2:$B$200, MATCH(B342, 'Élèves'!$A$2:$A$200, 0)) &amp; " " &amp; INDEX('Élèves'!$C$2:$C$200, MATCH(B342, 'Élèves'!$A$2:$A$200, 0)), "")</f>
        <v>0</v>
      </c>
      <c r="D342" s="2">
        <f>IFERROR(INDEX('Élèves'!$D$2:$D$200, MATCH(B342, 'Élèves'!$A$2:$A$200, 0)), "")</f>
        <v>0</v>
      </c>
      <c r="G342" s="2">
        <f>IFERROR(INDEX('Compétences'!$C$2:$C$200, MATCH(F342, 'Compétences'!$B$2:$B$200, 0)), "")</f>
        <v>0</v>
      </c>
      <c r="K342" s="2">
        <v>20</v>
      </c>
      <c r="L342" s="6">
        <f>IFERROR(J342/K342, "")</f>
        <v>0</v>
      </c>
    </row>
    <row r="343" spans="3:12">
      <c r="C343" s="2">
        <f>IFERROR(INDEX('Élèves'!$B$2:$B$200, MATCH(B343, 'Élèves'!$A$2:$A$200, 0)) &amp; " " &amp; INDEX('Élèves'!$C$2:$C$200, MATCH(B343, 'Élèves'!$A$2:$A$200, 0)), "")</f>
        <v>0</v>
      </c>
      <c r="D343" s="2">
        <f>IFERROR(INDEX('Élèves'!$D$2:$D$200, MATCH(B343, 'Élèves'!$A$2:$A$200, 0)), "")</f>
        <v>0</v>
      </c>
      <c r="G343" s="2">
        <f>IFERROR(INDEX('Compétences'!$C$2:$C$200, MATCH(F343, 'Compétences'!$B$2:$B$200, 0)), "")</f>
        <v>0</v>
      </c>
      <c r="K343" s="2">
        <v>20</v>
      </c>
      <c r="L343" s="6">
        <f>IFERROR(J343/K343, "")</f>
        <v>0</v>
      </c>
    </row>
    <row r="344" spans="3:12">
      <c r="C344" s="2">
        <f>IFERROR(INDEX('Élèves'!$B$2:$B$200, MATCH(B344, 'Élèves'!$A$2:$A$200, 0)) &amp; " " &amp; INDEX('Élèves'!$C$2:$C$200, MATCH(B344, 'Élèves'!$A$2:$A$200, 0)), "")</f>
        <v>0</v>
      </c>
      <c r="D344" s="2">
        <f>IFERROR(INDEX('Élèves'!$D$2:$D$200, MATCH(B344, 'Élèves'!$A$2:$A$200, 0)), "")</f>
        <v>0</v>
      </c>
      <c r="G344" s="2">
        <f>IFERROR(INDEX('Compétences'!$C$2:$C$200, MATCH(F344, 'Compétences'!$B$2:$B$200, 0)), "")</f>
        <v>0</v>
      </c>
      <c r="K344" s="2">
        <v>20</v>
      </c>
      <c r="L344" s="6">
        <f>IFERROR(J344/K344, "")</f>
        <v>0</v>
      </c>
    </row>
    <row r="345" spans="3:12">
      <c r="C345" s="2">
        <f>IFERROR(INDEX('Élèves'!$B$2:$B$200, MATCH(B345, 'Élèves'!$A$2:$A$200, 0)) &amp; " " &amp; INDEX('Élèves'!$C$2:$C$200, MATCH(B345, 'Élèves'!$A$2:$A$200, 0)), "")</f>
        <v>0</v>
      </c>
      <c r="D345" s="2">
        <f>IFERROR(INDEX('Élèves'!$D$2:$D$200, MATCH(B345, 'Élèves'!$A$2:$A$200, 0)), "")</f>
        <v>0</v>
      </c>
      <c r="G345" s="2">
        <f>IFERROR(INDEX('Compétences'!$C$2:$C$200, MATCH(F345, 'Compétences'!$B$2:$B$200, 0)), "")</f>
        <v>0</v>
      </c>
      <c r="K345" s="2">
        <v>20</v>
      </c>
      <c r="L345" s="6">
        <f>IFERROR(J345/K345, "")</f>
        <v>0</v>
      </c>
    </row>
    <row r="346" spans="3:12">
      <c r="C346" s="2">
        <f>IFERROR(INDEX('Élèves'!$B$2:$B$200, MATCH(B346, 'Élèves'!$A$2:$A$200, 0)) &amp; " " &amp; INDEX('Élèves'!$C$2:$C$200, MATCH(B346, 'Élèves'!$A$2:$A$200, 0)), "")</f>
        <v>0</v>
      </c>
      <c r="D346" s="2">
        <f>IFERROR(INDEX('Élèves'!$D$2:$D$200, MATCH(B346, 'Élèves'!$A$2:$A$200, 0)), "")</f>
        <v>0</v>
      </c>
      <c r="G346" s="2">
        <f>IFERROR(INDEX('Compétences'!$C$2:$C$200, MATCH(F346, 'Compétences'!$B$2:$B$200, 0)), "")</f>
        <v>0</v>
      </c>
      <c r="K346" s="2">
        <v>20</v>
      </c>
      <c r="L346" s="6">
        <f>IFERROR(J346/K346, "")</f>
        <v>0</v>
      </c>
    </row>
    <row r="347" spans="3:12">
      <c r="C347" s="2">
        <f>IFERROR(INDEX('Élèves'!$B$2:$B$200, MATCH(B347, 'Élèves'!$A$2:$A$200, 0)) &amp; " " &amp; INDEX('Élèves'!$C$2:$C$200, MATCH(B347, 'Élèves'!$A$2:$A$200, 0)), "")</f>
        <v>0</v>
      </c>
      <c r="D347" s="2">
        <f>IFERROR(INDEX('Élèves'!$D$2:$D$200, MATCH(B347, 'Élèves'!$A$2:$A$200, 0)), "")</f>
        <v>0</v>
      </c>
      <c r="G347" s="2">
        <f>IFERROR(INDEX('Compétences'!$C$2:$C$200, MATCH(F347, 'Compétences'!$B$2:$B$200, 0)), "")</f>
        <v>0</v>
      </c>
      <c r="K347" s="2">
        <v>20</v>
      </c>
      <c r="L347" s="6">
        <f>IFERROR(J347/K347, "")</f>
        <v>0</v>
      </c>
    </row>
    <row r="348" spans="3:12">
      <c r="C348" s="2">
        <f>IFERROR(INDEX('Élèves'!$B$2:$B$200, MATCH(B348, 'Élèves'!$A$2:$A$200, 0)) &amp; " " &amp; INDEX('Élèves'!$C$2:$C$200, MATCH(B348, 'Élèves'!$A$2:$A$200, 0)), "")</f>
        <v>0</v>
      </c>
      <c r="D348" s="2">
        <f>IFERROR(INDEX('Élèves'!$D$2:$D$200, MATCH(B348, 'Élèves'!$A$2:$A$200, 0)), "")</f>
        <v>0</v>
      </c>
      <c r="G348" s="2">
        <f>IFERROR(INDEX('Compétences'!$C$2:$C$200, MATCH(F348, 'Compétences'!$B$2:$B$200, 0)), "")</f>
        <v>0</v>
      </c>
      <c r="K348" s="2">
        <v>20</v>
      </c>
      <c r="L348" s="6">
        <f>IFERROR(J348/K348, "")</f>
        <v>0</v>
      </c>
    </row>
    <row r="349" spans="3:12">
      <c r="C349" s="2">
        <f>IFERROR(INDEX('Élèves'!$B$2:$B$200, MATCH(B349, 'Élèves'!$A$2:$A$200, 0)) &amp; " " &amp; INDEX('Élèves'!$C$2:$C$200, MATCH(B349, 'Élèves'!$A$2:$A$200, 0)), "")</f>
        <v>0</v>
      </c>
      <c r="D349" s="2">
        <f>IFERROR(INDEX('Élèves'!$D$2:$D$200, MATCH(B349, 'Élèves'!$A$2:$A$200, 0)), "")</f>
        <v>0</v>
      </c>
      <c r="G349" s="2">
        <f>IFERROR(INDEX('Compétences'!$C$2:$C$200, MATCH(F349, 'Compétences'!$B$2:$B$200, 0)), "")</f>
        <v>0</v>
      </c>
      <c r="K349" s="2">
        <v>20</v>
      </c>
      <c r="L349" s="6">
        <f>IFERROR(J349/K349, "")</f>
        <v>0</v>
      </c>
    </row>
    <row r="350" spans="3:12">
      <c r="C350" s="2">
        <f>IFERROR(INDEX('Élèves'!$B$2:$B$200, MATCH(B350, 'Élèves'!$A$2:$A$200, 0)) &amp; " " &amp; INDEX('Élèves'!$C$2:$C$200, MATCH(B350, 'Élèves'!$A$2:$A$200, 0)), "")</f>
        <v>0</v>
      </c>
      <c r="D350" s="2">
        <f>IFERROR(INDEX('Élèves'!$D$2:$D$200, MATCH(B350, 'Élèves'!$A$2:$A$200, 0)), "")</f>
        <v>0</v>
      </c>
      <c r="G350" s="2">
        <f>IFERROR(INDEX('Compétences'!$C$2:$C$200, MATCH(F350, 'Compétences'!$B$2:$B$200, 0)), "")</f>
        <v>0</v>
      </c>
      <c r="K350" s="2">
        <v>20</v>
      </c>
      <c r="L350" s="6">
        <f>IFERROR(J350/K350, "")</f>
        <v>0</v>
      </c>
    </row>
    <row r="351" spans="3:12">
      <c r="C351" s="2">
        <f>IFERROR(INDEX('Élèves'!$B$2:$B$200, MATCH(B351, 'Élèves'!$A$2:$A$200, 0)) &amp; " " &amp; INDEX('Élèves'!$C$2:$C$200, MATCH(B351, 'Élèves'!$A$2:$A$200, 0)), "")</f>
        <v>0</v>
      </c>
      <c r="D351" s="2">
        <f>IFERROR(INDEX('Élèves'!$D$2:$D$200, MATCH(B351, 'Élèves'!$A$2:$A$200, 0)), "")</f>
        <v>0</v>
      </c>
      <c r="G351" s="2">
        <f>IFERROR(INDEX('Compétences'!$C$2:$C$200, MATCH(F351, 'Compétences'!$B$2:$B$200, 0)), "")</f>
        <v>0</v>
      </c>
      <c r="K351" s="2">
        <v>20</v>
      </c>
      <c r="L351" s="6">
        <f>IFERROR(J351/K351, "")</f>
        <v>0</v>
      </c>
    </row>
    <row r="352" spans="3:12">
      <c r="C352" s="2">
        <f>IFERROR(INDEX('Élèves'!$B$2:$B$200, MATCH(B352, 'Élèves'!$A$2:$A$200, 0)) &amp; " " &amp; INDEX('Élèves'!$C$2:$C$200, MATCH(B352, 'Élèves'!$A$2:$A$200, 0)), "")</f>
        <v>0</v>
      </c>
      <c r="D352" s="2">
        <f>IFERROR(INDEX('Élèves'!$D$2:$D$200, MATCH(B352, 'Élèves'!$A$2:$A$200, 0)), "")</f>
        <v>0</v>
      </c>
      <c r="G352" s="2">
        <f>IFERROR(INDEX('Compétences'!$C$2:$C$200, MATCH(F352, 'Compétences'!$B$2:$B$200, 0)), "")</f>
        <v>0</v>
      </c>
      <c r="K352" s="2">
        <v>20</v>
      </c>
      <c r="L352" s="6">
        <f>IFERROR(J352/K352, "")</f>
        <v>0</v>
      </c>
    </row>
    <row r="353" spans="3:12">
      <c r="C353" s="2">
        <f>IFERROR(INDEX('Élèves'!$B$2:$B$200, MATCH(B353, 'Élèves'!$A$2:$A$200, 0)) &amp; " " &amp; INDEX('Élèves'!$C$2:$C$200, MATCH(B353, 'Élèves'!$A$2:$A$200, 0)), "")</f>
        <v>0</v>
      </c>
      <c r="D353" s="2">
        <f>IFERROR(INDEX('Élèves'!$D$2:$D$200, MATCH(B353, 'Élèves'!$A$2:$A$200, 0)), "")</f>
        <v>0</v>
      </c>
      <c r="G353" s="2">
        <f>IFERROR(INDEX('Compétences'!$C$2:$C$200, MATCH(F353, 'Compétences'!$B$2:$B$200, 0)), "")</f>
        <v>0</v>
      </c>
      <c r="K353" s="2">
        <v>20</v>
      </c>
      <c r="L353" s="6">
        <f>IFERROR(J353/K353, "")</f>
        <v>0</v>
      </c>
    </row>
    <row r="354" spans="3:12">
      <c r="C354" s="2">
        <f>IFERROR(INDEX('Élèves'!$B$2:$B$200, MATCH(B354, 'Élèves'!$A$2:$A$200, 0)) &amp; " " &amp; INDEX('Élèves'!$C$2:$C$200, MATCH(B354, 'Élèves'!$A$2:$A$200, 0)), "")</f>
        <v>0</v>
      </c>
      <c r="D354" s="2">
        <f>IFERROR(INDEX('Élèves'!$D$2:$D$200, MATCH(B354, 'Élèves'!$A$2:$A$200, 0)), "")</f>
        <v>0</v>
      </c>
      <c r="G354" s="2">
        <f>IFERROR(INDEX('Compétences'!$C$2:$C$200, MATCH(F354, 'Compétences'!$B$2:$B$200, 0)), "")</f>
        <v>0</v>
      </c>
      <c r="K354" s="2">
        <v>20</v>
      </c>
      <c r="L354" s="6">
        <f>IFERROR(J354/K354, "")</f>
        <v>0</v>
      </c>
    </row>
    <row r="355" spans="3:12">
      <c r="C355" s="2">
        <f>IFERROR(INDEX('Élèves'!$B$2:$B$200, MATCH(B355, 'Élèves'!$A$2:$A$200, 0)) &amp; " " &amp; INDEX('Élèves'!$C$2:$C$200, MATCH(B355, 'Élèves'!$A$2:$A$200, 0)), "")</f>
        <v>0</v>
      </c>
      <c r="D355" s="2">
        <f>IFERROR(INDEX('Élèves'!$D$2:$D$200, MATCH(B355, 'Élèves'!$A$2:$A$200, 0)), "")</f>
        <v>0</v>
      </c>
      <c r="G355" s="2">
        <f>IFERROR(INDEX('Compétences'!$C$2:$C$200, MATCH(F355, 'Compétences'!$B$2:$B$200, 0)), "")</f>
        <v>0</v>
      </c>
      <c r="K355" s="2">
        <v>20</v>
      </c>
      <c r="L355" s="6">
        <f>IFERROR(J355/K355, "")</f>
        <v>0</v>
      </c>
    </row>
    <row r="356" spans="3:12">
      <c r="C356" s="2">
        <f>IFERROR(INDEX('Élèves'!$B$2:$B$200, MATCH(B356, 'Élèves'!$A$2:$A$200, 0)) &amp; " " &amp; INDEX('Élèves'!$C$2:$C$200, MATCH(B356, 'Élèves'!$A$2:$A$200, 0)), "")</f>
        <v>0</v>
      </c>
      <c r="D356" s="2">
        <f>IFERROR(INDEX('Élèves'!$D$2:$D$200, MATCH(B356, 'Élèves'!$A$2:$A$200, 0)), "")</f>
        <v>0</v>
      </c>
      <c r="G356" s="2">
        <f>IFERROR(INDEX('Compétences'!$C$2:$C$200, MATCH(F356, 'Compétences'!$B$2:$B$200, 0)), "")</f>
        <v>0</v>
      </c>
      <c r="K356" s="2">
        <v>20</v>
      </c>
      <c r="L356" s="6">
        <f>IFERROR(J356/K356, "")</f>
        <v>0</v>
      </c>
    </row>
    <row r="357" spans="3:12">
      <c r="C357" s="2">
        <f>IFERROR(INDEX('Élèves'!$B$2:$B$200, MATCH(B357, 'Élèves'!$A$2:$A$200, 0)) &amp; " " &amp; INDEX('Élèves'!$C$2:$C$200, MATCH(B357, 'Élèves'!$A$2:$A$200, 0)), "")</f>
        <v>0</v>
      </c>
      <c r="D357" s="2">
        <f>IFERROR(INDEX('Élèves'!$D$2:$D$200, MATCH(B357, 'Élèves'!$A$2:$A$200, 0)), "")</f>
        <v>0</v>
      </c>
      <c r="G357" s="2">
        <f>IFERROR(INDEX('Compétences'!$C$2:$C$200, MATCH(F357, 'Compétences'!$B$2:$B$200, 0)), "")</f>
        <v>0</v>
      </c>
      <c r="K357" s="2">
        <v>20</v>
      </c>
      <c r="L357" s="6">
        <f>IFERROR(J357/K357, "")</f>
        <v>0</v>
      </c>
    </row>
    <row r="358" spans="3:12">
      <c r="C358" s="2">
        <f>IFERROR(INDEX('Élèves'!$B$2:$B$200, MATCH(B358, 'Élèves'!$A$2:$A$200, 0)) &amp; " " &amp; INDEX('Élèves'!$C$2:$C$200, MATCH(B358, 'Élèves'!$A$2:$A$200, 0)), "")</f>
        <v>0</v>
      </c>
      <c r="D358" s="2">
        <f>IFERROR(INDEX('Élèves'!$D$2:$D$200, MATCH(B358, 'Élèves'!$A$2:$A$200, 0)), "")</f>
        <v>0</v>
      </c>
      <c r="G358" s="2">
        <f>IFERROR(INDEX('Compétences'!$C$2:$C$200, MATCH(F358, 'Compétences'!$B$2:$B$200, 0)), "")</f>
        <v>0</v>
      </c>
      <c r="K358" s="2">
        <v>20</v>
      </c>
      <c r="L358" s="6">
        <f>IFERROR(J358/K358, "")</f>
        <v>0</v>
      </c>
    </row>
    <row r="359" spans="3:12">
      <c r="C359" s="2">
        <f>IFERROR(INDEX('Élèves'!$B$2:$B$200, MATCH(B359, 'Élèves'!$A$2:$A$200, 0)) &amp; " " &amp; INDEX('Élèves'!$C$2:$C$200, MATCH(B359, 'Élèves'!$A$2:$A$200, 0)), "")</f>
        <v>0</v>
      </c>
      <c r="D359" s="2">
        <f>IFERROR(INDEX('Élèves'!$D$2:$D$200, MATCH(B359, 'Élèves'!$A$2:$A$200, 0)), "")</f>
        <v>0</v>
      </c>
      <c r="G359" s="2">
        <f>IFERROR(INDEX('Compétences'!$C$2:$C$200, MATCH(F359, 'Compétences'!$B$2:$B$200, 0)), "")</f>
        <v>0</v>
      </c>
      <c r="K359" s="2">
        <v>20</v>
      </c>
      <c r="L359" s="6">
        <f>IFERROR(J359/K359, "")</f>
        <v>0</v>
      </c>
    </row>
    <row r="360" spans="3:12">
      <c r="C360" s="2">
        <f>IFERROR(INDEX('Élèves'!$B$2:$B$200, MATCH(B360, 'Élèves'!$A$2:$A$200, 0)) &amp; " " &amp; INDEX('Élèves'!$C$2:$C$200, MATCH(B360, 'Élèves'!$A$2:$A$200, 0)), "")</f>
        <v>0</v>
      </c>
      <c r="D360" s="2">
        <f>IFERROR(INDEX('Élèves'!$D$2:$D$200, MATCH(B360, 'Élèves'!$A$2:$A$200, 0)), "")</f>
        <v>0</v>
      </c>
      <c r="G360" s="2">
        <f>IFERROR(INDEX('Compétences'!$C$2:$C$200, MATCH(F360, 'Compétences'!$B$2:$B$200, 0)), "")</f>
        <v>0</v>
      </c>
      <c r="K360" s="2">
        <v>20</v>
      </c>
      <c r="L360" s="6">
        <f>IFERROR(J360/K360, "")</f>
        <v>0</v>
      </c>
    </row>
    <row r="361" spans="3:12">
      <c r="C361" s="2">
        <f>IFERROR(INDEX('Élèves'!$B$2:$B$200, MATCH(B361, 'Élèves'!$A$2:$A$200, 0)) &amp; " " &amp; INDEX('Élèves'!$C$2:$C$200, MATCH(B361, 'Élèves'!$A$2:$A$200, 0)), "")</f>
        <v>0</v>
      </c>
      <c r="D361" s="2">
        <f>IFERROR(INDEX('Élèves'!$D$2:$D$200, MATCH(B361, 'Élèves'!$A$2:$A$200, 0)), "")</f>
        <v>0</v>
      </c>
      <c r="G361" s="2">
        <f>IFERROR(INDEX('Compétences'!$C$2:$C$200, MATCH(F361, 'Compétences'!$B$2:$B$200, 0)), "")</f>
        <v>0</v>
      </c>
      <c r="K361" s="2">
        <v>20</v>
      </c>
      <c r="L361" s="6">
        <f>IFERROR(J361/K361, "")</f>
        <v>0</v>
      </c>
    </row>
    <row r="362" spans="3:12">
      <c r="C362" s="2">
        <f>IFERROR(INDEX('Élèves'!$B$2:$B$200, MATCH(B362, 'Élèves'!$A$2:$A$200, 0)) &amp; " " &amp; INDEX('Élèves'!$C$2:$C$200, MATCH(B362, 'Élèves'!$A$2:$A$200, 0)), "")</f>
        <v>0</v>
      </c>
      <c r="D362" s="2">
        <f>IFERROR(INDEX('Élèves'!$D$2:$D$200, MATCH(B362, 'Élèves'!$A$2:$A$200, 0)), "")</f>
        <v>0</v>
      </c>
      <c r="G362" s="2">
        <f>IFERROR(INDEX('Compétences'!$C$2:$C$200, MATCH(F362, 'Compétences'!$B$2:$B$200, 0)), "")</f>
        <v>0</v>
      </c>
      <c r="K362" s="2">
        <v>20</v>
      </c>
      <c r="L362" s="6">
        <f>IFERROR(J362/K362, "")</f>
        <v>0</v>
      </c>
    </row>
    <row r="363" spans="3:12">
      <c r="C363" s="2">
        <f>IFERROR(INDEX('Élèves'!$B$2:$B$200, MATCH(B363, 'Élèves'!$A$2:$A$200, 0)) &amp; " " &amp; INDEX('Élèves'!$C$2:$C$200, MATCH(B363, 'Élèves'!$A$2:$A$200, 0)), "")</f>
        <v>0</v>
      </c>
      <c r="D363" s="2">
        <f>IFERROR(INDEX('Élèves'!$D$2:$D$200, MATCH(B363, 'Élèves'!$A$2:$A$200, 0)), "")</f>
        <v>0</v>
      </c>
      <c r="G363" s="2">
        <f>IFERROR(INDEX('Compétences'!$C$2:$C$200, MATCH(F363, 'Compétences'!$B$2:$B$200, 0)), "")</f>
        <v>0</v>
      </c>
      <c r="K363" s="2">
        <v>20</v>
      </c>
      <c r="L363" s="6">
        <f>IFERROR(J363/K363, "")</f>
        <v>0</v>
      </c>
    </row>
    <row r="364" spans="3:12">
      <c r="C364" s="2">
        <f>IFERROR(INDEX('Élèves'!$B$2:$B$200, MATCH(B364, 'Élèves'!$A$2:$A$200, 0)) &amp; " " &amp; INDEX('Élèves'!$C$2:$C$200, MATCH(B364, 'Élèves'!$A$2:$A$200, 0)), "")</f>
        <v>0</v>
      </c>
      <c r="D364" s="2">
        <f>IFERROR(INDEX('Élèves'!$D$2:$D$200, MATCH(B364, 'Élèves'!$A$2:$A$200, 0)), "")</f>
        <v>0</v>
      </c>
      <c r="G364" s="2">
        <f>IFERROR(INDEX('Compétences'!$C$2:$C$200, MATCH(F364, 'Compétences'!$B$2:$B$200, 0)), "")</f>
        <v>0</v>
      </c>
      <c r="K364" s="2">
        <v>20</v>
      </c>
      <c r="L364" s="6">
        <f>IFERROR(J364/K364, "")</f>
        <v>0</v>
      </c>
    </row>
    <row r="365" spans="3:12">
      <c r="C365" s="2">
        <f>IFERROR(INDEX('Élèves'!$B$2:$B$200, MATCH(B365, 'Élèves'!$A$2:$A$200, 0)) &amp; " " &amp; INDEX('Élèves'!$C$2:$C$200, MATCH(B365, 'Élèves'!$A$2:$A$200, 0)), "")</f>
        <v>0</v>
      </c>
      <c r="D365" s="2">
        <f>IFERROR(INDEX('Élèves'!$D$2:$D$200, MATCH(B365, 'Élèves'!$A$2:$A$200, 0)), "")</f>
        <v>0</v>
      </c>
      <c r="G365" s="2">
        <f>IFERROR(INDEX('Compétences'!$C$2:$C$200, MATCH(F365, 'Compétences'!$B$2:$B$200, 0)), "")</f>
        <v>0</v>
      </c>
      <c r="K365" s="2">
        <v>20</v>
      </c>
      <c r="L365" s="6">
        <f>IFERROR(J365/K365, "")</f>
        <v>0</v>
      </c>
    </row>
    <row r="366" spans="3:12">
      <c r="C366" s="2">
        <f>IFERROR(INDEX('Élèves'!$B$2:$B$200, MATCH(B366, 'Élèves'!$A$2:$A$200, 0)) &amp; " " &amp; INDEX('Élèves'!$C$2:$C$200, MATCH(B366, 'Élèves'!$A$2:$A$200, 0)), "")</f>
        <v>0</v>
      </c>
      <c r="D366" s="2">
        <f>IFERROR(INDEX('Élèves'!$D$2:$D$200, MATCH(B366, 'Élèves'!$A$2:$A$200, 0)), "")</f>
        <v>0</v>
      </c>
      <c r="G366" s="2">
        <f>IFERROR(INDEX('Compétences'!$C$2:$C$200, MATCH(F366, 'Compétences'!$B$2:$B$200, 0)), "")</f>
        <v>0</v>
      </c>
      <c r="K366" s="2">
        <v>20</v>
      </c>
      <c r="L366" s="6">
        <f>IFERROR(J366/K366, "")</f>
        <v>0</v>
      </c>
    </row>
    <row r="367" spans="3:12">
      <c r="C367" s="2">
        <f>IFERROR(INDEX('Élèves'!$B$2:$B$200, MATCH(B367, 'Élèves'!$A$2:$A$200, 0)) &amp; " " &amp; INDEX('Élèves'!$C$2:$C$200, MATCH(B367, 'Élèves'!$A$2:$A$200, 0)), "")</f>
        <v>0</v>
      </c>
      <c r="D367" s="2">
        <f>IFERROR(INDEX('Élèves'!$D$2:$D$200, MATCH(B367, 'Élèves'!$A$2:$A$200, 0)), "")</f>
        <v>0</v>
      </c>
      <c r="G367" s="2">
        <f>IFERROR(INDEX('Compétences'!$C$2:$C$200, MATCH(F367, 'Compétences'!$B$2:$B$200, 0)), "")</f>
        <v>0</v>
      </c>
      <c r="K367" s="2">
        <v>20</v>
      </c>
      <c r="L367" s="6">
        <f>IFERROR(J367/K367, "")</f>
        <v>0</v>
      </c>
    </row>
    <row r="368" spans="3:12">
      <c r="C368" s="2">
        <f>IFERROR(INDEX('Élèves'!$B$2:$B$200, MATCH(B368, 'Élèves'!$A$2:$A$200, 0)) &amp; " " &amp; INDEX('Élèves'!$C$2:$C$200, MATCH(B368, 'Élèves'!$A$2:$A$200, 0)), "")</f>
        <v>0</v>
      </c>
      <c r="D368" s="2">
        <f>IFERROR(INDEX('Élèves'!$D$2:$D$200, MATCH(B368, 'Élèves'!$A$2:$A$200, 0)), "")</f>
        <v>0</v>
      </c>
      <c r="G368" s="2">
        <f>IFERROR(INDEX('Compétences'!$C$2:$C$200, MATCH(F368, 'Compétences'!$B$2:$B$200, 0)), "")</f>
        <v>0</v>
      </c>
      <c r="K368" s="2">
        <v>20</v>
      </c>
      <c r="L368" s="6">
        <f>IFERROR(J368/K368, "")</f>
        <v>0</v>
      </c>
    </row>
    <row r="369" spans="3:12">
      <c r="C369" s="2">
        <f>IFERROR(INDEX('Élèves'!$B$2:$B$200, MATCH(B369, 'Élèves'!$A$2:$A$200, 0)) &amp; " " &amp; INDEX('Élèves'!$C$2:$C$200, MATCH(B369, 'Élèves'!$A$2:$A$200, 0)), "")</f>
        <v>0</v>
      </c>
      <c r="D369" s="2">
        <f>IFERROR(INDEX('Élèves'!$D$2:$D$200, MATCH(B369, 'Élèves'!$A$2:$A$200, 0)), "")</f>
        <v>0</v>
      </c>
      <c r="G369" s="2">
        <f>IFERROR(INDEX('Compétences'!$C$2:$C$200, MATCH(F369, 'Compétences'!$B$2:$B$200, 0)), "")</f>
        <v>0</v>
      </c>
      <c r="K369" s="2">
        <v>20</v>
      </c>
      <c r="L369" s="6">
        <f>IFERROR(J369/K369, "")</f>
        <v>0</v>
      </c>
    </row>
    <row r="370" spans="3:12">
      <c r="C370" s="2">
        <f>IFERROR(INDEX('Élèves'!$B$2:$B$200, MATCH(B370, 'Élèves'!$A$2:$A$200, 0)) &amp; " " &amp; INDEX('Élèves'!$C$2:$C$200, MATCH(B370, 'Élèves'!$A$2:$A$200, 0)), "")</f>
        <v>0</v>
      </c>
      <c r="D370" s="2">
        <f>IFERROR(INDEX('Élèves'!$D$2:$D$200, MATCH(B370, 'Élèves'!$A$2:$A$200, 0)), "")</f>
        <v>0</v>
      </c>
      <c r="G370" s="2">
        <f>IFERROR(INDEX('Compétences'!$C$2:$C$200, MATCH(F370, 'Compétences'!$B$2:$B$200, 0)), "")</f>
        <v>0</v>
      </c>
      <c r="K370" s="2">
        <v>20</v>
      </c>
      <c r="L370" s="6">
        <f>IFERROR(J370/K370, "")</f>
        <v>0</v>
      </c>
    </row>
    <row r="371" spans="3:12">
      <c r="C371" s="2">
        <f>IFERROR(INDEX('Élèves'!$B$2:$B$200, MATCH(B371, 'Élèves'!$A$2:$A$200, 0)) &amp; " " &amp; INDEX('Élèves'!$C$2:$C$200, MATCH(B371, 'Élèves'!$A$2:$A$200, 0)), "")</f>
        <v>0</v>
      </c>
      <c r="D371" s="2">
        <f>IFERROR(INDEX('Élèves'!$D$2:$D$200, MATCH(B371, 'Élèves'!$A$2:$A$200, 0)), "")</f>
        <v>0</v>
      </c>
      <c r="G371" s="2">
        <f>IFERROR(INDEX('Compétences'!$C$2:$C$200, MATCH(F371, 'Compétences'!$B$2:$B$200, 0)), "")</f>
        <v>0</v>
      </c>
      <c r="K371" s="2">
        <v>20</v>
      </c>
      <c r="L371" s="6">
        <f>IFERROR(J371/K371, "")</f>
        <v>0</v>
      </c>
    </row>
    <row r="372" spans="3:12">
      <c r="C372" s="2">
        <f>IFERROR(INDEX('Élèves'!$B$2:$B$200, MATCH(B372, 'Élèves'!$A$2:$A$200, 0)) &amp; " " &amp; INDEX('Élèves'!$C$2:$C$200, MATCH(B372, 'Élèves'!$A$2:$A$200, 0)), "")</f>
        <v>0</v>
      </c>
      <c r="D372" s="2">
        <f>IFERROR(INDEX('Élèves'!$D$2:$D$200, MATCH(B372, 'Élèves'!$A$2:$A$200, 0)), "")</f>
        <v>0</v>
      </c>
      <c r="G372" s="2">
        <f>IFERROR(INDEX('Compétences'!$C$2:$C$200, MATCH(F372, 'Compétences'!$B$2:$B$200, 0)), "")</f>
        <v>0</v>
      </c>
      <c r="K372" s="2">
        <v>20</v>
      </c>
      <c r="L372" s="6">
        <f>IFERROR(J372/K372, "")</f>
        <v>0</v>
      </c>
    </row>
    <row r="373" spans="3:12">
      <c r="C373" s="2">
        <f>IFERROR(INDEX('Élèves'!$B$2:$B$200, MATCH(B373, 'Élèves'!$A$2:$A$200, 0)) &amp; " " &amp; INDEX('Élèves'!$C$2:$C$200, MATCH(B373, 'Élèves'!$A$2:$A$200, 0)), "")</f>
        <v>0</v>
      </c>
      <c r="D373" s="2">
        <f>IFERROR(INDEX('Élèves'!$D$2:$D$200, MATCH(B373, 'Élèves'!$A$2:$A$200, 0)), "")</f>
        <v>0</v>
      </c>
      <c r="G373" s="2">
        <f>IFERROR(INDEX('Compétences'!$C$2:$C$200, MATCH(F373, 'Compétences'!$B$2:$B$200, 0)), "")</f>
        <v>0</v>
      </c>
      <c r="K373" s="2">
        <v>20</v>
      </c>
      <c r="L373" s="6">
        <f>IFERROR(J373/K373, "")</f>
        <v>0</v>
      </c>
    </row>
    <row r="374" spans="3:12">
      <c r="C374" s="2">
        <f>IFERROR(INDEX('Élèves'!$B$2:$B$200, MATCH(B374, 'Élèves'!$A$2:$A$200, 0)) &amp; " " &amp; INDEX('Élèves'!$C$2:$C$200, MATCH(B374, 'Élèves'!$A$2:$A$200, 0)), "")</f>
        <v>0</v>
      </c>
      <c r="D374" s="2">
        <f>IFERROR(INDEX('Élèves'!$D$2:$D$200, MATCH(B374, 'Élèves'!$A$2:$A$200, 0)), "")</f>
        <v>0</v>
      </c>
      <c r="G374" s="2">
        <f>IFERROR(INDEX('Compétences'!$C$2:$C$200, MATCH(F374, 'Compétences'!$B$2:$B$200, 0)), "")</f>
        <v>0</v>
      </c>
      <c r="K374" s="2">
        <v>20</v>
      </c>
      <c r="L374" s="6">
        <f>IFERROR(J374/K374, "")</f>
        <v>0</v>
      </c>
    </row>
    <row r="375" spans="3:12">
      <c r="C375" s="2">
        <f>IFERROR(INDEX('Élèves'!$B$2:$B$200, MATCH(B375, 'Élèves'!$A$2:$A$200, 0)) &amp; " " &amp; INDEX('Élèves'!$C$2:$C$200, MATCH(B375, 'Élèves'!$A$2:$A$200, 0)), "")</f>
        <v>0</v>
      </c>
      <c r="D375" s="2">
        <f>IFERROR(INDEX('Élèves'!$D$2:$D$200, MATCH(B375, 'Élèves'!$A$2:$A$200, 0)), "")</f>
        <v>0</v>
      </c>
      <c r="G375" s="2">
        <f>IFERROR(INDEX('Compétences'!$C$2:$C$200, MATCH(F375, 'Compétences'!$B$2:$B$200, 0)), "")</f>
        <v>0</v>
      </c>
      <c r="K375" s="2">
        <v>20</v>
      </c>
      <c r="L375" s="6">
        <f>IFERROR(J375/K375, "")</f>
        <v>0</v>
      </c>
    </row>
    <row r="376" spans="3:12">
      <c r="C376" s="2">
        <f>IFERROR(INDEX('Élèves'!$B$2:$B$200, MATCH(B376, 'Élèves'!$A$2:$A$200, 0)) &amp; " " &amp; INDEX('Élèves'!$C$2:$C$200, MATCH(B376, 'Élèves'!$A$2:$A$200, 0)), "")</f>
        <v>0</v>
      </c>
      <c r="D376" s="2">
        <f>IFERROR(INDEX('Élèves'!$D$2:$D$200, MATCH(B376, 'Élèves'!$A$2:$A$200, 0)), "")</f>
        <v>0</v>
      </c>
      <c r="G376" s="2">
        <f>IFERROR(INDEX('Compétences'!$C$2:$C$200, MATCH(F376, 'Compétences'!$B$2:$B$200, 0)), "")</f>
        <v>0</v>
      </c>
      <c r="K376" s="2">
        <v>20</v>
      </c>
      <c r="L376" s="6">
        <f>IFERROR(J376/K376, "")</f>
        <v>0</v>
      </c>
    </row>
    <row r="377" spans="3:12">
      <c r="C377" s="2">
        <f>IFERROR(INDEX('Élèves'!$B$2:$B$200, MATCH(B377, 'Élèves'!$A$2:$A$200, 0)) &amp; " " &amp; INDEX('Élèves'!$C$2:$C$200, MATCH(B377, 'Élèves'!$A$2:$A$200, 0)), "")</f>
        <v>0</v>
      </c>
      <c r="D377" s="2">
        <f>IFERROR(INDEX('Élèves'!$D$2:$D$200, MATCH(B377, 'Élèves'!$A$2:$A$200, 0)), "")</f>
        <v>0</v>
      </c>
      <c r="G377" s="2">
        <f>IFERROR(INDEX('Compétences'!$C$2:$C$200, MATCH(F377, 'Compétences'!$B$2:$B$200, 0)), "")</f>
        <v>0</v>
      </c>
      <c r="K377" s="2">
        <v>20</v>
      </c>
      <c r="L377" s="6">
        <f>IFERROR(J377/K377, "")</f>
        <v>0</v>
      </c>
    </row>
    <row r="378" spans="3:12">
      <c r="C378" s="2">
        <f>IFERROR(INDEX('Élèves'!$B$2:$B$200, MATCH(B378, 'Élèves'!$A$2:$A$200, 0)) &amp; " " &amp; INDEX('Élèves'!$C$2:$C$200, MATCH(B378, 'Élèves'!$A$2:$A$200, 0)), "")</f>
        <v>0</v>
      </c>
      <c r="D378" s="2">
        <f>IFERROR(INDEX('Élèves'!$D$2:$D$200, MATCH(B378, 'Élèves'!$A$2:$A$200, 0)), "")</f>
        <v>0</v>
      </c>
      <c r="G378" s="2">
        <f>IFERROR(INDEX('Compétences'!$C$2:$C$200, MATCH(F378, 'Compétences'!$B$2:$B$200, 0)), "")</f>
        <v>0</v>
      </c>
      <c r="K378" s="2">
        <v>20</v>
      </c>
      <c r="L378" s="6">
        <f>IFERROR(J378/K378, "")</f>
        <v>0</v>
      </c>
    </row>
    <row r="379" spans="3:12">
      <c r="C379" s="2">
        <f>IFERROR(INDEX('Élèves'!$B$2:$B$200, MATCH(B379, 'Élèves'!$A$2:$A$200, 0)) &amp; " " &amp; INDEX('Élèves'!$C$2:$C$200, MATCH(B379, 'Élèves'!$A$2:$A$200, 0)), "")</f>
        <v>0</v>
      </c>
      <c r="D379" s="2">
        <f>IFERROR(INDEX('Élèves'!$D$2:$D$200, MATCH(B379, 'Élèves'!$A$2:$A$200, 0)), "")</f>
        <v>0</v>
      </c>
      <c r="G379" s="2">
        <f>IFERROR(INDEX('Compétences'!$C$2:$C$200, MATCH(F379, 'Compétences'!$B$2:$B$200, 0)), "")</f>
        <v>0</v>
      </c>
      <c r="K379" s="2">
        <v>20</v>
      </c>
      <c r="L379" s="6">
        <f>IFERROR(J379/K379, "")</f>
        <v>0</v>
      </c>
    </row>
    <row r="380" spans="3:12">
      <c r="C380" s="2">
        <f>IFERROR(INDEX('Élèves'!$B$2:$B$200, MATCH(B380, 'Élèves'!$A$2:$A$200, 0)) &amp; " " &amp; INDEX('Élèves'!$C$2:$C$200, MATCH(B380, 'Élèves'!$A$2:$A$200, 0)), "")</f>
        <v>0</v>
      </c>
      <c r="D380" s="2">
        <f>IFERROR(INDEX('Élèves'!$D$2:$D$200, MATCH(B380, 'Élèves'!$A$2:$A$200, 0)), "")</f>
        <v>0</v>
      </c>
      <c r="G380" s="2">
        <f>IFERROR(INDEX('Compétences'!$C$2:$C$200, MATCH(F380, 'Compétences'!$B$2:$B$200, 0)), "")</f>
        <v>0</v>
      </c>
      <c r="K380" s="2">
        <v>20</v>
      </c>
      <c r="L380" s="6">
        <f>IFERROR(J380/K380, "")</f>
        <v>0</v>
      </c>
    </row>
    <row r="381" spans="3:12">
      <c r="C381" s="2">
        <f>IFERROR(INDEX('Élèves'!$B$2:$B$200, MATCH(B381, 'Élèves'!$A$2:$A$200, 0)) &amp; " " &amp; INDEX('Élèves'!$C$2:$C$200, MATCH(B381, 'Élèves'!$A$2:$A$200, 0)), "")</f>
        <v>0</v>
      </c>
      <c r="D381" s="2">
        <f>IFERROR(INDEX('Élèves'!$D$2:$D$200, MATCH(B381, 'Élèves'!$A$2:$A$200, 0)), "")</f>
        <v>0</v>
      </c>
      <c r="G381" s="2">
        <f>IFERROR(INDEX('Compétences'!$C$2:$C$200, MATCH(F381, 'Compétences'!$B$2:$B$200, 0)), "")</f>
        <v>0</v>
      </c>
      <c r="K381" s="2">
        <v>20</v>
      </c>
      <c r="L381" s="6">
        <f>IFERROR(J381/K381, "")</f>
        <v>0</v>
      </c>
    </row>
    <row r="382" spans="3:12">
      <c r="C382" s="2">
        <f>IFERROR(INDEX('Élèves'!$B$2:$B$200, MATCH(B382, 'Élèves'!$A$2:$A$200, 0)) &amp; " " &amp; INDEX('Élèves'!$C$2:$C$200, MATCH(B382, 'Élèves'!$A$2:$A$200, 0)), "")</f>
        <v>0</v>
      </c>
      <c r="D382" s="2">
        <f>IFERROR(INDEX('Élèves'!$D$2:$D$200, MATCH(B382, 'Élèves'!$A$2:$A$200, 0)), "")</f>
        <v>0</v>
      </c>
      <c r="G382" s="2">
        <f>IFERROR(INDEX('Compétences'!$C$2:$C$200, MATCH(F382, 'Compétences'!$B$2:$B$200, 0)), "")</f>
        <v>0</v>
      </c>
      <c r="K382" s="2">
        <v>20</v>
      </c>
      <c r="L382" s="6">
        <f>IFERROR(J382/K382, "")</f>
        <v>0</v>
      </c>
    </row>
    <row r="383" spans="3:12">
      <c r="C383" s="2">
        <f>IFERROR(INDEX('Élèves'!$B$2:$B$200, MATCH(B383, 'Élèves'!$A$2:$A$200, 0)) &amp; " " &amp; INDEX('Élèves'!$C$2:$C$200, MATCH(B383, 'Élèves'!$A$2:$A$200, 0)), "")</f>
        <v>0</v>
      </c>
      <c r="D383" s="2">
        <f>IFERROR(INDEX('Élèves'!$D$2:$D$200, MATCH(B383, 'Élèves'!$A$2:$A$200, 0)), "")</f>
        <v>0</v>
      </c>
      <c r="G383" s="2">
        <f>IFERROR(INDEX('Compétences'!$C$2:$C$200, MATCH(F383, 'Compétences'!$B$2:$B$200, 0)), "")</f>
        <v>0</v>
      </c>
      <c r="K383" s="2">
        <v>20</v>
      </c>
      <c r="L383" s="6">
        <f>IFERROR(J383/K383, "")</f>
        <v>0</v>
      </c>
    </row>
    <row r="384" spans="3:12">
      <c r="C384" s="2">
        <f>IFERROR(INDEX('Élèves'!$B$2:$B$200, MATCH(B384, 'Élèves'!$A$2:$A$200, 0)) &amp; " " &amp; INDEX('Élèves'!$C$2:$C$200, MATCH(B384, 'Élèves'!$A$2:$A$200, 0)), "")</f>
        <v>0</v>
      </c>
      <c r="D384" s="2">
        <f>IFERROR(INDEX('Élèves'!$D$2:$D$200, MATCH(B384, 'Élèves'!$A$2:$A$200, 0)), "")</f>
        <v>0</v>
      </c>
      <c r="G384" s="2">
        <f>IFERROR(INDEX('Compétences'!$C$2:$C$200, MATCH(F384, 'Compétences'!$B$2:$B$200, 0)), "")</f>
        <v>0</v>
      </c>
      <c r="K384" s="2">
        <v>20</v>
      </c>
      <c r="L384" s="6">
        <f>IFERROR(J384/K384, "")</f>
        <v>0</v>
      </c>
    </row>
    <row r="385" spans="3:12">
      <c r="C385" s="2">
        <f>IFERROR(INDEX('Élèves'!$B$2:$B$200, MATCH(B385, 'Élèves'!$A$2:$A$200, 0)) &amp; " " &amp; INDEX('Élèves'!$C$2:$C$200, MATCH(B385, 'Élèves'!$A$2:$A$200, 0)), "")</f>
        <v>0</v>
      </c>
      <c r="D385" s="2">
        <f>IFERROR(INDEX('Élèves'!$D$2:$D$200, MATCH(B385, 'Élèves'!$A$2:$A$200, 0)), "")</f>
        <v>0</v>
      </c>
      <c r="G385" s="2">
        <f>IFERROR(INDEX('Compétences'!$C$2:$C$200, MATCH(F385, 'Compétences'!$B$2:$B$200, 0)), "")</f>
        <v>0</v>
      </c>
      <c r="K385" s="2">
        <v>20</v>
      </c>
      <c r="L385" s="6">
        <f>IFERROR(J385/K385, "")</f>
        <v>0</v>
      </c>
    </row>
    <row r="386" spans="3:12">
      <c r="C386" s="2">
        <f>IFERROR(INDEX('Élèves'!$B$2:$B$200, MATCH(B386, 'Élèves'!$A$2:$A$200, 0)) &amp; " " &amp; INDEX('Élèves'!$C$2:$C$200, MATCH(B386, 'Élèves'!$A$2:$A$200, 0)), "")</f>
        <v>0</v>
      </c>
      <c r="D386" s="2">
        <f>IFERROR(INDEX('Élèves'!$D$2:$D$200, MATCH(B386, 'Élèves'!$A$2:$A$200, 0)), "")</f>
        <v>0</v>
      </c>
      <c r="G386" s="2">
        <f>IFERROR(INDEX('Compétences'!$C$2:$C$200, MATCH(F386, 'Compétences'!$B$2:$B$200, 0)), "")</f>
        <v>0</v>
      </c>
      <c r="K386" s="2">
        <v>20</v>
      </c>
      <c r="L386" s="6">
        <f>IFERROR(J386/K386, "")</f>
        <v>0</v>
      </c>
    </row>
    <row r="387" spans="3:12">
      <c r="C387" s="2">
        <f>IFERROR(INDEX('Élèves'!$B$2:$B$200, MATCH(B387, 'Élèves'!$A$2:$A$200, 0)) &amp; " " &amp; INDEX('Élèves'!$C$2:$C$200, MATCH(B387, 'Élèves'!$A$2:$A$200, 0)), "")</f>
        <v>0</v>
      </c>
      <c r="D387" s="2">
        <f>IFERROR(INDEX('Élèves'!$D$2:$D$200, MATCH(B387, 'Élèves'!$A$2:$A$200, 0)), "")</f>
        <v>0</v>
      </c>
      <c r="G387" s="2">
        <f>IFERROR(INDEX('Compétences'!$C$2:$C$200, MATCH(F387, 'Compétences'!$B$2:$B$200, 0)), "")</f>
        <v>0</v>
      </c>
      <c r="K387" s="2">
        <v>20</v>
      </c>
      <c r="L387" s="6">
        <f>IFERROR(J387/K387, "")</f>
        <v>0</v>
      </c>
    </row>
    <row r="388" spans="3:12">
      <c r="C388" s="2">
        <f>IFERROR(INDEX('Élèves'!$B$2:$B$200, MATCH(B388, 'Élèves'!$A$2:$A$200, 0)) &amp; " " &amp; INDEX('Élèves'!$C$2:$C$200, MATCH(B388, 'Élèves'!$A$2:$A$200, 0)), "")</f>
        <v>0</v>
      </c>
      <c r="D388" s="2">
        <f>IFERROR(INDEX('Élèves'!$D$2:$D$200, MATCH(B388, 'Élèves'!$A$2:$A$200, 0)), "")</f>
        <v>0</v>
      </c>
      <c r="G388" s="2">
        <f>IFERROR(INDEX('Compétences'!$C$2:$C$200, MATCH(F388, 'Compétences'!$B$2:$B$200, 0)), "")</f>
        <v>0</v>
      </c>
      <c r="K388" s="2">
        <v>20</v>
      </c>
      <c r="L388" s="6">
        <f>IFERROR(J388/K388, "")</f>
        <v>0</v>
      </c>
    </row>
    <row r="389" spans="3:12">
      <c r="C389" s="2">
        <f>IFERROR(INDEX('Élèves'!$B$2:$B$200, MATCH(B389, 'Élèves'!$A$2:$A$200, 0)) &amp; " " &amp; INDEX('Élèves'!$C$2:$C$200, MATCH(B389, 'Élèves'!$A$2:$A$200, 0)), "")</f>
        <v>0</v>
      </c>
      <c r="D389" s="2">
        <f>IFERROR(INDEX('Élèves'!$D$2:$D$200, MATCH(B389, 'Élèves'!$A$2:$A$200, 0)), "")</f>
        <v>0</v>
      </c>
      <c r="G389" s="2">
        <f>IFERROR(INDEX('Compétences'!$C$2:$C$200, MATCH(F389, 'Compétences'!$B$2:$B$200, 0)), "")</f>
        <v>0</v>
      </c>
      <c r="K389" s="2">
        <v>20</v>
      </c>
      <c r="L389" s="6">
        <f>IFERROR(J389/K389, "")</f>
        <v>0</v>
      </c>
    </row>
    <row r="390" spans="3:12">
      <c r="C390" s="2">
        <f>IFERROR(INDEX('Élèves'!$B$2:$B$200, MATCH(B390, 'Élèves'!$A$2:$A$200, 0)) &amp; " " &amp; INDEX('Élèves'!$C$2:$C$200, MATCH(B390, 'Élèves'!$A$2:$A$200, 0)), "")</f>
        <v>0</v>
      </c>
      <c r="D390" s="2">
        <f>IFERROR(INDEX('Élèves'!$D$2:$D$200, MATCH(B390, 'Élèves'!$A$2:$A$200, 0)), "")</f>
        <v>0</v>
      </c>
      <c r="G390" s="2">
        <f>IFERROR(INDEX('Compétences'!$C$2:$C$200, MATCH(F390, 'Compétences'!$B$2:$B$200, 0)), "")</f>
        <v>0</v>
      </c>
      <c r="K390" s="2">
        <v>20</v>
      </c>
      <c r="L390" s="6">
        <f>IFERROR(J390/K390, "")</f>
        <v>0</v>
      </c>
    </row>
    <row r="391" spans="3:12">
      <c r="C391" s="2">
        <f>IFERROR(INDEX('Élèves'!$B$2:$B$200, MATCH(B391, 'Élèves'!$A$2:$A$200, 0)) &amp; " " &amp; INDEX('Élèves'!$C$2:$C$200, MATCH(B391, 'Élèves'!$A$2:$A$200, 0)), "")</f>
        <v>0</v>
      </c>
      <c r="D391" s="2">
        <f>IFERROR(INDEX('Élèves'!$D$2:$D$200, MATCH(B391, 'Élèves'!$A$2:$A$200, 0)), "")</f>
        <v>0</v>
      </c>
      <c r="G391" s="2">
        <f>IFERROR(INDEX('Compétences'!$C$2:$C$200, MATCH(F391, 'Compétences'!$B$2:$B$200, 0)), "")</f>
        <v>0</v>
      </c>
      <c r="K391" s="2">
        <v>20</v>
      </c>
      <c r="L391" s="6">
        <f>IFERROR(J391/K391, "")</f>
        <v>0</v>
      </c>
    </row>
    <row r="392" spans="3:12">
      <c r="C392" s="2">
        <f>IFERROR(INDEX('Élèves'!$B$2:$B$200, MATCH(B392, 'Élèves'!$A$2:$A$200, 0)) &amp; " " &amp; INDEX('Élèves'!$C$2:$C$200, MATCH(B392, 'Élèves'!$A$2:$A$200, 0)), "")</f>
        <v>0</v>
      </c>
      <c r="D392" s="2">
        <f>IFERROR(INDEX('Élèves'!$D$2:$D$200, MATCH(B392, 'Élèves'!$A$2:$A$200, 0)), "")</f>
        <v>0</v>
      </c>
      <c r="G392" s="2">
        <f>IFERROR(INDEX('Compétences'!$C$2:$C$200, MATCH(F392, 'Compétences'!$B$2:$B$200, 0)), "")</f>
        <v>0</v>
      </c>
      <c r="K392" s="2">
        <v>20</v>
      </c>
      <c r="L392" s="6">
        <f>IFERROR(J392/K392, "")</f>
        <v>0</v>
      </c>
    </row>
    <row r="393" spans="3:12">
      <c r="C393" s="2">
        <f>IFERROR(INDEX('Élèves'!$B$2:$B$200, MATCH(B393, 'Élèves'!$A$2:$A$200, 0)) &amp; " " &amp; INDEX('Élèves'!$C$2:$C$200, MATCH(B393, 'Élèves'!$A$2:$A$200, 0)), "")</f>
        <v>0</v>
      </c>
      <c r="D393" s="2">
        <f>IFERROR(INDEX('Élèves'!$D$2:$D$200, MATCH(B393, 'Élèves'!$A$2:$A$200, 0)), "")</f>
        <v>0</v>
      </c>
      <c r="G393" s="2">
        <f>IFERROR(INDEX('Compétences'!$C$2:$C$200, MATCH(F393, 'Compétences'!$B$2:$B$200, 0)), "")</f>
        <v>0</v>
      </c>
      <c r="K393" s="2">
        <v>20</v>
      </c>
      <c r="L393" s="6">
        <f>IFERROR(J393/K393, "")</f>
        <v>0</v>
      </c>
    </row>
    <row r="394" spans="3:12">
      <c r="C394" s="2">
        <f>IFERROR(INDEX('Élèves'!$B$2:$B$200, MATCH(B394, 'Élèves'!$A$2:$A$200, 0)) &amp; " " &amp; INDEX('Élèves'!$C$2:$C$200, MATCH(B394, 'Élèves'!$A$2:$A$200, 0)), "")</f>
        <v>0</v>
      </c>
      <c r="D394" s="2">
        <f>IFERROR(INDEX('Élèves'!$D$2:$D$200, MATCH(B394, 'Élèves'!$A$2:$A$200, 0)), "")</f>
        <v>0</v>
      </c>
      <c r="G394" s="2">
        <f>IFERROR(INDEX('Compétences'!$C$2:$C$200, MATCH(F394, 'Compétences'!$B$2:$B$200, 0)), "")</f>
        <v>0</v>
      </c>
      <c r="K394" s="2">
        <v>20</v>
      </c>
      <c r="L394" s="6">
        <f>IFERROR(J394/K394, "")</f>
        <v>0</v>
      </c>
    </row>
    <row r="395" spans="3:12">
      <c r="C395" s="2">
        <f>IFERROR(INDEX('Élèves'!$B$2:$B$200, MATCH(B395, 'Élèves'!$A$2:$A$200, 0)) &amp; " " &amp; INDEX('Élèves'!$C$2:$C$200, MATCH(B395, 'Élèves'!$A$2:$A$200, 0)), "")</f>
        <v>0</v>
      </c>
      <c r="D395" s="2">
        <f>IFERROR(INDEX('Élèves'!$D$2:$D$200, MATCH(B395, 'Élèves'!$A$2:$A$200, 0)), "")</f>
        <v>0</v>
      </c>
      <c r="G395" s="2">
        <f>IFERROR(INDEX('Compétences'!$C$2:$C$200, MATCH(F395, 'Compétences'!$B$2:$B$200, 0)), "")</f>
        <v>0</v>
      </c>
      <c r="K395" s="2">
        <v>20</v>
      </c>
      <c r="L395" s="6">
        <f>IFERROR(J395/K395, "")</f>
        <v>0</v>
      </c>
    </row>
    <row r="396" spans="3:12">
      <c r="C396" s="2">
        <f>IFERROR(INDEX('Élèves'!$B$2:$B$200, MATCH(B396, 'Élèves'!$A$2:$A$200, 0)) &amp; " " &amp; INDEX('Élèves'!$C$2:$C$200, MATCH(B396, 'Élèves'!$A$2:$A$200, 0)), "")</f>
        <v>0</v>
      </c>
      <c r="D396" s="2">
        <f>IFERROR(INDEX('Élèves'!$D$2:$D$200, MATCH(B396, 'Élèves'!$A$2:$A$200, 0)), "")</f>
        <v>0</v>
      </c>
      <c r="G396" s="2">
        <f>IFERROR(INDEX('Compétences'!$C$2:$C$200, MATCH(F396, 'Compétences'!$B$2:$B$200, 0)), "")</f>
        <v>0</v>
      </c>
      <c r="K396" s="2">
        <v>20</v>
      </c>
      <c r="L396" s="6">
        <f>IFERROR(J396/K396, "")</f>
        <v>0</v>
      </c>
    </row>
    <row r="397" spans="3:12">
      <c r="C397" s="2">
        <f>IFERROR(INDEX('Élèves'!$B$2:$B$200, MATCH(B397, 'Élèves'!$A$2:$A$200, 0)) &amp; " " &amp; INDEX('Élèves'!$C$2:$C$200, MATCH(B397, 'Élèves'!$A$2:$A$200, 0)), "")</f>
        <v>0</v>
      </c>
      <c r="D397" s="2">
        <f>IFERROR(INDEX('Élèves'!$D$2:$D$200, MATCH(B397, 'Élèves'!$A$2:$A$200, 0)), "")</f>
        <v>0</v>
      </c>
      <c r="G397" s="2">
        <f>IFERROR(INDEX('Compétences'!$C$2:$C$200, MATCH(F397, 'Compétences'!$B$2:$B$200, 0)), "")</f>
        <v>0</v>
      </c>
      <c r="K397" s="2">
        <v>20</v>
      </c>
      <c r="L397" s="6">
        <f>IFERROR(J397/K397, "")</f>
        <v>0</v>
      </c>
    </row>
    <row r="398" spans="3:12">
      <c r="C398" s="2">
        <f>IFERROR(INDEX('Élèves'!$B$2:$B$200, MATCH(B398, 'Élèves'!$A$2:$A$200, 0)) &amp; " " &amp; INDEX('Élèves'!$C$2:$C$200, MATCH(B398, 'Élèves'!$A$2:$A$200, 0)), "")</f>
        <v>0</v>
      </c>
      <c r="D398" s="2">
        <f>IFERROR(INDEX('Élèves'!$D$2:$D$200, MATCH(B398, 'Élèves'!$A$2:$A$200, 0)), "")</f>
        <v>0</v>
      </c>
      <c r="G398" s="2">
        <f>IFERROR(INDEX('Compétences'!$C$2:$C$200, MATCH(F398, 'Compétences'!$B$2:$B$200, 0)), "")</f>
        <v>0</v>
      </c>
      <c r="K398" s="2">
        <v>20</v>
      </c>
      <c r="L398" s="6">
        <f>IFERROR(J398/K398, "")</f>
        <v>0</v>
      </c>
    </row>
    <row r="399" spans="3:12">
      <c r="C399" s="2">
        <f>IFERROR(INDEX('Élèves'!$B$2:$B$200, MATCH(B399, 'Élèves'!$A$2:$A$200, 0)) &amp; " " &amp; INDEX('Élèves'!$C$2:$C$200, MATCH(B399, 'Élèves'!$A$2:$A$200, 0)), "")</f>
        <v>0</v>
      </c>
      <c r="D399" s="2">
        <f>IFERROR(INDEX('Élèves'!$D$2:$D$200, MATCH(B399, 'Élèves'!$A$2:$A$200, 0)), "")</f>
        <v>0</v>
      </c>
      <c r="G399" s="2">
        <f>IFERROR(INDEX('Compétences'!$C$2:$C$200, MATCH(F399, 'Compétences'!$B$2:$B$200, 0)), "")</f>
        <v>0</v>
      </c>
      <c r="K399" s="2">
        <v>20</v>
      </c>
      <c r="L399" s="6">
        <f>IFERROR(J399/K399, "")</f>
        <v>0</v>
      </c>
    </row>
    <row r="400" spans="3:12">
      <c r="C400" s="2">
        <f>IFERROR(INDEX('Élèves'!$B$2:$B$200, MATCH(B400, 'Élèves'!$A$2:$A$200, 0)) &amp; " " &amp; INDEX('Élèves'!$C$2:$C$200, MATCH(B400, 'Élèves'!$A$2:$A$200, 0)), "")</f>
        <v>0</v>
      </c>
      <c r="D400" s="2">
        <f>IFERROR(INDEX('Élèves'!$D$2:$D$200, MATCH(B400, 'Élèves'!$A$2:$A$200, 0)), "")</f>
        <v>0</v>
      </c>
      <c r="G400" s="2">
        <f>IFERROR(INDEX('Compétences'!$C$2:$C$200, MATCH(F400, 'Compétences'!$B$2:$B$200, 0)), "")</f>
        <v>0</v>
      </c>
      <c r="K400" s="2">
        <v>20</v>
      </c>
      <c r="L400" s="6">
        <f>IFERROR(J400/K400, "")</f>
        <v>0</v>
      </c>
    </row>
    <row r="401" spans="3:12">
      <c r="C401" s="2">
        <f>IFERROR(INDEX('Élèves'!$B$2:$B$200, MATCH(B401, 'Élèves'!$A$2:$A$200, 0)) &amp; " " &amp; INDEX('Élèves'!$C$2:$C$200, MATCH(B401, 'Élèves'!$A$2:$A$200, 0)), "")</f>
        <v>0</v>
      </c>
      <c r="D401" s="2">
        <f>IFERROR(INDEX('Élèves'!$D$2:$D$200, MATCH(B401, 'Élèves'!$A$2:$A$200, 0)), "")</f>
        <v>0</v>
      </c>
      <c r="G401" s="2">
        <f>IFERROR(INDEX('Compétences'!$C$2:$C$200, MATCH(F401, 'Compétences'!$B$2:$B$200, 0)), "")</f>
        <v>0</v>
      </c>
      <c r="K401" s="2">
        <v>20</v>
      </c>
      <c r="L401" s="6">
        <f>IFERROR(J401/K401, "")</f>
        <v>0</v>
      </c>
    </row>
    <row r="402" spans="3:12">
      <c r="C402" s="2">
        <f>IFERROR(INDEX('Élèves'!$B$2:$B$200, MATCH(B402, 'Élèves'!$A$2:$A$200, 0)) &amp; " " &amp; INDEX('Élèves'!$C$2:$C$200, MATCH(B402, 'Élèves'!$A$2:$A$200, 0)), "")</f>
        <v>0</v>
      </c>
      <c r="D402" s="2">
        <f>IFERROR(INDEX('Élèves'!$D$2:$D$200, MATCH(B402, 'Élèves'!$A$2:$A$200, 0)), "")</f>
        <v>0</v>
      </c>
      <c r="G402" s="2">
        <f>IFERROR(INDEX('Compétences'!$C$2:$C$200, MATCH(F402, 'Compétences'!$B$2:$B$200, 0)), "")</f>
        <v>0</v>
      </c>
      <c r="K402" s="2">
        <v>20</v>
      </c>
      <c r="L402" s="6">
        <f>IFERROR(J402/K402, "")</f>
        <v>0</v>
      </c>
    </row>
    <row r="403" spans="3:12">
      <c r="C403" s="2">
        <f>IFERROR(INDEX('Élèves'!$B$2:$B$200, MATCH(B403, 'Élèves'!$A$2:$A$200, 0)) &amp; " " &amp; INDEX('Élèves'!$C$2:$C$200, MATCH(B403, 'Élèves'!$A$2:$A$200, 0)), "")</f>
        <v>0</v>
      </c>
      <c r="D403" s="2">
        <f>IFERROR(INDEX('Élèves'!$D$2:$D$200, MATCH(B403, 'Élèves'!$A$2:$A$200, 0)), "")</f>
        <v>0</v>
      </c>
      <c r="G403" s="2">
        <f>IFERROR(INDEX('Compétences'!$C$2:$C$200, MATCH(F403, 'Compétences'!$B$2:$B$200, 0)), "")</f>
        <v>0</v>
      </c>
      <c r="K403" s="2">
        <v>20</v>
      </c>
      <c r="L403" s="6">
        <f>IFERROR(J403/K403, "")</f>
        <v>0</v>
      </c>
    </row>
    <row r="404" spans="3:12">
      <c r="C404" s="2">
        <f>IFERROR(INDEX('Élèves'!$B$2:$B$200, MATCH(B404, 'Élèves'!$A$2:$A$200, 0)) &amp; " " &amp; INDEX('Élèves'!$C$2:$C$200, MATCH(B404, 'Élèves'!$A$2:$A$200, 0)), "")</f>
        <v>0</v>
      </c>
      <c r="D404" s="2">
        <f>IFERROR(INDEX('Élèves'!$D$2:$D$200, MATCH(B404, 'Élèves'!$A$2:$A$200, 0)), "")</f>
        <v>0</v>
      </c>
      <c r="G404" s="2">
        <f>IFERROR(INDEX('Compétences'!$C$2:$C$200, MATCH(F404, 'Compétences'!$B$2:$B$200, 0)), "")</f>
        <v>0</v>
      </c>
      <c r="K404" s="2">
        <v>20</v>
      </c>
      <c r="L404" s="6">
        <f>IFERROR(J404/K404, "")</f>
        <v>0</v>
      </c>
    </row>
    <row r="405" spans="3:12">
      <c r="C405" s="2">
        <f>IFERROR(INDEX('Élèves'!$B$2:$B$200, MATCH(B405, 'Élèves'!$A$2:$A$200, 0)) &amp; " " &amp; INDEX('Élèves'!$C$2:$C$200, MATCH(B405, 'Élèves'!$A$2:$A$200, 0)), "")</f>
        <v>0</v>
      </c>
      <c r="D405" s="2">
        <f>IFERROR(INDEX('Élèves'!$D$2:$D$200, MATCH(B405, 'Élèves'!$A$2:$A$200, 0)), "")</f>
        <v>0</v>
      </c>
      <c r="G405" s="2">
        <f>IFERROR(INDEX('Compétences'!$C$2:$C$200, MATCH(F405, 'Compétences'!$B$2:$B$200, 0)), "")</f>
        <v>0</v>
      </c>
      <c r="K405" s="2">
        <v>20</v>
      </c>
      <c r="L405" s="6">
        <f>IFERROR(J405/K405, "")</f>
        <v>0</v>
      </c>
    </row>
    <row r="406" spans="3:12">
      <c r="C406" s="2">
        <f>IFERROR(INDEX('Élèves'!$B$2:$B$200, MATCH(B406, 'Élèves'!$A$2:$A$200, 0)) &amp; " " &amp; INDEX('Élèves'!$C$2:$C$200, MATCH(B406, 'Élèves'!$A$2:$A$200, 0)), "")</f>
        <v>0</v>
      </c>
      <c r="D406" s="2">
        <f>IFERROR(INDEX('Élèves'!$D$2:$D$200, MATCH(B406, 'Élèves'!$A$2:$A$200, 0)), "")</f>
        <v>0</v>
      </c>
      <c r="G406" s="2">
        <f>IFERROR(INDEX('Compétences'!$C$2:$C$200, MATCH(F406, 'Compétences'!$B$2:$B$200, 0)), "")</f>
        <v>0</v>
      </c>
      <c r="K406" s="2">
        <v>20</v>
      </c>
      <c r="L406" s="6">
        <f>IFERROR(J406/K406, "")</f>
        <v>0</v>
      </c>
    </row>
    <row r="407" spans="3:12">
      <c r="C407" s="2">
        <f>IFERROR(INDEX('Élèves'!$B$2:$B$200, MATCH(B407, 'Élèves'!$A$2:$A$200, 0)) &amp; " " &amp; INDEX('Élèves'!$C$2:$C$200, MATCH(B407, 'Élèves'!$A$2:$A$200, 0)), "")</f>
        <v>0</v>
      </c>
      <c r="D407" s="2">
        <f>IFERROR(INDEX('Élèves'!$D$2:$D$200, MATCH(B407, 'Élèves'!$A$2:$A$200, 0)), "")</f>
        <v>0</v>
      </c>
      <c r="G407" s="2">
        <f>IFERROR(INDEX('Compétences'!$C$2:$C$200, MATCH(F407, 'Compétences'!$B$2:$B$200, 0)), "")</f>
        <v>0</v>
      </c>
      <c r="K407" s="2">
        <v>20</v>
      </c>
      <c r="L407" s="6">
        <f>IFERROR(J407/K407, "")</f>
        <v>0</v>
      </c>
    </row>
    <row r="408" spans="3:12">
      <c r="C408" s="2">
        <f>IFERROR(INDEX('Élèves'!$B$2:$B$200, MATCH(B408, 'Élèves'!$A$2:$A$200, 0)) &amp; " " &amp; INDEX('Élèves'!$C$2:$C$200, MATCH(B408, 'Élèves'!$A$2:$A$200, 0)), "")</f>
        <v>0</v>
      </c>
      <c r="D408" s="2">
        <f>IFERROR(INDEX('Élèves'!$D$2:$D$200, MATCH(B408, 'Élèves'!$A$2:$A$200, 0)), "")</f>
        <v>0</v>
      </c>
      <c r="G408" s="2">
        <f>IFERROR(INDEX('Compétences'!$C$2:$C$200, MATCH(F408, 'Compétences'!$B$2:$B$200, 0)), "")</f>
        <v>0</v>
      </c>
      <c r="K408" s="2">
        <v>20</v>
      </c>
      <c r="L408" s="6">
        <f>IFERROR(J408/K408, "")</f>
        <v>0</v>
      </c>
    </row>
    <row r="409" spans="3:12">
      <c r="C409" s="2">
        <f>IFERROR(INDEX('Élèves'!$B$2:$B$200, MATCH(B409, 'Élèves'!$A$2:$A$200, 0)) &amp; " " &amp; INDEX('Élèves'!$C$2:$C$200, MATCH(B409, 'Élèves'!$A$2:$A$200, 0)), "")</f>
        <v>0</v>
      </c>
      <c r="D409" s="2">
        <f>IFERROR(INDEX('Élèves'!$D$2:$D$200, MATCH(B409, 'Élèves'!$A$2:$A$200, 0)), "")</f>
        <v>0</v>
      </c>
      <c r="G409" s="2">
        <f>IFERROR(INDEX('Compétences'!$C$2:$C$200, MATCH(F409, 'Compétences'!$B$2:$B$200, 0)), "")</f>
        <v>0</v>
      </c>
      <c r="K409" s="2">
        <v>20</v>
      </c>
      <c r="L409" s="6">
        <f>IFERROR(J409/K409, "")</f>
        <v>0</v>
      </c>
    </row>
    <row r="410" spans="3:12">
      <c r="C410" s="2">
        <f>IFERROR(INDEX('Élèves'!$B$2:$B$200, MATCH(B410, 'Élèves'!$A$2:$A$200, 0)) &amp; " " &amp; INDEX('Élèves'!$C$2:$C$200, MATCH(B410, 'Élèves'!$A$2:$A$200, 0)), "")</f>
        <v>0</v>
      </c>
      <c r="D410" s="2">
        <f>IFERROR(INDEX('Élèves'!$D$2:$D$200, MATCH(B410, 'Élèves'!$A$2:$A$200, 0)), "")</f>
        <v>0</v>
      </c>
      <c r="G410" s="2">
        <f>IFERROR(INDEX('Compétences'!$C$2:$C$200, MATCH(F410, 'Compétences'!$B$2:$B$200, 0)), "")</f>
        <v>0</v>
      </c>
      <c r="K410" s="2">
        <v>20</v>
      </c>
      <c r="L410" s="6">
        <f>IFERROR(J410/K410, "")</f>
        <v>0</v>
      </c>
    </row>
    <row r="411" spans="3:12">
      <c r="C411" s="2">
        <f>IFERROR(INDEX('Élèves'!$B$2:$B$200, MATCH(B411, 'Élèves'!$A$2:$A$200, 0)) &amp; " " &amp; INDEX('Élèves'!$C$2:$C$200, MATCH(B411, 'Élèves'!$A$2:$A$200, 0)), "")</f>
        <v>0</v>
      </c>
      <c r="D411" s="2">
        <f>IFERROR(INDEX('Élèves'!$D$2:$D$200, MATCH(B411, 'Élèves'!$A$2:$A$200, 0)), "")</f>
        <v>0</v>
      </c>
      <c r="G411" s="2">
        <f>IFERROR(INDEX('Compétences'!$C$2:$C$200, MATCH(F411, 'Compétences'!$B$2:$B$200, 0)), "")</f>
        <v>0</v>
      </c>
      <c r="K411" s="2">
        <v>20</v>
      </c>
      <c r="L411" s="6">
        <f>IFERROR(J411/K411, "")</f>
        <v>0</v>
      </c>
    </row>
    <row r="412" spans="3:12">
      <c r="C412" s="2">
        <f>IFERROR(INDEX('Élèves'!$B$2:$B$200, MATCH(B412, 'Élèves'!$A$2:$A$200, 0)) &amp; " " &amp; INDEX('Élèves'!$C$2:$C$200, MATCH(B412, 'Élèves'!$A$2:$A$200, 0)), "")</f>
        <v>0</v>
      </c>
      <c r="D412" s="2">
        <f>IFERROR(INDEX('Élèves'!$D$2:$D$200, MATCH(B412, 'Élèves'!$A$2:$A$200, 0)), "")</f>
        <v>0</v>
      </c>
      <c r="G412" s="2">
        <f>IFERROR(INDEX('Compétences'!$C$2:$C$200, MATCH(F412, 'Compétences'!$B$2:$B$200, 0)), "")</f>
        <v>0</v>
      </c>
      <c r="K412" s="2">
        <v>20</v>
      </c>
      <c r="L412" s="6">
        <f>IFERROR(J412/K412, "")</f>
        <v>0</v>
      </c>
    </row>
    <row r="413" spans="3:12">
      <c r="C413" s="2">
        <f>IFERROR(INDEX('Élèves'!$B$2:$B$200, MATCH(B413, 'Élèves'!$A$2:$A$200, 0)) &amp; " " &amp; INDEX('Élèves'!$C$2:$C$200, MATCH(B413, 'Élèves'!$A$2:$A$200, 0)), "")</f>
        <v>0</v>
      </c>
      <c r="D413" s="2">
        <f>IFERROR(INDEX('Élèves'!$D$2:$D$200, MATCH(B413, 'Élèves'!$A$2:$A$200, 0)), "")</f>
        <v>0</v>
      </c>
      <c r="G413" s="2">
        <f>IFERROR(INDEX('Compétences'!$C$2:$C$200, MATCH(F413, 'Compétences'!$B$2:$B$200, 0)), "")</f>
        <v>0</v>
      </c>
      <c r="K413" s="2">
        <v>20</v>
      </c>
      <c r="L413" s="6">
        <f>IFERROR(J413/K413, "")</f>
        <v>0</v>
      </c>
    </row>
    <row r="414" spans="3:12">
      <c r="C414" s="2">
        <f>IFERROR(INDEX('Élèves'!$B$2:$B$200, MATCH(B414, 'Élèves'!$A$2:$A$200, 0)) &amp; " " &amp; INDEX('Élèves'!$C$2:$C$200, MATCH(B414, 'Élèves'!$A$2:$A$200, 0)), "")</f>
        <v>0</v>
      </c>
      <c r="D414" s="2">
        <f>IFERROR(INDEX('Élèves'!$D$2:$D$200, MATCH(B414, 'Élèves'!$A$2:$A$200, 0)), "")</f>
        <v>0</v>
      </c>
      <c r="G414" s="2">
        <f>IFERROR(INDEX('Compétences'!$C$2:$C$200, MATCH(F414, 'Compétences'!$B$2:$B$200, 0)), "")</f>
        <v>0</v>
      </c>
      <c r="K414" s="2">
        <v>20</v>
      </c>
      <c r="L414" s="6">
        <f>IFERROR(J414/K414, "")</f>
        <v>0</v>
      </c>
    </row>
    <row r="415" spans="3:12">
      <c r="C415" s="2">
        <f>IFERROR(INDEX('Élèves'!$B$2:$B$200, MATCH(B415, 'Élèves'!$A$2:$A$200, 0)) &amp; " " &amp; INDEX('Élèves'!$C$2:$C$200, MATCH(B415, 'Élèves'!$A$2:$A$200, 0)), "")</f>
        <v>0</v>
      </c>
      <c r="D415" s="2">
        <f>IFERROR(INDEX('Élèves'!$D$2:$D$200, MATCH(B415, 'Élèves'!$A$2:$A$200, 0)), "")</f>
        <v>0</v>
      </c>
      <c r="G415" s="2">
        <f>IFERROR(INDEX('Compétences'!$C$2:$C$200, MATCH(F415, 'Compétences'!$B$2:$B$200, 0)), "")</f>
        <v>0</v>
      </c>
      <c r="K415" s="2">
        <v>20</v>
      </c>
      <c r="L415" s="6">
        <f>IFERROR(J415/K415, "")</f>
        <v>0</v>
      </c>
    </row>
    <row r="416" spans="3:12">
      <c r="C416" s="2">
        <f>IFERROR(INDEX('Élèves'!$B$2:$B$200, MATCH(B416, 'Élèves'!$A$2:$A$200, 0)) &amp; " " &amp; INDEX('Élèves'!$C$2:$C$200, MATCH(B416, 'Élèves'!$A$2:$A$200, 0)), "")</f>
        <v>0</v>
      </c>
      <c r="D416" s="2">
        <f>IFERROR(INDEX('Élèves'!$D$2:$D$200, MATCH(B416, 'Élèves'!$A$2:$A$200, 0)), "")</f>
        <v>0</v>
      </c>
      <c r="G416" s="2">
        <f>IFERROR(INDEX('Compétences'!$C$2:$C$200, MATCH(F416, 'Compétences'!$B$2:$B$200, 0)), "")</f>
        <v>0</v>
      </c>
      <c r="K416" s="2">
        <v>20</v>
      </c>
      <c r="L416" s="6">
        <f>IFERROR(J416/K416, "")</f>
        <v>0</v>
      </c>
    </row>
    <row r="417" spans="3:12">
      <c r="C417" s="2">
        <f>IFERROR(INDEX('Élèves'!$B$2:$B$200, MATCH(B417, 'Élèves'!$A$2:$A$200, 0)) &amp; " " &amp; INDEX('Élèves'!$C$2:$C$200, MATCH(B417, 'Élèves'!$A$2:$A$200, 0)), "")</f>
        <v>0</v>
      </c>
      <c r="D417" s="2">
        <f>IFERROR(INDEX('Élèves'!$D$2:$D$200, MATCH(B417, 'Élèves'!$A$2:$A$200, 0)), "")</f>
        <v>0</v>
      </c>
      <c r="G417" s="2">
        <f>IFERROR(INDEX('Compétences'!$C$2:$C$200, MATCH(F417, 'Compétences'!$B$2:$B$200, 0)), "")</f>
        <v>0</v>
      </c>
      <c r="K417" s="2">
        <v>20</v>
      </c>
      <c r="L417" s="6">
        <f>IFERROR(J417/K417, "")</f>
        <v>0</v>
      </c>
    </row>
    <row r="418" spans="3:12">
      <c r="C418" s="2">
        <f>IFERROR(INDEX('Élèves'!$B$2:$B$200, MATCH(B418, 'Élèves'!$A$2:$A$200, 0)) &amp; " " &amp; INDEX('Élèves'!$C$2:$C$200, MATCH(B418, 'Élèves'!$A$2:$A$200, 0)), "")</f>
        <v>0</v>
      </c>
      <c r="D418" s="2">
        <f>IFERROR(INDEX('Élèves'!$D$2:$D$200, MATCH(B418, 'Élèves'!$A$2:$A$200, 0)), "")</f>
        <v>0</v>
      </c>
      <c r="G418" s="2">
        <f>IFERROR(INDEX('Compétences'!$C$2:$C$200, MATCH(F418, 'Compétences'!$B$2:$B$200, 0)), "")</f>
        <v>0</v>
      </c>
      <c r="K418" s="2">
        <v>20</v>
      </c>
      <c r="L418" s="6">
        <f>IFERROR(J418/K418, "")</f>
        <v>0</v>
      </c>
    </row>
    <row r="419" spans="3:12">
      <c r="C419" s="2">
        <f>IFERROR(INDEX('Élèves'!$B$2:$B$200, MATCH(B419, 'Élèves'!$A$2:$A$200, 0)) &amp; " " &amp; INDEX('Élèves'!$C$2:$C$200, MATCH(B419, 'Élèves'!$A$2:$A$200, 0)), "")</f>
        <v>0</v>
      </c>
      <c r="D419" s="2">
        <f>IFERROR(INDEX('Élèves'!$D$2:$D$200, MATCH(B419, 'Élèves'!$A$2:$A$200, 0)), "")</f>
        <v>0</v>
      </c>
      <c r="G419" s="2">
        <f>IFERROR(INDEX('Compétences'!$C$2:$C$200, MATCH(F419, 'Compétences'!$B$2:$B$200, 0)), "")</f>
        <v>0</v>
      </c>
      <c r="K419" s="2">
        <v>20</v>
      </c>
      <c r="L419" s="6">
        <f>IFERROR(J419/K419, "")</f>
        <v>0</v>
      </c>
    </row>
    <row r="420" spans="3:12">
      <c r="C420" s="2">
        <f>IFERROR(INDEX('Élèves'!$B$2:$B$200, MATCH(B420, 'Élèves'!$A$2:$A$200, 0)) &amp; " " &amp; INDEX('Élèves'!$C$2:$C$200, MATCH(B420, 'Élèves'!$A$2:$A$200, 0)), "")</f>
        <v>0</v>
      </c>
      <c r="D420" s="2">
        <f>IFERROR(INDEX('Élèves'!$D$2:$D$200, MATCH(B420, 'Élèves'!$A$2:$A$200, 0)), "")</f>
        <v>0</v>
      </c>
      <c r="G420" s="2">
        <f>IFERROR(INDEX('Compétences'!$C$2:$C$200, MATCH(F420, 'Compétences'!$B$2:$B$200, 0)), "")</f>
        <v>0</v>
      </c>
      <c r="K420" s="2">
        <v>20</v>
      </c>
      <c r="L420" s="6">
        <f>IFERROR(J420/K420, "")</f>
        <v>0</v>
      </c>
    </row>
    <row r="421" spans="3:12">
      <c r="C421" s="2">
        <f>IFERROR(INDEX('Élèves'!$B$2:$B$200, MATCH(B421, 'Élèves'!$A$2:$A$200, 0)) &amp; " " &amp; INDEX('Élèves'!$C$2:$C$200, MATCH(B421, 'Élèves'!$A$2:$A$200, 0)), "")</f>
        <v>0</v>
      </c>
      <c r="D421" s="2">
        <f>IFERROR(INDEX('Élèves'!$D$2:$D$200, MATCH(B421, 'Élèves'!$A$2:$A$200, 0)), "")</f>
        <v>0</v>
      </c>
      <c r="G421" s="2">
        <f>IFERROR(INDEX('Compétences'!$C$2:$C$200, MATCH(F421, 'Compétences'!$B$2:$B$200, 0)), "")</f>
        <v>0</v>
      </c>
      <c r="K421" s="2">
        <v>20</v>
      </c>
      <c r="L421" s="6">
        <f>IFERROR(J421/K421, "")</f>
        <v>0</v>
      </c>
    </row>
    <row r="422" spans="3:12">
      <c r="C422" s="2">
        <f>IFERROR(INDEX('Élèves'!$B$2:$B$200, MATCH(B422, 'Élèves'!$A$2:$A$200, 0)) &amp; " " &amp; INDEX('Élèves'!$C$2:$C$200, MATCH(B422, 'Élèves'!$A$2:$A$200, 0)), "")</f>
        <v>0</v>
      </c>
      <c r="D422" s="2">
        <f>IFERROR(INDEX('Élèves'!$D$2:$D$200, MATCH(B422, 'Élèves'!$A$2:$A$200, 0)), "")</f>
        <v>0</v>
      </c>
      <c r="G422" s="2">
        <f>IFERROR(INDEX('Compétences'!$C$2:$C$200, MATCH(F422, 'Compétences'!$B$2:$B$200, 0)), "")</f>
        <v>0</v>
      </c>
      <c r="K422" s="2">
        <v>20</v>
      </c>
      <c r="L422" s="6">
        <f>IFERROR(J422/K422, "")</f>
        <v>0</v>
      </c>
    </row>
    <row r="423" spans="3:12">
      <c r="C423" s="2">
        <f>IFERROR(INDEX('Élèves'!$B$2:$B$200, MATCH(B423, 'Élèves'!$A$2:$A$200, 0)) &amp; " " &amp; INDEX('Élèves'!$C$2:$C$200, MATCH(B423, 'Élèves'!$A$2:$A$200, 0)), "")</f>
        <v>0</v>
      </c>
      <c r="D423" s="2">
        <f>IFERROR(INDEX('Élèves'!$D$2:$D$200, MATCH(B423, 'Élèves'!$A$2:$A$200, 0)), "")</f>
        <v>0</v>
      </c>
      <c r="G423" s="2">
        <f>IFERROR(INDEX('Compétences'!$C$2:$C$200, MATCH(F423, 'Compétences'!$B$2:$B$200, 0)), "")</f>
        <v>0</v>
      </c>
      <c r="K423" s="2">
        <v>20</v>
      </c>
      <c r="L423" s="6">
        <f>IFERROR(J423/K423, "")</f>
        <v>0</v>
      </c>
    </row>
    <row r="424" spans="3:12">
      <c r="C424" s="2">
        <f>IFERROR(INDEX('Élèves'!$B$2:$B$200, MATCH(B424, 'Élèves'!$A$2:$A$200, 0)) &amp; " " &amp; INDEX('Élèves'!$C$2:$C$200, MATCH(B424, 'Élèves'!$A$2:$A$200, 0)), "")</f>
        <v>0</v>
      </c>
      <c r="D424" s="2">
        <f>IFERROR(INDEX('Élèves'!$D$2:$D$200, MATCH(B424, 'Élèves'!$A$2:$A$200, 0)), "")</f>
        <v>0</v>
      </c>
      <c r="G424" s="2">
        <f>IFERROR(INDEX('Compétences'!$C$2:$C$200, MATCH(F424, 'Compétences'!$B$2:$B$200, 0)), "")</f>
        <v>0</v>
      </c>
      <c r="K424" s="2">
        <v>20</v>
      </c>
      <c r="L424" s="6">
        <f>IFERROR(J424/K424, "")</f>
        <v>0</v>
      </c>
    </row>
    <row r="425" spans="3:12">
      <c r="C425" s="2">
        <f>IFERROR(INDEX('Élèves'!$B$2:$B$200, MATCH(B425, 'Élèves'!$A$2:$A$200, 0)) &amp; " " &amp; INDEX('Élèves'!$C$2:$C$200, MATCH(B425, 'Élèves'!$A$2:$A$200, 0)), "")</f>
        <v>0</v>
      </c>
      <c r="D425" s="2">
        <f>IFERROR(INDEX('Élèves'!$D$2:$D$200, MATCH(B425, 'Élèves'!$A$2:$A$200, 0)), "")</f>
        <v>0</v>
      </c>
      <c r="G425" s="2">
        <f>IFERROR(INDEX('Compétences'!$C$2:$C$200, MATCH(F425, 'Compétences'!$B$2:$B$200, 0)), "")</f>
        <v>0</v>
      </c>
      <c r="K425" s="2">
        <v>20</v>
      </c>
      <c r="L425" s="6">
        <f>IFERROR(J425/K425, "")</f>
        <v>0</v>
      </c>
    </row>
    <row r="426" spans="3:12">
      <c r="C426" s="2">
        <f>IFERROR(INDEX('Élèves'!$B$2:$B$200, MATCH(B426, 'Élèves'!$A$2:$A$200, 0)) &amp; " " &amp; INDEX('Élèves'!$C$2:$C$200, MATCH(B426, 'Élèves'!$A$2:$A$200, 0)), "")</f>
        <v>0</v>
      </c>
      <c r="D426" s="2">
        <f>IFERROR(INDEX('Élèves'!$D$2:$D$200, MATCH(B426, 'Élèves'!$A$2:$A$200, 0)), "")</f>
        <v>0</v>
      </c>
      <c r="G426" s="2">
        <f>IFERROR(INDEX('Compétences'!$C$2:$C$200, MATCH(F426, 'Compétences'!$B$2:$B$200, 0)), "")</f>
        <v>0</v>
      </c>
      <c r="K426" s="2">
        <v>20</v>
      </c>
      <c r="L426" s="6">
        <f>IFERROR(J426/K426, "")</f>
        <v>0</v>
      </c>
    </row>
    <row r="427" spans="3:12">
      <c r="C427" s="2">
        <f>IFERROR(INDEX('Élèves'!$B$2:$B$200, MATCH(B427, 'Élèves'!$A$2:$A$200, 0)) &amp; " " &amp; INDEX('Élèves'!$C$2:$C$200, MATCH(B427, 'Élèves'!$A$2:$A$200, 0)), "")</f>
        <v>0</v>
      </c>
      <c r="D427" s="2">
        <f>IFERROR(INDEX('Élèves'!$D$2:$D$200, MATCH(B427, 'Élèves'!$A$2:$A$200, 0)), "")</f>
        <v>0</v>
      </c>
      <c r="G427" s="2">
        <f>IFERROR(INDEX('Compétences'!$C$2:$C$200, MATCH(F427, 'Compétences'!$B$2:$B$200, 0)), "")</f>
        <v>0</v>
      </c>
      <c r="K427" s="2">
        <v>20</v>
      </c>
      <c r="L427" s="6">
        <f>IFERROR(J427/K427, "")</f>
        <v>0</v>
      </c>
    </row>
    <row r="428" spans="3:12">
      <c r="C428" s="2">
        <f>IFERROR(INDEX('Élèves'!$B$2:$B$200, MATCH(B428, 'Élèves'!$A$2:$A$200, 0)) &amp; " " &amp; INDEX('Élèves'!$C$2:$C$200, MATCH(B428, 'Élèves'!$A$2:$A$200, 0)), "")</f>
        <v>0</v>
      </c>
      <c r="D428" s="2">
        <f>IFERROR(INDEX('Élèves'!$D$2:$D$200, MATCH(B428, 'Élèves'!$A$2:$A$200, 0)), "")</f>
        <v>0</v>
      </c>
      <c r="G428" s="2">
        <f>IFERROR(INDEX('Compétences'!$C$2:$C$200, MATCH(F428, 'Compétences'!$B$2:$B$200, 0)), "")</f>
        <v>0</v>
      </c>
      <c r="K428" s="2">
        <v>20</v>
      </c>
      <c r="L428" s="6">
        <f>IFERROR(J428/K428, "")</f>
        <v>0</v>
      </c>
    </row>
    <row r="429" spans="3:12">
      <c r="C429" s="2">
        <f>IFERROR(INDEX('Élèves'!$B$2:$B$200, MATCH(B429, 'Élèves'!$A$2:$A$200, 0)) &amp; " " &amp; INDEX('Élèves'!$C$2:$C$200, MATCH(B429, 'Élèves'!$A$2:$A$200, 0)), "")</f>
        <v>0</v>
      </c>
      <c r="D429" s="2">
        <f>IFERROR(INDEX('Élèves'!$D$2:$D$200, MATCH(B429, 'Élèves'!$A$2:$A$200, 0)), "")</f>
        <v>0</v>
      </c>
      <c r="G429" s="2">
        <f>IFERROR(INDEX('Compétences'!$C$2:$C$200, MATCH(F429, 'Compétences'!$B$2:$B$200, 0)), "")</f>
        <v>0</v>
      </c>
      <c r="K429" s="2">
        <v>20</v>
      </c>
      <c r="L429" s="6">
        <f>IFERROR(J429/K429, "")</f>
        <v>0</v>
      </c>
    </row>
    <row r="430" spans="3:12">
      <c r="C430" s="2">
        <f>IFERROR(INDEX('Élèves'!$B$2:$B$200, MATCH(B430, 'Élèves'!$A$2:$A$200, 0)) &amp; " " &amp; INDEX('Élèves'!$C$2:$C$200, MATCH(B430, 'Élèves'!$A$2:$A$200, 0)), "")</f>
        <v>0</v>
      </c>
      <c r="D430" s="2">
        <f>IFERROR(INDEX('Élèves'!$D$2:$D$200, MATCH(B430, 'Élèves'!$A$2:$A$200, 0)), "")</f>
        <v>0</v>
      </c>
      <c r="G430" s="2">
        <f>IFERROR(INDEX('Compétences'!$C$2:$C$200, MATCH(F430, 'Compétences'!$B$2:$B$200, 0)), "")</f>
        <v>0</v>
      </c>
      <c r="K430" s="2">
        <v>20</v>
      </c>
      <c r="L430" s="6">
        <f>IFERROR(J430/K430, "")</f>
        <v>0</v>
      </c>
    </row>
    <row r="431" spans="3:12">
      <c r="C431" s="2">
        <f>IFERROR(INDEX('Élèves'!$B$2:$B$200, MATCH(B431, 'Élèves'!$A$2:$A$200, 0)) &amp; " " &amp; INDEX('Élèves'!$C$2:$C$200, MATCH(B431, 'Élèves'!$A$2:$A$200, 0)), "")</f>
        <v>0</v>
      </c>
      <c r="D431" s="2">
        <f>IFERROR(INDEX('Élèves'!$D$2:$D$200, MATCH(B431, 'Élèves'!$A$2:$A$200, 0)), "")</f>
        <v>0</v>
      </c>
      <c r="G431" s="2">
        <f>IFERROR(INDEX('Compétences'!$C$2:$C$200, MATCH(F431, 'Compétences'!$B$2:$B$200, 0)), "")</f>
        <v>0</v>
      </c>
      <c r="K431" s="2">
        <v>20</v>
      </c>
      <c r="L431" s="6">
        <f>IFERROR(J431/K431, "")</f>
        <v>0</v>
      </c>
    </row>
    <row r="432" spans="3:12">
      <c r="C432" s="2">
        <f>IFERROR(INDEX('Élèves'!$B$2:$B$200, MATCH(B432, 'Élèves'!$A$2:$A$200, 0)) &amp; " " &amp; INDEX('Élèves'!$C$2:$C$200, MATCH(B432, 'Élèves'!$A$2:$A$200, 0)), "")</f>
        <v>0</v>
      </c>
      <c r="D432" s="2">
        <f>IFERROR(INDEX('Élèves'!$D$2:$D$200, MATCH(B432, 'Élèves'!$A$2:$A$200, 0)), "")</f>
        <v>0</v>
      </c>
      <c r="G432" s="2">
        <f>IFERROR(INDEX('Compétences'!$C$2:$C$200, MATCH(F432, 'Compétences'!$B$2:$B$200, 0)), "")</f>
        <v>0</v>
      </c>
      <c r="K432" s="2">
        <v>20</v>
      </c>
      <c r="L432" s="6">
        <f>IFERROR(J432/K432, "")</f>
        <v>0</v>
      </c>
    </row>
    <row r="433" spans="3:12">
      <c r="C433" s="2">
        <f>IFERROR(INDEX('Élèves'!$B$2:$B$200, MATCH(B433, 'Élèves'!$A$2:$A$200, 0)) &amp; " " &amp; INDEX('Élèves'!$C$2:$C$200, MATCH(B433, 'Élèves'!$A$2:$A$200, 0)), "")</f>
        <v>0</v>
      </c>
      <c r="D433" s="2">
        <f>IFERROR(INDEX('Élèves'!$D$2:$D$200, MATCH(B433, 'Élèves'!$A$2:$A$200, 0)), "")</f>
        <v>0</v>
      </c>
      <c r="G433" s="2">
        <f>IFERROR(INDEX('Compétences'!$C$2:$C$200, MATCH(F433, 'Compétences'!$B$2:$B$200, 0)), "")</f>
        <v>0</v>
      </c>
      <c r="K433" s="2">
        <v>20</v>
      </c>
      <c r="L433" s="6">
        <f>IFERROR(J433/K433, "")</f>
        <v>0</v>
      </c>
    </row>
    <row r="434" spans="3:12">
      <c r="C434" s="2">
        <f>IFERROR(INDEX('Élèves'!$B$2:$B$200, MATCH(B434, 'Élèves'!$A$2:$A$200, 0)) &amp; " " &amp; INDEX('Élèves'!$C$2:$C$200, MATCH(B434, 'Élèves'!$A$2:$A$200, 0)), "")</f>
        <v>0</v>
      </c>
      <c r="D434" s="2">
        <f>IFERROR(INDEX('Élèves'!$D$2:$D$200, MATCH(B434, 'Élèves'!$A$2:$A$200, 0)), "")</f>
        <v>0</v>
      </c>
      <c r="G434" s="2">
        <f>IFERROR(INDEX('Compétences'!$C$2:$C$200, MATCH(F434, 'Compétences'!$B$2:$B$200, 0)), "")</f>
        <v>0</v>
      </c>
      <c r="K434" s="2">
        <v>20</v>
      </c>
      <c r="L434" s="6">
        <f>IFERROR(J434/K434, "")</f>
        <v>0</v>
      </c>
    </row>
    <row r="435" spans="3:12">
      <c r="C435" s="2">
        <f>IFERROR(INDEX('Élèves'!$B$2:$B$200, MATCH(B435, 'Élèves'!$A$2:$A$200, 0)) &amp; " " &amp; INDEX('Élèves'!$C$2:$C$200, MATCH(B435, 'Élèves'!$A$2:$A$200, 0)), "")</f>
        <v>0</v>
      </c>
      <c r="D435" s="2">
        <f>IFERROR(INDEX('Élèves'!$D$2:$D$200, MATCH(B435, 'Élèves'!$A$2:$A$200, 0)), "")</f>
        <v>0</v>
      </c>
      <c r="G435" s="2">
        <f>IFERROR(INDEX('Compétences'!$C$2:$C$200, MATCH(F435, 'Compétences'!$B$2:$B$200, 0)), "")</f>
        <v>0</v>
      </c>
      <c r="K435" s="2">
        <v>20</v>
      </c>
      <c r="L435" s="6">
        <f>IFERROR(J435/K435, "")</f>
        <v>0</v>
      </c>
    </row>
    <row r="436" spans="3:12">
      <c r="C436" s="2">
        <f>IFERROR(INDEX('Élèves'!$B$2:$B$200, MATCH(B436, 'Élèves'!$A$2:$A$200, 0)) &amp; " " &amp; INDEX('Élèves'!$C$2:$C$200, MATCH(B436, 'Élèves'!$A$2:$A$200, 0)), "")</f>
        <v>0</v>
      </c>
      <c r="D436" s="2">
        <f>IFERROR(INDEX('Élèves'!$D$2:$D$200, MATCH(B436, 'Élèves'!$A$2:$A$200, 0)), "")</f>
        <v>0</v>
      </c>
      <c r="G436" s="2">
        <f>IFERROR(INDEX('Compétences'!$C$2:$C$200, MATCH(F436, 'Compétences'!$B$2:$B$200, 0)), "")</f>
        <v>0</v>
      </c>
      <c r="K436" s="2">
        <v>20</v>
      </c>
      <c r="L436" s="6">
        <f>IFERROR(J436/K436, "")</f>
        <v>0</v>
      </c>
    </row>
    <row r="437" spans="3:12">
      <c r="C437" s="2">
        <f>IFERROR(INDEX('Élèves'!$B$2:$B$200, MATCH(B437, 'Élèves'!$A$2:$A$200, 0)) &amp; " " &amp; INDEX('Élèves'!$C$2:$C$200, MATCH(B437, 'Élèves'!$A$2:$A$200, 0)), "")</f>
        <v>0</v>
      </c>
      <c r="D437" s="2">
        <f>IFERROR(INDEX('Élèves'!$D$2:$D$200, MATCH(B437, 'Élèves'!$A$2:$A$200, 0)), "")</f>
        <v>0</v>
      </c>
      <c r="G437" s="2">
        <f>IFERROR(INDEX('Compétences'!$C$2:$C$200, MATCH(F437, 'Compétences'!$B$2:$B$200, 0)), "")</f>
        <v>0</v>
      </c>
      <c r="K437" s="2">
        <v>20</v>
      </c>
      <c r="L437" s="6">
        <f>IFERROR(J437/K437, "")</f>
        <v>0</v>
      </c>
    </row>
    <row r="438" spans="3:12">
      <c r="C438" s="2">
        <f>IFERROR(INDEX('Élèves'!$B$2:$B$200, MATCH(B438, 'Élèves'!$A$2:$A$200, 0)) &amp; " " &amp; INDEX('Élèves'!$C$2:$C$200, MATCH(B438, 'Élèves'!$A$2:$A$200, 0)), "")</f>
        <v>0</v>
      </c>
      <c r="D438" s="2">
        <f>IFERROR(INDEX('Élèves'!$D$2:$D$200, MATCH(B438, 'Élèves'!$A$2:$A$200, 0)), "")</f>
        <v>0</v>
      </c>
      <c r="G438" s="2">
        <f>IFERROR(INDEX('Compétences'!$C$2:$C$200, MATCH(F438, 'Compétences'!$B$2:$B$200, 0)), "")</f>
        <v>0</v>
      </c>
      <c r="K438" s="2">
        <v>20</v>
      </c>
      <c r="L438" s="6">
        <f>IFERROR(J438/K438, "")</f>
        <v>0</v>
      </c>
    </row>
    <row r="439" spans="3:12">
      <c r="C439" s="2">
        <f>IFERROR(INDEX('Élèves'!$B$2:$B$200, MATCH(B439, 'Élèves'!$A$2:$A$200, 0)) &amp; " " &amp; INDEX('Élèves'!$C$2:$C$200, MATCH(B439, 'Élèves'!$A$2:$A$200, 0)), "")</f>
        <v>0</v>
      </c>
      <c r="D439" s="2">
        <f>IFERROR(INDEX('Élèves'!$D$2:$D$200, MATCH(B439, 'Élèves'!$A$2:$A$200, 0)), "")</f>
        <v>0</v>
      </c>
      <c r="G439" s="2">
        <f>IFERROR(INDEX('Compétences'!$C$2:$C$200, MATCH(F439, 'Compétences'!$B$2:$B$200, 0)), "")</f>
        <v>0</v>
      </c>
      <c r="K439" s="2">
        <v>20</v>
      </c>
      <c r="L439" s="6">
        <f>IFERROR(J439/K439, "")</f>
        <v>0</v>
      </c>
    </row>
    <row r="440" spans="3:12">
      <c r="C440" s="2">
        <f>IFERROR(INDEX('Élèves'!$B$2:$B$200, MATCH(B440, 'Élèves'!$A$2:$A$200, 0)) &amp; " " &amp; INDEX('Élèves'!$C$2:$C$200, MATCH(B440, 'Élèves'!$A$2:$A$200, 0)), "")</f>
        <v>0</v>
      </c>
      <c r="D440" s="2">
        <f>IFERROR(INDEX('Élèves'!$D$2:$D$200, MATCH(B440, 'Élèves'!$A$2:$A$200, 0)), "")</f>
        <v>0</v>
      </c>
      <c r="G440" s="2">
        <f>IFERROR(INDEX('Compétences'!$C$2:$C$200, MATCH(F440, 'Compétences'!$B$2:$B$200, 0)), "")</f>
        <v>0</v>
      </c>
      <c r="K440" s="2">
        <v>20</v>
      </c>
      <c r="L440" s="6">
        <f>IFERROR(J440/K440, "")</f>
        <v>0</v>
      </c>
    </row>
    <row r="441" spans="3:12">
      <c r="C441" s="2">
        <f>IFERROR(INDEX('Élèves'!$B$2:$B$200, MATCH(B441, 'Élèves'!$A$2:$A$200, 0)) &amp; " " &amp; INDEX('Élèves'!$C$2:$C$200, MATCH(B441, 'Élèves'!$A$2:$A$200, 0)), "")</f>
        <v>0</v>
      </c>
      <c r="D441" s="2">
        <f>IFERROR(INDEX('Élèves'!$D$2:$D$200, MATCH(B441, 'Élèves'!$A$2:$A$200, 0)), "")</f>
        <v>0</v>
      </c>
      <c r="G441" s="2">
        <f>IFERROR(INDEX('Compétences'!$C$2:$C$200, MATCH(F441, 'Compétences'!$B$2:$B$200, 0)), "")</f>
        <v>0</v>
      </c>
      <c r="K441" s="2">
        <v>20</v>
      </c>
      <c r="L441" s="6">
        <f>IFERROR(J441/K441, "")</f>
        <v>0</v>
      </c>
    </row>
    <row r="442" spans="3:12">
      <c r="C442" s="2">
        <f>IFERROR(INDEX('Élèves'!$B$2:$B$200, MATCH(B442, 'Élèves'!$A$2:$A$200, 0)) &amp; " " &amp; INDEX('Élèves'!$C$2:$C$200, MATCH(B442, 'Élèves'!$A$2:$A$200, 0)), "")</f>
        <v>0</v>
      </c>
      <c r="D442" s="2">
        <f>IFERROR(INDEX('Élèves'!$D$2:$D$200, MATCH(B442, 'Élèves'!$A$2:$A$200, 0)), "")</f>
        <v>0</v>
      </c>
      <c r="G442" s="2">
        <f>IFERROR(INDEX('Compétences'!$C$2:$C$200, MATCH(F442, 'Compétences'!$B$2:$B$200, 0)), "")</f>
        <v>0</v>
      </c>
      <c r="K442" s="2">
        <v>20</v>
      </c>
      <c r="L442" s="6">
        <f>IFERROR(J442/K442, "")</f>
        <v>0</v>
      </c>
    </row>
    <row r="443" spans="3:12">
      <c r="C443" s="2">
        <f>IFERROR(INDEX('Élèves'!$B$2:$B$200, MATCH(B443, 'Élèves'!$A$2:$A$200, 0)) &amp; " " &amp; INDEX('Élèves'!$C$2:$C$200, MATCH(B443, 'Élèves'!$A$2:$A$200, 0)), "")</f>
        <v>0</v>
      </c>
      <c r="D443" s="2">
        <f>IFERROR(INDEX('Élèves'!$D$2:$D$200, MATCH(B443, 'Élèves'!$A$2:$A$200, 0)), "")</f>
        <v>0</v>
      </c>
      <c r="G443" s="2">
        <f>IFERROR(INDEX('Compétences'!$C$2:$C$200, MATCH(F443, 'Compétences'!$B$2:$B$200, 0)), "")</f>
        <v>0</v>
      </c>
      <c r="K443" s="2">
        <v>20</v>
      </c>
      <c r="L443" s="6">
        <f>IFERROR(J443/K443, "")</f>
        <v>0</v>
      </c>
    </row>
    <row r="444" spans="3:12">
      <c r="C444" s="2">
        <f>IFERROR(INDEX('Élèves'!$B$2:$B$200, MATCH(B444, 'Élèves'!$A$2:$A$200, 0)) &amp; " " &amp; INDEX('Élèves'!$C$2:$C$200, MATCH(B444, 'Élèves'!$A$2:$A$200, 0)), "")</f>
        <v>0</v>
      </c>
      <c r="D444" s="2">
        <f>IFERROR(INDEX('Élèves'!$D$2:$D$200, MATCH(B444, 'Élèves'!$A$2:$A$200, 0)), "")</f>
        <v>0</v>
      </c>
      <c r="G444" s="2">
        <f>IFERROR(INDEX('Compétences'!$C$2:$C$200, MATCH(F444, 'Compétences'!$B$2:$B$200, 0)), "")</f>
        <v>0</v>
      </c>
      <c r="K444" s="2">
        <v>20</v>
      </c>
      <c r="L444" s="6">
        <f>IFERROR(J444/K444, "")</f>
        <v>0</v>
      </c>
    </row>
    <row r="445" spans="3:12">
      <c r="C445" s="2">
        <f>IFERROR(INDEX('Élèves'!$B$2:$B$200, MATCH(B445, 'Élèves'!$A$2:$A$200, 0)) &amp; " " &amp; INDEX('Élèves'!$C$2:$C$200, MATCH(B445, 'Élèves'!$A$2:$A$200, 0)), "")</f>
        <v>0</v>
      </c>
      <c r="D445" s="2">
        <f>IFERROR(INDEX('Élèves'!$D$2:$D$200, MATCH(B445, 'Élèves'!$A$2:$A$200, 0)), "")</f>
        <v>0</v>
      </c>
      <c r="G445" s="2">
        <f>IFERROR(INDEX('Compétences'!$C$2:$C$200, MATCH(F445, 'Compétences'!$B$2:$B$200, 0)), "")</f>
        <v>0</v>
      </c>
      <c r="K445" s="2">
        <v>20</v>
      </c>
      <c r="L445" s="6">
        <f>IFERROR(J445/K445, "")</f>
        <v>0</v>
      </c>
    </row>
    <row r="446" spans="3:12">
      <c r="C446" s="2">
        <f>IFERROR(INDEX('Élèves'!$B$2:$B$200, MATCH(B446, 'Élèves'!$A$2:$A$200, 0)) &amp; " " &amp; INDEX('Élèves'!$C$2:$C$200, MATCH(B446, 'Élèves'!$A$2:$A$200, 0)), "")</f>
        <v>0</v>
      </c>
      <c r="D446" s="2">
        <f>IFERROR(INDEX('Élèves'!$D$2:$D$200, MATCH(B446, 'Élèves'!$A$2:$A$200, 0)), "")</f>
        <v>0</v>
      </c>
      <c r="G446" s="2">
        <f>IFERROR(INDEX('Compétences'!$C$2:$C$200, MATCH(F446, 'Compétences'!$B$2:$B$200, 0)), "")</f>
        <v>0</v>
      </c>
      <c r="K446" s="2">
        <v>20</v>
      </c>
      <c r="L446" s="6">
        <f>IFERROR(J446/K446, "")</f>
        <v>0</v>
      </c>
    </row>
    <row r="447" spans="3:12">
      <c r="C447" s="2">
        <f>IFERROR(INDEX('Élèves'!$B$2:$B$200, MATCH(B447, 'Élèves'!$A$2:$A$200, 0)) &amp; " " &amp; INDEX('Élèves'!$C$2:$C$200, MATCH(B447, 'Élèves'!$A$2:$A$200, 0)), "")</f>
        <v>0</v>
      </c>
      <c r="D447" s="2">
        <f>IFERROR(INDEX('Élèves'!$D$2:$D$200, MATCH(B447, 'Élèves'!$A$2:$A$200, 0)), "")</f>
        <v>0</v>
      </c>
      <c r="G447" s="2">
        <f>IFERROR(INDEX('Compétences'!$C$2:$C$200, MATCH(F447, 'Compétences'!$B$2:$B$200, 0)), "")</f>
        <v>0</v>
      </c>
      <c r="K447" s="2">
        <v>20</v>
      </c>
      <c r="L447" s="6">
        <f>IFERROR(J447/K447, "")</f>
        <v>0</v>
      </c>
    </row>
    <row r="448" spans="3:12">
      <c r="C448" s="2">
        <f>IFERROR(INDEX('Élèves'!$B$2:$B$200, MATCH(B448, 'Élèves'!$A$2:$A$200, 0)) &amp; " " &amp; INDEX('Élèves'!$C$2:$C$200, MATCH(B448, 'Élèves'!$A$2:$A$200, 0)), "")</f>
        <v>0</v>
      </c>
      <c r="D448" s="2">
        <f>IFERROR(INDEX('Élèves'!$D$2:$D$200, MATCH(B448, 'Élèves'!$A$2:$A$200, 0)), "")</f>
        <v>0</v>
      </c>
      <c r="G448" s="2">
        <f>IFERROR(INDEX('Compétences'!$C$2:$C$200, MATCH(F448, 'Compétences'!$B$2:$B$200, 0)), "")</f>
        <v>0</v>
      </c>
      <c r="K448" s="2">
        <v>20</v>
      </c>
      <c r="L448" s="6">
        <f>IFERROR(J448/K448, "")</f>
        <v>0</v>
      </c>
    </row>
    <row r="449" spans="3:12">
      <c r="C449" s="2">
        <f>IFERROR(INDEX('Élèves'!$B$2:$B$200, MATCH(B449, 'Élèves'!$A$2:$A$200, 0)) &amp; " " &amp; INDEX('Élèves'!$C$2:$C$200, MATCH(B449, 'Élèves'!$A$2:$A$200, 0)), "")</f>
        <v>0</v>
      </c>
      <c r="D449" s="2">
        <f>IFERROR(INDEX('Élèves'!$D$2:$D$200, MATCH(B449, 'Élèves'!$A$2:$A$200, 0)), "")</f>
        <v>0</v>
      </c>
      <c r="G449" s="2">
        <f>IFERROR(INDEX('Compétences'!$C$2:$C$200, MATCH(F449, 'Compétences'!$B$2:$B$200, 0)), "")</f>
        <v>0</v>
      </c>
      <c r="K449" s="2">
        <v>20</v>
      </c>
      <c r="L449" s="6">
        <f>IFERROR(J449/K449, "")</f>
        <v>0</v>
      </c>
    </row>
    <row r="450" spans="3:12">
      <c r="C450" s="2">
        <f>IFERROR(INDEX('Élèves'!$B$2:$B$200, MATCH(B450, 'Élèves'!$A$2:$A$200, 0)) &amp; " " &amp; INDEX('Élèves'!$C$2:$C$200, MATCH(B450, 'Élèves'!$A$2:$A$200, 0)), "")</f>
        <v>0</v>
      </c>
      <c r="D450" s="2">
        <f>IFERROR(INDEX('Élèves'!$D$2:$D$200, MATCH(B450, 'Élèves'!$A$2:$A$200, 0)), "")</f>
        <v>0</v>
      </c>
      <c r="G450" s="2">
        <f>IFERROR(INDEX('Compétences'!$C$2:$C$200, MATCH(F450, 'Compétences'!$B$2:$B$200, 0)), "")</f>
        <v>0</v>
      </c>
      <c r="K450" s="2">
        <v>20</v>
      </c>
      <c r="L450" s="6">
        <f>IFERROR(J450/K450, "")</f>
        <v>0</v>
      </c>
    </row>
    <row r="451" spans="3:12">
      <c r="C451" s="2">
        <f>IFERROR(INDEX('Élèves'!$B$2:$B$200, MATCH(B451, 'Élèves'!$A$2:$A$200, 0)) &amp; " " &amp; INDEX('Élèves'!$C$2:$C$200, MATCH(B451, 'Élèves'!$A$2:$A$200, 0)), "")</f>
        <v>0</v>
      </c>
      <c r="D451" s="2">
        <f>IFERROR(INDEX('Élèves'!$D$2:$D$200, MATCH(B451, 'Élèves'!$A$2:$A$200, 0)), "")</f>
        <v>0</v>
      </c>
      <c r="G451" s="2">
        <f>IFERROR(INDEX('Compétences'!$C$2:$C$200, MATCH(F451, 'Compétences'!$B$2:$B$200, 0)), "")</f>
        <v>0</v>
      </c>
      <c r="K451" s="2">
        <v>20</v>
      </c>
      <c r="L451" s="6">
        <f>IFERROR(J451/K451, "")</f>
        <v>0</v>
      </c>
    </row>
    <row r="452" spans="3:12">
      <c r="C452" s="2">
        <f>IFERROR(INDEX('Élèves'!$B$2:$B$200, MATCH(B452, 'Élèves'!$A$2:$A$200, 0)) &amp; " " &amp; INDEX('Élèves'!$C$2:$C$200, MATCH(B452, 'Élèves'!$A$2:$A$200, 0)), "")</f>
        <v>0</v>
      </c>
      <c r="D452" s="2">
        <f>IFERROR(INDEX('Élèves'!$D$2:$D$200, MATCH(B452, 'Élèves'!$A$2:$A$200, 0)), "")</f>
        <v>0</v>
      </c>
      <c r="G452" s="2">
        <f>IFERROR(INDEX('Compétences'!$C$2:$C$200, MATCH(F452, 'Compétences'!$B$2:$B$200, 0)), "")</f>
        <v>0</v>
      </c>
      <c r="K452" s="2">
        <v>20</v>
      </c>
      <c r="L452" s="6">
        <f>IFERROR(J452/K452, "")</f>
        <v>0</v>
      </c>
    </row>
    <row r="453" spans="3:12">
      <c r="C453" s="2">
        <f>IFERROR(INDEX('Élèves'!$B$2:$B$200, MATCH(B453, 'Élèves'!$A$2:$A$200, 0)) &amp; " " &amp; INDEX('Élèves'!$C$2:$C$200, MATCH(B453, 'Élèves'!$A$2:$A$200, 0)), "")</f>
        <v>0</v>
      </c>
      <c r="D453" s="2">
        <f>IFERROR(INDEX('Élèves'!$D$2:$D$200, MATCH(B453, 'Élèves'!$A$2:$A$200, 0)), "")</f>
        <v>0</v>
      </c>
      <c r="G453" s="2">
        <f>IFERROR(INDEX('Compétences'!$C$2:$C$200, MATCH(F453, 'Compétences'!$B$2:$B$200, 0)), "")</f>
        <v>0</v>
      </c>
      <c r="K453" s="2">
        <v>20</v>
      </c>
      <c r="L453" s="6">
        <f>IFERROR(J453/K453, "")</f>
        <v>0</v>
      </c>
    </row>
    <row r="454" spans="3:12">
      <c r="C454" s="2">
        <f>IFERROR(INDEX('Élèves'!$B$2:$B$200, MATCH(B454, 'Élèves'!$A$2:$A$200, 0)) &amp; " " &amp; INDEX('Élèves'!$C$2:$C$200, MATCH(B454, 'Élèves'!$A$2:$A$200, 0)), "")</f>
        <v>0</v>
      </c>
      <c r="D454" s="2">
        <f>IFERROR(INDEX('Élèves'!$D$2:$D$200, MATCH(B454, 'Élèves'!$A$2:$A$200, 0)), "")</f>
        <v>0</v>
      </c>
      <c r="G454" s="2">
        <f>IFERROR(INDEX('Compétences'!$C$2:$C$200, MATCH(F454, 'Compétences'!$B$2:$B$200, 0)), "")</f>
        <v>0</v>
      </c>
      <c r="K454" s="2">
        <v>20</v>
      </c>
      <c r="L454" s="6">
        <f>IFERROR(J454/K454, "")</f>
        <v>0</v>
      </c>
    </row>
    <row r="455" spans="3:12">
      <c r="C455" s="2">
        <f>IFERROR(INDEX('Élèves'!$B$2:$B$200, MATCH(B455, 'Élèves'!$A$2:$A$200, 0)) &amp; " " &amp; INDEX('Élèves'!$C$2:$C$200, MATCH(B455, 'Élèves'!$A$2:$A$200, 0)), "")</f>
        <v>0</v>
      </c>
      <c r="D455" s="2">
        <f>IFERROR(INDEX('Élèves'!$D$2:$D$200, MATCH(B455, 'Élèves'!$A$2:$A$200, 0)), "")</f>
        <v>0</v>
      </c>
      <c r="G455" s="2">
        <f>IFERROR(INDEX('Compétences'!$C$2:$C$200, MATCH(F455, 'Compétences'!$B$2:$B$200, 0)), "")</f>
        <v>0</v>
      </c>
      <c r="K455" s="2">
        <v>20</v>
      </c>
      <c r="L455" s="6">
        <f>IFERROR(J455/K455, "")</f>
        <v>0</v>
      </c>
    </row>
    <row r="456" spans="3:12">
      <c r="C456" s="2">
        <f>IFERROR(INDEX('Élèves'!$B$2:$B$200, MATCH(B456, 'Élèves'!$A$2:$A$200, 0)) &amp; " " &amp; INDEX('Élèves'!$C$2:$C$200, MATCH(B456, 'Élèves'!$A$2:$A$200, 0)), "")</f>
        <v>0</v>
      </c>
      <c r="D456" s="2">
        <f>IFERROR(INDEX('Élèves'!$D$2:$D$200, MATCH(B456, 'Élèves'!$A$2:$A$200, 0)), "")</f>
        <v>0</v>
      </c>
      <c r="G456" s="2">
        <f>IFERROR(INDEX('Compétences'!$C$2:$C$200, MATCH(F456, 'Compétences'!$B$2:$B$200, 0)), "")</f>
        <v>0</v>
      </c>
      <c r="K456" s="2">
        <v>20</v>
      </c>
      <c r="L456" s="6">
        <f>IFERROR(J456/K456, "")</f>
        <v>0</v>
      </c>
    </row>
    <row r="457" spans="3:12">
      <c r="C457" s="2">
        <f>IFERROR(INDEX('Élèves'!$B$2:$B$200, MATCH(B457, 'Élèves'!$A$2:$A$200, 0)) &amp; " " &amp; INDEX('Élèves'!$C$2:$C$200, MATCH(B457, 'Élèves'!$A$2:$A$200, 0)), "")</f>
        <v>0</v>
      </c>
      <c r="D457" s="2">
        <f>IFERROR(INDEX('Élèves'!$D$2:$D$200, MATCH(B457, 'Élèves'!$A$2:$A$200, 0)), "")</f>
        <v>0</v>
      </c>
      <c r="G457" s="2">
        <f>IFERROR(INDEX('Compétences'!$C$2:$C$200, MATCH(F457, 'Compétences'!$B$2:$B$200, 0)), "")</f>
        <v>0</v>
      </c>
      <c r="K457" s="2">
        <v>20</v>
      </c>
      <c r="L457" s="6">
        <f>IFERROR(J457/K457, "")</f>
        <v>0</v>
      </c>
    </row>
    <row r="458" spans="3:12">
      <c r="C458" s="2">
        <f>IFERROR(INDEX('Élèves'!$B$2:$B$200, MATCH(B458, 'Élèves'!$A$2:$A$200, 0)) &amp; " " &amp; INDEX('Élèves'!$C$2:$C$200, MATCH(B458, 'Élèves'!$A$2:$A$200, 0)), "")</f>
        <v>0</v>
      </c>
      <c r="D458" s="2">
        <f>IFERROR(INDEX('Élèves'!$D$2:$D$200, MATCH(B458, 'Élèves'!$A$2:$A$200, 0)), "")</f>
        <v>0</v>
      </c>
      <c r="G458" s="2">
        <f>IFERROR(INDEX('Compétences'!$C$2:$C$200, MATCH(F458, 'Compétences'!$B$2:$B$200, 0)), "")</f>
        <v>0</v>
      </c>
      <c r="K458" s="2">
        <v>20</v>
      </c>
      <c r="L458" s="6">
        <f>IFERROR(J458/K458, "")</f>
        <v>0</v>
      </c>
    </row>
    <row r="459" spans="3:12">
      <c r="C459" s="2">
        <f>IFERROR(INDEX('Élèves'!$B$2:$B$200, MATCH(B459, 'Élèves'!$A$2:$A$200, 0)) &amp; " " &amp; INDEX('Élèves'!$C$2:$C$200, MATCH(B459, 'Élèves'!$A$2:$A$200, 0)), "")</f>
        <v>0</v>
      </c>
      <c r="D459" s="2">
        <f>IFERROR(INDEX('Élèves'!$D$2:$D$200, MATCH(B459, 'Élèves'!$A$2:$A$200, 0)), "")</f>
        <v>0</v>
      </c>
      <c r="G459" s="2">
        <f>IFERROR(INDEX('Compétences'!$C$2:$C$200, MATCH(F459, 'Compétences'!$B$2:$B$200, 0)), "")</f>
        <v>0</v>
      </c>
      <c r="K459" s="2">
        <v>20</v>
      </c>
      <c r="L459" s="6">
        <f>IFERROR(J459/K459, "")</f>
        <v>0</v>
      </c>
    </row>
    <row r="460" spans="3:12">
      <c r="C460" s="2">
        <f>IFERROR(INDEX('Élèves'!$B$2:$B$200, MATCH(B460, 'Élèves'!$A$2:$A$200, 0)) &amp; " " &amp; INDEX('Élèves'!$C$2:$C$200, MATCH(B460, 'Élèves'!$A$2:$A$200, 0)), "")</f>
        <v>0</v>
      </c>
      <c r="D460" s="2">
        <f>IFERROR(INDEX('Élèves'!$D$2:$D$200, MATCH(B460, 'Élèves'!$A$2:$A$200, 0)), "")</f>
        <v>0</v>
      </c>
      <c r="G460" s="2">
        <f>IFERROR(INDEX('Compétences'!$C$2:$C$200, MATCH(F460, 'Compétences'!$B$2:$B$200, 0)), "")</f>
        <v>0</v>
      </c>
      <c r="K460" s="2">
        <v>20</v>
      </c>
      <c r="L460" s="6">
        <f>IFERROR(J460/K460, "")</f>
        <v>0</v>
      </c>
    </row>
    <row r="461" spans="3:12">
      <c r="C461" s="2">
        <f>IFERROR(INDEX('Élèves'!$B$2:$B$200, MATCH(B461, 'Élèves'!$A$2:$A$200, 0)) &amp; " " &amp; INDEX('Élèves'!$C$2:$C$200, MATCH(B461, 'Élèves'!$A$2:$A$200, 0)), "")</f>
        <v>0</v>
      </c>
      <c r="D461" s="2">
        <f>IFERROR(INDEX('Élèves'!$D$2:$D$200, MATCH(B461, 'Élèves'!$A$2:$A$200, 0)), "")</f>
        <v>0</v>
      </c>
      <c r="G461" s="2">
        <f>IFERROR(INDEX('Compétences'!$C$2:$C$200, MATCH(F461, 'Compétences'!$B$2:$B$200, 0)), "")</f>
        <v>0</v>
      </c>
      <c r="K461" s="2">
        <v>20</v>
      </c>
      <c r="L461" s="6">
        <f>IFERROR(J461/K461, "")</f>
        <v>0</v>
      </c>
    </row>
    <row r="462" spans="3:12">
      <c r="C462" s="2">
        <f>IFERROR(INDEX('Élèves'!$B$2:$B$200, MATCH(B462, 'Élèves'!$A$2:$A$200, 0)) &amp; " " &amp; INDEX('Élèves'!$C$2:$C$200, MATCH(B462, 'Élèves'!$A$2:$A$200, 0)), "")</f>
        <v>0</v>
      </c>
      <c r="D462" s="2">
        <f>IFERROR(INDEX('Élèves'!$D$2:$D$200, MATCH(B462, 'Élèves'!$A$2:$A$200, 0)), "")</f>
        <v>0</v>
      </c>
      <c r="G462" s="2">
        <f>IFERROR(INDEX('Compétences'!$C$2:$C$200, MATCH(F462, 'Compétences'!$B$2:$B$200, 0)), "")</f>
        <v>0</v>
      </c>
      <c r="K462" s="2">
        <v>20</v>
      </c>
      <c r="L462" s="6">
        <f>IFERROR(J462/K462, "")</f>
        <v>0</v>
      </c>
    </row>
    <row r="463" spans="3:12">
      <c r="C463" s="2">
        <f>IFERROR(INDEX('Élèves'!$B$2:$B$200, MATCH(B463, 'Élèves'!$A$2:$A$200, 0)) &amp; " " &amp; INDEX('Élèves'!$C$2:$C$200, MATCH(B463, 'Élèves'!$A$2:$A$200, 0)), "")</f>
        <v>0</v>
      </c>
      <c r="D463" s="2">
        <f>IFERROR(INDEX('Élèves'!$D$2:$D$200, MATCH(B463, 'Élèves'!$A$2:$A$200, 0)), "")</f>
        <v>0</v>
      </c>
      <c r="G463" s="2">
        <f>IFERROR(INDEX('Compétences'!$C$2:$C$200, MATCH(F463, 'Compétences'!$B$2:$B$200, 0)), "")</f>
        <v>0</v>
      </c>
      <c r="K463" s="2">
        <v>20</v>
      </c>
      <c r="L463" s="6">
        <f>IFERROR(J463/K463, "")</f>
        <v>0</v>
      </c>
    </row>
    <row r="464" spans="3:12">
      <c r="C464" s="2">
        <f>IFERROR(INDEX('Élèves'!$B$2:$B$200, MATCH(B464, 'Élèves'!$A$2:$A$200, 0)) &amp; " " &amp; INDEX('Élèves'!$C$2:$C$200, MATCH(B464, 'Élèves'!$A$2:$A$200, 0)), "")</f>
        <v>0</v>
      </c>
      <c r="D464" s="2">
        <f>IFERROR(INDEX('Élèves'!$D$2:$D$200, MATCH(B464, 'Élèves'!$A$2:$A$200, 0)), "")</f>
        <v>0</v>
      </c>
      <c r="G464" s="2">
        <f>IFERROR(INDEX('Compétences'!$C$2:$C$200, MATCH(F464, 'Compétences'!$B$2:$B$200, 0)), "")</f>
        <v>0</v>
      </c>
      <c r="K464" s="2">
        <v>20</v>
      </c>
      <c r="L464" s="6">
        <f>IFERROR(J464/K464, "")</f>
        <v>0</v>
      </c>
    </row>
    <row r="465" spans="3:12">
      <c r="C465" s="2">
        <f>IFERROR(INDEX('Élèves'!$B$2:$B$200, MATCH(B465, 'Élèves'!$A$2:$A$200, 0)) &amp; " " &amp; INDEX('Élèves'!$C$2:$C$200, MATCH(B465, 'Élèves'!$A$2:$A$200, 0)), "")</f>
        <v>0</v>
      </c>
      <c r="D465" s="2">
        <f>IFERROR(INDEX('Élèves'!$D$2:$D$200, MATCH(B465, 'Élèves'!$A$2:$A$200, 0)), "")</f>
        <v>0</v>
      </c>
      <c r="G465" s="2">
        <f>IFERROR(INDEX('Compétences'!$C$2:$C$200, MATCH(F465, 'Compétences'!$B$2:$B$200, 0)), "")</f>
        <v>0</v>
      </c>
      <c r="K465" s="2">
        <v>20</v>
      </c>
      <c r="L465" s="6">
        <f>IFERROR(J465/K465, "")</f>
        <v>0</v>
      </c>
    </row>
    <row r="466" spans="3:12">
      <c r="C466" s="2">
        <f>IFERROR(INDEX('Élèves'!$B$2:$B$200, MATCH(B466, 'Élèves'!$A$2:$A$200, 0)) &amp; " " &amp; INDEX('Élèves'!$C$2:$C$200, MATCH(B466, 'Élèves'!$A$2:$A$200, 0)), "")</f>
        <v>0</v>
      </c>
      <c r="D466" s="2">
        <f>IFERROR(INDEX('Élèves'!$D$2:$D$200, MATCH(B466, 'Élèves'!$A$2:$A$200, 0)), "")</f>
        <v>0</v>
      </c>
      <c r="G466" s="2">
        <f>IFERROR(INDEX('Compétences'!$C$2:$C$200, MATCH(F466, 'Compétences'!$B$2:$B$200, 0)), "")</f>
        <v>0</v>
      </c>
      <c r="K466" s="2">
        <v>20</v>
      </c>
      <c r="L466" s="6">
        <f>IFERROR(J466/K466, "")</f>
        <v>0</v>
      </c>
    </row>
    <row r="467" spans="3:12">
      <c r="C467" s="2">
        <f>IFERROR(INDEX('Élèves'!$B$2:$B$200, MATCH(B467, 'Élèves'!$A$2:$A$200, 0)) &amp; " " &amp; INDEX('Élèves'!$C$2:$C$200, MATCH(B467, 'Élèves'!$A$2:$A$200, 0)), "")</f>
        <v>0</v>
      </c>
      <c r="D467" s="2">
        <f>IFERROR(INDEX('Élèves'!$D$2:$D$200, MATCH(B467, 'Élèves'!$A$2:$A$200, 0)), "")</f>
        <v>0</v>
      </c>
      <c r="G467" s="2">
        <f>IFERROR(INDEX('Compétences'!$C$2:$C$200, MATCH(F467, 'Compétences'!$B$2:$B$200, 0)), "")</f>
        <v>0</v>
      </c>
      <c r="K467" s="2">
        <v>20</v>
      </c>
      <c r="L467" s="6">
        <f>IFERROR(J467/K467, "")</f>
        <v>0</v>
      </c>
    </row>
    <row r="468" spans="3:12">
      <c r="C468" s="2">
        <f>IFERROR(INDEX('Élèves'!$B$2:$B$200, MATCH(B468, 'Élèves'!$A$2:$A$200, 0)) &amp; " " &amp; INDEX('Élèves'!$C$2:$C$200, MATCH(B468, 'Élèves'!$A$2:$A$200, 0)), "")</f>
        <v>0</v>
      </c>
      <c r="D468" s="2">
        <f>IFERROR(INDEX('Élèves'!$D$2:$D$200, MATCH(B468, 'Élèves'!$A$2:$A$200, 0)), "")</f>
        <v>0</v>
      </c>
      <c r="G468" s="2">
        <f>IFERROR(INDEX('Compétences'!$C$2:$C$200, MATCH(F468, 'Compétences'!$B$2:$B$200, 0)), "")</f>
        <v>0</v>
      </c>
      <c r="K468" s="2">
        <v>20</v>
      </c>
      <c r="L468" s="6">
        <f>IFERROR(J468/K468, "")</f>
        <v>0</v>
      </c>
    </row>
    <row r="469" spans="3:12">
      <c r="C469" s="2">
        <f>IFERROR(INDEX('Élèves'!$B$2:$B$200, MATCH(B469, 'Élèves'!$A$2:$A$200, 0)) &amp; " " &amp; INDEX('Élèves'!$C$2:$C$200, MATCH(B469, 'Élèves'!$A$2:$A$200, 0)), "")</f>
        <v>0</v>
      </c>
      <c r="D469" s="2">
        <f>IFERROR(INDEX('Élèves'!$D$2:$D$200, MATCH(B469, 'Élèves'!$A$2:$A$200, 0)), "")</f>
        <v>0</v>
      </c>
      <c r="G469" s="2">
        <f>IFERROR(INDEX('Compétences'!$C$2:$C$200, MATCH(F469, 'Compétences'!$B$2:$B$200, 0)), "")</f>
        <v>0</v>
      </c>
      <c r="K469" s="2">
        <v>20</v>
      </c>
      <c r="L469" s="6">
        <f>IFERROR(J469/K469, "")</f>
        <v>0</v>
      </c>
    </row>
    <row r="470" spans="3:12">
      <c r="C470" s="2">
        <f>IFERROR(INDEX('Élèves'!$B$2:$B$200, MATCH(B470, 'Élèves'!$A$2:$A$200, 0)) &amp; " " &amp; INDEX('Élèves'!$C$2:$C$200, MATCH(B470, 'Élèves'!$A$2:$A$200, 0)), "")</f>
        <v>0</v>
      </c>
      <c r="D470" s="2">
        <f>IFERROR(INDEX('Élèves'!$D$2:$D$200, MATCH(B470, 'Élèves'!$A$2:$A$200, 0)), "")</f>
        <v>0</v>
      </c>
      <c r="G470" s="2">
        <f>IFERROR(INDEX('Compétences'!$C$2:$C$200, MATCH(F470, 'Compétences'!$B$2:$B$200, 0)), "")</f>
        <v>0</v>
      </c>
      <c r="K470" s="2">
        <v>20</v>
      </c>
      <c r="L470" s="6">
        <f>IFERROR(J470/K470, "")</f>
        <v>0</v>
      </c>
    </row>
    <row r="471" spans="3:12">
      <c r="C471" s="2">
        <f>IFERROR(INDEX('Élèves'!$B$2:$B$200, MATCH(B471, 'Élèves'!$A$2:$A$200, 0)) &amp; " " &amp; INDEX('Élèves'!$C$2:$C$200, MATCH(B471, 'Élèves'!$A$2:$A$200, 0)), "")</f>
        <v>0</v>
      </c>
      <c r="D471" s="2">
        <f>IFERROR(INDEX('Élèves'!$D$2:$D$200, MATCH(B471, 'Élèves'!$A$2:$A$200, 0)), "")</f>
        <v>0</v>
      </c>
      <c r="G471" s="2">
        <f>IFERROR(INDEX('Compétences'!$C$2:$C$200, MATCH(F471, 'Compétences'!$B$2:$B$200, 0)), "")</f>
        <v>0</v>
      </c>
      <c r="K471" s="2">
        <v>20</v>
      </c>
      <c r="L471" s="6">
        <f>IFERROR(J471/K471, "")</f>
        <v>0</v>
      </c>
    </row>
    <row r="472" spans="3:12">
      <c r="C472" s="2">
        <f>IFERROR(INDEX('Élèves'!$B$2:$B$200, MATCH(B472, 'Élèves'!$A$2:$A$200, 0)) &amp; " " &amp; INDEX('Élèves'!$C$2:$C$200, MATCH(B472, 'Élèves'!$A$2:$A$200, 0)), "")</f>
        <v>0</v>
      </c>
      <c r="D472" s="2">
        <f>IFERROR(INDEX('Élèves'!$D$2:$D$200, MATCH(B472, 'Élèves'!$A$2:$A$200, 0)), "")</f>
        <v>0</v>
      </c>
      <c r="G472" s="2">
        <f>IFERROR(INDEX('Compétences'!$C$2:$C$200, MATCH(F472, 'Compétences'!$B$2:$B$200, 0)), "")</f>
        <v>0</v>
      </c>
      <c r="K472" s="2">
        <v>20</v>
      </c>
      <c r="L472" s="6">
        <f>IFERROR(J472/K472, "")</f>
        <v>0</v>
      </c>
    </row>
    <row r="473" spans="3:12">
      <c r="C473" s="2">
        <f>IFERROR(INDEX('Élèves'!$B$2:$B$200, MATCH(B473, 'Élèves'!$A$2:$A$200, 0)) &amp; " " &amp; INDEX('Élèves'!$C$2:$C$200, MATCH(B473, 'Élèves'!$A$2:$A$200, 0)), "")</f>
        <v>0</v>
      </c>
      <c r="D473" s="2">
        <f>IFERROR(INDEX('Élèves'!$D$2:$D$200, MATCH(B473, 'Élèves'!$A$2:$A$200, 0)), "")</f>
        <v>0</v>
      </c>
      <c r="G473" s="2">
        <f>IFERROR(INDEX('Compétences'!$C$2:$C$200, MATCH(F473, 'Compétences'!$B$2:$B$200, 0)), "")</f>
        <v>0</v>
      </c>
      <c r="K473" s="2">
        <v>20</v>
      </c>
      <c r="L473" s="6">
        <f>IFERROR(J473/K473, "")</f>
        <v>0</v>
      </c>
    </row>
    <row r="474" spans="3:12">
      <c r="C474" s="2">
        <f>IFERROR(INDEX('Élèves'!$B$2:$B$200, MATCH(B474, 'Élèves'!$A$2:$A$200, 0)) &amp; " " &amp; INDEX('Élèves'!$C$2:$C$200, MATCH(B474, 'Élèves'!$A$2:$A$200, 0)), "")</f>
        <v>0</v>
      </c>
      <c r="D474" s="2">
        <f>IFERROR(INDEX('Élèves'!$D$2:$D$200, MATCH(B474, 'Élèves'!$A$2:$A$200, 0)), "")</f>
        <v>0</v>
      </c>
      <c r="G474" s="2">
        <f>IFERROR(INDEX('Compétences'!$C$2:$C$200, MATCH(F474, 'Compétences'!$B$2:$B$200, 0)), "")</f>
        <v>0</v>
      </c>
      <c r="K474" s="2">
        <v>20</v>
      </c>
      <c r="L474" s="6">
        <f>IFERROR(J474/K474, "")</f>
        <v>0</v>
      </c>
    </row>
    <row r="475" spans="3:12">
      <c r="C475" s="2">
        <f>IFERROR(INDEX('Élèves'!$B$2:$B$200, MATCH(B475, 'Élèves'!$A$2:$A$200, 0)) &amp; " " &amp; INDEX('Élèves'!$C$2:$C$200, MATCH(B475, 'Élèves'!$A$2:$A$200, 0)), "")</f>
        <v>0</v>
      </c>
      <c r="D475" s="2">
        <f>IFERROR(INDEX('Élèves'!$D$2:$D$200, MATCH(B475, 'Élèves'!$A$2:$A$200, 0)), "")</f>
        <v>0</v>
      </c>
      <c r="G475" s="2">
        <f>IFERROR(INDEX('Compétences'!$C$2:$C$200, MATCH(F475, 'Compétences'!$B$2:$B$200, 0)), "")</f>
        <v>0</v>
      </c>
      <c r="K475" s="2">
        <v>20</v>
      </c>
      <c r="L475" s="6">
        <f>IFERROR(J475/K475, "")</f>
        <v>0</v>
      </c>
    </row>
    <row r="476" spans="3:12">
      <c r="C476" s="2">
        <f>IFERROR(INDEX('Élèves'!$B$2:$B$200, MATCH(B476, 'Élèves'!$A$2:$A$200, 0)) &amp; " " &amp; INDEX('Élèves'!$C$2:$C$200, MATCH(B476, 'Élèves'!$A$2:$A$200, 0)), "")</f>
        <v>0</v>
      </c>
      <c r="D476" s="2">
        <f>IFERROR(INDEX('Élèves'!$D$2:$D$200, MATCH(B476, 'Élèves'!$A$2:$A$200, 0)), "")</f>
        <v>0</v>
      </c>
      <c r="G476" s="2">
        <f>IFERROR(INDEX('Compétences'!$C$2:$C$200, MATCH(F476, 'Compétences'!$B$2:$B$200, 0)), "")</f>
        <v>0</v>
      </c>
      <c r="K476" s="2">
        <v>20</v>
      </c>
      <c r="L476" s="6">
        <f>IFERROR(J476/K476, "")</f>
        <v>0</v>
      </c>
    </row>
    <row r="477" spans="3:12">
      <c r="C477" s="2">
        <f>IFERROR(INDEX('Élèves'!$B$2:$B$200, MATCH(B477, 'Élèves'!$A$2:$A$200, 0)) &amp; " " &amp; INDEX('Élèves'!$C$2:$C$200, MATCH(B477, 'Élèves'!$A$2:$A$200, 0)), "")</f>
        <v>0</v>
      </c>
      <c r="D477" s="2">
        <f>IFERROR(INDEX('Élèves'!$D$2:$D$200, MATCH(B477, 'Élèves'!$A$2:$A$200, 0)), "")</f>
        <v>0</v>
      </c>
      <c r="G477" s="2">
        <f>IFERROR(INDEX('Compétences'!$C$2:$C$200, MATCH(F477, 'Compétences'!$B$2:$B$200, 0)), "")</f>
        <v>0</v>
      </c>
      <c r="K477" s="2">
        <v>20</v>
      </c>
      <c r="L477" s="6">
        <f>IFERROR(J477/K477, "")</f>
        <v>0</v>
      </c>
    </row>
    <row r="478" spans="3:12">
      <c r="C478" s="2">
        <f>IFERROR(INDEX('Élèves'!$B$2:$B$200, MATCH(B478, 'Élèves'!$A$2:$A$200, 0)) &amp; " " &amp; INDEX('Élèves'!$C$2:$C$200, MATCH(B478, 'Élèves'!$A$2:$A$200, 0)), "")</f>
        <v>0</v>
      </c>
      <c r="D478" s="2">
        <f>IFERROR(INDEX('Élèves'!$D$2:$D$200, MATCH(B478, 'Élèves'!$A$2:$A$200, 0)), "")</f>
        <v>0</v>
      </c>
      <c r="G478" s="2">
        <f>IFERROR(INDEX('Compétences'!$C$2:$C$200, MATCH(F478, 'Compétences'!$B$2:$B$200, 0)), "")</f>
        <v>0</v>
      </c>
      <c r="K478" s="2">
        <v>20</v>
      </c>
      <c r="L478" s="6">
        <f>IFERROR(J478/K478, "")</f>
        <v>0</v>
      </c>
    </row>
    <row r="479" spans="3:12">
      <c r="C479" s="2">
        <f>IFERROR(INDEX('Élèves'!$B$2:$B$200, MATCH(B479, 'Élèves'!$A$2:$A$200, 0)) &amp; " " &amp; INDEX('Élèves'!$C$2:$C$200, MATCH(B479, 'Élèves'!$A$2:$A$200, 0)), "")</f>
        <v>0</v>
      </c>
      <c r="D479" s="2">
        <f>IFERROR(INDEX('Élèves'!$D$2:$D$200, MATCH(B479, 'Élèves'!$A$2:$A$200, 0)), "")</f>
        <v>0</v>
      </c>
      <c r="G479" s="2">
        <f>IFERROR(INDEX('Compétences'!$C$2:$C$200, MATCH(F479, 'Compétences'!$B$2:$B$200, 0)), "")</f>
        <v>0</v>
      </c>
      <c r="K479" s="2">
        <v>20</v>
      </c>
      <c r="L479" s="6">
        <f>IFERROR(J479/K479, "")</f>
        <v>0</v>
      </c>
    </row>
    <row r="480" spans="3:12">
      <c r="C480" s="2">
        <f>IFERROR(INDEX('Élèves'!$B$2:$B$200, MATCH(B480, 'Élèves'!$A$2:$A$200, 0)) &amp; " " &amp; INDEX('Élèves'!$C$2:$C$200, MATCH(B480, 'Élèves'!$A$2:$A$200, 0)), "")</f>
        <v>0</v>
      </c>
      <c r="D480" s="2">
        <f>IFERROR(INDEX('Élèves'!$D$2:$D$200, MATCH(B480, 'Élèves'!$A$2:$A$200, 0)), "")</f>
        <v>0</v>
      </c>
      <c r="G480" s="2">
        <f>IFERROR(INDEX('Compétences'!$C$2:$C$200, MATCH(F480, 'Compétences'!$B$2:$B$200, 0)), "")</f>
        <v>0</v>
      </c>
      <c r="K480" s="2">
        <v>20</v>
      </c>
      <c r="L480" s="6">
        <f>IFERROR(J480/K480, "")</f>
        <v>0</v>
      </c>
    </row>
    <row r="481" spans="3:12">
      <c r="C481" s="2">
        <f>IFERROR(INDEX('Élèves'!$B$2:$B$200, MATCH(B481, 'Élèves'!$A$2:$A$200, 0)) &amp; " " &amp; INDEX('Élèves'!$C$2:$C$200, MATCH(B481, 'Élèves'!$A$2:$A$200, 0)), "")</f>
        <v>0</v>
      </c>
      <c r="D481" s="2">
        <f>IFERROR(INDEX('Élèves'!$D$2:$D$200, MATCH(B481, 'Élèves'!$A$2:$A$200, 0)), "")</f>
        <v>0</v>
      </c>
      <c r="G481" s="2">
        <f>IFERROR(INDEX('Compétences'!$C$2:$C$200, MATCH(F481, 'Compétences'!$B$2:$B$200, 0)), "")</f>
        <v>0</v>
      </c>
      <c r="K481" s="2">
        <v>20</v>
      </c>
      <c r="L481" s="6">
        <f>IFERROR(J481/K481, "")</f>
        <v>0</v>
      </c>
    </row>
    <row r="482" spans="3:12">
      <c r="C482" s="2">
        <f>IFERROR(INDEX('Élèves'!$B$2:$B$200, MATCH(B482, 'Élèves'!$A$2:$A$200, 0)) &amp; " " &amp; INDEX('Élèves'!$C$2:$C$200, MATCH(B482, 'Élèves'!$A$2:$A$200, 0)), "")</f>
        <v>0</v>
      </c>
      <c r="D482" s="2">
        <f>IFERROR(INDEX('Élèves'!$D$2:$D$200, MATCH(B482, 'Élèves'!$A$2:$A$200, 0)), "")</f>
        <v>0</v>
      </c>
      <c r="G482" s="2">
        <f>IFERROR(INDEX('Compétences'!$C$2:$C$200, MATCH(F482, 'Compétences'!$B$2:$B$200, 0)), "")</f>
        <v>0</v>
      </c>
      <c r="K482" s="2">
        <v>20</v>
      </c>
      <c r="L482" s="6">
        <f>IFERROR(J482/K482, "")</f>
        <v>0</v>
      </c>
    </row>
    <row r="483" spans="3:12">
      <c r="C483" s="2">
        <f>IFERROR(INDEX('Élèves'!$B$2:$B$200, MATCH(B483, 'Élèves'!$A$2:$A$200, 0)) &amp; " " &amp; INDEX('Élèves'!$C$2:$C$200, MATCH(B483, 'Élèves'!$A$2:$A$200, 0)), "")</f>
        <v>0</v>
      </c>
      <c r="D483" s="2">
        <f>IFERROR(INDEX('Élèves'!$D$2:$D$200, MATCH(B483, 'Élèves'!$A$2:$A$200, 0)), "")</f>
        <v>0</v>
      </c>
      <c r="G483" s="2">
        <f>IFERROR(INDEX('Compétences'!$C$2:$C$200, MATCH(F483, 'Compétences'!$B$2:$B$200, 0)), "")</f>
        <v>0</v>
      </c>
      <c r="K483" s="2">
        <v>20</v>
      </c>
      <c r="L483" s="6">
        <f>IFERROR(J483/K483, "")</f>
        <v>0</v>
      </c>
    </row>
    <row r="484" spans="3:12">
      <c r="C484" s="2">
        <f>IFERROR(INDEX('Élèves'!$B$2:$B$200, MATCH(B484, 'Élèves'!$A$2:$A$200, 0)) &amp; " " &amp; INDEX('Élèves'!$C$2:$C$200, MATCH(B484, 'Élèves'!$A$2:$A$200, 0)), "")</f>
        <v>0</v>
      </c>
      <c r="D484" s="2">
        <f>IFERROR(INDEX('Élèves'!$D$2:$D$200, MATCH(B484, 'Élèves'!$A$2:$A$200, 0)), "")</f>
        <v>0</v>
      </c>
      <c r="G484" s="2">
        <f>IFERROR(INDEX('Compétences'!$C$2:$C$200, MATCH(F484, 'Compétences'!$B$2:$B$200, 0)), "")</f>
        <v>0</v>
      </c>
      <c r="K484" s="2">
        <v>20</v>
      </c>
      <c r="L484" s="6">
        <f>IFERROR(J484/K484, "")</f>
        <v>0</v>
      </c>
    </row>
    <row r="485" spans="3:12">
      <c r="C485" s="2">
        <f>IFERROR(INDEX('Élèves'!$B$2:$B$200, MATCH(B485, 'Élèves'!$A$2:$A$200, 0)) &amp; " " &amp; INDEX('Élèves'!$C$2:$C$200, MATCH(B485, 'Élèves'!$A$2:$A$200, 0)), "")</f>
        <v>0</v>
      </c>
      <c r="D485" s="2">
        <f>IFERROR(INDEX('Élèves'!$D$2:$D$200, MATCH(B485, 'Élèves'!$A$2:$A$200, 0)), "")</f>
        <v>0</v>
      </c>
      <c r="G485" s="2">
        <f>IFERROR(INDEX('Compétences'!$C$2:$C$200, MATCH(F485, 'Compétences'!$B$2:$B$200, 0)), "")</f>
        <v>0</v>
      </c>
      <c r="K485" s="2">
        <v>20</v>
      </c>
      <c r="L485" s="6">
        <f>IFERROR(J485/K485, "")</f>
        <v>0</v>
      </c>
    </row>
    <row r="486" spans="3:12">
      <c r="C486" s="2">
        <f>IFERROR(INDEX('Élèves'!$B$2:$B$200, MATCH(B486, 'Élèves'!$A$2:$A$200, 0)) &amp; " " &amp; INDEX('Élèves'!$C$2:$C$200, MATCH(B486, 'Élèves'!$A$2:$A$200, 0)), "")</f>
        <v>0</v>
      </c>
      <c r="D486" s="2">
        <f>IFERROR(INDEX('Élèves'!$D$2:$D$200, MATCH(B486, 'Élèves'!$A$2:$A$200, 0)), "")</f>
        <v>0</v>
      </c>
      <c r="G486" s="2">
        <f>IFERROR(INDEX('Compétences'!$C$2:$C$200, MATCH(F486, 'Compétences'!$B$2:$B$200, 0)), "")</f>
        <v>0</v>
      </c>
      <c r="K486" s="2">
        <v>20</v>
      </c>
      <c r="L486" s="6">
        <f>IFERROR(J486/K486, "")</f>
        <v>0</v>
      </c>
    </row>
    <row r="487" spans="3:12">
      <c r="C487" s="2">
        <f>IFERROR(INDEX('Élèves'!$B$2:$B$200, MATCH(B487, 'Élèves'!$A$2:$A$200, 0)) &amp; " " &amp; INDEX('Élèves'!$C$2:$C$200, MATCH(B487, 'Élèves'!$A$2:$A$200, 0)), "")</f>
        <v>0</v>
      </c>
      <c r="D487" s="2">
        <f>IFERROR(INDEX('Élèves'!$D$2:$D$200, MATCH(B487, 'Élèves'!$A$2:$A$200, 0)), "")</f>
        <v>0</v>
      </c>
      <c r="G487" s="2">
        <f>IFERROR(INDEX('Compétences'!$C$2:$C$200, MATCH(F487, 'Compétences'!$B$2:$B$200, 0)), "")</f>
        <v>0</v>
      </c>
      <c r="K487" s="2">
        <v>20</v>
      </c>
      <c r="L487" s="6">
        <f>IFERROR(J487/K487, "")</f>
        <v>0</v>
      </c>
    </row>
    <row r="488" spans="3:12">
      <c r="C488" s="2">
        <f>IFERROR(INDEX('Élèves'!$B$2:$B$200, MATCH(B488, 'Élèves'!$A$2:$A$200, 0)) &amp; " " &amp; INDEX('Élèves'!$C$2:$C$200, MATCH(B488, 'Élèves'!$A$2:$A$200, 0)), "")</f>
        <v>0</v>
      </c>
      <c r="D488" s="2">
        <f>IFERROR(INDEX('Élèves'!$D$2:$D$200, MATCH(B488, 'Élèves'!$A$2:$A$200, 0)), "")</f>
        <v>0</v>
      </c>
      <c r="G488" s="2">
        <f>IFERROR(INDEX('Compétences'!$C$2:$C$200, MATCH(F488, 'Compétences'!$B$2:$B$200, 0)), "")</f>
        <v>0</v>
      </c>
      <c r="K488" s="2">
        <v>20</v>
      </c>
      <c r="L488" s="6">
        <f>IFERROR(J488/K488, "")</f>
        <v>0</v>
      </c>
    </row>
    <row r="489" spans="3:12">
      <c r="C489" s="2">
        <f>IFERROR(INDEX('Élèves'!$B$2:$B$200, MATCH(B489, 'Élèves'!$A$2:$A$200, 0)) &amp; " " &amp; INDEX('Élèves'!$C$2:$C$200, MATCH(B489, 'Élèves'!$A$2:$A$200, 0)), "")</f>
        <v>0</v>
      </c>
      <c r="D489" s="2">
        <f>IFERROR(INDEX('Élèves'!$D$2:$D$200, MATCH(B489, 'Élèves'!$A$2:$A$200, 0)), "")</f>
        <v>0</v>
      </c>
      <c r="G489" s="2">
        <f>IFERROR(INDEX('Compétences'!$C$2:$C$200, MATCH(F489, 'Compétences'!$B$2:$B$200, 0)), "")</f>
        <v>0</v>
      </c>
      <c r="K489" s="2">
        <v>20</v>
      </c>
      <c r="L489" s="6">
        <f>IFERROR(J489/K489, "")</f>
        <v>0</v>
      </c>
    </row>
    <row r="490" spans="3:12">
      <c r="C490" s="2">
        <f>IFERROR(INDEX('Élèves'!$B$2:$B$200, MATCH(B490, 'Élèves'!$A$2:$A$200, 0)) &amp; " " &amp; INDEX('Élèves'!$C$2:$C$200, MATCH(B490, 'Élèves'!$A$2:$A$200, 0)), "")</f>
        <v>0</v>
      </c>
      <c r="D490" s="2">
        <f>IFERROR(INDEX('Élèves'!$D$2:$D$200, MATCH(B490, 'Élèves'!$A$2:$A$200, 0)), "")</f>
        <v>0</v>
      </c>
      <c r="G490" s="2">
        <f>IFERROR(INDEX('Compétences'!$C$2:$C$200, MATCH(F490, 'Compétences'!$B$2:$B$200, 0)), "")</f>
        <v>0</v>
      </c>
      <c r="K490" s="2">
        <v>20</v>
      </c>
      <c r="L490" s="6">
        <f>IFERROR(J490/K490, "")</f>
        <v>0</v>
      </c>
    </row>
    <row r="491" spans="3:12">
      <c r="C491" s="2">
        <f>IFERROR(INDEX('Élèves'!$B$2:$B$200, MATCH(B491, 'Élèves'!$A$2:$A$200, 0)) &amp; " " &amp; INDEX('Élèves'!$C$2:$C$200, MATCH(B491, 'Élèves'!$A$2:$A$200, 0)), "")</f>
        <v>0</v>
      </c>
      <c r="D491" s="2">
        <f>IFERROR(INDEX('Élèves'!$D$2:$D$200, MATCH(B491, 'Élèves'!$A$2:$A$200, 0)), "")</f>
        <v>0</v>
      </c>
      <c r="G491" s="2">
        <f>IFERROR(INDEX('Compétences'!$C$2:$C$200, MATCH(F491, 'Compétences'!$B$2:$B$200, 0)), "")</f>
        <v>0</v>
      </c>
      <c r="K491" s="2">
        <v>20</v>
      </c>
      <c r="L491" s="6">
        <f>IFERROR(J491/K491, "")</f>
        <v>0</v>
      </c>
    </row>
    <row r="492" spans="3:12">
      <c r="C492" s="2">
        <f>IFERROR(INDEX('Élèves'!$B$2:$B$200, MATCH(B492, 'Élèves'!$A$2:$A$200, 0)) &amp; " " &amp; INDEX('Élèves'!$C$2:$C$200, MATCH(B492, 'Élèves'!$A$2:$A$200, 0)), "")</f>
        <v>0</v>
      </c>
      <c r="D492" s="2">
        <f>IFERROR(INDEX('Élèves'!$D$2:$D$200, MATCH(B492, 'Élèves'!$A$2:$A$200, 0)), "")</f>
        <v>0</v>
      </c>
      <c r="G492" s="2">
        <f>IFERROR(INDEX('Compétences'!$C$2:$C$200, MATCH(F492, 'Compétences'!$B$2:$B$200, 0)), "")</f>
        <v>0</v>
      </c>
      <c r="K492" s="2">
        <v>20</v>
      </c>
      <c r="L492" s="6">
        <f>IFERROR(J492/K492, "")</f>
        <v>0</v>
      </c>
    </row>
    <row r="493" spans="3:12">
      <c r="C493" s="2">
        <f>IFERROR(INDEX('Élèves'!$B$2:$B$200, MATCH(B493, 'Élèves'!$A$2:$A$200, 0)) &amp; " " &amp; INDEX('Élèves'!$C$2:$C$200, MATCH(B493, 'Élèves'!$A$2:$A$200, 0)), "")</f>
        <v>0</v>
      </c>
      <c r="D493" s="2">
        <f>IFERROR(INDEX('Élèves'!$D$2:$D$200, MATCH(B493, 'Élèves'!$A$2:$A$200, 0)), "")</f>
        <v>0</v>
      </c>
      <c r="G493" s="2">
        <f>IFERROR(INDEX('Compétences'!$C$2:$C$200, MATCH(F493, 'Compétences'!$B$2:$B$200, 0)), "")</f>
        <v>0</v>
      </c>
      <c r="K493" s="2">
        <v>20</v>
      </c>
      <c r="L493" s="6">
        <f>IFERROR(J493/K493, "")</f>
        <v>0</v>
      </c>
    </row>
    <row r="494" spans="3:12">
      <c r="C494" s="2">
        <f>IFERROR(INDEX('Élèves'!$B$2:$B$200, MATCH(B494, 'Élèves'!$A$2:$A$200, 0)) &amp; " " &amp; INDEX('Élèves'!$C$2:$C$200, MATCH(B494, 'Élèves'!$A$2:$A$200, 0)), "")</f>
        <v>0</v>
      </c>
      <c r="D494" s="2">
        <f>IFERROR(INDEX('Élèves'!$D$2:$D$200, MATCH(B494, 'Élèves'!$A$2:$A$200, 0)), "")</f>
        <v>0</v>
      </c>
      <c r="G494" s="2">
        <f>IFERROR(INDEX('Compétences'!$C$2:$C$200, MATCH(F494, 'Compétences'!$B$2:$B$200, 0)), "")</f>
        <v>0</v>
      </c>
      <c r="K494" s="2">
        <v>20</v>
      </c>
      <c r="L494" s="6">
        <f>IFERROR(J494/K494, "")</f>
        <v>0</v>
      </c>
    </row>
    <row r="495" spans="3:12">
      <c r="C495" s="2">
        <f>IFERROR(INDEX('Élèves'!$B$2:$B$200, MATCH(B495, 'Élèves'!$A$2:$A$200, 0)) &amp; " " &amp; INDEX('Élèves'!$C$2:$C$200, MATCH(B495, 'Élèves'!$A$2:$A$200, 0)), "")</f>
        <v>0</v>
      </c>
      <c r="D495" s="2">
        <f>IFERROR(INDEX('Élèves'!$D$2:$D$200, MATCH(B495, 'Élèves'!$A$2:$A$200, 0)), "")</f>
        <v>0</v>
      </c>
      <c r="G495" s="2">
        <f>IFERROR(INDEX('Compétences'!$C$2:$C$200, MATCH(F495, 'Compétences'!$B$2:$B$200, 0)), "")</f>
        <v>0</v>
      </c>
      <c r="K495" s="2">
        <v>20</v>
      </c>
      <c r="L495" s="6">
        <f>IFERROR(J495/K495, "")</f>
        <v>0</v>
      </c>
    </row>
    <row r="496" spans="3:12">
      <c r="C496" s="2">
        <f>IFERROR(INDEX('Élèves'!$B$2:$B$200, MATCH(B496, 'Élèves'!$A$2:$A$200, 0)) &amp; " " &amp; INDEX('Élèves'!$C$2:$C$200, MATCH(B496, 'Élèves'!$A$2:$A$200, 0)), "")</f>
        <v>0</v>
      </c>
      <c r="D496" s="2">
        <f>IFERROR(INDEX('Élèves'!$D$2:$D$200, MATCH(B496, 'Élèves'!$A$2:$A$200, 0)), "")</f>
        <v>0</v>
      </c>
      <c r="G496" s="2">
        <f>IFERROR(INDEX('Compétences'!$C$2:$C$200, MATCH(F496, 'Compétences'!$B$2:$B$200, 0)), "")</f>
        <v>0</v>
      </c>
      <c r="K496" s="2">
        <v>20</v>
      </c>
      <c r="L496" s="6">
        <f>IFERROR(J496/K496, "")</f>
        <v>0</v>
      </c>
    </row>
    <row r="497" spans="3:12">
      <c r="C497" s="2">
        <f>IFERROR(INDEX('Élèves'!$B$2:$B$200, MATCH(B497, 'Élèves'!$A$2:$A$200, 0)) &amp; " " &amp; INDEX('Élèves'!$C$2:$C$200, MATCH(B497, 'Élèves'!$A$2:$A$200, 0)), "")</f>
        <v>0</v>
      </c>
      <c r="D497" s="2">
        <f>IFERROR(INDEX('Élèves'!$D$2:$D$200, MATCH(B497, 'Élèves'!$A$2:$A$200, 0)), "")</f>
        <v>0</v>
      </c>
      <c r="G497" s="2">
        <f>IFERROR(INDEX('Compétences'!$C$2:$C$200, MATCH(F497, 'Compétences'!$B$2:$B$200, 0)), "")</f>
        <v>0</v>
      </c>
      <c r="K497" s="2">
        <v>20</v>
      </c>
      <c r="L497" s="6">
        <f>IFERROR(J497/K497, "")</f>
        <v>0</v>
      </c>
    </row>
    <row r="498" spans="3:12">
      <c r="C498" s="2">
        <f>IFERROR(INDEX('Élèves'!$B$2:$B$200, MATCH(B498, 'Élèves'!$A$2:$A$200, 0)) &amp; " " &amp; INDEX('Élèves'!$C$2:$C$200, MATCH(B498, 'Élèves'!$A$2:$A$200, 0)), "")</f>
        <v>0</v>
      </c>
      <c r="D498" s="2">
        <f>IFERROR(INDEX('Élèves'!$D$2:$D$200, MATCH(B498, 'Élèves'!$A$2:$A$200, 0)), "")</f>
        <v>0</v>
      </c>
      <c r="G498" s="2">
        <f>IFERROR(INDEX('Compétences'!$C$2:$C$200, MATCH(F498, 'Compétences'!$B$2:$B$200, 0)), "")</f>
        <v>0</v>
      </c>
      <c r="K498" s="2">
        <v>20</v>
      </c>
      <c r="L498" s="6">
        <f>IFERROR(J498/K498, "")</f>
        <v>0</v>
      </c>
    </row>
    <row r="499" spans="3:12">
      <c r="C499" s="2">
        <f>IFERROR(INDEX('Élèves'!$B$2:$B$200, MATCH(B499, 'Élèves'!$A$2:$A$200, 0)) &amp; " " &amp; INDEX('Élèves'!$C$2:$C$200, MATCH(B499, 'Élèves'!$A$2:$A$200, 0)), "")</f>
        <v>0</v>
      </c>
      <c r="D499" s="2">
        <f>IFERROR(INDEX('Élèves'!$D$2:$D$200, MATCH(B499, 'Élèves'!$A$2:$A$200, 0)), "")</f>
        <v>0</v>
      </c>
      <c r="G499" s="2">
        <f>IFERROR(INDEX('Compétences'!$C$2:$C$200, MATCH(F499, 'Compétences'!$B$2:$B$200, 0)), "")</f>
        <v>0</v>
      </c>
      <c r="K499" s="2">
        <v>20</v>
      </c>
      <c r="L499" s="6">
        <f>IFERROR(J499/K499, "")</f>
        <v>0</v>
      </c>
    </row>
    <row r="500" spans="3:12">
      <c r="C500" s="2">
        <f>IFERROR(INDEX('Élèves'!$B$2:$B$200, MATCH(B500, 'Élèves'!$A$2:$A$200, 0)) &amp; " " &amp; INDEX('Élèves'!$C$2:$C$200, MATCH(B500, 'Élèves'!$A$2:$A$200, 0)), "")</f>
        <v>0</v>
      </c>
      <c r="D500" s="2">
        <f>IFERROR(INDEX('Élèves'!$D$2:$D$200, MATCH(B500, 'Élèves'!$A$2:$A$200, 0)), "")</f>
        <v>0</v>
      </c>
      <c r="G500" s="2">
        <f>IFERROR(INDEX('Compétences'!$C$2:$C$200, MATCH(F500, 'Compétences'!$B$2:$B$200, 0)), "")</f>
        <v>0</v>
      </c>
      <c r="K500" s="2">
        <v>20</v>
      </c>
      <c r="L500" s="6">
        <f>IFERROR(J500/K500, "")</f>
        <v>0</v>
      </c>
    </row>
    <row r="501" spans="3:12">
      <c r="C501" s="2">
        <f>IFERROR(INDEX('Élèves'!$B$2:$B$200, MATCH(B501, 'Élèves'!$A$2:$A$200, 0)) &amp; " " &amp; INDEX('Élèves'!$C$2:$C$200, MATCH(B501, 'Élèves'!$A$2:$A$200, 0)), "")</f>
        <v>0</v>
      </c>
      <c r="D501" s="2">
        <f>IFERROR(INDEX('Élèves'!$D$2:$D$200, MATCH(B501, 'Élèves'!$A$2:$A$200, 0)), "")</f>
        <v>0</v>
      </c>
      <c r="G501" s="2">
        <f>IFERROR(INDEX('Compétences'!$C$2:$C$200, MATCH(F501, 'Compétences'!$B$2:$B$200, 0)), "")</f>
        <v>0</v>
      </c>
      <c r="K501" s="2">
        <v>20</v>
      </c>
      <c r="L501" s="6">
        <f>IFERROR(J501/K501, "")</f>
        <v>0</v>
      </c>
    </row>
  </sheetData>
  <conditionalFormatting sqref="J2:J501">
    <cfRule type="colorScale" priority="1">
      <colorScale>
        <cfvo type="min" val="0"/>
        <cfvo type="percentile" val="50"/>
        <cfvo type="max" val="0"/>
        <color rgb="FFF8696B"/>
        <color rgb="FFFFEB84"/>
        <color rgb="FF63BE7B"/>
      </colorScale>
    </cfRule>
  </conditionalFormatting>
  <conditionalFormatting sqref="M2:M501">
    <cfRule type="expression" dxfId="0" priority="2">
      <formula>$M2="Acquis"</formula>
    </cfRule>
    <cfRule type="expression" dxfId="1" priority="3">
      <formula>$M2="En cours"</formula>
    </cfRule>
    <cfRule type="expression" dxfId="2" priority="4">
      <formula>$M2="Non acquis"</formula>
    </cfRule>
  </conditionalFormatting>
  <dataValidations count="6">
    <dataValidation type="list" allowBlank="1" showInputMessage="1" showErrorMessage="1" sqref="B2:B501">
      <formula1>ListeEleves</formula1>
    </dataValidation>
    <dataValidation type="list" allowBlank="1" showInputMessage="1" showErrorMessage="1" sqref="E2:E501">
      <formula1>ListeDomaines</formula1>
    </dataValidation>
    <dataValidation type="list" allowBlank="1" showInputMessage="1" showErrorMessage="1" sqref="F2:F501">
      <formula1>ListeCodes</formula1>
    </dataValidation>
    <dataValidation type="list" allowBlank="1" showInputMessage="1" showErrorMessage="1" sqref="H2:H501">
      <formula1>ListePeriodes</formula1>
    </dataValidation>
    <dataValidation type="list" allowBlank="1" showInputMessage="1" showErrorMessage="1" sqref="I2:I501">
      <formula1>ListeTypes</formula1>
    </dataValidation>
    <dataValidation type="list" allowBlank="1" showInputMessage="1" showErrorMessage="1" sqref="M2:M501">
      <formula1>ListeStatuts</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H25"/>
  <sheetViews>
    <sheetView workbookViewId="0"/>
  </sheetViews>
  <sheetFormatPr defaultRowHeight="15"/>
  <cols>
    <col min="1" max="1" width="2.7109375" customWidth="1"/>
    <col min="2" max="2" width="12.7109375" customWidth="1"/>
    <col min="3" max="3" width="16.7109375" customWidth="1"/>
    <col min="4" max="4" width="30.7109375" customWidth="1"/>
    <col min="5" max="5" width="14.7109375" customWidth="1"/>
    <col min="6" max="6" width="8.7109375" customWidth="1"/>
    <col min="7" max="7" width="12.7109375" customWidth="1"/>
    <col min="8" max="8" width="36.7109375" customWidth="1"/>
  </cols>
  <sheetData>
    <row r="1" spans="2:7" ht="6" customHeight="1"/>
    <row r="2" spans="2:7">
      <c r="B2" s="7" t="s">
        <v>170</v>
      </c>
    </row>
    <row r="3" spans="2:7">
      <c r="B3" s="8" t="s">
        <v>171</v>
      </c>
      <c r="C3" t="s">
        <v>35</v>
      </c>
      <c r="D3" s="8" t="s">
        <v>28</v>
      </c>
      <c r="E3" s="9">
        <f>IFERROR(INDEX('Élèves'!$B$2:$B$200, MATCH($C$3, 'Élèves'!$A$2:$A$200, 0))&amp;" "&amp;INDEX('Élèves'!$C$2:$C$200, MATCH($C$3, 'Élèves'!$A$2:$A$200, 0)),"")</f>
        <v>0</v>
      </c>
    </row>
    <row r="4" spans="2:7">
      <c r="B4" s="8" t="s">
        <v>172</v>
      </c>
      <c r="D4" s="8" t="s">
        <v>30</v>
      </c>
      <c r="E4" s="9">
        <f>IFERROR(INDEX('Élèves'!$D$2:$D$200, MATCH($C$3, 'Élèves'!$A$2:$A$200, 0)), "")</f>
        <v>0</v>
      </c>
    </row>
    <row r="6" spans="2:7">
      <c r="B6" s="10" t="s">
        <v>173</v>
      </c>
      <c r="C6" cm="1">
        <f t="array" ref="C6">IFERROR(AVERAGE(_xlfn._xlws.FILTER(Suivi!J2:J500,(Suivi!B2:B500=$C$3)*IF($C$4="",1,(Suivi!H2:H500=$C$4)))), "")</f>
        <v>0</v>
      </c>
      <c r="D6" s="10" t="s">
        <v>174</v>
      </c>
      <c r="E6" cm="1">
        <f t="array" ref="E6">IFERROR(SUM(--(_xlfn._xlws.FILTER(Suivi!M2:M500,(Suivi!B2:B500=$C$3)*IF($C$4="",1,(Suivi!H2:H500=$C$4)))="Acquis"))/ROWS(_xlfn._xlws.FILTER(Suivi!M2:M500,(Suivi!B2:B500=$C$3)*IF($C$4="",1,(Suivi!H2:H500=$C$4)))), "")</f>
        <v>0</v>
      </c>
      <c r="F6" s="10" t="s">
        <v>175</v>
      </c>
      <c r="G6" cm="1">
        <f t="array" ref="G6">IFERROR(COUNTA(_xlfn._xlws.FILTER(Suivi!I2:I500,(Suivi!B2:B500=$C$3)*(Suivi!I2:I500="Absence")*IF($C$4="",1,(Suivi!H2:H500=$C$4)))),0)</f>
        <v>0</v>
      </c>
    </row>
    <row r="9" spans="2:7">
      <c r="B9" s="9" t="s">
        <v>176</v>
      </c>
    </row>
    <row r="10" spans="2:7">
      <c r="B10" s="1" t="s">
        <v>97</v>
      </c>
      <c r="C10" s="1" t="s">
        <v>177</v>
      </c>
    </row>
    <row r="11" spans="2:7">
      <c r="B11" s="2" t="s">
        <v>1</v>
      </c>
      <c r="C11" s="11">
        <f>IFERROR(AVERAGEIFS(Suivi!$J:$J, Suivi!$B:$B, $C$3, Suivi!$E:$E, B11, Suivi!$H:$H, IF($C$4="", Suivi!$H:$H, $C$4)), NA())</f>
        <v>0</v>
      </c>
    </row>
    <row r="12" spans="2:7">
      <c r="B12" s="2" t="s">
        <v>2</v>
      </c>
      <c r="C12" s="11">
        <f>IFERROR(AVERAGEIFS(Suivi!$J:$J, Suivi!$B:$B, $C$3, Suivi!$E:$E, B12, Suivi!$H:$H, IF($C$4="", Suivi!$H:$H, $C$4)), NA())</f>
        <v>0</v>
      </c>
    </row>
    <row r="13" spans="2:7">
      <c r="B13" s="2" t="s">
        <v>3</v>
      </c>
      <c r="C13" s="11">
        <f>IFERROR(AVERAGEIFS(Suivi!$J:$J, Suivi!$B:$B, $C$3, Suivi!$E:$E, B13, Suivi!$H:$H, IF($C$4="", Suivi!$H:$H, $C$4)), NA())</f>
        <v>0</v>
      </c>
    </row>
    <row r="14" spans="2:7">
      <c r="B14" s="2" t="s">
        <v>4</v>
      </c>
      <c r="C14" s="11">
        <f>IFERROR(AVERAGEIFS(Suivi!$J:$J, Suivi!$B:$B, $C$3, Suivi!$E:$E, B14, Suivi!$H:$H, IF($C$4="", Suivi!$H:$H, $C$4)), NA())</f>
        <v>0</v>
      </c>
    </row>
    <row r="15" spans="2:7">
      <c r="B15" s="2" t="s">
        <v>5</v>
      </c>
      <c r="C15" s="11">
        <f>IFERROR(AVERAGEIFS(Suivi!$J:$J, Suivi!$B:$B, $C$3, Suivi!$E:$E, B15, Suivi!$H:$H, IF($C$4="", Suivi!$H:$H, $C$4)), NA())</f>
        <v>0</v>
      </c>
    </row>
    <row r="16" spans="2:7">
      <c r="B16" s="2" t="s">
        <v>6</v>
      </c>
      <c r="C16" s="11">
        <f>IFERROR(AVERAGEIFS(Suivi!$J:$J, Suivi!$B:$B, $C$3, Suivi!$E:$E, B16, Suivi!$H:$H, IF($C$4="", Suivi!$H:$H, $C$4)), NA())</f>
        <v>0</v>
      </c>
    </row>
    <row r="17" spans="2:8">
      <c r="B17" s="2" t="s">
        <v>7</v>
      </c>
      <c r="C17" s="11">
        <f>IFERROR(AVERAGEIFS(Suivi!$J:$J, Suivi!$B:$B, $C$3, Suivi!$E:$E, B17, Suivi!$H:$H, IF($C$4="", Suivi!$H:$H, $C$4)), NA())</f>
        <v>0</v>
      </c>
    </row>
    <row r="23" spans="2:8">
      <c r="B23" s="9" t="s">
        <v>178</v>
      </c>
    </row>
    <row r="24" spans="2:8">
      <c r="B24" s="1" t="s">
        <v>142</v>
      </c>
      <c r="C24" s="1" t="s">
        <v>97</v>
      </c>
      <c r="D24" s="1" t="s">
        <v>99</v>
      </c>
      <c r="E24" s="1" t="s">
        <v>146</v>
      </c>
      <c r="F24" s="1" t="s">
        <v>147</v>
      </c>
      <c r="G24" s="1" t="s">
        <v>150</v>
      </c>
      <c r="H24" s="1" t="s">
        <v>151</v>
      </c>
    </row>
    <row r="25" spans="2:8">
      <c r="B25" cm="1">
        <f t="array" ref="B25">LET(f,_xlfn._xlws.FILTER(Suivi!A2:N500,(Suivi!B2:B500=$C$3)*IF($C$4="",1,(Suivi!H2:H500=$C$4))),g,_xlfn.CHOOSECOLS(f,1,5,7,9,10,13,14),_xlfn.TAKE(_xlfn._xlws.SORT(g,1,1),-20))</f>
        <v>0</v>
      </c>
    </row>
  </sheetData>
  <dataValidations count="2">
    <dataValidation type="list" allowBlank="1" showInputMessage="1" showErrorMessage="1" sqref="C3">
      <formula1>ListeEleves</formula1>
    </dataValidation>
    <dataValidation type="list" allowBlank="1" showInputMessage="1" showErrorMessage="1" sqref="C4">
      <formula1>ListePeriodes</formula1>
    </dataValidation>
  </dataValidation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dimension ref="B2:H23"/>
  <sheetViews>
    <sheetView workbookViewId="0"/>
  </sheetViews>
  <sheetFormatPr defaultRowHeight="15"/>
  <cols>
    <col min="1" max="1" width="2.7109375" customWidth="1"/>
    <col min="2" max="2" width="20.7109375" customWidth="1"/>
    <col min="3" max="4" width="24.7109375" customWidth="1"/>
    <col min="5" max="6" width="18.7109375" customWidth="1"/>
    <col min="7" max="9" width="12.7109375" customWidth="1"/>
  </cols>
  <sheetData>
    <row r="2" spans="2:6">
      <c r="B2" s="7" t="s">
        <v>179</v>
      </c>
    </row>
    <row r="4" spans="2:6">
      <c r="B4" s="8" t="s">
        <v>180</v>
      </c>
      <c r="E4">
        <f>Dashboard!C3</f>
        <v>0</v>
      </c>
    </row>
    <row r="6" spans="2:6">
      <c r="B6" s="8" t="s">
        <v>181</v>
      </c>
      <c r="C6" s="9">
        <f>IFERROR(INDEX('Élèves'!$B$2:$B$200, MATCH($E$4, 'Élèves'!$A$2:$A$200, 0))&amp;" "&amp;INDEX('Élèves'!$C$2:$C$200, MATCH($E$4, 'Élèves'!$A$2:$A$200, 0)),"")</f>
        <v>0</v>
      </c>
      <c r="E6" s="8" t="s">
        <v>30</v>
      </c>
      <c r="F6" s="9">
        <f>IFERROR(INDEX('Élèves'!$D$2:$D$200, MATCH($E$4, 'Élèves'!$A$2:$A$200, 0)), "")</f>
        <v>0</v>
      </c>
    </row>
    <row r="8" spans="2:6">
      <c r="B8" s="10" t="s">
        <v>177</v>
      </c>
      <c r="D8" s="10" t="s">
        <v>182</v>
      </c>
      <c r="F8" s="10" t="s">
        <v>183</v>
      </c>
    </row>
    <row r="9" spans="2:6">
      <c r="B9" s="12" cm="1">
        <f t="array" ref="B9">IFERROR(AVERAGE(_xlfn._xlws.FILTER(Suivi!J2:J500,(Suivi!B2:B500=$E$4))), "")</f>
        <v>0</v>
      </c>
      <c r="D9" s="12" cm="1">
        <f t="array" ref="D9">IFERROR(SUM(--(_xlfn._xlws.FILTER(Suivi!M2:M500,(Suivi!B2:B500=$E$4))="Acquis"))/ROWS(_xlfn._xlws.FILTER(Suivi!M2:M500,(Suivi!B2:B500=$E$4))), "")</f>
        <v>0</v>
      </c>
      <c r="F9" s="12" cm="1">
        <f t="array" ref="F9">IFERROR(COUNTA(_xlfn._xlws.FILTER(Suivi!I2:I500,(Suivi!B2:B500=$E$4)*(Suivi!I2:I500="Absence"))),0)</f>
        <v>0</v>
      </c>
    </row>
    <row r="12" spans="2:6">
      <c r="B12" s="9" t="s">
        <v>184</v>
      </c>
    </row>
    <row r="13" spans="2:6">
      <c r="B13" s="1" t="s">
        <v>97</v>
      </c>
      <c r="C13" s="1" t="s">
        <v>177</v>
      </c>
    </row>
    <row r="14" spans="2:6">
      <c r="B14" s="2" t="s">
        <v>1</v>
      </c>
      <c r="C14" s="11">
        <f>IFERROR(AVERAGEIFS(Suivi!$J:$J, Suivi!$B:$B, $E$4, Suivi!$E:$E, B14), NA())</f>
        <v>0</v>
      </c>
    </row>
    <row r="15" spans="2:6">
      <c r="B15" s="2" t="s">
        <v>2</v>
      </c>
      <c r="C15" s="11">
        <f>IFERROR(AVERAGEIFS(Suivi!$J:$J, Suivi!$B:$B, $E$4, Suivi!$E:$E, B15), NA())</f>
        <v>0</v>
      </c>
    </row>
    <row r="16" spans="2:6">
      <c r="B16" s="2" t="s">
        <v>3</v>
      </c>
      <c r="C16" s="11">
        <f>IFERROR(AVERAGEIFS(Suivi!$J:$J, Suivi!$B:$B, $E$4, Suivi!$E:$E, B16), NA())</f>
        <v>0</v>
      </c>
    </row>
    <row r="17" spans="2:8">
      <c r="B17" s="2" t="s">
        <v>4</v>
      </c>
      <c r="C17" s="11">
        <f>IFERROR(AVERAGEIFS(Suivi!$J:$J, Suivi!$B:$B, $E$4, Suivi!$E:$E, B17), NA())</f>
        <v>0</v>
      </c>
    </row>
    <row r="18" spans="2:8">
      <c r="B18" s="2" t="s">
        <v>5</v>
      </c>
      <c r="C18" s="11">
        <f>IFERROR(AVERAGEIFS(Suivi!$J:$J, Suivi!$B:$B, $E$4, Suivi!$E:$E, B18), NA())</f>
        <v>0</v>
      </c>
    </row>
    <row r="19" spans="2:8">
      <c r="B19" s="2" t="s">
        <v>6</v>
      </c>
      <c r="C19" s="11">
        <f>IFERROR(AVERAGEIFS(Suivi!$J:$J, Suivi!$B:$B, $E$4, Suivi!$E:$E, B19), NA())</f>
        <v>0</v>
      </c>
    </row>
    <row r="20" spans="2:8">
      <c r="B20" s="2" t="s">
        <v>7</v>
      </c>
      <c r="C20" s="11">
        <f>IFERROR(AVERAGEIFS(Suivi!$J:$J, Suivi!$B:$B, $E$4, Suivi!$E:$E, B20), NA())</f>
        <v>0</v>
      </c>
    </row>
    <row r="21" spans="2:8">
      <c r="B21" s="9" t="s">
        <v>185</v>
      </c>
    </row>
    <row r="22" spans="2:8">
      <c r="B22" s="1" t="s">
        <v>142</v>
      </c>
      <c r="C22" s="1" t="s">
        <v>97</v>
      </c>
      <c r="D22" s="1" t="s">
        <v>99</v>
      </c>
      <c r="E22" s="1" t="s">
        <v>146</v>
      </c>
      <c r="F22" s="1" t="s">
        <v>147</v>
      </c>
      <c r="G22" s="1" t="s">
        <v>150</v>
      </c>
      <c r="H22" s="1" t="s">
        <v>151</v>
      </c>
    </row>
    <row r="23" spans="2:8">
      <c r="B23" cm="1">
        <f t="array" ref="B23">LET(f,_xlfn._xlws.FILTER(Suivi!A2:N500,(Suivi!B2:B500=$E$4)),g,_xlfn.CHOOSECOLS(f,1,5,7,9,10,13,14),_xlfn.TAKE(_xlfn._xlws.SORT(g,1,1),-12))</f>
        <v>0</v>
      </c>
    </row>
  </sheetData>
  <dataValidations count="1">
    <dataValidation type="list" allowBlank="1" showInputMessage="1" showErrorMessage="1" sqref="E4">
      <formula1>ListeEleves</formula1>
    </dataValidation>
  </dataValidations>
  <pageMargins left="0.4" right="0.4" top="0.6" bottom="0.6" header="0.3" footer="0.3"/>
  <pageSetup paperSize="9" orientation="portrait"/>
  <headerFooter>
    <oddHeader>&amp;LÉtablissement : __________________ &amp;C&amp;"Arial,Bold"FICHE DE SUIVI INDIVIDUEL &amp;RAnnée : 2025</oddHeader>
    <oddFooter>&amp;Clecoursgratuit.com — Modèle prêt à imprimer</oddFooter>
  </headerFooter>
</worksheet>
</file>

<file path=xl/worksheets/sheet7.xml><?xml version="1.0" encoding="utf-8"?>
<worksheet xmlns="http://schemas.openxmlformats.org/spreadsheetml/2006/main" xmlns:r="http://schemas.openxmlformats.org/officeDocument/2006/relationships">
  <dimension ref="A1"/>
  <sheetViews>
    <sheetView workbookViewId="0"/>
  </sheetViews>
  <sheetFormatPr defaultRowHeight="15"/>
  <cols>
    <col min="1" max="1" width="110.7109375" customWidth="1"/>
  </cols>
  <sheetData>
    <row r="1" spans="1:1">
      <c r="A1"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10</vt:i4>
      </vt:variant>
    </vt:vector>
  </HeadingPairs>
  <TitlesOfParts>
    <vt:vector size="17" baseType="lpstr">
      <vt:lpstr>Paramètres</vt:lpstr>
      <vt:lpstr>Élèves</vt:lpstr>
      <vt:lpstr>Compétences</vt:lpstr>
      <vt:lpstr>Suivi</vt:lpstr>
      <vt:lpstr>Dashboard</vt:lpstr>
      <vt:lpstr>Fiche_A4</vt:lpstr>
      <vt:lpstr>Mode d'emploi</vt:lpstr>
      <vt:lpstr>ListeClasses</vt:lpstr>
      <vt:lpstr>ListeCodes</vt:lpstr>
      <vt:lpstr>ListeCompetencesLib</vt:lpstr>
      <vt:lpstr>ListeDomaines</vt:lpstr>
      <vt:lpstr>ListeEleves</vt:lpstr>
      <vt:lpstr>ListePeriodes</vt:lpstr>
      <vt:lpstr>ListeStatuts</vt:lpstr>
      <vt:lpstr>ListeTypes</vt:lpstr>
      <vt:lpstr>Fiche_A4!Print_Area</vt:lpstr>
      <vt:lpstr>Fiche_A4!Print_Titles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2025-11-02T19:15:35Z</dcterms:created>
  <dcterms:modified xsi:type="dcterms:W3CDTF">2025-11-02T19:15:35Z</dcterms:modified>
</cp:coreProperties>
</file>