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Température Frigo" sheetId="1" state="visible" r:id="rId1"/>
    <sheet xmlns:r="http://schemas.openxmlformats.org/officeDocument/2006/relationships" name="Dashboard Professionnel" sheetId="2" state="visible" r:id="rId2"/>
    <sheet xmlns:r="http://schemas.openxmlformats.org/officeDocument/2006/relationships" name="Référentiel HACC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dd/mm/yyyy"/>
    <numFmt numFmtId="166" formatCode="0.0°C"/>
  </numFmts>
  <fonts count="12">
    <font>
      <name val="Calibri"/>
      <family val="2"/>
      <color theme="1"/>
      <sz val="11"/>
      <scheme val="minor"/>
    </font>
    <font>
      <b val="1"/>
      <color rgb="00FFFFFF"/>
      <sz val="19"/>
    </font>
    <font>
      <i val="1"/>
      <color rgb="00404040"/>
      <sz val="11"/>
    </font>
    <font>
      <b val="1"/>
      <color rgb="00FFFFFF"/>
    </font>
    <font>
      <b val="1"/>
      <color rgb="001F4E78"/>
    </font>
    <font>
      <b val="1"/>
      <color rgb="00404040"/>
    </font>
    <font>
      <b val="1"/>
      <color rgb="00FFFFFF"/>
      <sz val="12"/>
    </font>
    <font>
      <b val="1"/>
      <color rgb="001F4E78"/>
      <sz val="14"/>
    </font>
    <font>
      <b val="1"/>
      <color rgb="00FFFFFF"/>
      <sz val="17"/>
    </font>
    <font>
      <b val="1"/>
      <color rgb="00404040"/>
      <sz val="12"/>
    </font>
    <font>
      <b val="1"/>
      <color rgb="001F4E78"/>
      <sz val="20"/>
    </font>
    <font>
      <b val="1"/>
      <color rgb="00FFFFFF"/>
      <sz val="16"/>
    </font>
  </fonts>
  <fills count="12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EAF4FC"/>
      </patternFill>
    </fill>
    <fill>
      <patternFill patternType="solid">
        <fgColor rgb="001F4E78"/>
      </patternFill>
    </fill>
    <fill>
      <patternFill patternType="solid">
        <fgColor rgb="00FFFFFF"/>
      </patternFill>
    </fill>
    <fill>
      <patternFill patternType="solid">
        <fgColor rgb="00C6E0B4"/>
      </patternFill>
    </fill>
    <fill>
      <patternFill patternType="solid">
        <fgColor rgb="00FFF2CC"/>
      </patternFill>
    </fill>
    <fill>
      <patternFill patternType="solid">
        <fgColor rgb="00F4CCCC"/>
      </patternFill>
    </fill>
    <fill>
      <patternFill patternType="solid">
        <fgColor rgb="00D9EAF7"/>
      </patternFill>
    </fill>
    <fill>
      <patternFill patternType="solid">
        <fgColor rgb="00F4B183"/>
      </patternFill>
    </fill>
    <fill>
      <patternFill patternType="solid">
        <fgColor rgb="00DDEBF7"/>
      </patternFill>
    </fill>
  </fills>
  <borders count="7">
    <border>
      <left/>
      <right/>
      <top/>
      <bottom/>
      <diagonal/>
    </border>
    <border>
      <left style="thin">
        <color rgb="00B7B7B7"/>
      </left>
      <right style="thin">
        <color rgb="00B7B7B7"/>
      </right>
      <top style="thin">
        <color rgb="00B7B7B7"/>
      </top>
      <bottom style="thin">
        <color rgb="00B7B7B7"/>
      </bottom>
    </border>
    <border>
      <top style="medium">
        <color rgb="001F4E78"/>
      </top>
      <bottom style="medium">
        <color rgb="001F4E78"/>
      </bottom>
    </border>
    <border>
      <left/>
      <right/>
      <top style="thin">
        <color rgb="00B7B7B7"/>
      </top>
      <bottom/>
      <diagonal/>
    </border>
    <border>
      <left/>
      <right style="thin">
        <color rgb="00B7B7B7"/>
      </right>
      <top style="thin">
        <color rgb="00B7B7B7"/>
      </top>
      <bottom/>
      <diagonal/>
    </border>
    <border>
      <left/>
      <right/>
      <top style="thin">
        <color rgb="00B7B7B7"/>
      </top>
      <bottom style="thin">
        <color rgb="00B7B7B7"/>
      </bottom>
      <diagonal/>
    </border>
    <border>
      <left/>
      <right style="thin">
        <color rgb="00B7B7B7"/>
      </right>
      <top style="thin">
        <color rgb="00B7B7B7"/>
      </top>
      <bottom style="thin">
        <color rgb="00B7B7B7"/>
      </bottom>
      <diagonal/>
    </border>
  </borders>
  <cellStyleXfs count="1">
    <xf numFmtId="0" fontId="0" fillId="0" borderId="0"/>
  </cellStyleXfs>
  <cellXfs count="4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5" fillId="7" borderId="1" applyAlignment="1" pivotButton="0" quotePrefix="0" xfId="0">
      <alignment horizontal="center" vertical="center"/>
    </xf>
    <xf numFmtId="0" fontId="5" fillId="8" borderId="1" applyAlignment="1" pivotButton="0" quotePrefix="0" xfId="0">
      <alignment horizontal="center" vertical="center"/>
    </xf>
    <xf numFmtId="0" fontId="3" fillId="4" borderId="2" applyAlignment="1" pivotButton="0" quotePrefix="0" xfId="0">
      <alignment horizontal="center" vertical="center" wrapText="1"/>
    </xf>
    <xf numFmtId="165" fontId="0" fillId="3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165" fontId="0" fillId="5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0" fontId="6" fillId="2" borderId="0" applyAlignment="1" pivotButton="0" quotePrefix="0" xfId="0">
      <alignment horizontal="center"/>
    </xf>
    <xf numFmtId="0" fontId="5" fillId="9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center" vertical="center"/>
    </xf>
    <xf numFmtId="0" fontId="4" fillId="9" borderId="0" pivotButton="0" quotePrefix="0" xfId="0"/>
    <xf numFmtId="166" fontId="5" fillId="5" borderId="0" pivotButton="0" quotePrefix="0" xfId="0"/>
    <xf numFmtId="9" fontId="5" fillId="5" borderId="0" pivotButton="0" quotePrefix="0" xfId="0"/>
    <xf numFmtId="165" fontId="5" fillId="5" borderId="0" pivotButton="0" quotePrefix="0" xfId="0"/>
    <xf numFmtId="0" fontId="4" fillId="3" borderId="1" applyAlignment="1" pivotButton="0" quotePrefix="0" xfId="0">
      <alignment horizontal="center" vertical="center" wrapText="1"/>
    </xf>
    <xf numFmtId="0" fontId="8" fillId="2" borderId="0" applyAlignment="1" pivotButton="0" quotePrefix="0" xfId="0">
      <alignment horizontal="center" vertical="center"/>
    </xf>
    <xf numFmtId="0" fontId="9" fillId="9" borderId="1" applyAlignment="1" pivotButton="0" quotePrefix="0" xfId="0">
      <alignment horizontal="center" vertical="center"/>
    </xf>
    <xf numFmtId="0" fontId="0" fillId="0" borderId="1" pivotButton="0" quotePrefix="0" xfId="0"/>
    <xf numFmtId="0" fontId="9" fillId="6" borderId="1" applyAlignment="1" pivotButton="0" quotePrefix="0" xfId="0">
      <alignment horizontal="center" vertical="center"/>
    </xf>
    <xf numFmtId="0" fontId="9" fillId="7" borderId="1" applyAlignment="1" pivotButton="0" quotePrefix="0" xfId="0">
      <alignment horizontal="center" vertical="center"/>
    </xf>
    <xf numFmtId="0" fontId="9" fillId="8" borderId="1" applyAlignment="1" pivotButton="0" quotePrefix="0" xfId="0">
      <alignment horizontal="center" vertical="center"/>
    </xf>
    <xf numFmtId="0" fontId="10" fillId="5" borderId="1" applyAlignment="1" pivotButton="0" quotePrefix="0" xfId="0">
      <alignment horizontal="center" vertical="center"/>
    </xf>
    <xf numFmtId="9" fontId="10" fillId="5" borderId="1" applyAlignment="1" pivotButton="0" quotePrefix="0" xfId="0">
      <alignment horizontal="center" vertical="center"/>
    </xf>
    <xf numFmtId="0" fontId="9" fillId="10" borderId="1" applyAlignment="1" pivotButton="0" quotePrefix="0" xfId="0">
      <alignment horizontal="center" vertical="center"/>
    </xf>
    <xf numFmtId="0" fontId="9" fillId="11" borderId="1" applyAlignment="1" pivotButton="0" quotePrefix="0" xfId="0">
      <alignment horizontal="center" vertical="center"/>
    </xf>
    <xf numFmtId="0" fontId="9" fillId="3" borderId="1" applyAlignment="1" pivotButton="0" quotePrefix="0" xfId="0">
      <alignment horizontal="center" vertical="center"/>
    </xf>
    <xf numFmtId="166" fontId="10" fillId="5" borderId="1" applyAlignment="1" pivotButton="0" quotePrefix="0" xfId="0">
      <alignment horizontal="center" vertical="center"/>
    </xf>
    <xf numFmtId="165" fontId="10" fillId="5" borderId="1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/>
    </xf>
    <xf numFmtId="0" fontId="4" fillId="6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  <xf numFmtId="0" fontId="4" fillId="7" borderId="1" applyAlignment="1" pivotButton="0" quotePrefix="0" xfId="0">
      <alignment horizontal="center" vertical="center"/>
    </xf>
    <xf numFmtId="0" fontId="4" fillId="8" borderId="1" applyAlignment="1" pivotButton="0" quotePrefix="0" xfId="0">
      <alignment horizontal="center" vertical="center"/>
    </xf>
    <xf numFmtId="0" fontId="11" fillId="2" borderId="0" applyAlignment="1" pivotButton="0" quotePrefix="0" xfId="0">
      <alignment horizontal="center" vertical="center"/>
    </xf>
    <xf numFmtId="0" fontId="0" fillId="6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horizontal="center" vertical="center" wrapText="1"/>
    </xf>
    <xf numFmtId="0" fontId="0" fillId="8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3">
    <dxf>
      <fill>
        <patternFill patternType="solid">
          <fgColor rgb="00C6E0B4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des températures frigo</a:t>
            </a:r>
          </a:p>
        </rich>
      </tx>
    </title>
    <plotArea>
      <lineChart>
        <grouping val="standard"/>
        <ser>
          <idx val="0"/>
          <order val="0"/>
          <tx>
            <strRef>
              <f>'Tableau Température Frigo'!C11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Température Frigo'!$A$12:$A$42</f>
            </numRef>
          </cat>
          <val>
            <numRef>
              <f>'Tableau Température Frigo'!$C$12:$C$42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Température °C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Courbe automatique des températures</a:t>
            </a:r>
          </a:p>
        </rich>
      </tx>
    </title>
    <plotArea>
      <lineChart>
        <grouping val="standard"/>
        <ser>
          <idx val="0"/>
          <order val="0"/>
          <tx>
            <strRef>
              <f>'Tableau Température Frigo'!C11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Température Frigo'!$A$12:$A$42</f>
            </numRef>
          </cat>
          <val>
            <numRef>
              <f>'Tableau Température Frigo'!$C$12:$C$42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Température °C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statuts HACCP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'Tableau Température Frigo'!$D$47:$J$47</f>
            </numRef>
          </cat>
          <val>
            <numRef>
              <f>'Tableau Température Frigo'!$F$47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'Tableau Température Frigo'!$D$47:$J$47</f>
            </numRef>
          </cat>
          <val>
            <numRef>
              <f>'Tableau Température Frigo'!$G$47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'Tableau Température Frigo'!$D$47:$J$47</f>
            </numRef>
          </cat>
          <val>
            <numRef>
              <f>'Tableau Température Frigo'!$H$47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cat>
            <numRef>
              <f>'Tableau Température Frigo'!$D$47:$J$47</f>
            </numRef>
          </cat>
          <val>
            <numRef>
              <f>'Tableau Température Frigo'!$I$47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cat>
            <numRef>
              <f>'Tableau Température Frigo'!$D$47:$J$47</f>
            </numRef>
          </cat>
          <val>
            <numRef>
              <f>'Tableau Température Frigo'!$J$47</f>
            </numRef>
          </val>
        </ser>
        <ser>
          <idx val="5"/>
          <order val="5"/>
          <spPr>
            <a:ln xmlns:a="http://schemas.openxmlformats.org/drawingml/2006/main">
              <a:prstDash val="solid"/>
            </a:ln>
          </spPr>
          <cat>
            <numRef>
              <f>'Tableau Température Frigo'!$D$47:$J$47</f>
            </numRef>
          </cat>
          <val>
            <numRef>
              <f>'Tableau Température Frigo'!$K$47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LCG</author>
  </authors>
  <commentList>
    <comment ref="C12" authorId="0" shapeId="0">
      <text>
        <t>Saisissez la température relevée. Le statut, les cases et le dashboard se mettent à jour automatiquement.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56</row>
      <rowOff>0</rowOff>
    </from>
    <ext cx="684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19</row>
      <rowOff>0</rowOff>
    </from>
    <ext cx="864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19</row>
      <rowOff>0</rowOff>
    </from>
    <ext cx="540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K54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4" customWidth="1" min="1" max="1"/>
    <col width="12" customWidth="1" min="2" max="2"/>
    <col width="17" customWidth="1" min="3" max="3"/>
    <col width="18" customWidth="1" min="4" max="4"/>
    <col width="16" customWidth="1" min="5" max="5"/>
    <col width="17" customWidth="1" min="6" max="6"/>
    <col width="18" customWidth="1" min="7" max="7"/>
    <col width="14" customWidth="1" min="8" max="8"/>
    <col width="32" customWidth="1" min="9" max="9"/>
    <col width="15" customWidth="1" min="10" max="10"/>
    <col width="22" customWidth="1" min="11" max="11"/>
  </cols>
  <sheetData>
    <row r="1" ht="36" customHeight="1">
      <c r="A1" s="1" t="inlineStr">
        <is>
          <t>TABLEAU DE TEMPÉRATURE FRIGO HACCP DANS EXCEL</t>
        </is>
      </c>
    </row>
    <row r="2" ht="24" customHeight="1"/>
    <row r="3">
      <c r="A3" s="2" t="inlineStr">
        <is>
          <t>Dashboard professionnel automatisé – suivi du froid positif, conformité HACCP, alertes et actions correctives</t>
        </is>
      </c>
    </row>
    <row r="5">
      <c r="A5" s="3" t="inlineStr">
        <is>
          <t>ÉTABLISSEMENT</t>
        </is>
      </c>
      <c r="C5" s="3" t="inlineStr">
        <is>
          <t>RESPONSABLE</t>
        </is>
      </c>
      <c r="E5" s="3" t="inlineStr">
        <is>
          <t>MOIS</t>
        </is>
      </c>
      <c r="G5" s="3" t="inlineStr">
        <is>
          <t>FRIGO</t>
        </is>
      </c>
      <c r="I5" s="3" t="inlineStr">
        <is>
          <t>TEMPÉRATURE CIBLE</t>
        </is>
      </c>
    </row>
    <row r="6">
      <c r="A6" s="4" t="inlineStr">
        <is>
          <t>Cuisine / Restaurant</t>
        </is>
      </c>
      <c r="C6" s="4" t="inlineStr"/>
      <c r="E6" s="4" t="inlineStr"/>
      <c r="G6" s="4" t="inlineStr">
        <is>
          <t>FRIGO 01</t>
        </is>
      </c>
      <c r="I6" s="4" t="inlineStr">
        <is>
          <t>0°C à +4°C</t>
        </is>
      </c>
    </row>
    <row r="8">
      <c r="A8" s="5" t="inlineStr">
        <is>
          <t>🟢 Conforme : 0°C à +4°C</t>
        </is>
      </c>
      <c r="D8" s="6" t="inlineStr">
        <is>
          <t>🟡 Surveillance : +5°C à +7°C</t>
        </is>
      </c>
      <c r="G8" s="7" t="inlineStr">
        <is>
          <t>🔴 Non conforme : &gt; +7°C</t>
        </is>
      </c>
    </row>
    <row r="11" ht="38" customHeight="1">
      <c r="A11" s="8" t="inlineStr">
        <is>
          <t>Date</t>
        </is>
      </c>
      <c r="B11" s="8" t="inlineStr">
        <is>
          <t>Heure</t>
        </is>
      </c>
      <c r="C11" s="8" t="inlineStr">
        <is>
          <t>Température °C</t>
        </is>
      </c>
      <c r="D11" s="8" t="inlineStr">
        <is>
          <t>Statut automatique</t>
        </is>
      </c>
      <c r="E11" s="8" t="inlineStr">
        <is>
          <t>Conforme</t>
        </is>
      </c>
      <c r="F11" s="8" t="inlineStr">
        <is>
          <t>Non conforme</t>
        </is>
      </c>
      <c r="G11" s="8" t="inlineStr">
        <is>
          <t>Frigo</t>
        </is>
      </c>
      <c r="H11" s="8" t="inlineStr">
        <is>
          <t>Initiales</t>
        </is>
      </c>
      <c r="I11" s="8" t="inlineStr">
        <is>
          <t>Action corrective / Commentaire</t>
        </is>
      </c>
      <c r="J11" s="8" t="inlineStr">
        <is>
          <t>Vérifié</t>
        </is>
      </c>
      <c r="K11" s="8" t="inlineStr">
        <is>
          <t>Signature</t>
        </is>
      </c>
    </row>
    <row r="12">
      <c r="A12" s="9" t="n">
        <v>46023</v>
      </c>
      <c r="B12" s="10" t="inlineStr">
        <is>
          <t>08:00</t>
        </is>
      </c>
      <c r="C12" s="10" t="n">
        <v>3.1</v>
      </c>
      <c r="D12" s="10">
        <f>IF(C12="","",IF(C12&lt;=4,"Conforme",IF(C12&lt;=7,"Surveillance","Non conforme")))</f>
        <v/>
      </c>
      <c r="E12" s="10">
        <f>IF(D12="Conforme","☑","☐")</f>
        <v/>
      </c>
      <c r="F12" s="10">
        <f>IF(D12="Non conforme","☑","☐")</f>
        <v/>
      </c>
      <c r="G12" s="10" t="inlineStr">
        <is>
          <t>Frigo 01</t>
        </is>
      </c>
      <c r="H12" s="10" t="n"/>
      <c r="I12" s="10" t="n"/>
      <c r="J12" s="10" t="inlineStr">
        <is>
          <t>☐</t>
        </is>
      </c>
      <c r="K12" s="10" t="n"/>
    </row>
    <row r="13">
      <c r="A13" s="11" t="n">
        <v>46024</v>
      </c>
      <c r="B13" s="12" t="inlineStr">
        <is>
          <t>08:00</t>
        </is>
      </c>
      <c r="C13" s="12" t="n">
        <v>3.4</v>
      </c>
      <c r="D13" s="12">
        <f>IF(C13="","",IF(C13&lt;=4,"Conforme",IF(C13&lt;=7,"Surveillance","Non conforme")))</f>
        <v/>
      </c>
      <c r="E13" s="12">
        <f>IF(D13="Conforme","☑","☐")</f>
        <v/>
      </c>
      <c r="F13" s="12">
        <f>IF(D13="Non conforme","☑","☐")</f>
        <v/>
      </c>
      <c r="G13" s="12" t="inlineStr">
        <is>
          <t>Frigo 01</t>
        </is>
      </c>
      <c r="H13" s="12" t="n"/>
      <c r="I13" s="12" t="n"/>
      <c r="J13" s="12" t="inlineStr">
        <is>
          <t>☐</t>
        </is>
      </c>
      <c r="K13" s="12" t="n"/>
    </row>
    <row r="14">
      <c r="A14" s="9" t="n">
        <v>46025</v>
      </c>
      <c r="B14" s="10" t="inlineStr">
        <is>
          <t>08:00</t>
        </is>
      </c>
      <c r="C14" s="10" t="n">
        <v>3.8</v>
      </c>
      <c r="D14" s="10">
        <f>IF(C14="","",IF(C14&lt;=4,"Conforme",IF(C14&lt;=7,"Surveillance","Non conforme")))</f>
        <v/>
      </c>
      <c r="E14" s="10">
        <f>IF(D14="Conforme","☑","☐")</f>
        <v/>
      </c>
      <c r="F14" s="10">
        <f>IF(D14="Non conforme","☑","☐")</f>
        <v/>
      </c>
      <c r="G14" s="10" t="inlineStr">
        <is>
          <t>Frigo 01</t>
        </is>
      </c>
      <c r="H14" s="10" t="n"/>
      <c r="I14" s="10" t="n"/>
      <c r="J14" s="10" t="inlineStr">
        <is>
          <t>☐</t>
        </is>
      </c>
      <c r="K14" s="10" t="n"/>
    </row>
    <row r="15">
      <c r="A15" s="11" t="n">
        <v>46026</v>
      </c>
      <c r="B15" s="12" t="inlineStr">
        <is>
          <t>08:00</t>
        </is>
      </c>
      <c r="C15" s="12" t="n">
        <v>4.1</v>
      </c>
      <c r="D15" s="12">
        <f>IF(C15="","",IF(C15&lt;=4,"Conforme",IF(C15&lt;=7,"Surveillance","Non conforme")))</f>
        <v/>
      </c>
      <c r="E15" s="12">
        <f>IF(D15="Conforme","☑","☐")</f>
        <v/>
      </c>
      <c r="F15" s="12">
        <f>IF(D15="Non conforme","☑","☐")</f>
        <v/>
      </c>
      <c r="G15" s="12" t="inlineStr">
        <is>
          <t>Frigo 01</t>
        </is>
      </c>
      <c r="H15" s="12" t="n"/>
      <c r="I15" s="12" t="n"/>
      <c r="J15" s="12" t="inlineStr">
        <is>
          <t>☐</t>
        </is>
      </c>
      <c r="K15" s="12" t="n"/>
    </row>
    <row r="16">
      <c r="A16" s="9" t="n">
        <v>46027</v>
      </c>
      <c r="B16" s="10" t="inlineStr">
        <is>
          <t>08:00</t>
        </is>
      </c>
      <c r="C16" s="10" t="n">
        <v>3.7</v>
      </c>
      <c r="D16" s="10">
        <f>IF(C16="","",IF(C16&lt;=4,"Conforme",IF(C16&lt;=7,"Surveillance","Non conforme")))</f>
        <v/>
      </c>
      <c r="E16" s="10">
        <f>IF(D16="Conforme","☑","☐")</f>
        <v/>
      </c>
      <c r="F16" s="10">
        <f>IF(D16="Non conforme","☑","☐")</f>
        <v/>
      </c>
      <c r="G16" s="10" t="inlineStr">
        <is>
          <t>Frigo 01</t>
        </is>
      </c>
      <c r="H16" s="10" t="n"/>
      <c r="I16" s="10" t="n"/>
      <c r="J16" s="10" t="inlineStr">
        <is>
          <t>☐</t>
        </is>
      </c>
      <c r="K16" s="10" t="n"/>
    </row>
    <row r="17">
      <c r="A17" s="11" t="n">
        <v>46028</v>
      </c>
      <c r="B17" s="12" t="inlineStr">
        <is>
          <t>08:00</t>
        </is>
      </c>
      <c r="C17" s="12" t="n">
        <v>5.2</v>
      </c>
      <c r="D17" s="12">
        <f>IF(C17="","",IF(C17&lt;=4,"Conforme",IF(C17&lt;=7,"Surveillance","Non conforme")))</f>
        <v/>
      </c>
      <c r="E17" s="12">
        <f>IF(D17="Conforme","☑","☐")</f>
        <v/>
      </c>
      <c r="F17" s="12">
        <f>IF(D17="Non conforme","☑","☐")</f>
        <v/>
      </c>
      <c r="G17" s="12" t="inlineStr">
        <is>
          <t>Frigo 01</t>
        </is>
      </c>
      <c r="H17" s="12" t="n"/>
      <c r="I17" s="12" t="n"/>
      <c r="J17" s="12" t="inlineStr">
        <is>
          <t>☐</t>
        </is>
      </c>
      <c r="K17" s="12" t="n"/>
    </row>
    <row r="18">
      <c r="A18" s="9" t="n">
        <v>46029</v>
      </c>
      <c r="B18" s="10" t="inlineStr">
        <is>
          <t>08:00</t>
        </is>
      </c>
      <c r="C18" s="10" t="n">
        <v>4</v>
      </c>
      <c r="D18" s="10">
        <f>IF(C18="","",IF(C18&lt;=4,"Conforme",IF(C18&lt;=7,"Surveillance","Non conforme")))</f>
        <v/>
      </c>
      <c r="E18" s="10">
        <f>IF(D18="Conforme","☑","☐")</f>
        <v/>
      </c>
      <c r="F18" s="10">
        <f>IF(D18="Non conforme","☑","☐")</f>
        <v/>
      </c>
      <c r="G18" s="10" t="inlineStr">
        <is>
          <t>Frigo 01</t>
        </is>
      </c>
      <c r="H18" s="10" t="n"/>
      <c r="I18" s="10" t="n"/>
      <c r="J18" s="10" t="inlineStr">
        <is>
          <t>☐</t>
        </is>
      </c>
      <c r="K18" s="10" t="n"/>
    </row>
    <row r="19">
      <c r="A19" s="11" t="n">
        <v>46030</v>
      </c>
      <c r="B19" s="12" t="inlineStr">
        <is>
          <t>08:00</t>
        </is>
      </c>
      <c r="C19" s="12" t="n">
        <v>3.5</v>
      </c>
      <c r="D19" s="12">
        <f>IF(C19="","",IF(C19&lt;=4,"Conforme",IF(C19&lt;=7,"Surveillance","Non conforme")))</f>
        <v/>
      </c>
      <c r="E19" s="12">
        <f>IF(D19="Conforme","☑","☐")</f>
        <v/>
      </c>
      <c r="F19" s="12">
        <f>IF(D19="Non conforme","☑","☐")</f>
        <v/>
      </c>
      <c r="G19" s="12" t="inlineStr">
        <is>
          <t>Frigo 01</t>
        </is>
      </c>
      <c r="H19" s="12" t="n"/>
      <c r="I19" s="12" t="n"/>
      <c r="J19" s="12" t="inlineStr">
        <is>
          <t>☐</t>
        </is>
      </c>
      <c r="K19" s="12" t="n"/>
    </row>
    <row r="20">
      <c r="A20" s="9" t="n">
        <v>46031</v>
      </c>
      <c r="B20" s="10" t="inlineStr">
        <is>
          <t>08:00</t>
        </is>
      </c>
      <c r="C20" s="10" t="n">
        <v>6.1</v>
      </c>
      <c r="D20" s="10">
        <f>IF(C20="","",IF(C20&lt;=4,"Conforme",IF(C20&lt;=7,"Surveillance","Non conforme")))</f>
        <v/>
      </c>
      <c r="E20" s="10">
        <f>IF(D20="Conforme","☑","☐")</f>
        <v/>
      </c>
      <c r="F20" s="10">
        <f>IF(D20="Non conforme","☑","☐")</f>
        <v/>
      </c>
      <c r="G20" s="10" t="inlineStr">
        <is>
          <t>Frigo 01</t>
        </is>
      </c>
      <c r="H20" s="10" t="n"/>
      <c r="I20" s="10" t="n"/>
      <c r="J20" s="10" t="inlineStr">
        <is>
          <t>☐</t>
        </is>
      </c>
      <c r="K20" s="10" t="n"/>
    </row>
    <row r="21">
      <c r="A21" s="11" t="n">
        <v>46032</v>
      </c>
      <c r="B21" s="12" t="inlineStr">
        <is>
          <t>08:00</t>
        </is>
      </c>
      <c r="C21" s="12" t="n">
        <v>3.9</v>
      </c>
      <c r="D21" s="12">
        <f>IF(C21="","",IF(C21&lt;=4,"Conforme",IF(C21&lt;=7,"Surveillance","Non conforme")))</f>
        <v/>
      </c>
      <c r="E21" s="12">
        <f>IF(D21="Conforme","☑","☐")</f>
        <v/>
      </c>
      <c r="F21" s="12">
        <f>IF(D21="Non conforme","☑","☐")</f>
        <v/>
      </c>
      <c r="G21" s="12" t="inlineStr">
        <is>
          <t>Frigo 01</t>
        </is>
      </c>
      <c r="H21" s="12" t="n"/>
      <c r="I21" s="12" t="n"/>
      <c r="J21" s="12" t="inlineStr">
        <is>
          <t>☐</t>
        </is>
      </c>
      <c r="K21" s="12" t="n"/>
    </row>
    <row r="22">
      <c r="A22" s="9" t="n">
        <v>46033</v>
      </c>
      <c r="B22" s="10" t="inlineStr">
        <is>
          <t>08:00</t>
        </is>
      </c>
      <c r="C22" s="10" t="n">
        <v>3.6</v>
      </c>
      <c r="D22" s="10">
        <f>IF(C22="","",IF(C22&lt;=4,"Conforme",IF(C22&lt;=7,"Surveillance","Non conforme")))</f>
        <v/>
      </c>
      <c r="E22" s="10">
        <f>IF(D22="Conforme","☑","☐")</f>
        <v/>
      </c>
      <c r="F22" s="10">
        <f>IF(D22="Non conforme","☑","☐")</f>
        <v/>
      </c>
      <c r="G22" s="10" t="inlineStr">
        <is>
          <t>Frigo 01</t>
        </is>
      </c>
      <c r="H22" s="10" t="n"/>
      <c r="I22" s="10" t="n"/>
      <c r="J22" s="10" t="inlineStr">
        <is>
          <t>☐</t>
        </is>
      </c>
      <c r="K22" s="10" t="n"/>
    </row>
    <row r="23">
      <c r="A23" s="11" t="n">
        <v>46034</v>
      </c>
      <c r="B23" s="12" t="inlineStr">
        <is>
          <t>08:00</t>
        </is>
      </c>
      <c r="C23" s="12" t="n">
        <v>4.4</v>
      </c>
      <c r="D23" s="12">
        <f>IF(C23="","",IF(C23&lt;=4,"Conforme",IF(C23&lt;=7,"Surveillance","Non conforme")))</f>
        <v/>
      </c>
      <c r="E23" s="12">
        <f>IF(D23="Conforme","☑","☐")</f>
        <v/>
      </c>
      <c r="F23" s="12">
        <f>IF(D23="Non conforme","☑","☐")</f>
        <v/>
      </c>
      <c r="G23" s="12" t="inlineStr">
        <is>
          <t>Frigo 01</t>
        </is>
      </c>
      <c r="H23" s="12" t="n"/>
      <c r="I23" s="12" t="n"/>
      <c r="J23" s="12" t="inlineStr">
        <is>
          <t>☐</t>
        </is>
      </c>
      <c r="K23" s="12" t="n"/>
    </row>
    <row r="24">
      <c r="A24" s="9" t="n">
        <v>46035</v>
      </c>
      <c r="B24" s="10" t="inlineStr">
        <is>
          <t>08:00</t>
        </is>
      </c>
      <c r="C24" s="10" t="n">
        <v>5.8</v>
      </c>
      <c r="D24" s="10">
        <f>IF(C24="","",IF(C24&lt;=4,"Conforme",IF(C24&lt;=7,"Surveillance","Non conforme")))</f>
        <v/>
      </c>
      <c r="E24" s="10">
        <f>IF(D24="Conforme","☑","☐")</f>
        <v/>
      </c>
      <c r="F24" s="10">
        <f>IF(D24="Non conforme","☑","☐")</f>
        <v/>
      </c>
      <c r="G24" s="10" t="inlineStr">
        <is>
          <t>Frigo 01</t>
        </is>
      </c>
      <c r="H24" s="10" t="n"/>
      <c r="I24" s="10" t="n"/>
      <c r="J24" s="10" t="inlineStr">
        <is>
          <t>☐</t>
        </is>
      </c>
      <c r="K24" s="10" t="n"/>
    </row>
    <row r="25">
      <c r="A25" s="11" t="n">
        <v>46036</v>
      </c>
      <c r="B25" s="12" t="inlineStr">
        <is>
          <t>08:00</t>
        </is>
      </c>
      <c r="C25" s="12" t="n">
        <v>3.2</v>
      </c>
      <c r="D25" s="12">
        <f>IF(C25="","",IF(C25&lt;=4,"Conforme",IF(C25&lt;=7,"Surveillance","Non conforme")))</f>
        <v/>
      </c>
      <c r="E25" s="12">
        <f>IF(D25="Conforme","☑","☐")</f>
        <v/>
      </c>
      <c r="F25" s="12">
        <f>IF(D25="Non conforme","☑","☐")</f>
        <v/>
      </c>
      <c r="G25" s="12" t="inlineStr">
        <is>
          <t>Frigo 01</t>
        </is>
      </c>
      <c r="H25" s="12" t="n"/>
      <c r="I25" s="12" t="n"/>
      <c r="J25" s="12" t="inlineStr">
        <is>
          <t>☐</t>
        </is>
      </c>
      <c r="K25" s="12" t="n"/>
    </row>
    <row r="26">
      <c r="A26" s="9" t="n">
        <v>46037</v>
      </c>
      <c r="B26" s="10" t="inlineStr">
        <is>
          <t>08:00</t>
        </is>
      </c>
      <c r="C26" s="10" t="n">
        <v>3</v>
      </c>
      <c r="D26" s="10">
        <f>IF(C26="","",IF(C26&lt;=4,"Conforme",IF(C26&lt;=7,"Surveillance","Non conforme")))</f>
        <v/>
      </c>
      <c r="E26" s="10">
        <f>IF(D26="Conforme","☑","☐")</f>
        <v/>
      </c>
      <c r="F26" s="10">
        <f>IF(D26="Non conforme","☑","☐")</f>
        <v/>
      </c>
      <c r="G26" s="10" t="inlineStr">
        <is>
          <t>Frigo 01</t>
        </is>
      </c>
      <c r="H26" s="10" t="n"/>
      <c r="I26" s="10" t="n"/>
      <c r="J26" s="10" t="inlineStr">
        <is>
          <t>☐</t>
        </is>
      </c>
      <c r="K26" s="10" t="n"/>
    </row>
    <row r="27">
      <c r="A27" s="11" t="n">
        <v>46038</v>
      </c>
      <c r="B27" s="12" t="inlineStr">
        <is>
          <t>08:00</t>
        </is>
      </c>
      <c r="C27" s="12" t="n">
        <v>4</v>
      </c>
      <c r="D27" s="12">
        <f>IF(C27="","",IF(C27&lt;=4,"Conforme",IF(C27&lt;=7,"Surveillance","Non conforme")))</f>
        <v/>
      </c>
      <c r="E27" s="12">
        <f>IF(D27="Conforme","☑","☐")</f>
        <v/>
      </c>
      <c r="F27" s="12">
        <f>IF(D27="Non conforme","☑","☐")</f>
        <v/>
      </c>
      <c r="G27" s="12" t="inlineStr">
        <is>
          <t>Frigo 01</t>
        </is>
      </c>
      <c r="H27" s="12" t="n"/>
      <c r="I27" s="12" t="n"/>
      <c r="J27" s="12" t="inlineStr">
        <is>
          <t>☐</t>
        </is>
      </c>
      <c r="K27" s="12" t="n"/>
    </row>
    <row r="28">
      <c r="A28" s="9" t="n">
        <v>46039</v>
      </c>
      <c r="B28" s="10" t="inlineStr">
        <is>
          <t>08:00</t>
        </is>
      </c>
      <c r="C28" s="10" t="n">
        <v>3.7</v>
      </c>
      <c r="D28" s="10">
        <f>IF(C28="","",IF(C28&lt;=4,"Conforme",IF(C28&lt;=7,"Surveillance","Non conforme")))</f>
        <v/>
      </c>
      <c r="E28" s="10">
        <f>IF(D28="Conforme","☑","☐")</f>
        <v/>
      </c>
      <c r="F28" s="10">
        <f>IF(D28="Non conforme","☑","☐")</f>
        <v/>
      </c>
      <c r="G28" s="10" t="inlineStr">
        <is>
          <t>Frigo 01</t>
        </is>
      </c>
      <c r="H28" s="10" t="n"/>
      <c r="I28" s="10" t="n"/>
      <c r="J28" s="10" t="inlineStr">
        <is>
          <t>☐</t>
        </is>
      </c>
      <c r="K28" s="10" t="n"/>
    </row>
    <row r="29">
      <c r="A29" s="11" t="n">
        <v>46040</v>
      </c>
      <c r="B29" s="12" t="inlineStr">
        <is>
          <t>08:00</t>
        </is>
      </c>
      <c r="C29" s="12" t="n">
        <v>3.5</v>
      </c>
      <c r="D29" s="12">
        <f>IF(C29="","",IF(C29&lt;=4,"Conforme",IF(C29&lt;=7,"Surveillance","Non conforme")))</f>
        <v/>
      </c>
      <c r="E29" s="12">
        <f>IF(D29="Conforme","☑","☐")</f>
        <v/>
      </c>
      <c r="F29" s="12">
        <f>IF(D29="Non conforme","☑","☐")</f>
        <v/>
      </c>
      <c r="G29" s="12" t="inlineStr">
        <is>
          <t>Frigo 01</t>
        </is>
      </c>
      <c r="H29" s="12" t="n"/>
      <c r="I29" s="12" t="n"/>
      <c r="J29" s="12" t="inlineStr">
        <is>
          <t>☐</t>
        </is>
      </c>
      <c r="K29" s="12" t="n"/>
    </row>
    <row r="30">
      <c r="A30" s="9" t="n">
        <v>46041</v>
      </c>
      <c r="B30" s="10" t="inlineStr">
        <is>
          <t>08:00</t>
        </is>
      </c>
      <c r="C30" s="10" t="n">
        <v>7.4</v>
      </c>
      <c r="D30" s="10">
        <f>IF(C30="","",IF(C30&lt;=4,"Conforme",IF(C30&lt;=7,"Surveillance","Non conforme")))</f>
        <v/>
      </c>
      <c r="E30" s="10">
        <f>IF(D30="Conforme","☑","☐")</f>
        <v/>
      </c>
      <c r="F30" s="10">
        <f>IF(D30="Non conforme","☑","☐")</f>
        <v/>
      </c>
      <c r="G30" s="10" t="inlineStr">
        <is>
          <t>Frigo 01</t>
        </is>
      </c>
      <c r="H30" s="10" t="n"/>
      <c r="I30" s="10" t="n"/>
      <c r="J30" s="10" t="inlineStr">
        <is>
          <t>☐</t>
        </is>
      </c>
      <c r="K30" s="10" t="n"/>
    </row>
    <row r="31">
      <c r="A31" s="11" t="n">
        <v>46042</v>
      </c>
      <c r="B31" s="12" t="inlineStr">
        <is>
          <t>08:00</t>
        </is>
      </c>
      <c r="C31" s="12" t="n">
        <v>4.6</v>
      </c>
      <c r="D31" s="12">
        <f>IF(C31="","",IF(C31&lt;=4,"Conforme",IF(C31&lt;=7,"Surveillance","Non conforme")))</f>
        <v/>
      </c>
      <c r="E31" s="12">
        <f>IF(D31="Conforme","☑","☐")</f>
        <v/>
      </c>
      <c r="F31" s="12">
        <f>IF(D31="Non conforme","☑","☐")</f>
        <v/>
      </c>
      <c r="G31" s="12" t="inlineStr">
        <is>
          <t>Frigo 01</t>
        </is>
      </c>
      <c r="H31" s="12" t="n"/>
      <c r="I31" s="12" t="n"/>
      <c r="J31" s="12" t="inlineStr">
        <is>
          <t>☐</t>
        </is>
      </c>
      <c r="K31" s="12" t="n"/>
    </row>
    <row r="32">
      <c r="A32" s="9" t="n">
        <v>46043</v>
      </c>
      <c r="B32" s="10" t="inlineStr">
        <is>
          <t>08:00</t>
        </is>
      </c>
      <c r="C32" s="10" t="n">
        <v>3.3</v>
      </c>
      <c r="D32" s="10">
        <f>IF(C32="","",IF(C32&lt;=4,"Conforme",IF(C32&lt;=7,"Surveillance","Non conforme")))</f>
        <v/>
      </c>
      <c r="E32" s="10">
        <f>IF(D32="Conforme","☑","☐")</f>
        <v/>
      </c>
      <c r="F32" s="10">
        <f>IF(D32="Non conforme","☑","☐")</f>
        <v/>
      </c>
      <c r="G32" s="10" t="inlineStr">
        <is>
          <t>Frigo 01</t>
        </is>
      </c>
      <c r="H32" s="10" t="n"/>
      <c r="I32" s="10" t="n"/>
      <c r="J32" s="10" t="inlineStr">
        <is>
          <t>☐</t>
        </is>
      </c>
      <c r="K32" s="10" t="n"/>
    </row>
    <row r="33">
      <c r="A33" s="11" t="n">
        <v>46044</v>
      </c>
      <c r="B33" s="12" t="inlineStr">
        <is>
          <t>08:00</t>
        </is>
      </c>
      <c r="C33" s="12" t="n"/>
      <c r="D33" s="12">
        <f>IF(C33="","",IF(C33&lt;=4,"Conforme",IF(C33&lt;=7,"Surveillance","Non conforme")))</f>
        <v/>
      </c>
      <c r="E33" s="12">
        <f>IF(D33="Conforme","☑","☐")</f>
        <v/>
      </c>
      <c r="F33" s="12">
        <f>IF(D33="Non conforme","☑","☐")</f>
        <v/>
      </c>
      <c r="G33" s="12" t="inlineStr">
        <is>
          <t>Frigo 01</t>
        </is>
      </c>
      <c r="H33" s="12" t="n"/>
      <c r="I33" s="12" t="n"/>
      <c r="J33" s="12" t="inlineStr">
        <is>
          <t>☐</t>
        </is>
      </c>
      <c r="K33" s="12" t="n"/>
    </row>
    <row r="34">
      <c r="A34" s="9" t="n">
        <v>46045</v>
      </c>
      <c r="B34" s="10" t="inlineStr">
        <is>
          <t>08:00</t>
        </is>
      </c>
      <c r="C34" s="10" t="n"/>
      <c r="D34" s="10">
        <f>IF(C34="","",IF(C34&lt;=4,"Conforme",IF(C34&lt;=7,"Surveillance","Non conforme")))</f>
        <v/>
      </c>
      <c r="E34" s="10">
        <f>IF(D34="Conforme","☑","☐")</f>
        <v/>
      </c>
      <c r="F34" s="10">
        <f>IF(D34="Non conforme","☑","☐")</f>
        <v/>
      </c>
      <c r="G34" s="10" t="inlineStr">
        <is>
          <t>Frigo 01</t>
        </is>
      </c>
      <c r="H34" s="10" t="n"/>
      <c r="I34" s="10" t="n"/>
      <c r="J34" s="10" t="inlineStr">
        <is>
          <t>☐</t>
        </is>
      </c>
      <c r="K34" s="10" t="n"/>
    </row>
    <row r="35">
      <c r="A35" s="11" t="n">
        <v>46046</v>
      </c>
      <c r="B35" s="12" t="inlineStr">
        <is>
          <t>08:00</t>
        </is>
      </c>
      <c r="C35" s="12" t="n"/>
      <c r="D35" s="12">
        <f>IF(C35="","",IF(C35&lt;=4,"Conforme",IF(C35&lt;=7,"Surveillance","Non conforme")))</f>
        <v/>
      </c>
      <c r="E35" s="12">
        <f>IF(D35="Conforme","☑","☐")</f>
        <v/>
      </c>
      <c r="F35" s="12">
        <f>IF(D35="Non conforme","☑","☐")</f>
        <v/>
      </c>
      <c r="G35" s="12" t="inlineStr">
        <is>
          <t>Frigo 01</t>
        </is>
      </c>
      <c r="H35" s="12" t="n"/>
      <c r="I35" s="12" t="n"/>
      <c r="J35" s="12" t="inlineStr">
        <is>
          <t>☐</t>
        </is>
      </c>
      <c r="K35" s="12" t="n"/>
    </row>
    <row r="36">
      <c r="A36" s="9" t="n">
        <v>46047</v>
      </c>
      <c r="B36" s="10" t="inlineStr">
        <is>
          <t>08:00</t>
        </is>
      </c>
      <c r="C36" s="10" t="n"/>
      <c r="D36" s="10">
        <f>IF(C36="","",IF(C36&lt;=4,"Conforme",IF(C36&lt;=7,"Surveillance","Non conforme")))</f>
        <v/>
      </c>
      <c r="E36" s="10">
        <f>IF(D36="Conforme","☑","☐")</f>
        <v/>
      </c>
      <c r="F36" s="10">
        <f>IF(D36="Non conforme","☑","☐")</f>
        <v/>
      </c>
      <c r="G36" s="10" t="inlineStr">
        <is>
          <t>Frigo 01</t>
        </is>
      </c>
      <c r="H36" s="10" t="n"/>
      <c r="I36" s="10" t="n"/>
      <c r="J36" s="10" t="inlineStr">
        <is>
          <t>☐</t>
        </is>
      </c>
      <c r="K36" s="10" t="n"/>
    </row>
    <row r="37">
      <c r="A37" s="11" t="n">
        <v>46048</v>
      </c>
      <c r="B37" s="12" t="inlineStr">
        <is>
          <t>08:00</t>
        </is>
      </c>
      <c r="C37" s="12" t="n"/>
      <c r="D37" s="12">
        <f>IF(C37="","",IF(C37&lt;=4,"Conforme",IF(C37&lt;=7,"Surveillance","Non conforme")))</f>
        <v/>
      </c>
      <c r="E37" s="12">
        <f>IF(D37="Conforme","☑","☐")</f>
        <v/>
      </c>
      <c r="F37" s="12">
        <f>IF(D37="Non conforme","☑","☐")</f>
        <v/>
      </c>
      <c r="G37" s="12" t="inlineStr">
        <is>
          <t>Frigo 01</t>
        </is>
      </c>
      <c r="H37" s="12" t="n"/>
      <c r="I37" s="12" t="n"/>
      <c r="J37" s="12" t="inlineStr">
        <is>
          <t>☐</t>
        </is>
      </c>
      <c r="K37" s="12" t="n"/>
    </row>
    <row r="38">
      <c r="A38" s="9" t="n">
        <v>46049</v>
      </c>
      <c r="B38" s="10" t="inlineStr">
        <is>
          <t>08:00</t>
        </is>
      </c>
      <c r="C38" s="10" t="n"/>
      <c r="D38" s="10">
        <f>IF(C38="","",IF(C38&lt;=4,"Conforme",IF(C38&lt;=7,"Surveillance","Non conforme")))</f>
        <v/>
      </c>
      <c r="E38" s="10">
        <f>IF(D38="Conforme","☑","☐")</f>
        <v/>
      </c>
      <c r="F38" s="10">
        <f>IF(D38="Non conforme","☑","☐")</f>
        <v/>
      </c>
      <c r="G38" s="10" t="inlineStr">
        <is>
          <t>Frigo 01</t>
        </is>
      </c>
      <c r="H38" s="10" t="n"/>
      <c r="I38" s="10" t="n"/>
      <c r="J38" s="10" t="inlineStr">
        <is>
          <t>☐</t>
        </is>
      </c>
      <c r="K38" s="10" t="n"/>
    </row>
    <row r="39">
      <c r="A39" s="11" t="n">
        <v>46050</v>
      </c>
      <c r="B39" s="12" t="inlineStr">
        <is>
          <t>08:00</t>
        </is>
      </c>
      <c r="C39" s="12" t="n"/>
      <c r="D39" s="12">
        <f>IF(C39="","",IF(C39&lt;=4,"Conforme",IF(C39&lt;=7,"Surveillance","Non conforme")))</f>
        <v/>
      </c>
      <c r="E39" s="12">
        <f>IF(D39="Conforme","☑","☐")</f>
        <v/>
      </c>
      <c r="F39" s="12">
        <f>IF(D39="Non conforme","☑","☐")</f>
        <v/>
      </c>
      <c r="G39" s="12" t="inlineStr">
        <is>
          <t>Frigo 01</t>
        </is>
      </c>
      <c r="H39" s="12" t="n"/>
      <c r="I39" s="12" t="n"/>
      <c r="J39" s="12" t="inlineStr">
        <is>
          <t>☐</t>
        </is>
      </c>
      <c r="K39" s="12" t="n"/>
    </row>
    <row r="40">
      <c r="A40" s="9" t="n">
        <v>46051</v>
      </c>
      <c r="B40" s="10" t="inlineStr">
        <is>
          <t>08:00</t>
        </is>
      </c>
      <c r="C40" s="10" t="n"/>
      <c r="D40" s="10">
        <f>IF(C40="","",IF(C40&lt;=4,"Conforme",IF(C40&lt;=7,"Surveillance","Non conforme")))</f>
        <v/>
      </c>
      <c r="E40" s="10">
        <f>IF(D40="Conforme","☑","☐")</f>
        <v/>
      </c>
      <c r="F40" s="10">
        <f>IF(D40="Non conforme","☑","☐")</f>
        <v/>
      </c>
      <c r="G40" s="10" t="inlineStr">
        <is>
          <t>Frigo 01</t>
        </is>
      </c>
      <c r="H40" s="10" t="n"/>
      <c r="I40" s="10" t="n"/>
      <c r="J40" s="10" t="inlineStr">
        <is>
          <t>☐</t>
        </is>
      </c>
      <c r="K40" s="10" t="n"/>
    </row>
    <row r="41">
      <c r="A41" s="11" t="n">
        <v>46052</v>
      </c>
      <c r="B41" s="12" t="inlineStr">
        <is>
          <t>08:00</t>
        </is>
      </c>
      <c r="C41" s="12" t="n"/>
      <c r="D41" s="12">
        <f>IF(C41="","",IF(C41&lt;=4,"Conforme",IF(C41&lt;=7,"Surveillance","Non conforme")))</f>
        <v/>
      </c>
      <c r="E41" s="12">
        <f>IF(D41="Conforme","☑","☐")</f>
        <v/>
      </c>
      <c r="F41" s="12">
        <f>IF(D41="Non conforme","☑","☐")</f>
        <v/>
      </c>
      <c r="G41" s="12" t="inlineStr">
        <is>
          <t>Frigo 01</t>
        </is>
      </c>
      <c r="H41" s="12" t="n"/>
      <c r="I41" s="12" t="n"/>
      <c r="J41" s="12" t="inlineStr">
        <is>
          <t>☐</t>
        </is>
      </c>
      <c r="K41" s="12" t="n"/>
    </row>
    <row r="42">
      <c r="A42" s="9" t="n">
        <v>46053</v>
      </c>
      <c r="B42" s="10" t="inlineStr">
        <is>
          <t>08:00</t>
        </is>
      </c>
      <c r="C42" s="10" t="n"/>
      <c r="D42" s="10">
        <f>IF(C42="","",IF(C42&lt;=4,"Conforme",IF(C42&lt;=7,"Surveillance","Non conforme")))</f>
        <v/>
      </c>
      <c r="E42" s="10">
        <f>IF(D42="Conforme","☑","☐")</f>
        <v/>
      </c>
      <c r="F42" s="10">
        <f>IF(D42="Non conforme","☑","☐")</f>
        <v/>
      </c>
      <c r="G42" s="10" t="inlineStr">
        <is>
          <t>Frigo 01</t>
        </is>
      </c>
      <c r="H42" s="10" t="n"/>
      <c r="I42" s="10" t="n"/>
      <c r="J42" s="10" t="inlineStr">
        <is>
          <t>☐</t>
        </is>
      </c>
      <c r="K42" s="10" t="n"/>
    </row>
    <row r="45">
      <c r="A45" s="13" t="inlineStr">
        <is>
          <t>SYNTHÈSE MENSUELLE AUTOMATISÉE</t>
        </is>
      </c>
    </row>
    <row r="47">
      <c r="A47" s="14" t="inlineStr">
        <is>
          <t>Relevés saisis</t>
        </is>
      </c>
      <c r="C47" s="15">
        <f>COUNT(C12:C42)</f>
        <v/>
      </c>
      <c r="D47" s="5" t="inlineStr">
        <is>
          <t>Contrôles conformes</t>
        </is>
      </c>
      <c r="F47" s="15">
        <f>COUNTIF(D12:D42,"Conforme")</f>
        <v/>
      </c>
      <c r="G47" s="6" t="inlineStr">
        <is>
          <t>Alertes surveillance</t>
        </is>
      </c>
      <c r="I47" s="15">
        <f>COUNTIF(D12:D42,"Surveillance")</f>
        <v/>
      </c>
      <c r="J47" s="7" t="inlineStr">
        <is>
          <t>Non conformes</t>
        </is>
      </c>
      <c r="K47" s="15">
        <f>COUNTIF(D12:D42,"Non conforme")</f>
        <v/>
      </c>
    </row>
    <row r="49">
      <c r="A49" s="16" t="inlineStr">
        <is>
          <t>Température moyenne</t>
        </is>
      </c>
      <c r="B49" s="17">
        <f>IFERROR(AVERAGE(C12:C42),0)</f>
        <v/>
      </c>
      <c r="D49" s="16" t="inlineStr">
        <is>
          <t>Taux conformité</t>
        </is>
      </c>
      <c r="E49" s="18">
        <f>IFERROR(F47/C47,0)</f>
        <v/>
      </c>
      <c r="G49" s="16" t="inlineStr">
        <is>
          <t>Dernier relevé</t>
        </is>
      </c>
      <c r="H49" s="19">
        <f>MAX(A12:A42)</f>
        <v/>
      </c>
    </row>
    <row r="52">
      <c r="A52" s="20" t="inlineStr">
        <is>
          <t>Opérateur
Nom + signature</t>
        </is>
      </c>
      <c r="E52" s="20" t="inlineStr">
        <is>
          <t>Responsable HACCP
Nom + signature</t>
        </is>
      </c>
      <c r="I52" s="20" t="inlineStr">
        <is>
          <t>Direction
Nom + signature</t>
        </is>
      </c>
    </row>
    <row r="53"/>
    <row r="54"/>
  </sheetData>
  <mergeCells count="23">
    <mergeCell ref="C6:D6"/>
    <mergeCell ref="J47"/>
    <mergeCell ref="C5:D5"/>
    <mergeCell ref="E5:F5"/>
    <mergeCell ref="A45:K45"/>
    <mergeCell ref="G8:K8"/>
    <mergeCell ref="A6:B6"/>
    <mergeCell ref="I52:K54"/>
    <mergeCell ref="I5:K5"/>
    <mergeCell ref="A8:C8"/>
    <mergeCell ref="G6:H6"/>
    <mergeCell ref="D8:F8"/>
    <mergeCell ref="D47:E47"/>
    <mergeCell ref="E6:F6"/>
    <mergeCell ref="A3:K3"/>
    <mergeCell ref="A47:B47"/>
    <mergeCell ref="A5:B5"/>
    <mergeCell ref="G5:H5"/>
    <mergeCell ref="A52:C54"/>
    <mergeCell ref="E52:G54"/>
    <mergeCell ref="A1:K2"/>
    <mergeCell ref="I6:K6"/>
    <mergeCell ref="G47:H47"/>
  </mergeCells>
  <conditionalFormatting sqref="C12:C42">
    <cfRule type="cellIs" priority="1" operator="lessThanOrEqual" dxfId="0">
      <formula>4</formula>
    </cfRule>
    <cfRule type="cellIs" priority="2" operator="between" dxfId="1">
      <formula>5</formula>
      <formula>7</formula>
    </cfRule>
    <cfRule type="cellIs" priority="3" operator="greaterThan" dxfId="2">
      <formula>7</formula>
    </cfRule>
  </conditionalFormatting>
  <conditionalFormatting sqref="D12:D42">
    <cfRule type="cellIs" priority="4" operator="equal" dxfId="0">
      <formula>"Conforme"</formula>
    </cfRule>
    <cfRule type="cellIs" priority="5" operator="equal" dxfId="1">
      <formula>"Surveillance"</formula>
    </cfRule>
    <cfRule type="cellIs" priority="6" operator="equal" dxfId="2">
      <formula>"Non conforme"</formula>
    </cfRule>
  </conditionalFormatting>
  <dataValidations count="1">
    <dataValidation sqref="G12:G42" showDropDown="0" showInputMessage="0" showErrorMessage="0" allowBlank="1" type="list">
      <formula1>"Frigo 01,Frigo 02,Frigo 03,Chambre froide positive,Vitrine réfrigérée"</formula1>
    </dataValidation>
  </dataValidations>
  <pageMargins left="0.3" right="0.3" top="0.5" bottom="0.5" header="0.5" footer="0.5"/>
  <pageSetup orientation="landscape" paperSize="9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L17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21" t="inlineStr">
        <is>
          <t>TABLEAU DE TEMPÉRATURE FRIGO HACCP – DASHBOARD PROFESSIONNEL AUTOMATISÉ</t>
        </is>
      </c>
    </row>
    <row r="2"/>
    <row r="4">
      <c r="A4" s="22" t="inlineStr">
        <is>
          <t>Relevés saisis</t>
        </is>
      </c>
      <c r="B4" s="23" t="n"/>
      <c r="C4" s="23" t="n"/>
      <c r="D4" s="24" t="inlineStr">
        <is>
          <t>Taux conformité</t>
        </is>
      </c>
      <c r="E4" s="23" t="n"/>
      <c r="F4" s="23" t="n"/>
      <c r="G4" s="25" t="inlineStr">
        <is>
          <t>Alertes</t>
        </is>
      </c>
      <c r="H4" s="23" t="n"/>
      <c r="I4" s="23" t="n"/>
      <c r="J4" s="26" t="inlineStr">
        <is>
          <t>Non conformités</t>
        </is>
      </c>
      <c r="K4" s="23" t="n"/>
      <c r="L4" s="23" t="n"/>
    </row>
    <row r="5">
      <c r="A5" s="23" t="n"/>
      <c r="B5" s="23" t="n"/>
      <c r="C5" s="23" t="n"/>
      <c r="D5" s="23" t="n"/>
      <c r="E5" s="23" t="n"/>
      <c r="F5" s="23" t="n"/>
      <c r="G5" s="23" t="n"/>
      <c r="H5" s="23" t="n"/>
      <c r="I5" s="23" t="n"/>
      <c r="J5" s="23" t="n"/>
      <c r="K5" s="23" t="n"/>
      <c r="L5" s="23" t="n"/>
    </row>
    <row r="6">
      <c r="A6" s="27">
        <f>'Tableau Température Frigo'!C47</f>
        <v/>
      </c>
      <c r="B6" s="23" t="n"/>
      <c r="C6" s="23" t="n"/>
      <c r="D6" s="28">
        <f>IFERROR('Tableau Température Frigo'!F47/'Tableau Température Frigo'!C47,0)</f>
        <v/>
      </c>
      <c r="E6" s="23" t="n"/>
      <c r="F6" s="23" t="n"/>
      <c r="G6" s="27">
        <f>'Tableau Température Frigo'!I47</f>
        <v/>
      </c>
      <c r="H6" s="23" t="n"/>
      <c r="I6" s="23" t="n"/>
      <c r="J6" s="27">
        <f>'Tableau Température Frigo'!K47</f>
        <v/>
      </c>
      <c r="K6" s="23" t="n"/>
      <c r="L6" s="23" t="n"/>
    </row>
    <row r="7">
      <c r="A7" s="23" t="n"/>
      <c r="B7" s="23" t="n"/>
      <c r="C7" s="23" t="n"/>
      <c r="D7" s="23" t="n"/>
      <c r="E7" s="23" t="n"/>
      <c r="F7" s="23" t="n"/>
      <c r="G7" s="23" t="n"/>
      <c r="H7" s="23" t="n"/>
      <c r="I7" s="23" t="n"/>
      <c r="J7" s="23" t="n"/>
      <c r="K7" s="23" t="n"/>
      <c r="L7" s="23" t="n"/>
    </row>
    <row r="9">
      <c r="A9" s="22" t="inlineStr">
        <is>
          <t>Temp. moyenne</t>
        </is>
      </c>
      <c r="B9" s="23" t="n"/>
      <c r="C9" s="23" t="n"/>
      <c r="D9" s="29" t="inlineStr">
        <is>
          <t>Temp. max</t>
        </is>
      </c>
      <c r="E9" s="23" t="n"/>
      <c r="F9" s="23" t="n"/>
      <c r="G9" s="30" t="inlineStr">
        <is>
          <t>Temp. min</t>
        </is>
      </c>
      <c r="H9" s="23" t="n"/>
      <c r="I9" s="23" t="n"/>
      <c r="J9" s="31" t="inlineStr">
        <is>
          <t>Dernier relevé</t>
        </is>
      </c>
      <c r="K9" s="23" t="n"/>
      <c r="L9" s="23" t="n"/>
    </row>
    <row r="10">
      <c r="A10" s="23" t="n"/>
      <c r="B10" s="23" t="n"/>
      <c r="C10" s="23" t="n"/>
      <c r="D10" s="23" t="n"/>
      <c r="E10" s="23" t="n"/>
      <c r="F10" s="23" t="n"/>
      <c r="G10" s="23" t="n"/>
      <c r="H10" s="23" t="n"/>
      <c r="I10" s="23" t="n"/>
      <c r="J10" s="23" t="n"/>
      <c r="K10" s="23" t="n"/>
      <c r="L10" s="23" t="n"/>
    </row>
    <row r="11">
      <c r="A11" s="32">
        <f>IFERROR(AVERAGE('Tableau Température Frigo'!C12:C42),0)</f>
        <v/>
      </c>
      <c r="B11" s="23" t="n"/>
      <c r="C11" s="23" t="n"/>
      <c r="D11" s="32">
        <f>IFERROR(MAX('Tableau Température Frigo'!C12:C42),0)</f>
        <v/>
      </c>
      <c r="E11" s="23" t="n"/>
      <c r="F11" s="23" t="n"/>
      <c r="G11" s="32">
        <f>IFERROR(MIN('Tableau Température Frigo'!C12:C42),0)</f>
        <v/>
      </c>
      <c r="H11" s="23" t="n"/>
      <c r="I11" s="23" t="n"/>
      <c r="J11" s="33">
        <f>MAX('Tableau Température Frigo'!A12:A42)</f>
        <v/>
      </c>
      <c r="K11" s="23" t="n"/>
      <c r="L11" s="23" t="n"/>
    </row>
    <row r="12">
      <c r="A12" s="23" t="n"/>
      <c r="B12" s="23" t="n"/>
      <c r="C12" s="23" t="n"/>
      <c r="D12" s="23" t="n"/>
      <c r="E12" s="23" t="n"/>
      <c r="F12" s="23" t="n"/>
      <c r="G12" s="23" t="n"/>
      <c r="H12" s="23" t="n"/>
      <c r="I12" s="23" t="n"/>
      <c r="J12" s="23" t="n"/>
      <c r="K12" s="23" t="n"/>
      <c r="L12" s="23" t="n"/>
    </row>
    <row r="14">
      <c r="A14" s="34" t="inlineStr">
        <is>
          <t>Lecture HACCP immédiate</t>
        </is>
      </c>
    </row>
    <row r="15">
      <c r="A15" s="35" t="inlineStr">
        <is>
          <t>Zone verte</t>
        </is>
      </c>
      <c r="B15" s="36" t="inlineStr">
        <is>
          <t>0°C à +4°C</t>
        </is>
      </c>
      <c r="C15" s="36" t="inlineStr">
        <is>
          <t>Conforme</t>
        </is>
      </c>
      <c r="D15" s="37" t="n"/>
      <c r="E15" s="37" t="n"/>
      <c r="F15" s="38" t="n"/>
    </row>
    <row r="16">
      <c r="A16" s="39" t="inlineStr">
        <is>
          <t>Zone jaune</t>
        </is>
      </c>
      <c r="B16" s="36" t="inlineStr">
        <is>
          <t>+5°C à +7°C</t>
        </is>
      </c>
      <c r="C16" s="36" t="inlineStr">
        <is>
          <t>Surveillance</t>
        </is>
      </c>
      <c r="D16" s="37" t="n"/>
      <c r="E16" s="37" t="n"/>
      <c r="F16" s="38" t="n"/>
    </row>
    <row r="17">
      <c r="A17" s="40" t="inlineStr">
        <is>
          <t>Zone rouge</t>
        </is>
      </c>
      <c r="B17" s="36" t="inlineStr">
        <is>
          <t>&gt; +7°C</t>
        </is>
      </c>
      <c r="C17" s="36" t="inlineStr">
        <is>
          <t>Action corrective immédiate</t>
        </is>
      </c>
      <c r="D17" s="37" t="n"/>
      <c r="E17" s="37" t="n"/>
      <c r="F17" s="38" t="n"/>
    </row>
  </sheetData>
  <mergeCells count="21">
    <mergeCell ref="C17:F17"/>
    <mergeCell ref="G9:I10"/>
    <mergeCell ref="A9:C10"/>
    <mergeCell ref="G11:I12"/>
    <mergeCell ref="D6:F7"/>
    <mergeCell ref="A11:C12"/>
    <mergeCell ref="A14:F14"/>
    <mergeCell ref="A1:L2"/>
    <mergeCell ref="J9:L10"/>
    <mergeCell ref="C15:F15"/>
    <mergeCell ref="D11:F12"/>
    <mergeCell ref="A6:C7"/>
    <mergeCell ref="J6:L7"/>
    <mergeCell ref="J11:L12"/>
    <mergeCell ref="C16:F16"/>
    <mergeCell ref="D4:F5"/>
    <mergeCell ref="J4:L5"/>
    <mergeCell ref="G6:I7"/>
    <mergeCell ref="A4:C5"/>
    <mergeCell ref="G4:I5"/>
    <mergeCell ref="D9:F10"/>
  </mergeCells>
  <pageMargins left="0.3" right="0.3" top="0.5" bottom="0.5" header="0.5" footer="0.5"/>
  <pageSetup orientation="landscape" paperSize="9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C7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28" customWidth="1" min="2" max="2"/>
    <col width="65" customWidth="1" min="3" max="3"/>
  </cols>
  <sheetData>
    <row r="1">
      <c r="A1" s="41" t="inlineStr">
        <is>
          <t>RÉFÉRENTIEL HACCP – TABLEAU TEMPÉRATURE FRIGO</t>
        </is>
      </c>
    </row>
    <row r="2"/>
    <row r="4">
      <c r="A4" s="34" t="inlineStr">
        <is>
          <t>Seuil</t>
        </is>
      </c>
      <c r="B4" s="34" t="inlineStr">
        <is>
          <t>Statut</t>
        </is>
      </c>
      <c r="C4" s="34" t="inlineStr">
        <is>
          <t>Mesure attendue</t>
        </is>
      </c>
    </row>
    <row r="5">
      <c r="A5" s="42" t="inlineStr">
        <is>
          <t>0°C à +4°C</t>
        </is>
      </c>
      <c r="B5" s="42" t="inlineStr">
        <is>
          <t>Conforme</t>
        </is>
      </c>
      <c r="C5" s="42" t="inlineStr">
        <is>
          <t>Poursuivre le suivi quotidien. Signer le registre.</t>
        </is>
      </c>
    </row>
    <row r="6">
      <c r="A6" s="43" t="inlineStr">
        <is>
          <t>+5°C à +7°C</t>
        </is>
      </c>
      <c r="B6" s="43" t="inlineStr">
        <is>
          <t>Surveillance</t>
        </is>
      </c>
      <c r="C6" s="43" t="inlineStr">
        <is>
          <t>Vérifier porte, joint, surcharge, durée d’ouverture. Refaire un contrôle.</t>
        </is>
      </c>
    </row>
    <row r="7">
      <c r="A7" s="44" t="inlineStr">
        <is>
          <t>&gt; +7°C</t>
        </is>
      </c>
      <c r="B7" s="44" t="inlineStr">
        <is>
          <t>Non conforme</t>
        </is>
      </c>
      <c r="C7" s="44" t="inlineStr">
        <is>
          <t>Isoler les produits sensibles, déclencher une action corrective, informer le responsable HACCP.</t>
        </is>
      </c>
    </row>
  </sheetData>
  <mergeCells count="1">
    <mergeCell ref="A1:C2"/>
  </mergeCells>
  <pageMargins left="0.3" right="0.3" top="0.5" bottom="0.5" header="0.5" footer="0.5"/>
  <pageSetup orientation="landscape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2026-05-30T01:15:27Z</dcterms:created>
  <dcterms:modified xmlns:dcterms="http://purl.org/dc/terms/" xmlns:xsi="http://www.w3.org/2001/XMLSchema-instance" xsi:type="dcterms:W3CDTF">2026-05-30T01:15:27Z</dcterms:modified>
</cp:coreProperties>
</file>