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Session" sheetId="2" state="visible" r:id="rId2"/>
    <sheet xmlns:r="http://schemas.openxmlformats.org/officeDocument/2006/relationships" name="Distractions" sheetId="3" state="visible" r:id="rId3"/>
    <sheet xmlns:r="http://schemas.openxmlformats.org/officeDocument/2006/relationships" name="Bilan" sheetId="4" state="visible" r:id="rId4"/>
    <sheet xmlns:r="http://schemas.openxmlformats.org/officeDocument/2006/relationships" name="Dashboard" sheetId="5" state="visible" r:id="rId5"/>
  </sheets>
  <definedNames>
    <definedName name="_xlnm.Print_Area" localSheetId="1">'Session'!$A$1:$K$33</definedName>
    <definedName name="_xlnm.Print_Area" localSheetId="2">'Distractions'!$A$1:$F$34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HH:MM"/>
    <numFmt numFmtId="165" formatCode="DD/MM/YYYY"/>
  </numFmts>
  <fonts count="3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b val="1"/>
      <color rgb="00111827"/>
    </font>
  </fonts>
  <fills count="5">
    <fill>
      <patternFill/>
    </fill>
    <fill>
      <patternFill patternType="gray125"/>
    </fill>
    <fill>
      <patternFill patternType="solid">
        <fgColor rgb="0010B981"/>
      </patternFill>
    </fill>
    <fill>
      <patternFill patternType="solid">
        <fgColor rgb="00F3F4F6"/>
      </patternFill>
    </fill>
    <fill>
      <patternFill patternType="solid">
        <fgColor rgb="00E5E7EB"/>
      </patternFill>
    </fill>
  </fills>
  <borders count="2">
    <border>
      <left/>
      <right/>
      <top/>
      <bottom/>
      <diagonal/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left" vertical="center" wrapText="1"/>
    </xf>
    <xf numFmtId="0" fontId="0" fillId="0" borderId="1" pivotButton="0" quotePrefix="0" xfId="0"/>
    <xf numFmtId="164" fontId="0" fillId="0" borderId="1" pivotButton="0" quotePrefix="0" xfId="0"/>
    <xf numFmtId="0" fontId="2" fillId="3" borderId="1" pivotButton="0" quotePrefix="0" xfId="0"/>
    <xf numFmtId="165" fontId="0" fillId="0" borderId="1" pivotButton="0" quotePrefix="0" xfId="0"/>
    <xf numFmtId="0" fontId="2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9" fontId="0" fillId="0" borderId="1" pivotButton="0" quotePrefix="0" xfId="0"/>
    <xf numFmtId="0" fontId="2" fillId="4" borderId="1" applyAlignment="1" pivotButton="0" quotePrefix="0" xfId="0">
      <alignment horizontal="left" vertical="center" wrapText="1"/>
    </xf>
    <xf numFmtId="1" fontId="0" fillId="0" borderId="1" pivotButton="0" quotePrefix="0" xfId="0"/>
  </cellXfs>
  <cellStyles count="1">
    <cellStyle name="Normal" xfId="0" builtinId="0" hidden="0"/>
  </cellStyles>
  <dxfs count="4">
    <dxf>
      <fill>
        <patternFill patternType="solid">
          <fgColor rgb="0034D399"/>
        </patternFill>
      </fill>
    </dxf>
    <dxf>
      <fill>
        <patternFill patternType="solid">
          <fgColor rgb="00F59E0B"/>
        </patternFill>
      </fill>
    </dxf>
    <dxf>
      <fill>
        <patternFill patternType="solid">
          <fgColor rgb="00E5E7EB"/>
        </patternFill>
      </fill>
    </dxf>
    <dxf>
      <fill>
        <patternFill patternType="solid">
          <fgColor rgb="00EF4444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Pomodoros — Planifiés vs Terminés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'Dashboard'!$A$4:$A$5</f>
            </numRef>
          </cat>
          <val>
            <numRef>
              <f>'Dashboard'!$B$4:$B$5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Statut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du Focus (1–5)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'Dashboard'!$A$9:$A$13</f>
            </numRef>
          </cat>
          <val>
            <numRef>
              <f>'Dashboard'!$B$9:$B$13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Score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Occurences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3</col>
      <colOff>0</colOff>
      <row>2</row>
      <rowOff>0</rowOff>
    </from>
    <ext cx="720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3</col>
      <colOff>0</colOff>
      <row>15</row>
      <rowOff>0</rowOff>
    </from>
    <ext cx="7200000" cy="36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cols>
    <col width="34" customWidth="1" min="1" max="1"/>
    <col width="16" customWidth="1" min="2" max="2"/>
    <col width="40" customWidth="1" min="3" max="3"/>
    <col width="16" customWidth="1" min="4" max="4"/>
  </cols>
  <sheetData>
    <row r="1">
      <c r="A1" s="1" t="inlineStr">
        <is>
          <t>Paramètres de la session</t>
        </is>
      </c>
    </row>
    <row r="2">
      <c r="A2" s="2" t="inlineStr">
        <is>
          <t>Durée d’un Pomodoro (min)</t>
        </is>
      </c>
      <c r="B2" s="3" t="n">
        <v>25</v>
      </c>
    </row>
    <row r="3">
      <c r="A3" s="2" t="inlineStr">
        <is>
          <t>Pause courte (min)</t>
        </is>
      </c>
      <c r="B3" s="3" t="n">
        <v>5</v>
      </c>
    </row>
    <row r="4">
      <c r="A4" s="2" t="inlineStr">
        <is>
          <t>Pause longue (min)</t>
        </is>
      </c>
      <c r="B4" s="3" t="n">
        <v>15</v>
      </c>
    </row>
    <row r="5">
      <c r="A5" s="2" t="inlineStr">
        <is>
          <t>Nombre de Pomodoros</t>
        </is>
      </c>
      <c r="B5" s="3" t="n">
        <v>15</v>
      </c>
    </row>
    <row r="6">
      <c r="A6" s="2" t="inlineStr">
        <is>
          <t>Heure de début globale (hh:mm)</t>
        </is>
      </c>
      <c r="B6" s="4" t="inlineStr"/>
    </row>
    <row r="8">
      <c r="A8" s="3" t="inlineStr">
        <is>
          <t>Mode d’emploi :
• Renseigner l’heure de début globale (B6) et le Nombre de Pomodoros (B5).
• Les colonnes Plan début/fin se remplissent automatiquement jusqu’au nombre demandé.
• La dernière pause utilise la pause longue.
• Saisir les heures réelles et le Statut dans l’onglet Session.
• Les KPI/Graphiques se mettent à jour automatiquement.</t>
        </is>
      </c>
      <c r="B8" s="3" t="n"/>
      <c r="C8" s="3" t="n"/>
      <c r="D8" s="3" t="n"/>
    </row>
    <row r="9">
      <c r="A9" s="3" t="n"/>
      <c r="B9" s="3" t="n"/>
      <c r="C9" s="3" t="n"/>
      <c r="D9" s="3" t="n"/>
    </row>
    <row r="10">
      <c r="A10" s="3" t="n"/>
      <c r="B10" s="3" t="n"/>
      <c r="C10" s="3" t="n"/>
      <c r="D10" s="3" t="n"/>
    </row>
    <row r="11">
      <c r="A11" s="3" t="n"/>
      <c r="B11" s="3" t="n"/>
      <c r="C11" s="3" t="n"/>
      <c r="D11" s="3" t="n"/>
    </row>
    <row r="12">
      <c r="A12" s="3" t="n"/>
      <c r="B12" s="3" t="n"/>
      <c r="C12" s="3" t="n"/>
      <c r="D12" s="3" t="n"/>
    </row>
  </sheetData>
  <mergeCells count="2">
    <mergeCell ref="A1:D1"/>
    <mergeCell ref="A8:D1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24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38" customWidth="1" min="2" max="2"/>
    <col width="14" customWidth="1" min="3" max="3"/>
    <col width="14" customWidth="1" min="4" max="4"/>
    <col width="16" customWidth="1" min="5" max="5"/>
    <col width="14" customWidth="1" min="6" max="6"/>
    <col width="14" customWidth="1" min="7" max="7"/>
    <col width="12" customWidth="1" min="8" max="8"/>
    <col width="16" customWidth="1" min="9" max="9"/>
    <col width="12" customWidth="1" min="10" max="10"/>
    <col width="30" customWidth="1" min="11" max="11"/>
  </cols>
  <sheetData>
    <row r="1">
      <c r="A1" s="1" t="inlineStr">
        <is>
          <t>Plan de session Pomodoro — Dynamique (jusqu’à 20)</t>
        </is>
      </c>
    </row>
    <row r="2">
      <c r="A2" s="5" t="inlineStr">
        <is>
          <t>Date</t>
        </is>
      </c>
      <c r="B2" s="6" t="n"/>
      <c r="C2" s="5" t="inlineStr">
        <is>
          <t>Heure début globale</t>
        </is>
      </c>
      <c r="D2" s="4">
        <f>Paramètres!B6</f>
        <v/>
      </c>
      <c r="E2" s="5" t="inlineStr">
        <is>
          <t>Objectifs clés (3 max)</t>
        </is>
      </c>
      <c r="F2" s="3" t="n"/>
      <c r="G2" s="3" t="n"/>
      <c r="H2" s="3" t="n"/>
      <c r="I2" s="3" t="n"/>
      <c r="J2" s="3" t="n"/>
      <c r="K2" s="3" t="n"/>
    </row>
    <row r="4">
      <c r="A4" s="7" t="inlineStr">
        <is>
          <t>#</t>
        </is>
      </c>
      <c r="B4" s="7" t="inlineStr">
        <is>
          <t>Tâche / Sous-objectif</t>
        </is>
      </c>
      <c r="C4" s="7" t="inlineStr">
        <is>
          <t>Plan début</t>
        </is>
      </c>
      <c r="D4" s="7" t="inlineStr">
        <is>
          <t>Plan fin</t>
        </is>
      </c>
      <c r="E4" s="7" t="inlineStr">
        <is>
          <t>Pause (plan, min)</t>
        </is>
      </c>
      <c r="F4" s="7" t="inlineStr">
        <is>
          <t>Début réel</t>
        </is>
      </c>
      <c r="G4" s="7" t="inlineStr">
        <is>
          <t>Fin réel</t>
        </is>
      </c>
      <c r="H4" s="7" t="inlineStr">
        <is>
          <t>Statut</t>
        </is>
      </c>
      <c r="I4" s="7" t="inlineStr">
        <is>
          <t>Avancement %</t>
        </is>
      </c>
      <c r="J4" s="7" t="inlineStr">
        <is>
          <t>Focus 1–5</t>
        </is>
      </c>
      <c r="K4" s="7" t="inlineStr">
        <is>
          <t>Notes</t>
        </is>
      </c>
    </row>
    <row r="5">
      <c r="A5" s="8" t="n">
        <v>1</v>
      </c>
      <c r="B5" s="3" t="n"/>
      <c r="C5" s="4">
        <f>IF(AND(Paramètres!B6&lt;&gt;"", A5&lt;=Paramètres!B5), Paramètres!B6, "")</f>
        <v/>
      </c>
      <c r="D5" s="4">
        <f>IF(A5&lt;=Paramètres!B5, IF(C5&lt;&gt;"", C5 + TIME(0, Paramètres!B2, 0), ""), "")</f>
        <v/>
      </c>
      <c r="E5" s="3">
        <f>IF(A5&lt;Paramètres!B5, Paramètres!B3, IF(A5=Paramètres!B5, Paramètres!B4, ""))</f>
        <v/>
      </c>
      <c r="F5" s="4" t="n"/>
      <c r="G5" s="4" t="n"/>
      <c r="H5" s="3" t="n"/>
      <c r="I5" s="9">
        <f>IF(H5="Fait",1,IF(H5="En cours",0.5,0))</f>
        <v/>
      </c>
      <c r="J5" s="3" t="n"/>
      <c r="K5" s="3" t="n"/>
    </row>
    <row r="6">
      <c r="A6" s="8" t="n">
        <v>2</v>
      </c>
      <c r="B6" s="3" t="n"/>
      <c r="C6" s="4">
        <f>IF(A6&lt;=Paramètres!B5, IF(D5&lt;&gt;"", D5 + TIME(0, E5, 0), ""), "")</f>
        <v/>
      </c>
      <c r="D6" s="4">
        <f>IF(A6&lt;=Paramètres!B5, IF(C6&lt;&gt;"", C6 + TIME(0, Paramètres!B2, 0), ""), "")</f>
        <v/>
      </c>
      <c r="E6" s="3">
        <f>IF(A6&lt;Paramètres!B5, Paramètres!B3, IF(A6=Paramètres!B5, Paramètres!B4, ""))</f>
        <v/>
      </c>
      <c r="F6" s="4" t="n"/>
      <c r="G6" s="4" t="n"/>
      <c r="H6" s="3" t="n"/>
      <c r="I6" s="9">
        <f>IF(H6="Fait",1,IF(H6="En cours",0.5,0))</f>
        <v/>
      </c>
      <c r="J6" s="3" t="n"/>
      <c r="K6" s="3" t="n"/>
    </row>
    <row r="7">
      <c r="A7" s="8" t="n">
        <v>3</v>
      </c>
      <c r="B7" s="3" t="n"/>
      <c r="C7" s="4">
        <f>IF(A7&lt;=Paramètres!B5, IF(D6&lt;&gt;"", D6 + TIME(0, E6, 0), ""), "")</f>
        <v/>
      </c>
      <c r="D7" s="4">
        <f>IF(A7&lt;=Paramètres!B5, IF(C7&lt;&gt;"", C7 + TIME(0, Paramètres!B2, 0), ""), "")</f>
        <v/>
      </c>
      <c r="E7" s="3">
        <f>IF(A7&lt;Paramètres!B5, Paramètres!B3, IF(A7=Paramètres!B5, Paramètres!B4, ""))</f>
        <v/>
      </c>
      <c r="F7" s="4" t="n"/>
      <c r="G7" s="4" t="n"/>
      <c r="H7" s="3" t="n"/>
      <c r="I7" s="9">
        <f>IF(H7="Fait",1,IF(H7="En cours",0.5,0))</f>
        <v/>
      </c>
      <c r="J7" s="3" t="n"/>
      <c r="K7" s="3" t="n"/>
    </row>
    <row r="8">
      <c r="A8" s="8" t="n">
        <v>4</v>
      </c>
      <c r="B8" s="3" t="n"/>
      <c r="C8" s="4">
        <f>IF(A8&lt;=Paramètres!B5, IF(D7&lt;&gt;"", D7 + TIME(0, E7, 0), ""), "")</f>
        <v/>
      </c>
      <c r="D8" s="4">
        <f>IF(A8&lt;=Paramètres!B5, IF(C8&lt;&gt;"", C8 + TIME(0, Paramètres!B2, 0), ""), "")</f>
        <v/>
      </c>
      <c r="E8" s="3">
        <f>IF(A8&lt;Paramètres!B5, Paramètres!B3, IF(A8=Paramètres!B5, Paramètres!B4, ""))</f>
        <v/>
      </c>
      <c r="F8" s="4" t="n"/>
      <c r="G8" s="4" t="n"/>
      <c r="H8" s="3" t="n"/>
      <c r="I8" s="9">
        <f>IF(H8="Fait",1,IF(H8="En cours",0.5,0))</f>
        <v/>
      </c>
      <c r="J8" s="3" t="n"/>
      <c r="K8" s="3" t="n"/>
    </row>
    <row r="9">
      <c r="A9" s="8" t="n">
        <v>5</v>
      </c>
      <c r="B9" s="3" t="n"/>
      <c r="C9" s="4">
        <f>IF(A9&lt;=Paramètres!B5, IF(D8&lt;&gt;"", D8 + TIME(0, E8, 0), ""), "")</f>
        <v/>
      </c>
      <c r="D9" s="4">
        <f>IF(A9&lt;=Paramètres!B5, IF(C9&lt;&gt;"", C9 + TIME(0, Paramètres!B2, 0), ""), "")</f>
        <v/>
      </c>
      <c r="E9" s="3">
        <f>IF(A9&lt;Paramètres!B5, Paramètres!B3, IF(A9=Paramètres!B5, Paramètres!B4, ""))</f>
        <v/>
      </c>
      <c r="F9" s="4" t="n"/>
      <c r="G9" s="4" t="n"/>
      <c r="H9" s="3" t="n"/>
      <c r="I9" s="9">
        <f>IF(H9="Fait",1,IF(H9="En cours",0.5,0))</f>
        <v/>
      </c>
      <c r="J9" s="3" t="n"/>
      <c r="K9" s="3" t="n"/>
    </row>
    <row r="10">
      <c r="A10" s="8" t="n">
        <v>6</v>
      </c>
      <c r="B10" s="3" t="n"/>
      <c r="C10" s="4">
        <f>IF(A10&lt;=Paramètres!B5, IF(D9&lt;&gt;"", D9 + TIME(0, E9, 0), ""), "")</f>
        <v/>
      </c>
      <c r="D10" s="4">
        <f>IF(A10&lt;=Paramètres!B5, IF(C10&lt;&gt;"", C10 + TIME(0, Paramètres!B2, 0), ""), "")</f>
        <v/>
      </c>
      <c r="E10" s="3">
        <f>IF(A10&lt;Paramètres!B5, Paramètres!B3, IF(A10=Paramètres!B5, Paramètres!B4, ""))</f>
        <v/>
      </c>
      <c r="F10" s="4" t="n"/>
      <c r="G10" s="4" t="n"/>
      <c r="H10" s="3" t="n"/>
      <c r="I10" s="9">
        <f>IF(H10="Fait",1,IF(H10="En cours",0.5,0))</f>
        <v/>
      </c>
      <c r="J10" s="3" t="n"/>
      <c r="K10" s="3" t="n"/>
    </row>
    <row r="11">
      <c r="A11" s="8" t="n">
        <v>7</v>
      </c>
      <c r="B11" s="3" t="n"/>
      <c r="C11" s="4">
        <f>IF(A11&lt;=Paramètres!B5, IF(D10&lt;&gt;"", D10 + TIME(0, E10, 0), ""), "")</f>
        <v/>
      </c>
      <c r="D11" s="4">
        <f>IF(A11&lt;=Paramètres!B5, IF(C11&lt;&gt;"", C11 + TIME(0, Paramètres!B2, 0), ""), "")</f>
        <v/>
      </c>
      <c r="E11" s="3">
        <f>IF(A11&lt;Paramètres!B5, Paramètres!B3, IF(A11=Paramètres!B5, Paramètres!B4, ""))</f>
        <v/>
      </c>
      <c r="F11" s="4" t="n"/>
      <c r="G11" s="4" t="n"/>
      <c r="H11" s="3" t="n"/>
      <c r="I11" s="9">
        <f>IF(H11="Fait",1,IF(H11="En cours",0.5,0))</f>
        <v/>
      </c>
      <c r="J11" s="3" t="n"/>
      <c r="K11" s="3" t="n"/>
    </row>
    <row r="12">
      <c r="A12" s="8" t="n">
        <v>8</v>
      </c>
      <c r="B12" s="3" t="n"/>
      <c r="C12" s="4">
        <f>IF(A12&lt;=Paramètres!B5, IF(D11&lt;&gt;"", D11 + TIME(0, E11, 0), ""), "")</f>
        <v/>
      </c>
      <c r="D12" s="4">
        <f>IF(A12&lt;=Paramètres!B5, IF(C12&lt;&gt;"", C12 + TIME(0, Paramètres!B2, 0), ""), "")</f>
        <v/>
      </c>
      <c r="E12" s="3">
        <f>IF(A12&lt;Paramètres!B5, Paramètres!B3, IF(A12=Paramètres!B5, Paramètres!B4, ""))</f>
        <v/>
      </c>
      <c r="F12" s="4" t="n"/>
      <c r="G12" s="4" t="n"/>
      <c r="H12" s="3" t="n"/>
      <c r="I12" s="9">
        <f>IF(H12="Fait",1,IF(H12="En cours",0.5,0))</f>
        <v/>
      </c>
      <c r="J12" s="3" t="n"/>
      <c r="K12" s="3" t="n"/>
    </row>
    <row r="13">
      <c r="A13" s="8" t="n">
        <v>9</v>
      </c>
      <c r="B13" s="3" t="n"/>
      <c r="C13" s="4">
        <f>IF(A13&lt;=Paramètres!B5, IF(D12&lt;&gt;"", D12 + TIME(0, E12, 0), ""), "")</f>
        <v/>
      </c>
      <c r="D13" s="4">
        <f>IF(A13&lt;=Paramètres!B5, IF(C13&lt;&gt;"", C13 + TIME(0, Paramètres!B2, 0), ""), "")</f>
        <v/>
      </c>
      <c r="E13" s="3">
        <f>IF(A13&lt;Paramètres!B5, Paramètres!B3, IF(A13=Paramètres!B5, Paramètres!B4, ""))</f>
        <v/>
      </c>
      <c r="F13" s="4" t="n"/>
      <c r="G13" s="4" t="n"/>
      <c r="H13" s="3" t="n"/>
      <c r="I13" s="9">
        <f>IF(H13="Fait",1,IF(H13="En cours",0.5,0))</f>
        <v/>
      </c>
      <c r="J13" s="3" t="n"/>
      <c r="K13" s="3" t="n"/>
    </row>
    <row r="14">
      <c r="A14" s="8" t="n">
        <v>10</v>
      </c>
      <c r="B14" s="3" t="n"/>
      <c r="C14" s="4">
        <f>IF(A14&lt;=Paramètres!B5, IF(D13&lt;&gt;"", D13 + TIME(0, E13, 0), ""), "")</f>
        <v/>
      </c>
      <c r="D14" s="4">
        <f>IF(A14&lt;=Paramètres!B5, IF(C14&lt;&gt;"", C14 + TIME(0, Paramètres!B2, 0), ""), "")</f>
        <v/>
      </c>
      <c r="E14" s="3">
        <f>IF(A14&lt;Paramètres!B5, Paramètres!B3, IF(A14=Paramètres!B5, Paramètres!B4, ""))</f>
        <v/>
      </c>
      <c r="F14" s="4" t="n"/>
      <c r="G14" s="4" t="n"/>
      <c r="H14" s="3" t="n"/>
      <c r="I14" s="9">
        <f>IF(H14="Fait",1,IF(H14="En cours",0.5,0))</f>
        <v/>
      </c>
      <c r="J14" s="3" t="n"/>
      <c r="K14" s="3" t="n"/>
    </row>
    <row r="15">
      <c r="A15" s="8" t="n">
        <v>11</v>
      </c>
      <c r="B15" s="3" t="n"/>
      <c r="C15" s="4">
        <f>IF(A15&lt;=Paramètres!B5, IF(D14&lt;&gt;"", D14 + TIME(0, E14, 0), ""), "")</f>
        <v/>
      </c>
      <c r="D15" s="4">
        <f>IF(A15&lt;=Paramètres!B5, IF(C15&lt;&gt;"", C15 + TIME(0, Paramètres!B2, 0), ""), "")</f>
        <v/>
      </c>
      <c r="E15" s="3">
        <f>IF(A15&lt;Paramètres!B5, Paramètres!B3, IF(A15=Paramètres!B5, Paramètres!B4, ""))</f>
        <v/>
      </c>
      <c r="F15" s="4" t="n"/>
      <c r="G15" s="4" t="n"/>
      <c r="H15" s="3" t="n"/>
      <c r="I15" s="9">
        <f>IF(H15="Fait",1,IF(H15="En cours",0.5,0))</f>
        <v/>
      </c>
      <c r="J15" s="3" t="n"/>
      <c r="K15" s="3" t="n"/>
    </row>
    <row r="16">
      <c r="A16" s="8" t="n">
        <v>12</v>
      </c>
      <c r="B16" s="3" t="n"/>
      <c r="C16" s="4">
        <f>IF(A16&lt;=Paramètres!B5, IF(D15&lt;&gt;"", D15 + TIME(0, E15, 0), ""), "")</f>
        <v/>
      </c>
      <c r="D16" s="4">
        <f>IF(A16&lt;=Paramètres!B5, IF(C16&lt;&gt;"", C16 + TIME(0, Paramètres!B2, 0), ""), "")</f>
        <v/>
      </c>
      <c r="E16" s="3">
        <f>IF(A16&lt;Paramètres!B5, Paramètres!B3, IF(A16=Paramètres!B5, Paramètres!B4, ""))</f>
        <v/>
      </c>
      <c r="F16" s="4" t="n"/>
      <c r="G16" s="4" t="n"/>
      <c r="H16" s="3" t="n"/>
      <c r="I16" s="9">
        <f>IF(H16="Fait",1,IF(H16="En cours",0.5,0))</f>
        <v/>
      </c>
      <c r="J16" s="3" t="n"/>
      <c r="K16" s="3" t="n"/>
    </row>
    <row r="17">
      <c r="A17" s="8" t="n">
        <v>13</v>
      </c>
      <c r="B17" s="3" t="n"/>
      <c r="C17" s="4">
        <f>IF(A17&lt;=Paramètres!B5, IF(D16&lt;&gt;"", D16 + TIME(0, E16, 0), ""), "")</f>
        <v/>
      </c>
      <c r="D17" s="4">
        <f>IF(A17&lt;=Paramètres!B5, IF(C17&lt;&gt;"", C17 + TIME(0, Paramètres!B2, 0), ""), "")</f>
        <v/>
      </c>
      <c r="E17" s="3">
        <f>IF(A17&lt;Paramètres!B5, Paramètres!B3, IF(A17=Paramètres!B5, Paramètres!B4, ""))</f>
        <v/>
      </c>
      <c r="F17" s="4" t="n"/>
      <c r="G17" s="4" t="n"/>
      <c r="H17" s="3" t="n"/>
      <c r="I17" s="9">
        <f>IF(H17="Fait",1,IF(H17="En cours",0.5,0))</f>
        <v/>
      </c>
      <c r="J17" s="3" t="n"/>
      <c r="K17" s="3" t="n"/>
    </row>
    <row r="18">
      <c r="A18" s="8" t="n">
        <v>14</v>
      </c>
      <c r="B18" s="3" t="n"/>
      <c r="C18" s="4">
        <f>IF(A18&lt;=Paramètres!B5, IF(D17&lt;&gt;"", D17 + TIME(0, E17, 0), ""), "")</f>
        <v/>
      </c>
      <c r="D18" s="4">
        <f>IF(A18&lt;=Paramètres!B5, IF(C18&lt;&gt;"", C18 + TIME(0, Paramètres!B2, 0), ""), "")</f>
        <v/>
      </c>
      <c r="E18" s="3">
        <f>IF(A18&lt;Paramètres!B5, Paramètres!B3, IF(A18=Paramètres!B5, Paramètres!B4, ""))</f>
        <v/>
      </c>
      <c r="F18" s="4" t="n"/>
      <c r="G18" s="4" t="n"/>
      <c r="H18" s="3" t="n"/>
      <c r="I18" s="9">
        <f>IF(H18="Fait",1,IF(H18="En cours",0.5,0))</f>
        <v/>
      </c>
      <c r="J18" s="3" t="n"/>
      <c r="K18" s="3" t="n"/>
    </row>
    <row r="19">
      <c r="A19" s="8" t="n">
        <v>15</v>
      </c>
      <c r="B19" s="3" t="n"/>
      <c r="C19" s="4">
        <f>IF(A19&lt;=Paramètres!B5, IF(D18&lt;&gt;"", D18 + TIME(0, E18, 0), ""), "")</f>
        <v/>
      </c>
      <c r="D19" s="4">
        <f>IF(A19&lt;=Paramètres!B5, IF(C19&lt;&gt;"", C19 + TIME(0, Paramètres!B2, 0), ""), "")</f>
        <v/>
      </c>
      <c r="E19" s="3">
        <f>IF(A19&lt;Paramètres!B5, Paramètres!B3, IF(A19=Paramètres!B5, Paramètres!B4, ""))</f>
        <v/>
      </c>
      <c r="F19" s="4" t="n"/>
      <c r="G19" s="4" t="n"/>
      <c r="H19" s="3" t="n"/>
      <c r="I19" s="9">
        <f>IF(H19="Fait",1,IF(H19="En cours",0.5,0))</f>
        <v/>
      </c>
      <c r="J19" s="3" t="n"/>
      <c r="K19" s="3" t="n"/>
    </row>
    <row r="20">
      <c r="A20" s="8" t="n">
        <v>16</v>
      </c>
      <c r="B20" s="3" t="n"/>
      <c r="C20" s="4">
        <f>IF(A20&lt;=Paramètres!B5, IF(D19&lt;&gt;"", D19 + TIME(0, E19, 0), ""), "")</f>
        <v/>
      </c>
      <c r="D20" s="4">
        <f>IF(A20&lt;=Paramètres!B5, IF(C20&lt;&gt;"", C20 + TIME(0, Paramètres!B2, 0), ""), "")</f>
        <v/>
      </c>
      <c r="E20" s="3">
        <f>IF(A20&lt;Paramètres!B5, Paramètres!B3, IF(A20=Paramètres!B5, Paramètres!B4, ""))</f>
        <v/>
      </c>
      <c r="F20" s="4" t="n"/>
      <c r="G20" s="4" t="n"/>
      <c r="H20" s="3" t="n"/>
      <c r="I20" s="9">
        <f>IF(H20="Fait",1,IF(H20="En cours",0.5,0))</f>
        <v/>
      </c>
      <c r="J20" s="3" t="n"/>
      <c r="K20" s="3" t="n"/>
    </row>
    <row r="21">
      <c r="A21" s="8" t="n">
        <v>17</v>
      </c>
      <c r="B21" s="3" t="n"/>
      <c r="C21" s="4">
        <f>IF(A21&lt;=Paramètres!B5, IF(D20&lt;&gt;"", D20 + TIME(0, E20, 0), ""), "")</f>
        <v/>
      </c>
      <c r="D21" s="4">
        <f>IF(A21&lt;=Paramètres!B5, IF(C21&lt;&gt;"", C21 + TIME(0, Paramètres!B2, 0), ""), "")</f>
        <v/>
      </c>
      <c r="E21" s="3">
        <f>IF(A21&lt;Paramètres!B5, Paramètres!B3, IF(A21=Paramètres!B5, Paramètres!B4, ""))</f>
        <v/>
      </c>
      <c r="F21" s="4" t="n"/>
      <c r="G21" s="4" t="n"/>
      <c r="H21" s="3" t="n"/>
      <c r="I21" s="9">
        <f>IF(H21="Fait",1,IF(H21="En cours",0.5,0))</f>
        <v/>
      </c>
      <c r="J21" s="3" t="n"/>
      <c r="K21" s="3" t="n"/>
    </row>
    <row r="22">
      <c r="A22" s="8" t="n">
        <v>18</v>
      </c>
      <c r="B22" s="3" t="n"/>
      <c r="C22" s="4">
        <f>IF(A22&lt;=Paramètres!B5, IF(D21&lt;&gt;"", D21 + TIME(0, E21, 0), ""), "")</f>
        <v/>
      </c>
      <c r="D22" s="4">
        <f>IF(A22&lt;=Paramètres!B5, IF(C22&lt;&gt;"", C22 + TIME(0, Paramètres!B2, 0), ""), "")</f>
        <v/>
      </c>
      <c r="E22" s="3">
        <f>IF(A22&lt;Paramètres!B5, Paramètres!B3, IF(A22=Paramètres!B5, Paramètres!B4, ""))</f>
        <v/>
      </c>
      <c r="F22" s="4" t="n"/>
      <c r="G22" s="4" t="n"/>
      <c r="H22" s="3" t="n"/>
      <c r="I22" s="9">
        <f>IF(H22="Fait",1,IF(H22="En cours",0.5,0))</f>
        <v/>
      </c>
      <c r="J22" s="3" t="n"/>
      <c r="K22" s="3" t="n"/>
    </row>
    <row r="23">
      <c r="A23" s="8" t="n">
        <v>19</v>
      </c>
      <c r="B23" s="3" t="n"/>
      <c r="C23" s="4">
        <f>IF(A23&lt;=Paramètres!B5, IF(D22&lt;&gt;"", D22 + TIME(0, E22, 0), ""), "")</f>
        <v/>
      </c>
      <c r="D23" s="4">
        <f>IF(A23&lt;=Paramètres!B5, IF(C23&lt;&gt;"", C23 + TIME(0, Paramètres!B2, 0), ""), "")</f>
        <v/>
      </c>
      <c r="E23" s="3">
        <f>IF(A23&lt;Paramètres!B5, Paramètres!B3, IF(A23=Paramètres!B5, Paramètres!B4, ""))</f>
        <v/>
      </c>
      <c r="F23" s="4" t="n"/>
      <c r="G23" s="4" t="n"/>
      <c r="H23" s="3" t="n"/>
      <c r="I23" s="9">
        <f>IF(H23="Fait",1,IF(H23="En cours",0.5,0))</f>
        <v/>
      </c>
      <c r="J23" s="3" t="n"/>
      <c r="K23" s="3" t="n"/>
    </row>
    <row r="24">
      <c r="A24" s="8" t="n">
        <v>20</v>
      </c>
      <c r="B24" s="3" t="n"/>
      <c r="C24" s="4">
        <f>IF(A24&lt;=Paramètres!B5, IF(D23&lt;&gt;"", D23 + TIME(0, E23, 0), ""), "")</f>
        <v/>
      </c>
      <c r="D24" s="4">
        <f>IF(A24&lt;=Paramètres!B5, IF(C24&lt;&gt;"", C24 + TIME(0, Paramètres!B2, 0), ""), "")</f>
        <v/>
      </c>
      <c r="E24" s="3">
        <f>IF(A24&lt;Paramètres!B5, Paramètres!B3, IF(A24=Paramètres!B5, Paramètres!B4, ""))</f>
        <v/>
      </c>
      <c r="F24" s="4" t="n"/>
      <c r="G24" s="4" t="n"/>
      <c r="H24" s="3" t="n"/>
      <c r="I24" s="9">
        <f>IF(H24="Fait",1,IF(H24="En cours",0.5,0))</f>
        <v/>
      </c>
      <c r="J24" s="3" t="n"/>
      <c r="K24" s="3" t="n"/>
    </row>
  </sheetData>
  <mergeCells count="2">
    <mergeCell ref="A1:K1"/>
    <mergeCell ref="F2:K2"/>
  </mergeCells>
  <conditionalFormatting sqref="H5:H24">
    <cfRule type="expression" priority="1" dxfId="0" stopIfTrue="1">
      <formula>EXACT($H5,"Fait")</formula>
    </cfRule>
    <cfRule type="expression" priority="2" dxfId="1" stopIfTrue="1">
      <formula>EXACT($H5,"En cours")</formula>
    </cfRule>
    <cfRule type="expression" priority="3" dxfId="2" stopIfTrue="1">
      <formula>EXACT($H5,"À faire")</formula>
    </cfRule>
  </conditionalFormatting>
  <conditionalFormatting sqref="I5:I24">
    <cfRule type="dataBar" priority="4">
      <dataBar showValue="1">
        <cfvo type="num" val="0"/>
        <cfvo type="num" val="1"/>
        <color rgb="0010B981"/>
      </dataBar>
    </cfRule>
  </conditionalFormatting>
  <conditionalFormatting sqref="G5:G24">
    <cfRule type="expression" priority="5" dxfId="3" stopIfTrue="0">
      <formula>AND(G5&lt;&gt;"", D5&lt;&gt;"", (G5-D5)*1440&gt;2)</formula>
    </cfRule>
  </conditionalFormatting>
  <dataValidations count="2">
    <dataValidation sqref="H5 H6 H7 H8 H9 H10 H11 H12 H13 H14 H15 H16 H17 H18 H19 H20 H21 H22 H23 H24" showErrorMessage="1" showInputMessage="1" allowBlank="1" type="list">
      <formula1>"À faire,En cours,Fait"</formula1>
    </dataValidation>
    <dataValidation sqref="J5 J6 J7 J8 J9 J10 J11 J12 J13 J14 J15 J16 J17 J18 J19 J20 J21 J22 J23 J24" showErrorMessage="1" showInputMessage="1" allowBlank="1" type="list">
      <formula1>"1,2,3,4,5"</formula1>
    </dataValidation>
  </dataValidations>
  <pageMargins left="0.75" right="0.75" top="1" bottom="1" header="0.5" footer="0.5"/>
  <pageSetup fitToHeight="0" fitToWidth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27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2" customWidth="1" min="1" max="1"/>
    <col width="28" customWidth="1" min="2" max="2"/>
    <col width="40" customWidth="1" min="3" max="3"/>
    <col width="14" customWidth="1" min="4" max="4"/>
    <col width="24" customWidth="1" min="5" max="5"/>
    <col width="24" customWidth="1" min="6" max="6"/>
  </cols>
  <sheetData>
    <row r="1">
      <c r="A1" s="1" t="inlineStr">
        <is>
          <t>Journal des distractions</t>
        </is>
      </c>
    </row>
    <row r="3">
      <c r="A3" s="7" t="inlineStr">
        <is>
          <t>Heure</t>
        </is>
      </c>
      <c r="B3" s="7" t="inlineStr">
        <is>
          <t>Source (personne/app)</t>
        </is>
      </c>
      <c r="C3" s="7" t="inlineStr">
        <is>
          <t>Description</t>
        </is>
      </c>
      <c r="D3" s="7" t="inlineStr">
        <is>
          <t>Durée (min)</t>
        </is>
      </c>
      <c r="E3" s="7" t="inlineStr">
        <is>
          <t>Action immédiate</t>
        </is>
      </c>
      <c r="F3" s="7" t="inlineStr">
        <is>
          <t>Suivi / À revoir</t>
        </is>
      </c>
    </row>
    <row r="4">
      <c r="A4" s="4" t="n"/>
      <c r="B4" s="3" t="n"/>
      <c r="C4" s="3" t="n"/>
      <c r="D4" s="3" t="n"/>
      <c r="E4" s="3" t="n"/>
      <c r="F4" s="3" t="n"/>
    </row>
    <row r="5">
      <c r="A5" s="4" t="n"/>
      <c r="B5" s="3" t="n"/>
      <c r="C5" s="3" t="n"/>
      <c r="D5" s="3" t="n"/>
      <c r="E5" s="3" t="n"/>
      <c r="F5" s="3" t="n"/>
    </row>
    <row r="6">
      <c r="A6" s="4" t="n"/>
      <c r="B6" s="3" t="n"/>
      <c r="C6" s="3" t="n"/>
      <c r="D6" s="3" t="n"/>
      <c r="E6" s="3" t="n"/>
      <c r="F6" s="3" t="n"/>
    </row>
    <row r="7">
      <c r="A7" s="4" t="n"/>
      <c r="B7" s="3" t="n"/>
      <c r="C7" s="3" t="n"/>
      <c r="D7" s="3" t="n"/>
      <c r="E7" s="3" t="n"/>
      <c r="F7" s="3" t="n"/>
    </row>
    <row r="8">
      <c r="A8" s="4" t="n"/>
      <c r="B8" s="3" t="n"/>
      <c r="C8" s="3" t="n"/>
      <c r="D8" s="3" t="n"/>
      <c r="E8" s="3" t="n"/>
      <c r="F8" s="3" t="n"/>
    </row>
    <row r="9">
      <c r="A9" s="4" t="n"/>
      <c r="B9" s="3" t="n"/>
      <c r="C9" s="3" t="n"/>
      <c r="D9" s="3" t="n"/>
      <c r="E9" s="3" t="n"/>
      <c r="F9" s="3" t="n"/>
    </row>
    <row r="10">
      <c r="A10" s="4" t="n"/>
      <c r="B10" s="3" t="n"/>
      <c r="C10" s="3" t="n"/>
      <c r="D10" s="3" t="n"/>
      <c r="E10" s="3" t="n"/>
      <c r="F10" s="3" t="n"/>
    </row>
    <row r="11">
      <c r="A11" s="4" t="n"/>
      <c r="B11" s="3" t="n"/>
      <c r="C11" s="3" t="n"/>
      <c r="D11" s="3" t="n"/>
      <c r="E11" s="3" t="n"/>
      <c r="F11" s="3" t="n"/>
    </row>
    <row r="12">
      <c r="A12" s="4" t="n"/>
      <c r="B12" s="3" t="n"/>
      <c r="C12" s="3" t="n"/>
      <c r="D12" s="3" t="n"/>
      <c r="E12" s="3" t="n"/>
      <c r="F12" s="3" t="n"/>
    </row>
    <row r="13">
      <c r="A13" s="4" t="n"/>
      <c r="B13" s="3" t="n"/>
      <c r="C13" s="3" t="n"/>
      <c r="D13" s="3" t="n"/>
      <c r="E13" s="3" t="n"/>
      <c r="F13" s="3" t="n"/>
    </row>
    <row r="14">
      <c r="A14" s="4" t="n"/>
      <c r="B14" s="3" t="n"/>
      <c r="C14" s="3" t="n"/>
      <c r="D14" s="3" t="n"/>
      <c r="E14" s="3" t="n"/>
      <c r="F14" s="3" t="n"/>
    </row>
    <row r="15">
      <c r="A15" s="4" t="n"/>
      <c r="B15" s="3" t="n"/>
      <c r="C15" s="3" t="n"/>
      <c r="D15" s="3" t="n"/>
      <c r="E15" s="3" t="n"/>
      <c r="F15" s="3" t="n"/>
    </row>
    <row r="16">
      <c r="A16" s="4" t="n"/>
      <c r="B16" s="3" t="n"/>
      <c r="C16" s="3" t="n"/>
      <c r="D16" s="3" t="n"/>
      <c r="E16" s="3" t="n"/>
      <c r="F16" s="3" t="n"/>
    </row>
    <row r="17">
      <c r="A17" s="4" t="n"/>
      <c r="B17" s="3" t="n"/>
      <c r="C17" s="3" t="n"/>
      <c r="D17" s="3" t="n"/>
      <c r="E17" s="3" t="n"/>
      <c r="F17" s="3" t="n"/>
    </row>
    <row r="18">
      <c r="A18" s="4" t="n"/>
      <c r="B18" s="3" t="n"/>
      <c r="C18" s="3" t="n"/>
      <c r="D18" s="3" t="n"/>
      <c r="E18" s="3" t="n"/>
      <c r="F18" s="3" t="n"/>
    </row>
    <row r="19">
      <c r="A19" s="4" t="n"/>
      <c r="B19" s="3" t="n"/>
      <c r="C19" s="3" t="n"/>
      <c r="D19" s="3" t="n"/>
      <c r="E19" s="3" t="n"/>
      <c r="F19" s="3" t="n"/>
    </row>
    <row r="20">
      <c r="A20" s="4" t="n"/>
      <c r="B20" s="3" t="n"/>
      <c r="C20" s="3" t="n"/>
      <c r="D20" s="3" t="n"/>
      <c r="E20" s="3" t="n"/>
      <c r="F20" s="3" t="n"/>
    </row>
    <row r="21">
      <c r="A21" s="4" t="n"/>
      <c r="B21" s="3" t="n"/>
      <c r="C21" s="3" t="n"/>
      <c r="D21" s="3" t="n"/>
      <c r="E21" s="3" t="n"/>
      <c r="F21" s="3" t="n"/>
    </row>
    <row r="22">
      <c r="A22" s="4" t="n"/>
      <c r="B22" s="3" t="n"/>
      <c r="C22" s="3" t="n"/>
      <c r="D22" s="3" t="n"/>
      <c r="E22" s="3" t="n"/>
      <c r="F22" s="3" t="n"/>
    </row>
    <row r="23">
      <c r="A23" s="4" t="n"/>
      <c r="B23" s="3" t="n"/>
      <c r="C23" s="3" t="n"/>
      <c r="D23" s="3" t="n"/>
      <c r="E23" s="3" t="n"/>
      <c r="F23" s="3" t="n"/>
    </row>
    <row r="24">
      <c r="A24" s="4" t="n"/>
      <c r="B24" s="3" t="n"/>
      <c r="C24" s="3" t="n"/>
      <c r="D24" s="3" t="n"/>
      <c r="E24" s="3" t="n"/>
      <c r="F24" s="3" t="n"/>
    </row>
    <row r="25">
      <c r="A25" s="4" t="n"/>
      <c r="B25" s="3" t="n"/>
      <c r="C25" s="3" t="n"/>
      <c r="D25" s="3" t="n"/>
      <c r="E25" s="3" t="n"/>
      <c r="F25" s="3" t="n"/>
    </row>
    <row r="26">
      <c r="A26" s="4" t="n"/>
      <c r="B26" s="3" t="n"/>
      <c r="C26" s="3" t="n"/>
      <c r="D26" s="3" t="n"/>
      <c r="E26" s="3" t="n"/>
      <c r="F26" s="3" t="n"/>
    </row>
    <row r="27">
      <c r="A27" s="4" t="n"/>
      <c r="B27" s="3" t="n"/>
      <c r="C27" s="3" t="n"/>
      <c r="D27" s="3" t="n"/>
      <c r="E27" s="3" t="n"/>
      <c r="F27" s="3" t="n"/>
    </row>
  </sheetData>
  <mergeCells count="1">
    <mergeCell ref="A1:F1"/>
  </mergeCells>
  <pageMargins left="0.75" right="0.75" top="1" bottom="1" header="0.5" footer="0.5"/>
  <pageSetup fitToHeight="0" fitToWidth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cols>
    <col width="38" customWidth="1" min="1" max="1"/>
    <col width="18" customWidth="1" min="2" max="2"/>
    <col width="24" customWidth="1" min="3" max="3"/>
    <col width="18" customWidth="1" min="4" max="4"/>
  </cols>
  <sheetData>
    <row r="1">
      <c r="A1" s="1" t="inlineStr">
        <is>
          <t>Bilan &amp; KPI</t>
        </is>
      </c>
    </row>
    <row r="3">
      <c r="A3" s="10" t="inlineStr">
        <is>
          <t>Pomodoros planifiés</t>
        </is>
      </c>
      <c r="B3" s="11">
        <f>Paramètres!B5</f>
        <v/>
      </c>
      <c r="C3" s="3" t="inlineStr">
        <is>
          <t>Astuce :
• Nombre de Pomodoros (Paramètres!B5) jusqu’à 20.
• « Respect du plan » calcule la part des tâches dont le début réel est dans ±2 min du plan.
• « Taux d’interruptions » = Distractions / Temps productif réalisé.</t>
        </is>
      </c>
      <c r="D3" s="3" t="n"/>
    </row>
    <row r="4">
      <c r="A4" s="10" t="inlineStr">
        <is>
          <t>Pomodoros terminés</t>
        </is>
      </c>
      <c r="B4" s="11">
        <f>COUNTIF(Session!H5:H24,"Fait")</f>
        <v/>
      </c>
      <c r="C4" s="3" t="n"/>
      <c r="D4" s="3" t="n"/>
    </row>
    <row r="5">
      <c r="A5" s="10" t="inlineStr">
        <is>
          <t>Temps productif planifié (min)</t>
        </is>
      </c>
      <c r="B5" s="11">
        <f>Paramètres!B5*Paramètres!B2</f>
        <v/>
      </c>
      <c r="C5" s="3" t="n"/>
      <c r="D5" s="3" t="n"/>
    </row>
    <row r="6">
      <c r="A6" s="10" t="inlineStr">
        <is>
          <t>Temps productif réalisé (min)</t>
        </is>
      </c>
      <c r="B6" s="11">
        <f>COUNTIF(Session!H5:H24,"Fait")*Paramètres!B2</f>
        <v/>
      </c>
      <c r="C6" s="3" t="n"/>
      <c r="D6" s="3" t="n"/>
    </row>
    <row r="7">
      <c r="A7" s="10" t="inlineStr">
        <is>
          <t>Durée des pauses totales (min)</t>
        </is>
      </c>
      <c r="B7" s="11">
        <f>SUM(Session!E5:E24)</f>
        <v/>
      </c>
      <c r="C7" s="3" t="n"/>
      <c r="D7" s="3" t="n"/>
    </row>
    <row r="8">
      <c r="A8" s="10" t="inlineStr">
        <is>
          <t>Durée des distractions (min)</t>
        </is>
      </c>
      <c r="B8" s="11">
        <f>SUM(Distractions!D4:D27)</f>
        <v/>
      </c>
      <c r="C8" s="3" t="n"/>
      <c r="D8" s="3" t="n"/>
    </row>
    <row r="9">
      <c r="A9" s="10" t="inlineStr">
        <is>
          <t>Respect du plan (±2 min)</t>
        </is>
      </c>
      <c r="B9" s="9">
        <f>IFERROR(SUMPRODUCT(--(Session!F5:F24&lt;&gt;""), --(Session!C5:C24&lt;&gt;""), --(ABS(((Session!F5:F24)-(Session!C5:C24))*1440)&lt;=2)) / SUMPRODUCT(--(Session!F5:F24&lt;&gt;""), --(Session!C5:C24&lt;&gt;"")), "")</f>
        <v/>
      </c>
      <c r="C9" s="3" t="n"/>
      <c r="D9" s="3" t="n"/>
    </row>
    <row r="10">
      <c r="A10" s="10" t="inlineStr">
        <is>
          <t>Focus moyen</t>
        </is>
      </c>
      <c r="B10" s="11">
        <f>IFERROR(AVERAGE(Session!J5:J24),"")</f>
        <v/>
      </c>
      <c r="C10" s="3" t="n"/>
      <c r="D10" s="3" t="n"/>
    </row>
    <row r="11">
      <c r="A11" s="10" t="inlineStr">
        <is>
          <t>Heure de fin planifiée</t>
        </is>
      </c>
      <c r="B11" s="4">
        <f>IF(Paramètres!B5&gt;0, INDEX(Session!D5:D24, Paramètres!B5), "")</f>
        <v/>
      </c>
      <c r="C11" s="3" t="n"/>
      <c r="D11" s="3" t="n"/>
    </row>
    <row r="12">
      <c r="A12" s="10" t="inlineStr">
        <is>
          <t>Heure de fin réelle</t>
        </is>
      </c>
      <c r="B12" s="4">
        <f>IF(COUNT(Session!F5:F24)&gt;0, MAX(Session!F5:F24), "")</f>
        <v/>
      </c>
    </row>
    <row r="13">
      <c r="A13" s="10" t="inlineStr">
        <is>
          <t>Taux d’interruptions (%)</t>
        </is>
      </c>
      <c r="B13" s="9">
        <f>IF(B6&gt;0, B8/B6, "")</f>
        <v/>
      </c>
    </row>
  </sheetData>
  <mergeCells count="2">
    <mergeCell ref="A1:D1"/>
    <mergeCell ref="C3:D1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13"/>
  <sheetViews>
    <sheetView showGridLines="0" workbookViewId="0">
      <selection activeCell="A1" sqref="A1"/>
    </sheetView>
  </sheetViews>
  <sheetFormatPr baseColWidth="8" defaultRowHeight="15"/>
  <sheetData>
    <row r="1">
      <c r="A1" s="1" t="inlineStr">
        <is>
          <t>Dashboard visuel</t>
        </is>
      </c>
    </row>
    <row r="3">
      <c r="A3" t="inlineStr">
        <is>
          <t>Indicateur</t>
        </is>
      </c>
      <c r="B3" t="inlineStr">
        <is>
          <t>Valeur</t>
        </is>
      </c>
    </row>
    <row r="4">
      <c r="A4" t="inlineStr">
        <is>
          <t>Planifiés</t>
        </is>
      </c>
      <c r="B4">
        <f>Bilan!B3</f>
        <v/>
      </c>
    </row>
    <row r="5">
      <c r="A5" t="inlineStr">
        <is>
          <t>Terminés</t>
        </is>
      </c>
      <c r="B5">
        <f>Bilan!B4</f>
        <v/>
      </c>
    </row>
    <row r="8">
      <c r="A8" t="inlineStr">
        <is>
          <t>Score Focus</t>
        </is>
      </c>
      <c r="B8" t="inlineStr">
        <is>
          <t>Occurrences</t>
        </is>
      </c>
    </row>
    <row r="9">
      <c r="A9" t="n">
        <v>1</v>
      </c>
      <c r="B9">
        <f>COUNTIF(Session!J5:J24, A9)</f>
        <v/>
      </c>
    </row>
    <row r="10">
      <c r="A10" t="n">
        <v>2</v>
      </c>
      <c r="B10">
        <f>COUNTIF(Session!J5:J24, A10)</f>
        <v/>
      </c>
    </row>
    <row r="11">
      <c r="A11" t="n">
        <v>3</v>
      </c>
      <c r="B11">
        <f>COUNTIF(Session!J5:J24, A11)</f>
        <v/>
      </c>
    </row>
    <row r="12">
      <c r="A12" t="n">
        <v>4</v>
      </c>
      <c r="B12">
        <f>COUNTIF(Session!J5:J24, A12)</f>
        <v/>
      </c>
    </row>
    <row r="13">
      <c r="A13" t="n">
        <v>5</v>
      </c>
      <c r="B13">
        <f>COUNTIF(Session!J5:J24, A13)</f>
        <v/>
      </c>
    </row>
  </sheetData>
  <mergeCells count="1">
    <mergeCell ref="A1:F1"/>
  </mergeCells>
  <pageMargins left="0.75" right="0.75" top="1" bottom="1" header="0.5" footer="0.5"/>
  <pageSetup fitToHeight="0" fitToWidth="1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2025-10-16T15:36:58Z</dcterms:created>
  <dcterms:modified xmlns:dcterms="http://purl.org/dc/terms/" xmlns:xsi="http://www.w3.org/2001/XMLSchema-instance" xsi:type="dcterms:W3CDTF">2025-10-16T15:36:58Z</dcterms:modified>
</cp:coreProperties>
</file>