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c\Documents\"/>
    </mc:Choice>
  </mc:AlternateContent>
  <xr:revisionPtr revIDLastSave="0" documentId="8_{5B895261-E64F-4F46-A68F-C7177546A896}" xr6:coauthVersionLast="47" xr6:coauthVersionMax="47" xr10:uidLastSave="{00000000-0000-0000-0000-000000000000}"/>
  <bookViews>
    <workbookView xWindow="-120" yWindow="-120" windowWidth="20730" windowHeight="11040" activeTab="1" xr2:uid="{00000000-000D-0000-FFFF-FFFF00000000}"/>
  </bookViews>
  <sheets>
    <sheet name="Paramètres" sheetId="1" r:id="rId1"/>
    <sheet name="Planning" sheetId="2" r:id="rId2"/>
    <sheet name="Gantt" sheetId="3" r:id="rId3"/>
    <sheet name="Dashboard" sheetId="4" r:id="rId4"/>
  </sheets>
  <definedNames>
    <definedName name="Liste_Cles">Paramètres!$H$3:$H$6</definedName>
    <definedName name="Liste_Communes">Paramètres!$D$3:$D$5</definedName>
    <definedName name="Liste_Quartiers">Paramètres!$F$3:$F$8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G2" i="3" l="1"/>
  <c r="F2" i="3"/>
  <c r="E2" i="3"/>
  <c r="D2" i="3"/>
  <c r="K6" i="2"/>
  <c r="C2" i="3"/>
  <c r="B13" i="4"/>
  <c r="B12" i="4"/>
  <c r="B4" i="4"/>
  <c r="B3" i="4"/>
  <c r="B2" i="4"/>
  <c r="D3" i="3"/>
  <c r="M211" i="2"/>
  <c r="L211" i="2"/>
  <c r="K211" i="2"/>
  <c r="N211" i="2" s="1"/>
  <c r="M210" i="2"/>
  <c r="L210" i="2"/>
  <c r="K210" i="2"/>
  <c r="N210" i="2" s="1"/>
  <c r="M209" i="2"/>
  <c r="L209" i="2"/>
  <c r="K209" i="2"/>
  <c r="N209" i="2" s="1"/>
  <c r="M208" i="2"/>
  <c r="L208" i="2"/>
  <c r="K208" i="2"/>
  <c r="N208" i="2" s="1"/>
  <c r="M207" i="2"/>
  <c r="L207" i="2"/>
  <c r="K207" i="2"/>
  <c r="N207" i="2" s="1"/>
  <c r="M206" i="2"/>
  <c r="L206" i="2"/>
  <c r="K206" i="2"/>
  <c r="N206" i="2" s="1"/>
  <c r="M205" i="2"/>
  <c r="L205" i="2"/>
  <c r="K205" i="2"/>
  <c r="N205" i="2" s="1"/>
  <c r="M204" i="2"/>
  <c r="L204" i="2"/>
  <c r="K204" i="2"/>
  <c r="N204" i="2" s="1"/>
  <c r="M203" i="2"/>
  <c r="L203" i="2"/>
  <c r="K203" i="2"/>
  <c r="N203" i="2" s="1"/>
  <c r="M202" i="2"/>
  <c r="L202" i="2"/>
  <c r="K202" i="2"/>
  <c r="N202" i="2" s="1"/>
  <c r="M201" i="2"/>
  <c r="L201" i="2"/>
  <c r="K201" i="2"/>
  <c r="N201" i="2" s="1"/>
  <c r="M200" i="2"/>
  <c r="L200" i="2"/>
  <c r="K200" i="2"/>
  <c r="N200" i="2" s="1"/>
  <c r="M199" i="2"/>
  <c r="L199" i="2"/>
  <c r="K199" i="2"/>
  <c r="N199" i="2" s="1"/>
  <c r="M198" i="2"/>
  <c r="L198" i="2"/>
  <c r="K198" i="2"/>
  <c r="N198" i="2" s="1"/>
  <c r="M197" i="2"/>
  <c r="L197" i="2"/>
  <c r="K197" i="2"/>
  <c r="N197" i="2" s="1"/>
  <c r="M196" i="2"/>
  <c r="L196" i="2"/>
  <c r="K196" i="2"/>
  <c r="N196" i="2" s="1"/>
  <c r="M195" i="2"/>
  <c r="L195" i="2"/>
  <c r="K195" i="2"/>
  <c r="N195" i="2" s="1"/>
  <c r="M194" i="2"/>
  <c r="L194" i="2"/>
  <c r="K194" i="2"/>
  <c r="N194" i="2" s="1"/>
  <c r="M193" i="2"/>
  <c r="L193" i="2"/>
  <c r="K193" i="2"/>
  <c r="N193" i="2" s="1"/>
  <c r="M192" i="2"/>
  <c r="L192" i="2"/>
  <c r="K192" i="2"/>
  <c r="N192" i="2" s="1"/>
  <c r="M191" i="2"/>
  <c r="L191" i="2"/>
  <c r="K191" i="2"/>
  <c r="N191" i="2" s="1"/>
  <c r="M190" i="2"/>
  <c r="L190" i="2"/>
  <c r="K190" i="2"/>
  <c r="N190" i="2" s="1"/>
  <c r="M189" i="2"/>
  <c r="L189" i="2"/>
  <c r="K189" i="2"/>
  <c r="N189" i="2" s="1"/>
  <c r="M188" i="2"/>
  <c r="L188" i="2"/>
  <c r="K188" i="2"/>
  <c r="N188" i="2" s="1"/>
  <c r="M187" i="2"/>
  <c r="L187" i="2"/>
  <c r="K187" i="2"/>
  <c r="N187" i="2" s="1"/>
  <c r="M186" i="2"/>
  <c r="L186" i="2"/>
  <c r="K186" i="2"/>
  <c r="N186" i="2" s="1"/>
  <c r="M185" i="2"/>
  <c r="L185" i="2"/>
  <c r="K185" i="2"/>
  <c r="N185" i="2" s="1"/>
  <c r="M184" i="2"/>
  <c r="L184" i="2"/>
  <c r="K184" i="2"/>
  <c r="N184" i="2" s="1"/>
  <c r="M183" i="2"/>
  <c r="L183" i="2"/>
  <c r="K183" i="2"/>
  <c r="N183" i="2" s="1"/>
  <c r="M182" i="2"/>
  <c r="L182" i="2"/>
  <c r="K182" i="2"/>
  <c r="N182" i="2" s="1"/>
  <c r="M181" i="2"/>
  <c r="L181" i="2"/>
  <c r="K181" i="2"/>
  <c r="N181" i="2" s="1"/>
  <c r="M180" i="2"/>
  <c r="L180" i="2"/>
  <c r="K180" i="2"/>
  <c r="N180" i="2" s="1"/>
  <c r="M179" i="2"/>
  <c r="L179" i="2"/>
  <c r="K179" i="2"/>
  <c r="N179" i="2" s="1"/>
  <c r="M178" i="2"/>
  <c r="L178" i="2"/>
  <c r="K178" i="2"/>
  <c r="N178" i="2" s="1"/>
  <c r="M177" i="2"/>
  <c r="L177" i="2"/>
  <c r="K177" i="2"/>
  <c r="N177" i="2" s="1"/>
  <c r="M176" i="2"/>
  <c r="L176" i="2"/>
  <c r="K176" i="2"/>
  <c r="N176" i="2" s="1"/>
  <c r="M175" i="2"/>
  <c r="L175" i="2"/>
  <c r="K175" i="2"/>
  <c r="N175" i="2" s="1"/>
  <c r="M174" i="2"/>
  <c r="L174" i="2"/>
  <c r="K174" i="2"/>
  <c r="N174" i="2" s="1"/>
  <c r="M173" i="2"/>
  <c r="L173" i="2"/>
  <c r="K173" i="2"/>
  <c r="N173" i="2" s="1"/>
  <c r="M172" i="2"/>
  <c r="L172" i="2"/>
  <c r="K172" i="2"/>
  <c r="N172" i="2" s="1"/>
  <c r="M171" i="2"/>
  <c r="L171" i="2"/>
  <c r="K171" i="2"/>
  <c r="N171" i="2" s="1"/>
  <c r="M170" i="2"/>
  <c r="L170" i="2"/>
  <c r="K170" i="2"/>
  <c r="N170" i="2" s="1"/>
  <c r="M169" i="2"/>
  <c r="L169" i="2"/>
  <c r="K169" i="2"/>
  <c r="N169" i="2" s="1"/>
  <c r="M168" i="2"/>
  <c r="L168" i="2"/>
  <c r="K168" i="2"/>
  <c r="N168" i="2" s="1"/>
  <c r="M167" i="2"/>
  <c r="L167" i="2"/>
  <c r="K167" i="2"/>
  <c r="N167" i="2" s="1"/>
  <c r="M166" i="2"/>
  <c r="L166" i="2"/>
  <c r="K166" i="2"/>
  <c r="N166" i="2" s="1"/>
  <c r="M165" i="2"/>
  <c r="L165" i="2"/>
  <c r="K165" i="2"/>
  <c r="N165" i="2" s="1"/>
  <c r="M164" i="2"/>
  <c r="L164" i="2"/>
  <c r="K164" i="2"/>
  <c r="N164" i="2" s="1"/>
  <c r="M163" i="2"/>
  <c r="L163" i="2"/>
  <c r="K163" i="2"/>
  <c r="N163" i="2" s="1"/>
  <c r="M162" i="2"/>
  <c r="L162" i="2"/>
  <c r="K162" i="2"/>
  <c r="N162" i="2" s="1"/>
  <c r="M161" i="2"/>
  <c r="L161" i="2"/>
  <c r="K161" i="2"/>
  <c r="N161" i="2" s="1"/>
  <c r="M160" i="2"/>
  <c r="L160" i="2"/>
  <c r="K160" i="2"/>
  <c r="N160" i="2" s="1"/>
  <c r="M159" i="2"/>
  <c r="L159" i="2"/>
  <c r="K159" i="2"/>
  <c r="N159" i="2" s="1"/>
  <c r="M158" i="2"/>
  <c r="L158" i="2"/>
  <c r="K158" i="2"/>
  <c r="N158" i="2" s="1"/>
  <c r="M157" i="2"/>
  <c r="L157" i="2"/>
  <c r="K157" i="2"/>
  <c r="N157" i="2" s="1"/>
  <c r="M156" i="2"/>
  <c r="L156" i="2"/>
  <c r="K156" i="2"/>
  <c r="N156" i="2" s="1"/>
  <c r="M155" i="2"/>
  <c r="L155" i="2"/>
  <c r="K155" i="2"/>
  <c r="N155" i="2" s="1"/>
  <c r="M154" i="2"/>
  <c r="L154" i="2"/>
  <c r="K154" i="2"/>
  <c r="N154" i="2" s="1"/>
  <c r="M153" i="2"/>
  <c r="L153" i="2"/>
  <c r="K153" i="2"/>
  <c r="N153" i="2" s="1"/>
  <c r="M152" i="2"/>
  <c r="L152" i="2"/>
  <c r="K152" i="2"/>
  <c r="N152" i="2" s="1"/>
  <c r="M151" i="2"/>
  <c r="L151" i="2"/>
  <c r="K151" i="2"/>
  <c r="N151" i="2" s="1"/>
  <c r="M150" i="2"/>
  <c r="L150" i="2"/>
  <c r="K150" i="2"/>
  <c r="N150" i="2" s="1"/>
  <c r="M149" i="2"/>
  <c r="L149" i="2"/>
  <c r="K149" i="2"/>
  <c r="N149" i="2" s="1"/>
  <c r="M148" i="2"/>
  <c r="L148" i="2"/>
  <c r="K148" i="2"/>
  <c r="N148" i="2" s="1"/>
  <c r="M147" i="2"/>
  <c r="L147" i="2"/>
  <c r="K147" i="2"/>
  <c r="N147" i="2" s="1"/>
  <c r="M146" i="2"/>
  <c r="L146" i="2"/>
  <c r="K146" i="2"/>
  <c r="N146" i="2" s="1"/>
  <c r="M145" i="2"/>
  <c r="L145" i="2"/>
  <c r="K145" i="2"/>
  <c r="N145" i="2" s="1"/>
  <c r="M144" i="2"/>
  <c r="L144" i="2"/>
  <c r="K144" i="2"/>
  <c r="N144" i="2" s="1"/>
  <c r="M143" i="2"/>
  <c r="L143" i="2"/>
  <c r="K143" i="2"/>
  <c r="N143" i="2" s="1"/>
  <c r="M142" i="2"/>
  <c r="L142" i="2"/>
  <c r="K142" i="2"/>
  <c r="N142" i="2" s="1"/>
  <c r="M141" i="2"/>
  <c r="L141" i="2"/>
  <c r="K141" i="2"/>
  <c r="N141" i="2" s="1"/>
  <c r="M140" i="2"/>
  <c r="L140" i="2"/>
  <c r="K140" i="2"/>
  <c r="N140" i="2" s="1"/>
  <c r="M139" i="2"/>
  <c r="L139" i="2"/>
  <c r="K139" i="2"/>
  <c r="N139" i="2" s="1"/>
  <c r="M138" i="2"/>
  <c r="L138" i="2"/>
  <c r="K138" i="2"/>
  <c r="N138" i="2" s="1"/>
  <c r="M137" i="2"/>
  <c r="L137" i="2"/>
  <c r="K137" i="2"/>
  <c r="N137" i="2" s="1"/>
  <c r="M136" i="2"/>
  <c r="L136" i="2"/>
  <c r="K136" i="2"/>
  <c r="N136" i="2" s="1"/>
  <c r="M135" i="2"/>
  <c r="L135" i="2"/>
  <c r="K135" i="2"/>
  <c r="N135" i="2" s="1"/>
  <c r="M134" i="2"/>
  <c r="L134" i="2"/>
  <c r="K134" i="2"/>
  <c r="N134" i="2" s="1"/>
  <c r="M133" i="2"/>
  <c r="L133" i="2"/>
  <c r="K133" i="2"/>
  <c r="N133" i="2" s="1"/>
  <c r="M132" i="2"/>
  <c r="L132" i="2"/>
  <c r="K132" i="2"/>
  <c r="N132" i="2" s="1"/>
  <c r="M131" i="2"/>
  <c r="L131" i="2"/>
  <c r="K131" i="2"/>
  <c r="N131" i="2" s="1"/>
  <c r="M130" i="2"/>
  <c r="L130" i="2"/>
  <c r="K130" i="2"/>
  <c r="N130" i="2" s="1"/>
  <c r="M129" i="2"/>
  <c r="L129" i="2"/>
  <c r="K129" i="2"/>
  <c r="N129" i="2" s="1"/>
  <c r="M128" i="2"/>
  <c r="L128" i="2"/>
  <c r="K128" i="2"/>
  <c r="N128" i="2" s="1"/>
  <c r="M127" i="2"/>
  <c r="L127" i="2"/>
  <c r="K127" i="2"/>
  <c r="N127" i="2" s="1"/>
  <c r="M126" i="2"/>
  <c r="L126" i="2"/>
  <c r="K126" i="2"/>
  <c r="N126" i="2" s="1"/>
  <c r="M125" i="2"/>
  <c r="L125" i="2"/>
  <c r="K125" i="2"/>
  <c r="N125" i="2" s="1"/>
  <c r="M124" i="2"/>
  <c r="L124" i="2"/>
  <c r="K124" i="2"/>
  <c r="N124" i="2" s="1"/>
  <c r="M123" i="2"/>
  <c r="L123" i="2"/>
  <c r="K123" i="2"/>
  <c r="N123" i="2" s="1"/>
  <c r="M122" i="2"/>
  <c r="L122" i="2"/>
  <c r="K122" i="2"/>
  <c r="N122" i="2" s="1"/>
  <c r="M121" i="2"/>
  <c r="L121" i="2"/>
  <c r="K121" i="2"/>
  <c r="N121" i="2" s="1"/>
  <c r="M120" i="2"/>
  <c r="L120" i="2"/>
  <c r="K120" i="2"/>
  <c r="N120" i="2" s="1"/>
  <c r="M119" i="2"/>
  <c r="L119" i="2"/>
  <c r="K119" i="2"/>
  <c r="N119" i="2" s="1"/>
  <c r="M118" i="2"/>
  <c r="L118" i="2"/>
  <c r="K118" i="2"/>
  <c r="N118" i="2" s="1"/>
  <c r="M117" i="2"/>
  <c r="L117" i="2"/>
  <c r="K117" i="2"/>
  <c r="N117" i="2" s="1"/>
  <c r="M116" i="2"/>
  <c r="L116" i="2"/>
  <c r="K116" i="2"/>
  <c r="N116" i="2" s="1"/>
  <c r="M115" i="2"/>
  <c r="L115" i="2"/>
  <c r="K115" i="2"/>
  <c r="N115" i="2" s="1"/>
  <c r="M114" i="2"/>
  <c r="L114" i="2"/>
  <c r="K114" i="2"/>
  <c r="N114" i="2" s="1"/>
  <c r="M113" i="2"/>
  <c r="L113" i="2"/>
  <c r="K113" i="2"/>
  <c r="N113" i="2" s="1"/>
  <c r="M112" i="2"/>
  <c r="L112" i="2"/>
  <c r="K112" i="2"/>
  <c r="N112" i="2" s="1"/>
  <c r="M111" i="2"/>
  <c r="L111" i="2"/>
  <c r="K111" i="2"/>
  <c r="N111" i="2" s="1"/>
  <c r="M110" i="2"/>
  <c r="L110" i="2"/>
  <c r="K110" i="2"/>
  <c r="N110" i="2" s="1"/>
  <c r="M109" i="2"/>
  <c r="L109" i="2"/>
  <c r="K109" i="2"/>
  <c r="N109" i="2" s="1"/>
  <c r="M108" i="2"/>
  <c r="L108" i="2"/>
  <c r="K108" i="2"/>
  <c r="N108" i="2" s="1"/>
  <c r="M107" i="2"/>
  <c r="L107" i="2"/>
  <c r="K107" i="2"/>
  <c r="N107" i="2" s="1"/>
  <c r="M106" i="2"/>
  <c r="L106" i="2"/>
  <c r="K106" i="2"/>
  <c r="N106" i="2" s="1"/>
  <c r="M105" i="2"/>
  <c r="L105" i="2"/>
  <c r="K105" i="2"/>
  <c r="N105" i="2" s="1"/>
  <c r="M104" i="2"/>
  <c r="L104" i="2"/>
  <c r="K104" i="2"/>
  <c r="N104" i="2" s="1"/>
  <c r="M103" i="2"/>
  <c r="L103" i="2"/>
  <c r="K103" i="2"/>
  <c r="N103" i="2" s="1"/>
  <c r="M102" i="2"/>
  <c r="L102" i="2"/>
  <c r="K102" i="2"/>
  <c r="N102" i="2" s="1"/>
  <c r="M101" i="2"/>
  <c r="L101" i="2"/>
  <c r="K101" i="2"/>
  <c r="N101" i="2" s="1"/>
  <c r="M100" i="2"/>
  <c r="L100" i="2"/>
  <c r="K100" i="2"/>
  <c r="N100" i="2" s="1"/>
  <c r="M99" i="2"/>
  <c r="L99" i="2"/>
  <c r="K99" i="2"/>
  <c r="N99" i="2" s="1"/>
  <c r="M98" i="2"/>
  <c r="L98" i="2"/>
  <c r="K98" i="2"/>
  <c r="N98" i="2" s="1"/>
  <c r="M97" i="2"/>
  <c r="L97" i="2"/>
  <c r="K97" i="2"/>
  <c r="N97" i="2" s="1"/>
  <c r="M96" i="2"/>
  <c r="L96" i="2"/>
  <c r="K96" i="2"/>
  <c r="N96" i="2" s="1"/>
  <c r="M95" i="2"/>
  <c r="L95" i="2"/>
  <c r="K95" i="2"/>
  <c r="N95" i="2" s="1"/>
  <c r="M94" i="2"/>
  <c r="L94" i="2"/>
  <c r="K94" i="2"/>
  <c r="N94" i="2" s="1"/>
  <c r="M93" i="2"/>
  <c r="L93" i="2"/>
  <c r="K93" i="2"/>
  <c r="N93" i="2" s="1"/>
  <c r="M92" i="2"/>
  <c r="L92" i="2"/>
  <c r="K92" i="2"/>
  <c r="N92" i="2" s="1"/>
  <c r="M91" i="2"/>
  <c r="L91" i="2"/>
  <c r="K91" i="2"/>
  <c r="N91" i="2" s="1"/>
  <c r="M90" i="2"/>
  <c r="L90" i="2"/>
  <c r="K90" i="2"/>
  <c r="N90" i="2" s="1"/>
  <c r="M89" i="2"/>
  <c r="L89" i="2"/>
  <c r="K89" i="2"/>
  <c r="N89" i="2" s="1"/>
  <c r="M88" i="2"/>
  <c r="L88" i="2"/>
  <c r="K88" i="2"/>
  <c r="N88" i="2" s="1"/>
  <c r="M87" i="2"/>
  <c r="L87" i="2"/>
  <c r="K87" i="2"/>
  <c r="N87" i="2" s="1"/>
  <c r="M86" i="2"/>
  <c r="L86" i="2"/>
  <c r="K86" i="2"/>
  <c r="N86" i="2" s="1"/>
  <c r="M85" i="2"/>
  <c r="L85" i="2"/>
  <c r="K85" i="2"/>
  <c r="N85" i="2" s="1"/>
  <c r="M84" i="2"/>
  <c r="L84" i="2"/>
  <c r="K84" i="2"/>
  <c r="N84" i="2" s="1"/>
  <c r="M83" i="2"/>
  <c r="L83" i="2"/>
  <c r="K83" i="2"/>
  <c r="N83" i="2" s="1"/>
  <c r="M82" i="2"/>
  <c r="L82" i="2"/>
  <c r="K82" i="2"/>
  <c r="N82" i="2" s="1"/>
  <c r="M81" i="2"/>
  <c r="L81" i="2"/>
  <c r="K81" i="2"/>
  <c r="N81" i="2" s="1"/>
  <c r="M80" i="2"/>
  <c r="L80" i="2"/>
  <c r="K80" i="2"/>
  <c r="N80" i="2" s="1"/>
  <c r="M79" i="2"/>
  <c r="L79" i="2"/>
  <c r="K79" i="2"/>
  <c r="N79" i="2" s="1"/>
  <c r="M78" i="2"/>
  <c r="L78" i="2"/>
  <c r="K78" i="2"/>
  <c r="N78" i="2" s="1"/>
  <c r="M77" i="2"/>
  <c r="L77" i="2"/>
  <c r="K77" i="2"/>
  <c r="N77" i="2" s="1"/>
  <c r="M76" i="2"/>
  <c r="L76" i="2"/>
  <c r="K76" i="2"/>
  <c r="N76" i="2" s="1"/>
  <c r="M75" i="2"/>
  <c r="L75" i="2"/>
  <c r="K75" i="2"/>
  <c r="N75" i="2" s="1"/>
  <c r="M74" i="2"/>
  <c r="L74" i="2"/>
  <c r="K74" i="2"/>
  <c r="N74" i="2" s="1"/>
  <c r="M73" i="2"/>
  <c r="L73" i="2"/>
  <c r="K73" i="2"/>
  <c r="N73" i="2" s="1"/>
  <c r="M72" i="2"/>
  <c r="L72" i="2"/>
  <c r="K72" i="2"/>
  <c r="N72" i="2" s="1"/>
  <c r="M71" i="2"/>
  <c r="L71" i="2"/>
  <c r="K71" i="2"/>
  <c r="N71" i="2" s="1"/>
  <c r="M70" i="2"/>
  <c r="L70" i="2"/>
  <c r="K70" i="2"/>
  <c r="N70" i="2" s="1"/>
  <c r="M69" i="2"/>
  <c r="L69" i="2"/>
  <c r="K69" i="2"/>
  <c r="N69" i="2" s="1"/>
  <c r="M68" i="2"/>
  <c r="L68" i="2"/>
  <c r="K68" i="2"/>
  <c r="N68" i="2" s="1"/>
  <c r="M67" i="2"/>
  <c r="L67" i="2"/>
  <c r="K67" i="2"/>
  <c r="N67" i="2" s="1"/>
  <c r="M66" i="2"/>
  <c r="L66" i="2"/>
  <c r="K66" i="2"/>
  <c r="N66" i="2" s="1"/>
  <c r="M65" i="2"/>
  <c r="L65" i="2"/>
  <c r="K65" i="2"/>
  <c r="N65" i="2" s="1"/>
  <c r="M64" i="2"/>
  <c r="L64" i="2"/>
  <c r="K64" i="2"/>
  <c r="N64" i="2" s="1"/>
  <c r="M63" i="2"/>
  <c r="L63" i="2"/>
  <c r="K63" i="2"/>
  <c r="N63" i="2" s="1"/>
  <c r="M62" i="2"/>
  <c r="L62" i="2"/>
  <c r="K62" i="2"/>
  <c r="N62" i="2" s="1"/>
  <c r="M61" i="2"/>
  <c r="L61" i="2"/>
  <c r="K61" i="2"/>
  <c r="N61" i="2" s="1"/>
  <c r="M60" i="2"/>
  <c r="L60" i="2"/>
  <c r="K60" i="2"/>
  <c r="N60" i="2" s="1"/>
  <c r="M59" i="2"/>
  <c r="L59" i="2"/>
  <c r="K59" i="2"/>
  <c r="N59" i="2" s="1"/>
  <c r="M58" i="2"/>
  <c r="L58" i="2"/>
  <c r="K58" i="2"/>
  <c r="N58" i="2" s="1"/>
  <c r="M57" i="2"/>
  <c r="L57" i="2"/>
  <c r="K57" i="2"/>
  <c r="N57" i="2" s="1"/>
  <c r="M56" i="2"/>
  <c r="L56" i="2"/>
  <c r="K56" i="2"/>
  <c r="N56" i="2" s="1"/>
  <c r="M55" i="2"/>
  <c r="L55" i="2"/>
  <c r="K55" i="2"/>
  <c r="N55" i="2" s="1"/>
  <c r="M54" i="2"/>
  <c r="L54" i="2"/>
  <c r="K54" i="2"/>
  <c r="N54" i="2" s="1"/>
  <c r="M53" i="2"/>
  <c r="L53" i="2"/>
  <c r="K53" i="2"/>
  <c r="N53" i="2" s="1"/>
  <c r="M52" i="2"/>
  <c r="L52" i="2"/>
  <c r="K52" i="2"/>
  <c r="N52" i="2" s="1"/>
  <c r="M51" i="2"/>
  <c r="L51" i="2"/>
  <c r="K51" i="2"/>
  <c r="N51" i="2" s="1"/>
  <c r="M50" i="2"/>
  <c r="L50" i="2"/>
  <c r="K50" i="2"/>
  <c r="N50" i="2" s="1"/>
  <c r="M49" i="2"/>
  <c r="L49" i="2"/>
  <c r="K49" i="2"/>
  <c r="N49" i="2" s="1"/>
  <c r="M48" i="2"/>
  <c r="L48" i="2"/>
  <c r="K48" i="2"/>
  <c r="N48" i="2" s="1"/>
  <c r="M47" i="2"/>
  <c r="L47" i="2"/>
  <c r="K47" i="2"/>
  <c r="N47" i="2" s="1"/>
  <c r="M46" i="2"/>
  <c r="L46" i="2"/>
  <c r="K46" i="2"/>
  <c r="N46" i="2" s="1"/>
  <c r="M45" i="2"/>
  <c r="L45" i="2"/>
  <c r="K45" i="2"/>
  <c r="N45" i="2" s="1"/>
  <c r="M44" i="2"/>
  <c r="L44" i="2"/>
  <c r="K44" i="2"/>
  <c r="N44" i="2" s="1"/>
  <c r="M43" i="2"/>
  <c r="L43" i="2"/>
  <c r="K43" i="2"/>
  <c r="N43" i="2" s="1"/>
  <c r="M42" i="2"/>
  <c r="L42" i="2"/>
  <c r="K42" i="2"/>
  <c r="N42" i="2" s="1"/>
  <c r="M41" i="2"/>
  <c r="L41" i="2"/>
  <c r="K41" i="2"/>
  <c r="N41" i="2" s="1"/>
  <c r="M40" i="2"/>
  <c r="L40" i="2"/>
  <c r="K40" i="2"/>
  <c r="N40" i="2" s="1"/>
  <c r="M39" i="2"/>
  <c r="L39" i="2"/>
  <c r="K39" i="2"/>
  <c r="N39" i="2" s="1"/>
  <c r="M38" i="2"/>
  <c r="L38" i="2"/>
  <c r="K38" i="2"/>
  <c r="N38" i="2" s="1"/>
  <c r="M37" i="2"/>
  <c r="L37" i="2"/>
  <c r="K37" i="2"/>
  <c r="N37" i="2" s="1"/>
  <c r="M36" i="2"/>
  <c r="L36" i="2"/>
  <c r="K36" i="2"/>
  <c r="N36" i="2" s="1"/>
  <c r="M35" i="2"/>
  <c r="L35" i="2"/>
  <c r="K35" i="2"/>
  <c r="N35" i="2" s="1"/>
  <c r="M34" i="2"/>
  <c r="L34" i="2"/>
  <c r="K34" i="2"/>
  <c r="N34" i="2" s="1"/>
  <c r="M33" i="2"/>
  <c r="L33" i="2"/>
  <c r="K33" i="2"/>
  <c r="N33" i="2" s="1"/>
  <c r="M32" i="2"/>
  <c r="L32" i="2"/>
  <c r="K32" i="2"/>
  <c r="N32" i="2" s="1"/>
  <c r="M31" i="2"/>
  <c r="L31" i="2"/>
  <c r="K31" i="2"/>
  <c r="N31" i="2" s="1"/>
  <c r="M30" i="2"/>
  <c r="L30" i="2"/>
  <c r="K30" i="2"/>
  <c r="N30" i="2" s="1"/>
  <c r="M29" i="2"/>
  <c r="L29" i="2"/>
  <c r="K29" i="2"/>
  <c r="N29" i="2" s="1"/>
  <c r="M28" i="2"/>
  <c r="L28" i="2"/>
  <c r="K28" i="2"/>
  <c r="N28" i="2" s="1"/>
  <c r="M27" i="2"/>
  <c r="L27" i="2"/>
  <c r="K27" i="2"/>
  <c r="N27" i="2" s="1"/>
  <c r="M26" i="2"/>
  <c r="L26" i="2"/>
  <c r="K26" i="2"/>
  <c r="N26" i="2" s="1"/>
  <c r="M25" i="2"/>
  <c r="L25" i="2"/>
  <c r="K25" i="2"/>
  <c r="N25" i="2" s="1"/>
  <c r="M24" i="2"/>
  <c r="L24" i="2"/>
  <c r="K24" i="2"/>
  <c r="N24" i="2" s="1"/>
  <c r="M23" i="2"/>
  <c r="L23" i="2"/>
  <c r="K23" i="2"/>
  <c r="N23" i="2" s="1"/>
  <c r="M22" i="2"/>
  <c r="L22" i="2"/>
  <c r="K22" i="2"/>
  <c r="N22" i="2" s="1"/>
  <c r="M21" i="2"/>
  <c r="L21" i="2"/>
  <c r="K21" i="2"/>
  <c r="N21" i="2" s="1"/>
  <c r="M20" i="2"/>
  <c r="L20" i="2"/>
  <c r="K20" i="2"/>
  <c r="N20" i="2" s="1"/>
  <c r="M19" i="2"/>
  <c r="L19" i="2"/>
  <c r="K19" i="2"/>
  <c r="N19" i="2" s="1"/>
  <c r="M18" i="2"/>
  <c r="L18" i="2"/>
  <c r="K18" i="2"/>
  <c r="N18" i="2" s="1"/>
  <c r="M17" i="2"/>
  <c r="L17" i="2"/>
  <c r="K17" i="2"/>
  <c r="N17" i="2" s="1"/>
  <c r="M16" i="2"/>
  <c r="L16" i="2"/>
  <c r="K16" i="2"/>
  <c r="N16" i="2" s="1"/>
  <c r="M15" i="2"/>
  <c r="L15" i="2"/>
  <c r="K15" i="2"/>
  <c r="N15" i="2" s="1"/>
  <c r="M14" i="2"/>
  <c r="L14" i="2"/>
  <c r="K14" i="2"/>
  <c r="N14" i="2" s="1"/>
  <c r="M13" i="2"/>
  <c r="L13" i="2"/>
  <c r="K13" i="2"/>
  <c r="N13" i="2" s="1"/>
  <c r="M12" i="2"/>
  <c r="L12" i="2"/>
  <c r="K12" i="2"/>
  <c r="N12" i="2" s="1"/>
  <c r="M11" i="2"/>
  <c r="L11" i="2"/>
  <c r="K11" i="2"/>
  <c r="N11" i="2" s="1"/>
  <c r="M10" i="2"/>
  <c r="L10" i="2"/>
  <c r="K10" i="2"/>
  <c r="N10" i="2" s="1"/>
  <c r="M9" i="2"/>
  <c r="L9" i="2"/>
  <c r="K9" i="2"/>
  <c r="N9" i="2" s="1"/>
  <c r="M8" i="2"/>
  <c r="L8" i="2"/>
  <c r="K8" i="2"/>
  <c r="N8" i="2" s="1"/>
  <c r="M7" i="2"/>
  <c r="L7" i="2"/>
  <c r="K7" i="2"/>
  <c r="N7" i="2" s="1"/>
  <c r="M6" i="2"/>
  <c r="L6" i="2"/>
  <c r="N6" i="2"/>
  <c r="M5" i="2"/>
  <c r="L5" i="2"/>
  <c r="K5" i="2"/>
  <c r="N5" i="2" s="1"/>
  <c r="M4" i="2"/>
  <c r="L4" i="2"/>
  <c r="K4" i="2"/>
  <c r="N4" i="2" s="1"/>
  <c r="M3" i="2"/>
  <c r="L3" i="2"/>
  <c r="K3" i="2"/>
  <c r="N3" i="2" s="1"/>
  <c r="M2" i="2"/>
  <c r="L2" i="2"/>
  <c r="K2" i="2"/>
  <c r="N2" i="2" s="1"/>
  <c r="C3" i="3" l="1"/>
  <c r="E3" i="3"/>
  <c r="F3" i="3" l="1"/>
  <c r="H2" i="3" l="1"/>
  <c r="G3" i="3"/>
  <c r="H3" i="3" l="1"/>
  <c r="I2" i="3"/>
  <c r="I3" i="3" l="1"/>
  <c r="J2" i="3"/>
  <c r="J3" i="3" l="1"/>
  <c r="K2" i="3"/>
  <c r="L2" i="3" l="1"/>
  <c r="K3" i="3"/>
  <c r="L3" i="3" l="1"/>
  <c r="M2" i="3"/>
  <c r="N2" i="3" l="1"/>
  <c r="M3" i="3"/>
  <c r="N3" i="3" l="1"/>
  <c r="O2" i="3"/>
  <c r="P2" i="3" l="1"/>
  <c r="O3" i="3"/>
  <c r="P3" i="3" l="1"/>
  <c r="Q2" i="3"/>
  <c r="R2" i="3" l="1"/>
  <c r="Q3" i="3"/>
  <c r="R3" i="3" l="1"/>
  <c r="S2" i="3"/>
  <c r="T2" i="3" l="1"/>
  <c r="S3" i="3"/>
  <c r="T3" i="3" l="1"/>
  <c r="U2" i="3"/>
  <c r="V2" i="3" l="1"/>
  <c r="U3" i="3"/>
  <c r="V3" i="3" l="1"/>
  <c r="W2" i="3"/>
  <c r="X2" i="3" l="1"/>
  <c r="W3" i="3"/>
  <c r="X3" i="3" l="1"/>
  <c r="Y2" i="3"/>
  <c r="Z2" i="3" l="1"/>
  <c r="Y3" i="3"/>
  <c r="Z3" i="3" l="1"/>
  <c r="AA2" i="3"/>
  <c r="AB2" i="3" l="1"/>
  <c r="AA3" i="3"/>
  <c r="AB3" i="3" l="1"/>
  <c r="AC2" i="3"/>
  <c r="AD2" i="3" l="1"/>
  <c r="AC3" i="3"/>
  <c r="AD3" i="3" l="1"/>
  <c r="AE2" i="3"/>
  <c r="AF2" i="3" l="1"/>
  <c r="AE3" i="3"/>
  <c r="AF3" i="3" l="1"/>
  <c r="AG2" i="3"/>
  <c r="AH2" i="3" l="1"/>
  <c r="AG3" i="3"/>
  <c r="AH3" i="3" l="1"/>
  <c r="AI2" i="3"/>
  <c r="AJ2" i="3" l="1"/>
  <c r="AI3" i="3"/>
  <c r="AJ3" i="3" l="1"/>
  <c r="AK2" i="3"/>
  <c r="AL2" i="3" l="1"/>
  <c r="AK3" i="3"/>
  <c r="AL3" i="3" l="1"/>
  <c r="AM2" i="3"/>
  <c r="AN2" i="3" l="1"/>
  <c r="AM3" i="3"/>
  <c r="AN3" i="3" l="1"/>
  <c r="AO2" i="3"/>
  <c r="AP2" i="3" l="1"/>
  <c r="AO3" i="3"/>
  <c r="AP3" i="3" l="1"/>
  <c r="AQ2" i="3"/>
  <c r="AR2" i="3" l="1"/>
  <c r="AQ3" i="3"/>
  <c r="AR3" i="3" l="1"/>
  <c r="AS2" i="3"/>
  <c r="AT2" i="3" l="1"/>
  <c r="AS3" i="3"/>
  <c r="AT3" i="3" l="1"/>
  <c r="AU2" i="3"/>
  <c r="AV2" i="3" l="1"/>
  <c r="AU3" i="3"/>
  <c r="AV3" i="3" l="1"/>
  <c r="AW2" i="3"/>
  <c r="AX2" i="3" l="1"/>
  <c r="AW3" i="3"/>
  <c r="AX3" i="3" l="1"/>
  <c r="AY2" i="3"/>
  <c r="AZ2" i="3" l="1"/>
  <c r="AY3" i="3"/>
  <c r="AZ3" i="3" l="1"/>
  <c r="BA2" i="3"/>
  <c r="BB2" i="3" l="1"/>
  <c r="BA3" i="3"/>
  <c r="BB3" i="3" l="1"/>
  <c r="BC2" i="3"/>
  <c r="BD2" i="3" l="1"/>
  <c r="BC3" i="3"/>
  <c r="BD3" i="3" l="1"/>
  <c r="BE2" i="3"/>
  <c r="BF2" i="3" l="1"/>
  <c r="BE3" i="3"/>
  <c r="BF3" i="3" l="1"/>
  <c r="BG2" i="3"/>
  <c r="BH2" i="3" l="1"/>
  <c r="BG3" i="3"/>
  <c r="BH3" i="3" l="1"/>
  <c r="BI2" i="3"/>
  <c r="BJ2" i="3" l="1"/>
  <c r="BI3" i="3"/>
  <c r="BJ3" i="3" l="1"/>
  <c r="BK2" i="3"/>
  <c r="BL2" i="3" l="1"/>
  <c r="BK3" i="3"/>
  <c r="BL3" i="3" l="1"/>
  <c r="BM2" i="3"/>
  <c r="BN2" i="3" l="1"/>
  <c r="BM3" i="3"/>
  <c r="BN3" i="3" l="1"/>
  <c r="BO2" i="3"/>
  <c r="BP2" i="3" l="1"/>
  <c r="BO3" i="3"/>
  <c r="BP3" i="3" l="1"/>
  <c r="BQ2" i="3"/>
  <c r="BR2" i="3" l="1"/>
  <c r="BQ3" i="3"/>
  <c r="BR3" i="3" l="1"/>
  <c r="BS2" i="3"/>
  <c r="BT2" i="3" l="1"/>
  <c r="BS3" i="3"/>
  <c r="BT3" i="3" l="1"/>
  <c r="BU2" i="3"/>
  <c r="BV2" i="3" l="1"/>
  <c r="BU3" i="3"/>
  <c r="BV3" i="3" l="1"/>
  <c r="BW2" i="3"/>
  <c r="BX2" i="3" l="1"/>
  <c r="BW3" i="3"/>
  <c r="BX3" i="3" l="1"/>
  <c r="BY2" i="3"/>
  <c r="BZ2" i="3" l="1"/>
  <c r="BY3" i="3"/>
  <c r="BZ3" i="3" l="1"/>
  <c r="CA2" i="3"/>
  <c r="CB2" i="3" l="1"/>
  <c r="CA3" i="3"/>
  <c r="CB3" i="3" l="1"/>
  <c r="CC2" i="3"/>
  <c r="CD2" i="3" l="1"/>
  <c r="CC3" i="3"/>
  <c r="CD3" i="3" l="1"/>
  <c r="CE2" i="3"/>
  <c r="CF2" i="3" l="1"/>
  <c r="CE3" i="3"/>
  <c r="CF3" i="3" l="1"/>
  <c r="CG2" i="3"/>
  <c r="CH2" i="3" l="1"/>
  <c r="CG3" i="3"/>
  <c r="CH3" i="3" l="1"/>
  <c r="CI2" i="3"/>
  <c r="CJ2" i="3" l="1"/>
  <c r="CI3" i="3"/>
  <c r="CJ3" i="3" l="1"/>
  <c r="CK2" i="3"/>
  <c r="CL2" i="3" l="1"/>
  <c r="CK3" i="3"/>
  <c r="CL3" i="3" l="1"/>
  <c r="CM2" i="3"/>
  <c r="CN2" i="3" l="1"/>
  <c r="CN3" i="3" s="1"/>
  <c r="CM3" i="3"/>
</calcChain>
</file>

<file path=xl/sharedStrings.xml><?xml version="1.0" encoding="utf-8"?>
<sst xmlns="http://schemas.openxmlformats.org/spreadsheetml/2006/main" count="123" uniqueCount="77">
  <si>
    <t>Paramètre</t>
  </si>
  <si>
    <t>Valeur</t>
  </si>
  <si>
    <t>Date début Gantt</t>
  </si>
  <si>
    <t>Nb_jours Gantt</t>
  </si>
  <si>
    <t>Clé mot-clé</t>
  </si>
  <si>
    <t>Rue</t>
  </si>
  <si>
    <t>Listes (pour validations)</t>
  </si>
  <si>
    <t>Communes</t>
  </si>
  <si>
    <t>Ville A</t>
  </si>
  <si>
    <t>Ville B</t>
  </si>
  <si>
    <t>Ville C</t>
  </si>
  <si>
    <t>Quartiers</t>
  </si>
  <si>
    <t>Centre</t>
  </si>
  <si>
    <t>Nord</t>
  </si>
  <si>
    <t>Sud</t>
  </si>
  <si>
    <t>Est</t>
  </si>
  <si>
    <t>Ouest</t>
  </si>
  <si>
    <t>Vieux-Port</t>
  </si>
  <si>
    <t>Clés mot-clé</t>
  </si>
  <si>
    <t>Quartier</t>
  </si>
  <si>
    <t>Commune</t>
  </si>
  <si>
    <t>ID chantier</t>
  </si>
  <si>
    <t>Chantier</t>
  </si>
  <si>
    <t>Rue principale</t>
  </si>
  <si>
    <t>Rues impactées</t>
  </si>
  <si>
    <t>Début</t>
  </si>
  <si>
    <t>Fin</t>
  </si>
  <si>
    <t>Impact (1-5)</t>
  </si>
  <si>
    <t>% Avancement</t>
  </si>
  <si>
    <t>Statut (auto)</t>
  </si>
  <si>
    <t>Durée (jours)</t>
  </si>
  <si>
    <t>Mot-clé (travaux voirie + [X])</t>
  </si>
  <si>
    <t>Affiche (libellé)</t>
  </si>
  <si>
    <t>Réfection chaussée – Avenue Victor Hugo</t>
  </si>
  <si>
    <t>Avenue Victor Hugo</t>
  </si>
  <si>
    <t>Rue du Pont, Rue des Jardins</t>
  </si>
  <si>
    <t>Travaux réseaux – Rue de la République</t>
  </si>
  <si>
    <t>Rue de la République</t>
  </si>
  <si>
    <t>Rue des Écoles</t>
  </si>
  <si>
    <t>Aménagement piste cyclable – Bd Pasteur</t>
  </si>
  <si>
    <t>Boulevard Pasteur</t>
  </si>
  <si>
    <t>Rue des Lilas, Rue des Pins</t>
  </si>
  <si>
    <t>Renforcement trottoirs – Rue des Frères Lumière</t>
  </si>
  <si>
    <t>Rue des Frères Lumière</t>
  </si>
  <si>
    <t>Impasse des Bleuets</t>
  </si>
  <si>
    <t>Réparation affaissement – Place du Marché</t>
  </si>
  <si>
    <t>Place du Marché</t>
  </si>
  <si>
    <t>Rue du Cygne</t>
  </si>
  <si>
    <t>Création giratoire – Route de Lyon</t>
  </si>
  <si>
    <t>Route de Lyon</t>
  </si>
  <si>
    <t>Chemin des Peupliers</t>
  </si>
  <si>
    <t>Remplacement bordures – Rue des Acacias</t>
  </si>
  <si>
    <t>Rue des Acacias</t>
  </si>
  <si>
    <t>Rue des Chênes</t>
  </si>
  <si>
    <t>Sécurisation carrefour – Bd de Verdun</t>
  </si>
  <si>
    <t>Boulevard de Verdun</t>
  </si>
  <si>
    <t>Rue du Stade</t>
  </si>
  <si>
    <t>Pose dalles podotactiles – Avenue Gambetta</t>
  </si>
  <si>
    <t>Avenue Gambetta</t>
  </si>
  <si>
    <t>Rue du Théâtre</t>
  </si>
  <si>
    <t>Réfection enrobé – Rue de la Gare</t>
  </si>
  <si>
    <t>Rue de la Gare</t>
  </si>
  <si>
    <t>Place des Tilleuls</t>
  </si>
  <si>
    <t>Gantt — Planning des travaux de voirie</t>
  </si>
  <si>
    <t>Dashboard — Travaux de voirie</t>
  </si>
  <si>
    <t>Aujourd'hui</t>
  </si>
  <si>
    <t>Période Gantt (début)</t>
  </si>
  <si>
    <t>Période Gantt (fin)</t>
  </si>
  <si>
    <t>Total chantiers</t>
  </si>
  <si>
    <t>À venir</t>
  </si>
  <si>
    <t>En cours</t>
  </si>
  <si>
    <t>En retard</t>
  </si>
  <si>
    <t>Terminé</t>
  </si>
  <si>
    <t>Chantiers sur 7 jours (début)</t>
  </si>
  <si>
    <t>Chantiers sur 7 jours (fin)</t>
  </si>
  <si>
    <t>Démarrent sous 7 jours</t>
  </si>
  <si>
    <t>Se terminent sous 7 jours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</si>
</sst>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 mmm\ yyyy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rgb="FF555555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E8EEF8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4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2" borderId="1" xfId="0" applyFont="1" applyFill="1" applyBorder="1"/>
    <xf numFmtId="164" fontId="0" fillId="0" borderId="0" xfId="0" applyNumberFormat="1"/>
    <xf numFmtId="1" fontId="0" fillId="0" borderId="0" xfId="0" applyNumberFormat="1"/>
    <xf numFmtId="9" fontId="0" fillId="0" borderId="0" xfId="0" applyNumberFormat="1"/>
    <xf numFmtId="0" fontId="2" fillId="0" borderId="0" xfId="0" applyFont="1"/>
    <xf numFmtId="0" fontId="0" fillId="0" borderId="0" xfId="0" applyAlignment="1">
      <alignment horizontal="center"/>
    </xf>
    <xf numFmtId="0" fontId="3" fillId="0" borderId="0" xfId="0" applyFont="1"/>
    <xf numFmtId="0" fontId="4" fillId="0" borderId="1" xfId="0" applyFont="1" applyBorder="1" applyAlignment="1">
      <alignment horizontal="center" vertical="center"/>
    </xf>
    <xf numFmtId="164" fontId="0" fillId="0" borderId="0" xfId="0" applyNumberFormat="1" applyAlignment="1">
      <alignment horizontal="center"/>
    </xf>
    <xf numFmtId="0" fontId="0" fillId="3" borderId="0" xfId="0" applyFill="1"/>
    <xf numFmtId="0" fontId="2" fillId="4" borderId="0" xfId="0" applyFont="1" applyFill="1" applyAlignment="1">
      <alignment horizontal="center"/>
    </xf>
  </cellXfs>
  <cellStyles count="1">
    <cellStyle name="Normal" xfId="0" builtinId="0"/>
  </cellStyles>
  <dxfs count="8">
    <dxf>
      <fill>
        <patternFill>
          <bgColor rgb="FFE0E0E0"/>
        </patternFill>
      </fill>
    </dxf>
    <dxf>
      <fill>
        <patternFill>
          <bgColor rgb="FFF4B084"/>
        </patternFill>
      </fill>
    </dxf>
    <dxf>
      <fill>
        <patternFill>
          <bgColor rgb="FFBDD7EE"/>
        </patternFill>
      </fill>
    </dxf>
    <dxf>
      <fill>
        <patternFill>
          <bgColor rgb="FFC6E0B4"/>
        </patternFill>
      </fill>
    </dxf>
    <dxf>
      <fill>
        <patternFill>
          <bgColor rgb="FFE0E0E0"/>
        </patternFill>
      </fill>
    </dxf>
    <dxf>
      <fill>
        <patternFill>
          <bgColor rgb="FFF4B084"/>
        </patternFill>
      </fill>
    </dxf>
    <dxf>
      <fill>
        <patternFill>
          <bgColor rgb="FFBDD7EE"/>
        </patternFill>
      </fill>
    </dxf>
    <dxf>
      <fill>
        <patternFill>
          <bgColor rgb="FFC6E0B4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blPlanning" displayName="tblPlanning" ref="A1:N201" totalsRowShown="0">
  <autoFilter ref="A1:N201" xr:uid="{00000000-0009-0000-0100-000001000000}"/>
  <tableColumns count="14">
    <tableColumn id="1" xr3:uid="{00000000-0010-0000-0000-000001000000}" name="ID chantier"/>
    <tableColumn id="2" xr3:uid="{00000000-0010-0000-0000-000002000000}" name="Chantier"/>
    <tableColumn id="3" xr3:uid="{00000000-0010-0000-0000-000003000000}" name="Rue principale"/>
    <tableColumn id="4" xr3:uid="{00000000-0010-0000-0000-000004000000}" name="Rues impactées"/>
    <tableColumn id="5" xr3:uid="{00000000-0010-0000-0000-000005000000}" name="Quartier"/>
    <tableColumn id="6" xr3:uid="{00000000-0010-0000-0000-000006000000}" name="Commune"/>
    <tableColumn id="7" xr3:uid="{00000000-0010-0000-0000-000007000000}" name="Début"/>
    <tableColumn id="8" xr3:uid="{00000000-0010-0000-0000-000008000000}" name="Fin"/>
    <tableColumn id="9" xr3:uid="{00000000-0010-0000-0000-000009000000}" name="Impact (1-5)"/>
    <tableColumn id="10" xr3:uid="{00000000-0010-0000-0000-00000A000000}" name="% Avancement"/>
    <tableColumn id="11" xr3:uid="{00000000-0010-0000-0000-00000B000000}" name="Statut (auto)"/>
    <tableColumn id="12" xr3:uid="{00000000-0010-0000-0000-00000C000000}" name="Durée (jours)"/>
    <tableColumn id="13" xr3:uid="{00000000-0010-0000-0000-00000D000000}" name="Mot-clé (travaux voirie + [X])"/>
    <tableColumn id="14" xr3:uid="{00000000-0010-0000-0000-00000E000000}" name="Affiche (libellé)"/>
  </tableColumns>
  <tableStyleInfo name="TableStyleMedium17" showFirstColumn="0" showLastColumn="0" showRowStripes="1" showColumnStripes="0"/>
</table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8"/>
  <sheetViews>
    <sheetView workbookViewId="0">
      <selection activeCell="B2" sqref="B2"/>
    </sheetView>
  </sheetViews>
  <sheetFormatPr baseColWidth="10" defaultColWidth="9.140625" defaultRowHeight="15" x14ac:dyDescent="0.25"/>
  <cols>
    <col min="1" max="1" width="22.7109375" customWidth="1"/>
    <col min="2" max="2" width="20.7109375" customWidth="1"/>
    <col min="4" max="4" width="14.7109375" customWidth="1"/>
    <col min="6" max="6" width="14.7109375" customWidth="1"/>
    <col min="8" max="8" width="14.7109375" customWidth="1"/>
  </cols>
  <sheetData>
    <row r="1" spans="1:8" s="1" customFormat="1" x14ac:dyDescent="0.25">
      <c r="A1" s="1" t="s">
        <v>0</v>
      </c>
      <c r="B1" s="1" t="s">
        <v>1</v>
      </c>
      <c r="D1" s="1" t="s">
        <v>6</v>
      </c>
    </row>
    <row r="2" spans="1:8" x14ac:dyDescent="0.25">
      <c r="A2" t="s">
        <v>2</v>
      </c>
      <c r="B2" s="2">
        <v>45958</v>
      </c>
      <c r="D2" t="s">
        <v>7</v>
      </c>
      <c r="F2" t="s">
        <v>11</v>
      </c>
      <c r="H2" t="s">
        <v>18</v>
      </c>
    </row>
    <row r="3" spans="1:8" x14ac:dyDescent="0.25">
      <c r="A3" t="s">
        <v>3</v>
      </c>
      <c r="B3">
        <v>90</v>
      </c>
      <c r="D3" t="s">
        <v>8</v>
      </c>
      <c r="F3" t="s">
        <v>12</v>
      </c>
      <c r="H3" t="s">
        <v>5</v>
      </c>
    </row>
    <row r="4" spans="1:8" x14ac:dyDescent="0.25">
      <c r="A4" t="s">
        <v>4</v>
      </c>
      <c r="B4" t="s">
        <v>5</v>
      </c>
      <c r="D4" t="s">
        <v>9</v>
      </c>
      <c r="F4" t="s">
        <v>13</v>
      </c>
      <c r="H4" t="s">
        <v>19</v>
      </c>
    </row>
    <row r="5" spans="1:8" x14ac:dyDescent="0.25">
      <c r="D5" t="s">
        <v>10</v>
      </c>
      <c r="F5" t="s">
        <v>14</v>
      </c>
      <c r="H5" t="s">
        <v>20</v>
      </c>
    </row>
    <row r="6" spans="1:8" x14ac:dyDescent="0.25">
      <c r="F6" t="s">
        <v>15</v>
      </c>
      <c r="H6" t="s">
        <v>21</v>
      </c>
    </row>
    <row r="7" spans="1:8" x14ac:dyDescent="0.25">
      <c r="F7" t="s">
        <v>16</v>
      </c>
    </row>
    <row r="8" spans="1:8" x14ac:dyDescent="0.25">
      <c r="F8" t="s">
        <v>17</v>
      </c>
    </row>
  </sheetData>
  <dataValidations count="1">
    <dataValidation type="list" allowBlank="1" showInputMessage="1" showErrorMessage="1" sqref="B4" xr:uid="{00000000-0002-0000-0000-000000000000}">
      <formula1>Liste_Cles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N211"/>
  <sheetViews>
    <sheetView tabSelected="1" topLeftCell="D1" zoomScale="73" zoomScaleNormal="73" workbookViewId="0">
      <pane ySplit="1" topLeftCell="A2" activePane="bottomLeft" state="frozen"/>
      <selection pane="bottomLeft" activeCell="K5" sqref="K5"/>
    </sheetView>
  </sheetViews>
  <sheetFormatPr baseColWidth="10" defaultColWidth="9.140625" defaultRowHeight="15" x14ac:dyDescent="0.25"/>
  <cols>
    <col min="1" max="1" width="12.7109375" customWidth="1"/>
    <col min="2" max="2" width="42.7109375" customWidth="1"/>
    <col min="3" max="3" width="23.140625" customWidth="1"/>
    <col min="4" max="4" width="30" customWidth="1"/>
    <col min="5" max="5" width="18.7109375" customWidth="1"/>
    <col min="6" max="6" width="12.7109375" customWidth="1"/>
    <col min="7" max="8" width="14.7109375" style="2" customWidth="1"/>
    <col min="9" max="9" width="12.7109375" style="3" customWidth="1"/>
    <col min="10" max="10" width="12.7109375" style="4" customWidth="1"/>
    <col min="11" max="11" width="14.7109375" customWidth="1"/>
    <col min="12" max="12" width="22" style="3" customWidth="1"/>
    <col min="13" max="13" width="28.7109375" customWidth="1"/>
    <col min="14" max="14" width="60.7109375" customWidth="1"/>
  </cols>
  <sheetData>
    <row r="1" spans="1:14" ht="50.25" customHeight="1" x14ac:dyDescent="0.25">
      <c r="A1" t="s">
        <v>21</v>
      </c>
      <c r="B1" t="s">
        <v>22</v>
      </c>
      <c r="C1" t="s">
        <v>23</v>
      </c>
      <c r="D1" t="s">
        <v>24</v>
      </c>
      <c r="E1" t="s">
        <v>19</v>
      </c>
      <c r="F1" t="s">
        <v>20</v>
      </c>
      <c r="G1" s="2" t="s">
        <v>25</v>
      </c>
      <c r="H1" s="2" t="s">
        <v>26</v>
      </c>
      <c r="I1" s="3" t="s">
        <v>27</v>
      </c>
      <c r="J1" s="4" t="s">
        <v>28</v>
      </c>
      <c r="K1" t="s">
        <v>29</v>
      </c>
      <c r="L1" s="3" t="s">
        <v>30</v>
      </c>
      <c r="M1" t="s">
        <v>31</v>
      </c>
      <c r="N1" t="s">
        <v>32</v>
      </c>
    </row>
    <row r="2" spans="1:14" ht="50.25" customHeight="1" x14ac:dyDescent="0.25">
      <c r="A2">
        <v>101</v>
      </c>
      <c r="B2" t="s">
        <v>33</v>
      </c>
      <c r="C2" t="s">
        <v>34</v>
      </c>
      <c r="D2" t="s">
        <v>35</v>
      </c>
      <c r="E2" t="s">
        <v>12</v>
      </c>
      <c r="F2" t="s">
        <v>8</v>
      </c>
      <c r="G2" s="2">
        <v>45959</v>
      </c>
      <c r="H2" s="2">
        <v>45972</v>
      </c>
      <c r="I2" s="3">
        <v>4</v>
      </c>
      <c r="J2" s="4">
        <v>0.25</v>
      </c>
      <c r="K2" t="str">
        <f t="shared" ref="K2:K65" ca="1" si="0">IF(H2&lt;TODAY(), IF(J2&lt;1, "Retard","Terminé"), IF(G2&gt;TODAY(), "À venir","En cours"))</f>
        <v>En cours</v>
      </c>
      <c r="L2" s="3">
        <f t="shared" ref="L2:L65" si="1">MAX(1, DATEDIF(G2, H2, "d")+1)</f>
        <v>14</v>
      </c>
      <c r="M2" t="str">
        <f>"travaux voirie + "&amp;IF(Paramètres!$B$4="Rue", C2, IF(Paramètres!$B$4="Quartier", E2, IF(Paramètres!$B$4="Commune", F2, A2)))</f>
        <v>travaux voirie + Avenue Victor Hugo</v>
      </c>
      <c r="N2" t="str">
        <f t="shared" ref="N2:N65" ca="1" si="2">TEXT(G2,"dd mmm")&amp;"→"&amp;TEXT(H2,"dd mmm")&amp;" • "&amp;C2&amp;" ("&amp;F2&amp;") — "&amp;K2</f>
        <v>dd oct→dd nov • Avenue Victor Hugo (Ville A) — En cours</v>
      </c>
    </row>
    <row r="3" spans="1:14" ht="34.5" customHeight="1" x14ac:dyDescent="0.25">
      <c r="A3">
        <v>102</v>
      </c>
      <c r="B3" t="s">
        <v>36</v>
      </c>
      <c r="C3" t="s">
        <v>37</v>
      </c>
      <c r="D3" t="s">
        <v>38</v>
      </c>
      <c r="E3" t="s">
        <v>17</v>
      </c>
      <c r="F3" t="s">
        <v>8</v>
      </c>
      <c r="G3" s="2">
        <v>45955</v>
      </c>
      <c r="H3" s="2">
        <v>45962</v>
      </c>
      <c r="I3" s="3">
        <v>3</v>
      </c>
      <c r="J3" s="4">
        <v>0.45</v>
      </c>
      <c r="K3" t="str">
        <f t="shared" ca="1" si="0"/>
        <v>En cours</v>
      </c>
      <c r="L3" s="3">
        <f t="shared" si="1"/>
        <v>8</v>
      </c>
      <c r="M3" t="str">
        <f>"travaux voirie + "&amp;IF(Paramètres!$B$4="Rue", C3, IF(Paramètres!$B$4="Quartier", E3, IF(Paramètres!$B$4="Commune", F3, A3)))</f>
        <v>travaux voirie + Rue de la République</v>
      </c>
      <c r="N3" t="str">
        <f t="shared" ca="1" si="2"/>
        <v>dd oct→dd nov • Rue de la République (Ville A) — En cours</v>
      </c>
    </row>
    <row r="4" spans="1:14" ht="29.25" customHeight="1" x14ac:dyDescent="0.25">
      <c r="A4">
        <v>103</v>
      </c>
      <c r="B4" t="s">
        <v>39</v>
      </c>
      <c r="C4" t="s">
        <v>40</v>
      </c>
      <c r="D4" t="s">
        <v>41</v>
      </c>
      <c r="E4" t="s">
        <v>13</v>
      </c>
      <c r="F4" t="s">
        <v>9</v>
      </c>
      <c r="G4" s="2">
        <v>45968</v>
      </c>
      <c r="H4" s="2">
        <v>45998</v>
      </c>
      <c r="I4" s="3">
        <v>5</v>
      </c>
      <c r="J4" s="4">
        <v>0.1</v>
      </c>
      <c r="K4" t="str">
        <f t="shared" ca="1" si="0"/>
        <v>À venir</v>
      </c>
      <c r="L4" s="3">
        <f t="shared" si="1"/>
        <v>31</v>
      </c>
      <c r="M4" t="str">
        <f>"travaux voirie + "&amp;IF(Paramètres!$B$4="Rue", C4, IF(Paramètres!$B$4="Quartier", E4, IF(Paramètres!$B$4="Commune", F4, A4)))</f>
        <v>travaux voirie + Boulevard Pasteur</v>
      </c>
      <c r="N4" t="str">
        <f t="shared" ca="1" si="2"/>
        <v>dd nov→dd déc • Boulevard Pasteur (Ville B) — À venir</v>
      </c>
    </row>
    <row r="5" spans="1:14" ht="31.5" customHeight="1" x14ac:dyDescent="0.25">
      <c r="A5">
        <v>104</v>
      </c>
      <c r="B5" t="s">
        <v>42</v>
      </c>
      <c r="C5" t="s">
        <v>43</v>
      </c>
      <c r="D5" t="s">
        <v>44</v>
      </c>
      <c r="E5" t="s">
        <v>14</v>
      </c>
      <c r="F5" t="s">
        <v>9</v>
      </c>
      <c r="G5" s="2">
        <v>45938</v>
      </c>
      <c r="H5" s="2">
        <v>45956</v>
      </c>
      <c r="I5" s="3">
        <v>2</v>
      </c>
      <c r="J5" s="4">
        <v>0.8</v>
      </c>
      <c r="K5" t="str">
        <f t="shared" ca="1" si="0"/>
        <v>Retard</v>
      </c>
      <c r="L5" s="3">
        <f t="shared" si="1"/>
        <v>19</v>
      </c>
      <c r="M5" t="str">
        <f>"travaux voirie + "&amp;IF(Paramètres!$B$4="Rue", C5, IF(Paramètres!$B$4="Quartier", E5, IF(Paramètres!$B$4="Commune", F5, A5)))</f>
        <v>travaux voirie + Rue des Frères Lumière</v>
      </c>
      <c r="N5" t="str">
        <f t="shared" ca="1" si="2"/>
        <v>dd oct→dd oct • Rue des Frères Lumière (Ville B) — Retard</v>
      </c>
    </row>
    <row r="6" spans="1:14" ht="35.25" customHeight="1" x14ac:dyDescent="0.25">
      <c r="A6">
        <v>105</v>
      </c>
      <c r="B6" t="s">
        <v>45</v>
      </c>
      <c r="C6" t="s">
        <v>46</v>
      </c>
      <c r="D6" t="s">
        <v>47</v>
      </c>
      <c r="E6" t="s">
        <v>12</v>
      </c>
      <c r="F6" t="s">
        <v>10</v>
      </c>
      <c r="G6" s="2">
        <v>45978</v>
      </c>
      <c r="H6" s="2">
        <v>45983</v>
      </c>
      <c r="I6" s="3">
        <v>3</v>
      </c>
      <c r="J6" s="4">
        <v>0</v>
      </c>
      <c r="K6" t="str">
        <f ca="1">IF(H6&lt;TODAY(), IF(J6&lt;1, "Retard","Terminé"), IF(G6&gt;TODAY(), "À venir","En cours"))</f>
        <v>À venir</v>
      </c>
      <c r="L6" s="3">
        <f t="shared" si="1"/>
        <v>6</v>
      </c>
      <c r="M6" t="str">
        <f>"travaux voirie + "&amp;IF(Paramètres!$B$4="Rue", C6, IF(Paramètres!$B$4="Quartier", E6, IF(Paramètres!$B$4="Commune", F6, A6)))</f>
        <v>travaux voirie + Place du Marché</v>
      </c>
      <c r="N6" t="str">
        <f t="shared" ca="1" si="2"/>
        <v>dd nov→dd nov • Place du Marché (Ville C) — À venir</v>
      </c>
    </row>
    <row r="7" spans="1:14" ht="51" customHeight="1" x14ac:dyDescent="0.25">
      <c r="A7">
        <v>106</v>
      </c>
      <c r="B7" t="s">
        <v>48</v>
      </c>
      <c r="C7" t="s">
        <v>49</v>
      </c>
      <c r="D7" t="s">
        <v>50</v>
      </c>
      <c r="E7" t="s">
        <v>15</v>
      </c>
      <c r="F7" t="s">
        <v>10</v>
      </c>
      <c r="G7" s="2">
        <v>45953</v>
      </c>
      <c r="H7" s="2">
        <v>45978</v>
      </c>
      <c r="I7" s="3">
        <v>4</v>
      </c>
      <c r="J7" s="4">
        <v>0.3</v>
      </c>
      <c r="K7" t="str">
        <f t="shared" ca="1" si="0"/>
        <v>En cours</v>
      </c>
      <c r="L7" s="3">
        <f t="shared" si="1"/>
        <v>26</v>
      </c>
      <c r="M7" t="str">
        <f>"travaux voirie + "&amp;IF(Paramètres!$B$4="Rue", C7, IF(Paramètres!$B$4="Quartier", E7, IF(Paramètres!$B$4="Commune", F7, A7)))</f>
        <v>travaux voirie + Route de Lyon</v>
      </c>
      <c r="N7" t="str">
        <f t="shared" ca="1" si="2"/>
        <v>dd oct→dd nov • Route de Lyon (Ville C) — En cours</v>
      </c>
    </row>
    <row r="8" spans="1:14" ht="33.75" customHeight="1" x14ac:dyDescent="0.25">
      <c r="A8">
        <v>107</v>
      </c>
      <c r="B8" t="s">
        <v>51</v>
      </c>
      <c r="C8" t="s">
        <v>52</v>
      </c>
      <c r="D8" t="s">
        <v>53</v>
      </c>
      <c r="E8" t="s">
        <v>16</v>
      </c>
      <c r="F8" t="s">
        <v>8</v>
      </c>
      <c r="G8" s="2">
        <v>45961</v>
      </c>
      <c r="H8" s="2">
        <v>45970</v>
      </c>
      <c r="I8" s="3">
        <v>2</v>
      </c>
      <c r="J8" s="4">
        <v>0.15</v>
      </c>
      <c r="K8" t="str">
        <f t="shared" ca="1" si="0"/>
        <v>À venir</v>
      </c>
      <c r="L8" s="3">
        <f t="shared" si="1"/>
        <v>10</v>
      </c>
      <c r="M8" t="str">
        <f>"travaux voirie + "&amp;IF(Paramètres!$B$4="Rue", C8, IF(Paramètres!$B$4="Quartier", E8, IF(Paramètres!$B$4="Commune", F8, A8)))</f>
        <v>travaux voirie + Rue des Acacias</v>
      </c>
      <c r="N8" t="str">
        <f t="shared" ca="1" si="2"/>
        <v>dd oct→dd nov • Rue des Acacias (Ville A) — À venir</v>
      </c>
    </row>
    <row r="9" spans="1:14" ht="37.5" customHeight="1" x14ac:dyDescent="0.25">
      <c r="A9">
        <v>108</v>
      </c>
      <c r="B9" t="s">
        <v>54</v>
      </c>
      <c r="C9" t="s">
        <v>55</v>
      </c>
      <c r="D9" t="s">
        <v>56</v>
      </c>
      <c r="E9" t="s">
        <v>13</v>
      </c>
      <c r="F9" t="s">
        <v>10</v>
      </c>
      <c r="G9" s="2">
        <v>45965</v>
      </c>
      <c r="H9" s="2">
        <v>45976</v>
      </c>
      <c r="I9" s="3">
        <v>4</v>
      </c>
      <c r="J9" s="4">
        <v>0.1</v>
      </c>
      <c r="K9" t="str">
        <f t="shared" ca="1" si="0"/>
        <v>À venir</v>
      </c>
      <c r="L9" s="3">
        <f t="shared" si="1"/>
        <v>12</v>
      </c>
      <c r="M9" t="str">
        <f>"travaux voirie + "&amp;IF(Paramètres!$B$4="Rue", C9, IF(Paramètres!$B$4="Quartier", E9, IF(Paramètres!$B$4="Commune", F9, A9)))</f>
        <v>travaux voirie + Boulevard de Verdun</v>
      </c>
      <c r="N9" t="str">
        <f t="shared" ca="1" si="2"/>
        <v>dd nov→dd nov • Boulevard de Verdun (Ville C) — À venir</v>
      </c>
    </row>
    <row r="10" spans="1:14" ht="33.75" customHeight="1" x14ac:dyDescent="0.25">
      <c r="A10">
        <v>109</v>
      </c>
      <c r="B10" t="s">
        <v>57</v>
      </c>
      <c r="C10" t="s">
        <v>58</v>
      </c>
      <c r="D10" t="s">
        <v>59</v>
      </c>
      <c r="E10" t="s">
        <v>12</v>
      </c>
      <c r="F10" t="s">
        <v>9</v>
      </c>
      <c r="G10" s="2">
        <v>45948</v>
      </c>
      <c r="H10" s="2">
        <v>45960</v>
      </c>
      <c r="I10" s="3">
        <v>1</v>
      </c>
      <c r="J10" s="4">
        <v>0.6</v>
      </c>
      <c r="K10" t="str">
        <f t="shared" ca="1" si="0"/>
        <v>En cours</v>
      </c>
      <c r="L10" s="3">
        <f t="shared" si="1"/>
        <v>13</v>
      </c>
      <c r="M10" t="str">
        <f>"travaux voirie + "&amp;IF(Paramètres!$B$4="Rue", C10, IF(Paramètres!$B$4="Quartier", E10, IF(Paramètres!$B$4="Commune", F10, A10)))</f>
        <v>travaux voirie + Avenue Gambetta</v>
      </c>
      <c r="N10" t="str">
        <f t="shared" ca="1" si="2"/>
        <v>dd oct→dd oct • Avenue Gambetta (Ville B) — En cours</v>
      </c>
    </row>
    <row r="11" spans="1:14" ht="26.25" customHeight="1" x14ac:dyDescent="0.25">
      <c r="A11">
        <v>110</v>
      </c>
      <c r="B11" t="s">
        <v>60</v>
      </c>
      <c r="C11" t="s">
        <v>61</v>
      </c>
      <c r="D11" t="s">
        <v>62</v>
      </c>
      <c r="E11" t="s">
        <v>15</v>
      </c>
      <c r="F11" t="s">
        <v>8</v>
      </c>
      <c r="G11" s="2">
        <v>45973</v>
      </c>
      <c r="H11" s="2">
        <v>45980</v>
      </c>
      <c r="I11" s="3">
        <v>3</v>
      </c>
      <c r="J11" s="4">
        <v>0</v>
      </c>
      <c r="K11" t="str">
        <f t="shared" ca="1" si="0"/>
        <v>À venir</v>
      </c>
      <c r="L11" s="3">
        <f t="shared" si="1"/>
        <v>8</v>
      </c>
      <c r="M11" t="str">
        <f>"travaux voirie + "&amp;IF(Paramètres!$B$4="Rue", C11, IF(Paramètres!$B$4="Quartier", E11, IF(Paramètres!$B$4="Commune", F11, A11)))</f>
        <v>travaux voirie + Rue de la Gare</v>
      </c>
      <c r="N11" t="str">
        <f t="shared" ca="1" si="2"/>
        <v>dd nov→dd nov • Rue de la Gare (Ville A) — À venir</v>
      </c>
    </row>
    <row r="12" spans="1:14" x14ac:dyDescent="0.25">
      <c r="K12" t="str">
        <f t="shared" ca="1" si="0"/>
        <v>Retard</v>
      </c>
      <c r="L12" s="3">
        <f t="shared" si="1"/>
        <v>1</v>
      </c>
      <c r="M12" t="str">
        <f>"travaux voirie + "&amp;IF(Paramètres!$B$4="Rue", C12, IF(Paramètres!$B$4="Quartier", E12, IF(Paramètres!$B$4="Commune", F12, A12)))</f>
        <v xml:space="preserve">travaux voirie + </v>
      </c>
      <c r="N12" t="str">
        <f t="shared" ca="1" si="2"/>
        <v>dd janv→dd janv •  () — Retard</v>
      </c>
    </row>
    <row r="13" spans="1:14" x14ac:dyDescent="0.25">
      <c r="K13" t="str">
        <f t="shared" ca="1" si="0"/>
        <v>Retard</v>
      </c>
      <c r="L13" s="3">
        <f t="shared" si="1"/>
        <v>1</v>
      </c>
      <c r="M13" t="str">
        <f>"travaux voirie + "&amp;IF(Paramètres!$B$4="Rue", C13, IF(Paramètres!$B$4="Quartier", E13, IF(Paramètres!$B$4="Commune", F13, A13)))</f>
        <v xml:space="preserve">travaux voirie + </v>
      </c>
      <c r="N13" t="str">
        <f t="shared" ca="1" si="2"/>
        <v>dd janv→dd janv •  () — Retard</v>
      </c>
    </row>
    <row r="14" spans="1:14" x14ac:dyDescent="0.25">
      <c r="K14" t="str">
        <f t="shared" ca="1" si="0"/>
        <v>Retard</v>
      </c>
      <c r="L14" s="3">
        <f t="shared" si="1"/>
        <v>1</v>
      </c>
      <c r="M14" t="str">
        <f>"travaux voirie + "&amp;IF(Paramètres!$B$4="Rue", C14, IF(Paramètres!$B$4="Quartier", E14, IF(Paramètres!$B$4="Commune", F14, A14)))</f>
        <v xml:space="preserve">travaux voirie + </v>
      </c>
      <c r="N14" t="str">
        <f t="shared" ca="1" si="2"/>
        <v>dd janv→dd janv •  () — Retard</v>
      </c>
    </row>
    <row r="15" spans="1:14" x14ac:dyDescent="0.25">
      <c r="K15" t="str">
        <f t="shared" ca="1" si="0"/>
        <v>Retard</v>
      </c>
      <c r="L15" s="3">
        <f t="shared" si="1"/>
        <v>1</v>
      </c>
      <c r="M15" t="str">
        <f>"travaux voirie + "&amp;IF(Paramètres!$B$4="Rue", C15, IF(Paramètres!$B$4="Quartier", E15, IF(Paramètres!$B$4="Commune", F15, A15)))</f>
        <v xml:space="preserve">travaux voirie + </v>
      </c>
      <c r="N15" t="str">
        <f t="shared" ca="1" si="2"/>
        <v>dd janv→dd janv •  () — Retard</v>
      </c>
    </row>
    <row r="16" spans="1:14" x14ac:dyDescent="0.25">
      <c r="K16" t="str">
        <f t="shared" ca="1" si="0"/>
        <v>Retard</v>
      </c>
      <c r="L16" s="3">
        <f t="shared" si="1"/>
        <v>1</v>
      </c>
      <c r="M16" t="str">
        <f>"travaux voirie + "&amp;IF(Paramètres!$B$4="Rue", C16, IF(Paramètres!$B$4="Quartier", E16, IF(Paramètres!$B$4="Commune", F16, A16)))</f>
        <v xml:space="preserve">travaux voirie + </v>
      </c>
      <c r="N16" t="str">
        <f t="shared" ca="1" si="2"/>
        <v>dd janv→dd janv •  () — Retard</v>
      </c>
    </row>
    <row r="17" spans="11:14" x14ac:dyDescent="0.25">
      <c r="K17" t="str">
        <f t="shared" ca="1" si="0"/>
        <v>Retard</v>
      </c>
      <c r="L17" s="3">
        <f t="shared" si="1"/>
        <v>1</v>
      </c>
      <c r="M17" t="str">
        <f>"travaux voirie + "&amp;IF(Paramètres!$B$4="Rue", C17, IF(Paramètres!$B$4="Quartier", E17, IF(Paramètres!$B$4="Commune", F17, A17)))</f>
        <v xml:space="preserve">travaux voirie + </v>
      </c>
      <c r="N17" t="str">
        <f t="shared" ca="1" si="2"/>
        <v>dd janv→dd janv •  () — Retard</v>
      </c>
    </row>
    <row r="18" spans="11:14" x14ac:dyDescent="0.25">
      <c r="K18" t="str">
        <f t="shared" ca="1" si="0"/>
        <v>Retard</v>
      </c>
      <c r="L18" s="3">
        <f t="shared" si="1"/>
        <v>1</v>
      </c>
      <c r="M18" t="str">
        <f>"travaux voirie + "&amp;IF(Paramètres!$B$4="Rue", C18, IF(Paramètres!$B$4="Quartier", E18, IF(Paramètres!$B$4="Commune", F18, A18)))</f>
        <v xml:space="preserve">travaux voirie + </v>
      </c>
      <c r="N18" t="str">
        <f t="shared" ca="1" si="2"/>
        <v>dd janv→dd janv •  () — Retard</v>
      </c>
    </row>
    <row r="19" spans="11:14" x14ac:dyDescent="0.25">
      <c r="K19" t="str">
        <f t="shared" ca="1" si="0"/>
        <v>Retard</v>
      </c>
      <c r="L19" s="3">
        <f t="shared" si="1"/>
        <v>1</v>
      </c>
      <c r="M19" t="str">
        <f>"travaux voirie + "&amp;IF(Paramètres!$B$4="Rue", C19, IF(Paramètres!$B$4="Quartier", E19, IF(Paramètres!$B$4="Commune", F19, A19)))</f>
        <v xml:space="preserve">travaux voirie + </v>
      </c>
      <c r="N19" t="str">
        <f t="shared" ca="1" si="2"/>
        <v>dd janv→dd janv •  () — Retard</v>
      </c>
    </row>
    <row r="20" spans="11:14" x14ac:dyDescent="0.25">
      <c r="K20" t="str">
        <f t="shared" ca="1" si="0"/>
        <v>Retard</v>
      </c>
      <c r="L20" s="3">
        <f t="shared" si="1"/>
        <v>1</v>
      </c>
      <c r="M20" t="str">
        <f>"travaux voirie + "&amp;IF(Paramètres!$B$4="Rue", C20, IF(Paramètres!$B$4="Quartier", E20, IF(Paramètres!$B$4="Commune", F20, A20)))</f>
        <v xml:space="preserve">travaux voirie + </v>
      </c>
      <c r="N20" t="str">
        <f t="shared" ca="1" si="2"/>
        <v>dd janv→dd janv •  () — Retard</v>
      </c>
    </row>
    <row r="21" spans="11:14" x14ac:dyDescent="0.25">
      <c r="K21" t="str">
        <f t="shared" ca="1" si="0"/>
        <v>Retard</v>
      </c>
      <c r="L21" s="3">
        <f t="shared" si="1"/>
        <v>1</v>
      </c>
      <c r="M21" t="str">
        <f>"travaux voirie + "&amp;IF(Paramètres!$B$4="Rue", C21, IF(Paramètres!$B$4="Quartier", E21, IF(Paramètres!$B$4="Commune", F21, A21)))</f>
        <v xml:space="preserve">travaux voirie + </v>
      </c>
      <c r="N21" t="str">
        <f t="shared" ca="1" si="2"/>
        <v>dd janv→dd janv •  () — Retard</v>
      </c>
    </row>
    <row r="22" spans="11:14" x14ac:dyDescent="0.25">
      <c r="K22" t="str">
        <f t="shared" ca="1" si="0"/>
        <v>Retard</v>
      </c>
      <c r="L22" s="3">
        <f t="shared" si="1"/>
        <v>1</v>
      </c>
      <c r="M22" t="str">
        <f>"travaux voirie + "&amp;IF(Paramètres!$B$4="Rue", C22, IF(Paramètres!$B$4="Quartier", E22, IF(Paramètres!$B$4="Commune", F22, A22)))</f>
        <v xml:space="preserve">travaux voirie + </v>
      </c>
      <c r="N22" t="str">
        <f t="shared" ca="1" si="2"/>
        <v>dd janv→dd janv •  () — Retard</v>
      </c>
    </row>
    <row r="23" spans="11:14" x14ac:dyDescent="0.25">
      <c r="K23" t="str">
        <f t="shared" ca="1" si="0"/>
        <v>Retard</v>
      </c>
      <c r="L23" s="3">
        <f t="shared" si="1"/>
        <v>1</v>
      </c>
      <c r="M23" t="str">
        <f>"travaux voirie + "&amp;IF(Paramètres!$B$4="Rue", C23, IF(Paramètres!$B$4="Quartier", E23, IF(Paramètres!$B$4="Commune", F23, A23)))</f>
        <v xml:space="preserve">travaux voirie + </v>
      </c>
      <c r="N23" t="str">
        <f t="shared" ca="1" si="2"/>
        <v>dd janv→dd janv •  () — Retard</v>
      </c>
    </row>
    <row r="24" spans="11:14" x14ac:dyDescent="0.25">
      <c r="K24" t="str">
        <f t="shared" ca="1" si="0"/>
        <v>Retard</v>
      </c>
      <c r="L24" s="3">
        <f t="shared" si="1"/>
        <v>1</v>
      </c>
      <c r="M24" t="str">
        <f>"travaux voirie + "&amp;IF(Paramètres!$B$4="Rue", C24, IF(Paramètres!$B$4="Quartier", E24, IF(Paramètres!$B$4="Commune", F24, A24)))</f>
        <v xml:space="preserve">travaux voirie + </v>
      </c>
      <c r="N24" t="str">
        <f t="shared" ca="1" si="2"/>
        <v>dd janv→dd janv •  () — Retard</v>
      </c>
    </row>
    <row r="25" spans="11:14" x14ac:dyDescent="0.25">
      <c r="K25" t="str">
        <f t="shared" ca="1" si="0"/>
        <v>Retard</v>
      </c>
      <c r="L25" s="3">
        <f t="shared" si="1"/>
        <v>1</v>
      </c>
      <c r="M25" t="str">
        <f>"travaux voirie + "&amp;IF(Paramètres!$B$4="Rue", C25, IF(Paramètres!$B$4="Quartier", E25, IF(Paramètres!$B$4="Commune", F25, A25)))</f>
        <v xml:space="preserve">travaux voirie + </v>
      </c>
      <c r="N25" t="str">
        <f t="shared" ca="1" si="2"/>
        <v>dd janv→dd janv •  () — Retard</v>
      </c>
    </row>
    <row r="26" spans="11:14" x14ac:dyDescent="0.25">
      <c r="K26" t="str">
        <f t="shared" ca="1" si="0"/>
        <v>Retard</v>
      </c>
      <c r="L26" s="3">
        <f t="shared" si="1"/>
        <v>1</v>
      </c>
      <c r="M26" t="str">
        <f>"travaux voirie + "&amp;IF(Paramètres!$B$4="Rue", C26, IF(Paramètres!$B$4="Quartier", E26, IF(Paramètres!$B$4="Commune", F26, A26)))</f>
        <v xml:space="preserve">travaux voirie + </v>
      </c>
      <c r="N26" t="str">
        <f t="shared" ca="1" si="2"/>
        <v>dd janv→dd janv •  () — Retard</v>
      </c>
    </row>
    <row r="27" spans="11:14" x14ac:dyDescent="0.25">
      <c r="K27" t="str">
        <f t="shared" ca="1" si="0"/>
        <v>Retard</v>
      </c>
      <c r="L27" s="3">
        <f t="shared" si="1"/>
        <v>1</v>
      </c>
      <c r="M27" t="str">
        <f>"travaux voirie + "&amp;IF(Paramètres!$B$4="Rue", C27, IF(Paramètres!$B$4="Quartier", E27, IF(Paramètres!$B$4="Commune", F27, A27)))</f>
        <v xml:space="preserve">travaux voirie + </v>
      </c>
      <c r="N27" t="str">
        <f t="shared" ca="1" si="2"/>
        <v>dd janv→dd janv •  () — Retard</v>
      </c>
    </row>
    <row r="28" spans="11:14" x14ac:dyDescent="0.25">
      <c r="K28" t="str">
        <f t="shared" ca="1" si="0"/>
        <v>Retard</v>
      </c>
      <c r="L28" s="3">
        <f t="shared" si="1"/>
        <v>1</v>
      </c>
      <c r="M28" t="str">
        <f>"travaux voirie + "&amp;IF(Paramètres!$B$4="Rue", C28, IF(Paramètres!$B$4="Quartier", E28, IF(Paramètres!$B$4="Commune", F28, A28)))</f>
        <v xml:space="preserve">travaux voirie + </v>
      </c>
      <c r="N28" t="str">
        <f t="shared" ca="1" si="2"/>
        <v>dd janv→dd janv •  () — Retard</v>
      </c>
    </row>
    <row r="29" spans="11:14" x14ac:dyDescent="0.25">
      <c r="K29" t="str">
        <f t="shared" ca="1" si="0"/>
        <v>Retard</v>
      </c>
      <c r="L29" s="3">
        <f t="shared" si="1"/>
        <v>1</v>
      </c>
      <c r="M29" t="str">
        <f>"travaux voirie + "&amp;IF(Paramètres!$B$4="Rue", C29, IF(Paramètres!$B$4="Quartier", E29, IF(Paramètres!$B$4="Commune", F29, A29)))</f>
        <v xml:space="preserve">travaux voirie + </v>
      </c>
      <c r="N29" t="str">
        <f t="shared" ca="1" si="2"/>
        <v>dd janv→dd janv •  () — Retard</v>
      </c>
    </row>
    <row r="30" spans="11:14" x14ac:dyDescent="0.25">
      <c r="K30" t="str">
        <f t="shared" ca="1" si="0"/>
        <v>Retard</v>
      </c>
      <c r="L30" s="3">
        <f t="shared" si="1"/>
        <v>1</v>
      </c>
      <c r="M30" t="str">
        <f>"travaux voirie + "&amp;IF(Paramètres!$B$4="Rue", C30, IF(Paramètres!$B$4="Quartier", E30, IF(Paramètres!$B$4="Commune", F30, A30)))</f>
        <v xml:space="preserve">travaux voirie + </v>
      </c>
      <c r="N30" t="str">
        <f t="shared" ca="1" si="2"/>
        <v>dd janv→dd janv •  () — Retard</v>
      </c>
    </row>
    <row r="31" spans="11:14" x14ac:dyDescent="0.25">
      <c r="K31" t="str">
        <f t="shared" ca="1" si="0"/>
        <v>Retard</v>
      </c>
      <c r="L31" s="3">
        <f t="shared" si="1"/>
        <v>1</v>
      </c>
      <c r="M31" t="str">
        <f>"travaux voirie + "&amp;IF(Paramètres!$B$4="Rue", C31, IF(Paramètres!$B$4="Quartier", E31, IF(Paramètres!$B$4="Commune", F31, A31)))</f>
        <v xml:space="preserve">travaux voirie + </v>
      </c>
      <c r="N31" t="str">
        <f t="shared" ca="1" si="2"/>
        <v>dd janv→dd janv •  () — Retard</v>
      </c>
    </row>
    <row r="32" spans="11:14" x14ac:dyDescent="0.25">
      <c r="K32" t="str">
        <f t="shared" ca="1" si="0"/>
        <v>Retard</v>
      </c>
      <c r="L32" s="3">
        <f t="shared" si="1"/>
        <v>1</v>
      </c>
      <c r="M32" t="str">
        <f>"travaux voirie + "&amp;IF(Paramètres!$B$4="Rue", C32, IF(Paramètres!$B$4="Quartier", E32, IF(Paramètres!$B$4="Commune", F32, A32)))</f>
        <v xml:space="preserve">travaux voirie + </v>
      </c>
      <c r="N32" t="str">
        <f t="shared" ca="1" si="2"/>
        <v>dd janv→dd janv •  () — Retard</v>
      </c>
    </row>
    <row r="33" spans="11:14" x14ac:dyDescent="0.25">
      <c r="K33" t="str">
        <f t="shared" ca="1" si="0"/>
        <v>Retard</v>
      </c>
      <c r="L33" s="3">
        <f t="shared" si="1"/>
        <v>1</v>
      </c>
      <c r="M33" t="str">
        <f>"travaux voirie + "&amp;IF(Paramètres!$B$4="Rue", C33, IF(Paramètres!$B$4="Quartier", E33, IF(Paramètres!$B$4="Commune", F33, A33)))</f>
        <v xml:space="preserve">travaux voirie + </v>
      </c>
      <c r="N33" t="str">
        <f t="shared" ca="1" si="2"/>
        <v>dd janv→dd janv •  () — Retard</v>
      </c>
    </row>
    <row r="34" spans="11:14" x14ac:dyDescent="0.25">
      <c r="K34" t="str">
        <f t="shared" ca="1" si="0"/>
        <v>Retard</v>
      </c>
      <c r="L34" s="3">
        <f t="shared" si="1"/>
        <v>1</v>
      </c>
      <c r="M34" t="str">
        <f>"travaux voirie + "&amp;IF(Paramètres!$B$4="Rue", C34, IF(Paramètres!$B$4="Quartier", E34, IF(Paramètres!$B$4="Commune", F34, A34)))</f>
        <v xml:space="preserve">travaux voirie + </v>
      </c>
      <c r="N34" t="str">
        <f t="shared" ca="1" si="2"/>
        <v>dd janv→dd janv •  () — Retard</v>
      </c>
    </row>
    <row r="35" spans="11:14" x14ac:dyDescent="0.25">
      <c r="K35" t="str">
        <f t="shared" ca="1" si="0"/>
        <v>Retard</v>
      </c>
      <c r="L35" s="3">
        <f t="shared" si="1"/>
        <v>1</v>
      </c>
      <c r="M35" t="str">
        <f>"travaux voirie + "&amp;IF(Paramètres!$B$4="Rue", C35, IF(Paramètres!$B$4="Quartier", E35, IF(Paramètres!$B$4="Commune", F35, A35)))</f>
        <v xml:space="preserve">travaux voirie + </v>
      </c>
      <c r="N35" t="str">
        <f t="shared" ca="1" si="2"/>
        <v>dd janv→dd janv •  () — Retard</v>
      </c>
    </row>
    <row r="36" spans="11:14" x14ac:dyDescent="0.25">
      <c r="K36" t="str">
        <f t="shared" ca="1" si="0"/>
        <v>Retard</v>
      </c>
      <c r="L36" s="3">
        <f t="shared" si="1"/>
        <v>1</v>
      </c>
      <c r="M36" t="str">
        <f>"travaux voirie + "&amp;IF(Paramètres!$B$4="Rue", C36, IF(Paramètres!$B$4="Quartier", E36, IF(Paramètres!$B$4="Commune", F36, A36)))</f>
        <v xml:space="preserve">travaux voirie + </v>
      </c>
      <c r="N36" t="str">
        <f t="shared" ca="1" si="2"/>
        <v>dd janv→dd janv •  () — Retard</v>
      </c>
    </row>
    <row r="37" spans="11:14" x14ac:dyDescent="0.25">
      <c r="K37" t="str">
        <f t="shared" ca="1" si="0"/>
        <v>Retard</v>
      </c>
      <c r="L37" s="3">
        <f t="shared" si="1"/>
        <v>1</v>
      </c>
      <c r="M37" t="str">
        <f>"travaux voirie + "&amp;IF(Paramètres!$B$4="Rue", C37, IF(Paramètres!$B$4="Quartier", E37, IF(Paramètres!$B$4="Commune", F37, A37)))</f>
        <v xml:space="preserve">travaux voirie + </v>
      </c>
      <c r="N37" t="str">
        <f t="shared" ca="1" si="2"/>
        <v>dd janv→dd janv •  () — Retard</v>
      </c>
    </row>
    <row r="38" spans="11:14" x14ac:dyDescent="0.25">
      <c r="K38" t="str">
        <f t="shared" ca="1" si="0"/>
        <v>Retard</v>
      </c>
      <c r="L38" s="3">
        <f t="shared" si="1"/>
        <v>1</v>
      </c>
      <c r="M38" t="str">
        <f>"travaux voirie + "&amp;IF(Paramètres!$B$4="Rue", C38, IF(Paramètres!$B$4="Quartier", E38, IF(Paramètres!$B$4="Commune", F38, A38)))</f>
        <v xml:space="preserve">travaux voirie + </v>
      </c>
      <c r="N38" t="str">
        <f t="shared" ca="1" si="2"/>
        <v>dd janv→dd janv •  () — Retard</v>
      </c>
    </row>
    <row r="39" spans="11:14" x14ac:dyDescent="0.25">
      <c r="K39" t="str">
        <f t="shared" ca="1" si="0"/>
        <v>Retard</v>
      </c>
      <c r="L39" s="3">
        <f t="shared" si="1"/>
        <v>1</v>
      </c>
      <c r="M39" t="str">
        <f>"travaux voirie + "&amp;IF(Paramètres!$B$4="Rue", C39, IF(Paramètres!$B$4="Quartier", E39, IF(Paramètres!$B$4="Commune", F39, A39)))</f>
        <v xml:space="preserve">travaux voirie + </v>
      </c>
      <c r="N39" t="str">
        <f t="shared" ca="1" si="2"/>
        <v>dd janv→dd janv •  () — Retard</v>
      </c>
    </row>
    <row r="40" spans="11:14" x14ac:dyDescent="0.25">
      <c r="K40" t="str">
        <f t="shared" ca="1" si="0"/>
        <v>Retard</v>
      </c>
      <c r="L40" s="3">
        <f t="shared" si="1"/>
        <v>1</v>
      </c>
      <c r="M40" t="str">
        <f>"travaux voirie + "&amp;IF(Paramètres!$B$4="Rue", C40, IF(Paramètres!$B$4="Quartier", E40, IF(Paramètres!$B$4="Commune", F40, A40)))</f>
        <v xml:space="preserve">travaux voirie + </v>
      </c>
      <c r="N40" t="str">
        <f t="shared" ca="1" si="2"/>
        <v>dd janv→dd janv •  () — Retard</v>
      </c>
    </row>
    <row r="41" spans="11:14" x14ac:dyDescent="0.25">
      <c r="K41" t="str">
        <f t="shared" ca="1" si="0"/>
        <v>Retard</v>
      </c>
      <c r="L41" s="3">
        <f t="shared" si="1"/>
        <v>1</v>
      </c>
      <c r="M41" t="str">
        <f>"travaux voirie + "&amp;IF(Paramètres!$B$4="Rue", C41, IF(Paramètres!$B$4="Quartier", E41, IF(Paramètres!$B$4="Commune", F41, A41)))</f>
        <v xml:space="preserve">travaux voirie + </v>
      </c>
      <c r="N41" t="str">
        <f t="shared" ca="1" si="2"/>
        <v>dd janv→dd janv •  () — Retard</v>
      </c>
    </row>
    <row r="42" spans="11:14" x14ac:dyDescent="0.25">
      <c r="K42" t="str">
        <f t="shared" ca="1" si="0"/>
        <v>Retard</v>
      </c>
      <c r="L42" s="3">
        <f t="shared" si="1"/>
        <v>1</v>
      </c>
      <c r="M42" t="str">
        <f>"travaux voirie + "&amp;IF(Paramètres!$B$4="Rue", C42, IF(Paramètres!$B$4="Quartier", E42, IF(Paramètres!$B$4="Commune", F42, A42)))</f>
        <v xml:space="preserve">travaux voirie + </v>
      </c>
      <c r="N42" t="str">
        <f t="shared" ca="1" si="2"/>
        <v>dd janv→dd janv •  () — Retard</v>
      </c>
    </row>
    <row r="43" spans="11:14" x14ac:dyDescent="0.25">
      <c r="K43" t="str">
        <f t="shared" ca="1" si="0"/>
        <v>Retard</v>
      </c>
      <c r="L43" s="3">
        <f t="shared" si="1"/>
        <v>1</v>
      </c>
      <c r="M43" t="str">
        <f>"travaux voirie + "&amp;IF(Paramètres!$B$4="Rue", C43, IF(Paramètres!$B$4="Quartier", E43, IF(Paramètres!$B$4="Commune", F43, A43)))</f>
        <v xml:space="preserve">travaux voirie + </v>
      </c>
      <c r="N43" t="str">
        <f t="shared" ca="1" si="2"/>
        <v>dd janv→dd janv •  () — Retard</v>
      </c>
    </row>
    <row r="44" spans="11:14" x14ac:dyDescent="0.25">
      <c r="K44" t="str">
        <f t="shared" ca="1" si="0"/>
        <v>Retard</v>
      </c>
      <c r="L44" s="3">
        <f t="shared" si="1"/>
        <v>1</v>
      </c>
      <c r="M44" t="str">
        <f>"travaux voirie + "&amp;IF(Paramètres!$B$4="Rue", C44, IF(Paramètres!$B$4="Quartier", E44, IF(Paramètres!$B$4="Commune", F44, A44)))</f>
        <v xml:space="preserve">travaux voirie + </v>
      </c>
      <c r="N44" t="str">
        <f t="shared" ca="1" si="2"/>
        <v>dd janv→dd janv •  () — Retard</v>
      </c>
    </row>
    <row r="45" spans="11:14" x14ac:dyDescent="0.25">
      <c r="K45" t="str">
        <f t="shared" ca="1" si="0"/>
        <v>Retard</v>
      </c>
      <c r="L45" s="3">
        <f t="shared" si="1"/>
        <v>1</v>
      </c>
      <c r="M45" t="str">
        <f>"travaux voirie + "&amp;IF(Paramètres!$B$4="Rue", C45, IF(Paramètres!$B$4="Quartier", E45, IF(Paramètres!$B$4="Commune", F45, A45)))</f>
        <v xml:space="preserve">travaux voirie + </v>
      </c>
      <c r="N45" t="str">
        <f t="shared" ca="1" si="2"/>
        <v>dd janv→dd janv •  () — Retard</v>
      </c>
    </row>
    <row r="46" spans="11:14" x14ac:dyDescent="0.25">
      <c r="K46" t="str">
        <f t="shared" ca="1" si="0"/>
        <v>Retard</v>
      </c>
      <c r="L46" s="3">
        <f t="shared" si="1"/>
        <v>1</v>
      </c>
      <c r="M46" t="str">
        <f>"travaux voirie + "&amp;IF(Paramètres!$B$4="Rue", C46, IF(Paramètres!$B$4="Quartier", E46, IF(Paramètres!$B$4="Commune", F46, A46)))</f>
        <v xml:space="preserve">travaux voirie + </v>
      </c>
      <c r="N46" t="str">
        <f t="shared" ca="1" si="2"/>
        <v>dd janv→dd janv •  () — Retard</v>
      </c>
    </row>
    <row r="47" spans="11:14" x14ac:dyDescent="0.25">
      <c r="K47" t="str">
        <f t="shared" ca="1" si="0"/>
        <v>Retard</v>
      </c>
      <c r="L47" s="3">
        <f t="shared" si="1"/>
        <v>1</v>
      </c>
      <c r="M47" t="str">
        <f>"travaux voirie + "&amp;IF(Paramètres!$B$4="Rue", C47, IF(Paramètres!$B$4="Quartier", E47, IF(Paramètres!$B$4="Commune", F47, A47)))</f>
        <v xml:space="preserve">travaux voirie + </v>
      </c>
      <c r="N47" t="str">
        <f t="shared" ca="1" si="2"/>
        <v>dd janv→dd janv •  () — Retard</v>
      </c>
    </row>
    <row r="48" spans="11:14" x14ac:dyDescent="0.25">
      <c r="K48" t="str">
        <f t="shared" ca="1" si="0"/>
        <v>Retard</v>
      </c>
      <c r="L48" s="3">
        <f t="shared" si="1"/>
        <v>1</v>
      </c>
      <c r="M48" t="str">
        <f>"travaux voirie + "&amp;IF(Paramètres!$B$4="Rue", C48, IF(Paramètres!$B$4="Quartier", E48, IF(Paramètres!$B$4="Commune", F48, A48)))</f>
        <v xml:space="preserve">travaux voirie + </v>
      </c>
      <c r="N48" t="str">
        <f t="shared" ca="1" si="2"/>
        <v>dd janv→dd janv •  () — Retard</v>
      </c>
    </row>
    <row r="49" spans="11:14" x14ac:dyDescent="0.25">
      <c r="K49" t="str">
        <f t="shared" ca="1" si="0"/>
        <v>Retard</v>
      </c>
      <c r="L49" s="3">
        <f t="shared" si="1"/>
        <v>1</v>
      </c>
      <c r="M49" t="str">
        <f>"travaux voirie + "&amp;IF(Paramètres!$B$4="Rue", C49, IF(Paramètres!$B$4="Quartier", E49, IF(Paramètres!$B$4="Commune", F49, A49)))</f>
        <v xml:space="preserve">travaux voirie + </v>
      </c>
      <c r="N49" t="str">
        <f t="shared" ca="1" si="2"/>
        <v>dd janv→dd janv •  () — Retard</v>
      </c>
    </row>
    <row r="50" spans="11:14" x14ac:dyDescent="0.25">
      <c r="K50" t="str">
        <f t="shared" ca="1" si="0"/>
        <v>Retard</v>
      </c>
      <c r="L50" s="3">
        <f t="shared" si="1"/>
        <v>1</v>
      </c>
      <c r="M50" t="str">
        <f>"travaux voirie + "&amp;IF(Paramètres!$B$4="Rue", C50, IF(Paramètres!$B$4="Quartier", E50, IF(Paramètres!$B$4="Commune", F50, A50)))</f>
        <v xml:space="preserve">travaux voirie + </v>
      </c>
      <c r="N50" t="str">
        <f t="shared" ca="1" si="2"/>
        <v>dd janv→dd janv •  () — Retard</v>
      </c>
    </row>
    <row r="51" spans="11:14" x14ac:dyDescent="0.25">
      <c r="K51" t="str">
        <f t="shared" ca="1" si="0"/>
        <v>Retard</v>
      </c>
      <c r="L51" s="3">
        <f t="shared" si="1"/>
        <v>1</v>
      </c>
      <c r="M51" t="str">
        <f>"travaux voirie + "&amp;IF(Paramètres!$B$4="Rue", C51, IF(Paramètres!$B$4="Quartier", E51, IF(Paramètres!$B$4="Commune", F51, A51)))</f>
        <v xml:space="preserve">travaux voirie + </v>
      </c>
      <c r="N51" t="str">
        <f t="shared" ca="1" si="2"/>
        <v>dd janv→dd janv •  () — Retard</v>
      </c>
    </row>
    <row r="52" spans="11:14" x14ac:dyDescent="0.25">
      <c r="K52" t="str">
        <f t="shared" ca="1" si="0"/>
        <v>Retard</v>
      </c>
      <c r="L52" s="3">
        <f t="shared" si="1"/>
        <v>1</v>
      </c>
      <c r="M52" t="str">
        <f>"travaux voirie + "&amp;IF(Paramètres!$B$4="Rue", C52, IF(Paramètres!$B$4="Quartier", E52, IF(Paramètres!$B$4="Commune", F52, A52)))</f>
        <v xml:space="preserve">travaux voirie + </v>
      </c>
      <c r="N52" t="str">
        <f t="shared" ca="1" si="2"/>
        <v>dd janv→dd janv •  () — Retard</v>
      </c>
    </row>
    <row r="53" spans="11:14" x14ac:dyDescent="0.25">
      <c r="K53" t="str">
        <f t="shared" ca="1" si="0"/>
        <v>Retard</v>
      </c>
      <c r="L53" s="3">
        <f t="shared" si="1"/>
        <v>1</v>
      </c>
      <c r="M53" t="str">
        <f>"travaux voirie + "&amp;IF(Paramètres!$B$4="Rue", C53, IF(Paramètres!$B$4="Quartier", E53, IF(Paramètres!$B$4="Commune", F53, A53)))</f>
        <v xml:space="preserve">travaux voirie + </v>
      </c>
      <c r="N53" t="str">
        <f t="shared" ca="1" si="2"/>
        <v>dd janv→dd janv •  () — Retard</v>
      </c>
    </row>
    <row r="54" spans="11:14" x14ac:dyDescent="0.25">
      <c r="K54" t="str">
        <f t="shared" ca="1" si="0"/>
        <v>Retard</v>
      </c>
      <c r="L54" s="3">
        <f t="shared" si="1"/>
        <v>1</v>
      </c>
      <c r="M54" t="str">
        <f>"travaux voirie + "&amp;IF(Paramètres!$B$4="Rue", C54, IF(Paramètres!$B$4="Quartier", E54, IF(Paramètres!$B$4="Commune", F54, A54)))</f>
        <v xml:space="preserve">travaux voirie + </v>
      </c>
      <c r="N54" t="str">
        <f t="shared" ca="1" si="2"/>
        <v>dd janv→dd janv •  () — Retard</v>
      </c>
    </row>
    <row r="55" spans="11:14" x14ac:dyDescent="0.25">
      <c r="K55" t="str">
        <f t="shared" ca="1" si="0"/>
        <v>Retard</v>
      </c>
      <c r="L55" s="3">
        <f t="shared" si="1"/>
        <v>1</v>
      </c>
      <c r="M55" t="str">
        <f>"travaux voirie + "&amp;IF(Paramètres!$B$4="Rue", C55, IF(Paramètres!$B$4="Quartier", E55, IF(Paramètres!$B$4="Commune", F55, A55)))</f>
        <v xml:space="preserve">travaux voirie + </v>
      </c>
      <c r="N55" t="str">
        <f t="shared" ca="1" si="2"/>
        <v>dd janv→dd janv •  () — Retard</v>
      </c>
    </row>
    <row r="56" spans="11:14" x14ac:dyDescent="0.25">
      <c r="K56" t="str">
        <f t="shared" ca="1" si="0"/>
        <v>Retard</v>
      </c>
      <c r="L56" s="3">
        <f t="shared" si="1"/>
        <v>1</v>
      </c>
      <c r="M56" t="str">
        <f>"travaux voirie + "&amp;IF(Paramètres!$B$4="Rue", C56, IF(Paramètres!$B$4="Quartier", E56, IF(Paramètres!$B$4="Commune", F56, A56)))</f>
        <v xml:space="preserve">travaux voirie + </v>
      </c>
      <c r="N56" t="str">
        <f t="shared" ca="1" si="2"/>
        <v>dd janv→dd janv •  () — Retard</v>
      </c>
    </row>
    <row r="57" spans="11:14" x14ac:dyDescent="0.25">
      <c r="K57" t="str">
        <f t="shared" ca="1" si="0"/>
        <v>Retard</v>
      </c>
      <c r="L57" s="3">
        <f t="shared" si="1"/>
        <v>1</v>
      </c>
      <c r="M57" t="str">
        <f>"travaux voirie + "&amp;IF(Paramètres!$B$4="Rue", C57, IF(Paramètres!$B$4="Quartier", E57, IF(Paramètres!$B$4="Commune", F57, A57)))</f>
        <v xml:space="preserve">travaux voirie + </v>
      </c>
      <c r="N57" t="str">
        <f t="shared" ca="1" si="2"/>
        <v>dd janv→dd janv •  () — Retard</v>
      </c>
    </row>
    <row r="58" spans="11:14" x14ac:dyDescent="0.25">
      <c r="K58" t="str">
        <f t="shared" ca="1" si="0"/>
        <v>Retard</v>
      </c>
      <c r="L58" s="3">
        <f t="shared" si="1"/>
        <v>1</v>
      </c>
      <c r="M58" t="str">
        <f>"travaux voirie + "&amp;IF(Paramètres!$B$4="Rue", C58, IF(Paramètres!$B$4="Quartier", E58, IF(Paramètres!$B$4="Commune", F58, A58)))</f>
        <v xml:space="preserve">travaux voirie + </v>
      </c>
      <c r="N58" t="str">
        <f t="shared" ca="1" si="2"/>
        <v>dd janv→dd janv •  () — Retard</v>
      </c>
    </row>
    <row r="59" spans="11:14" x14ac:dyDescent="0.25">
      <c r="K59" t="str">
        <f t="shared" ca="1" si="0"/>
        <v>Retard</v>
      </c>
      <c r="L59" s="3">
        <f t="shared" si="1"/>
        <v>1</v>
      </c>
      <c r="M59" t="str">
        <f>"travaux voirie + "&amp;IF(Paramètres!$B$4="Rue", C59, IF(Paramètres!$B$4="Quartier", E59, IF(Paramètres!$B$4="Commune", F59, A59)))</f>
        <v xml:space="preserve">travaux voirie + </v>
      </c>
      <c r="N59" t="str">
        <f t="shared" ca="1" si="2"/>
        <v>dd janv→dd janv •  () — Retard</v>
      </c>
    </row>
    <row r="60" spans="11:14" x14ac:dyDescent="0.25">
      <c r="K60" t="str">
        <f t="shared" ca="1" si="0"/>
        <v>Retard</v>
      </c>
      <c r="L60" s="3">
        <f t="shared" si="1"/>
        <v>1</v>
      </c>
      <c r="M60" t="str">
        <f>"travaux voirie + "&amp;IF(Paramètres!$B$4="Rue", C60, IF(Paramètres!$B$4="Quartier", E60, IF(Paramètres!$B$4="Commune", F60, A60)))</f>
        <v xml:space="preserve">travaux voirie + </v>
      </c>
      <c r="N60" t="str">
        <f t="shared" ca="1" si="2"/>
        <v>dd janv→dd janv •  () — Retard</v>
      </c>
    </row>
    <row r="61" spans="11:14" x14ac:dyDescent="0.25">
      <c r="K61" t="str">
        <f t="shared" ca="1" si="0"/>
        <v>Retard</v>
      </c>
      <c r="L61" s="3">
        <f t="shared" si="1"/>
        <v>1</v>
      </c>
      <c r="M61" t="str">
        <f>"travaux voirie + "&amp;IF(Paramètres!$B$4="Rue", C61, IF(Paramètres!$B$4="Quartier", E61, IF(Paramètres!$B$4="Commune", F61, A61)))</f>
        <v xml:space="preserve">travaux voirie + </v>
      </c>
      <c r="N61" t="str">
        <f t="shared" ca="1" si="2"/>
        <v>dd janv→dd janv •  () — Retard</v>
      </c>
    </row>
    <row r="62" spans="11:14" x14ac:dyDescent="0.25">
      <c r="K62" t="str">
        <f t="shared" ca="1" si="0"/>
        <v>Retard</v>
      </c>
      <c r="L62" s="3">
        <f t="shared" si="1"/>
        <v>1</v>
      </c>
      <c r="M62" t="str">
        <f>"travaux voirie + "&amp;IF(Paramètres!$B$4="Rue", C62, IF(Paramètres!$B$4="Quartier", E62, IF(Paramètres!$B$4="Commune", F62, A62)))</f>
        <v xml:space="preserve">travaux voirie + </v>
      </c>
      <c r="N62" t="str">
        <f t="shared" ca="1" si="2"/>
        <v>dd janv→dd janv •  () — Retard</v>
      </c>
    </row>
    <row r="63" spans="11:14" x14ac:dyDescent="0.25">
      <c r="K63" t="str">
        <f t="shared" ca="1" si="0"/>
        <v>Retard</v>
      </c>
      <c r="L63" s="3">
        <f t="shared" si="1"/>
        <v>1</v>
      </c>
      <c r="M63" t="str">
        <f>"travaux voirie + "&amp;IF(Paramètres!$B$4="Rue", C63, IF(Paramètres!$B$4="Quartier", E63, IF(Paramètres!$B$4="Commune", F63, A63)))</f>
        <v xml:space="preserve">travaux voirie + </v>
      </c>
      <c r="N63" t="str">
        <f t="shared" ca="1" si="2"/>
        <v>dd janv→dd janv •  () — Retard</v>
      </c>
    </row>
    <row r="64" spans="11:14" x14ac:dyDescent="0.25">
      <c r="K64" t="str">
        <f t="shared" ca="1" si="0"/>
        <v>Retard</v>
      </c>
      <c r="L64" s="3">
        <f t="shared" si="1"/>
        <v>1</v>
      </c>
      <c r="M64" t="str">
        <f>"travaux voirie + "&amp;IF(Paramètres!$B$4="Rue", C64, IF(Paramètres!$B$4="Quartier", E64, IF(Paramètres!$B$4="Commune", F64, A64)))</f>
        <v xml:space="preserve">travaux voirie + </v>
      </c>
      <c r="N64" t="str">
        <f t="shared" ca="1" si="2"/>
        <v>dd janv→dd janv •  () — Retard</v>
      </c>
    </row>
    <row r="65" spans="11:14" x14ac:dyDescent="0.25">
      <c r="K65" t="str">
        <f t="shared" ca="1" si="0"/>
        <v>Retard</v>
      </c>
      <c r="L65" s="3">
        <f t="shared" si="1"/>
        <v>1</v>
      </c>
      <c r="M65" t="str">
        <f>"travaux voirie + "&amp;IF(Paramètres!$B$4="Rue", C65, IF(Paramètres!$B$4="Quartier", E65, IF(Paramètres!$B$4="Commune", F65, A65)))</f>
        <v xml:space="preserve">travaux voirie + </v>
      </c>
      <c r="N65" t="str">
        <f t="shared" ca="1" si="2"/>
        <v>dd janv→dd janv •  () — Retard</v>
      </c>
    </row>
    <row r="66" spans="11:14" x14ac:dyDescent="0.25">
      <c r="K66" t="str">
        <f t="shared" ref="K66:K129" ca="1" si="3">IF(H66&lt;TODAY(), IF(J66&lt;1, "Retard","Terminé"), IF(G66&gt;TODAY(), "À venir","En cours"))</f>
        <v>Retard</v>
      </c>
      <c r="L66" s="3">
        <f t="shared" ref="L66:L129" si="4">MAX(1, DATEDIF(G66, H66, "d")+1)</f>
        <v>1</v>
      </c>
      <c r="M66" t="str">
        <f>"travaux voirie + "&amp;IF(Paramètres!$B$4="Rue", C66, IF(Paramètres!$B$4="Quartier", E66, IF(Paramètres!$B$4="Commune", F66, A66)))</f>
        <v xml:space="preserve">travaux voirie + </v>
      </c>
      <c r="N66" t="str">
        <f t="shared" ref="N66:N129" ca="1" si="5">TEXT(G66,"dd mmm")&amp;"→"&amp;TEXT(H66,"dd mmm")&amp;" • "&amp;C66&amp;" ("&amp;F66&amp;") — "&amp;K66</f>
        <v>dd janv→dd janv •  () — Retard</v>
      </c>
    </row>
    <row r="67" spans="11:14" x14ac:dyDescent="0.25">
      <c r="K67" t="str">
        <f t="shared" ca="1" si="3"/>
        <v>Retard</v>
      </c>
      <c r="L67" s="3">
        <f t="shared" si="4"/>
        <v>1</v>
      </c>
      <c r="M67" t="str">
        <f>"travaux voirie + "&amp;IF(Paramètres!$B$4="Rue", C67, IF(Paramètres!$B$4="Quartier", E67, IF(Paramètres!$B$4="Commune", F67, A67)))</f>
        <v xml:space="preserve">travaux voirie + </v>
      </c>
      <c r="N67" t="str">
        <f t="shared" ca="1" si="5"/>
        <v>dd janv→dd janv •  () — Retard</v>
      </c>
    </row>
    <row r="68" spans="11:14" x14ac:dyDescent="0.25">
      <c r="K68" t="str">
        <f t="shared" ca="1" si="3"/>
        <v>Retard</v>
      </c>
      <c r="L68" s="3">
        <f t="shared" si="4"/>
        <v>1</v>
      </c>
      <c r="M68" t="str">
        <f>"travaux voirie + "&amp;IF(Paramètres!$B$4="Rue", C68, IF(Paramètres!$B$4="Quartier", E68, IF(Paramètres!$B$4="Commune", F68, A68)))</f>
        <v xml:space="preserve">travaux voirie + </v>
      </c>
      <c r="N68" t="str">
        <f t="shared" ca="1" si="5"/>
        <v>dd janv→dd janv •  () — Retard</v>
      </c>
    </row>
    <row r="69" spans="11:14" x14ac:dyDescent="0.25">
      <c r="K69" t="str">
        <f t="shared" ca="1" si="3"/>
        <v>Retard</v>
      </c>
      <c r="L69" s="3">
        <f t="shared" si="4"/>
        <v>1</v>
      </c>
      <c r="M69" t="str">
        <f>"travaux voirie + "&amp;IF(Paramètres!$B$4="Rue", C69, IF(Paramètres!$B$4="Quartier", E69, IF(Paramètres!$B$4="Commune", F69, A69)))</f>
        <v xml:space="preserve">travaux voirie + </v>
      </c>
      <c r="N69" t="str">
        <f t="shared" ca="1" si="5"/>
        <v>dd janv→dd janv •  () — Retard</v>
      </c>
    </row>
    <row r="70" spans="11:14" x14ac:dyDescent="0.25">
      <c r="K70" t="str">
        <f t="shared" ca="1" si="3"/>
        <v>Retard</v>
      </c>
      <c r="L70" s="3">
        <f t="shared" si="4"/>
        <v>1</v>
      </c>
      <c r="M70" t="str">
        <f>"travaux voirie + "&amp;IF(Paramètres!$B$4="Rue", C70, IF(Paramètres!$B$4="Quartier", E70, IF(Paramètres!$B$4="Commune", F70, A70)))</f>
        <v xml:space="preserve">travaux voirie + </v>
      </c>
      <c r="N70" t="str">
        <f t="shared" ca="1" si="5"/>
        <v>dd janv→dd janv •  () — Retard</v>
      </c>
    </row>
    <row r="71" spans="11:14" x14ac:dyDescent="0.25">
      <c r="K71" t="str">
        <f t="shared" ca="1" si="3"/>
        <v>Retard</v>
      </c>
      <c r="L71" s="3">
        <f t="shared" si="4"/>
        <v>1</v>
      </c>
      <c r="M71" t="str">
        <f>"travaux voirie + "&amp;IF(Paramètres!$B$4="Rue", C71, IF(Paramètres!$B$4="Quartier", E71, IF(Paramètres!$B$4="Commune", F71, A71)))</f>
        <v xml:space="preserve">travaux voirie + </v>
      </c>
      <c r="N71" t="str">
        <f t="shared" ca="1" si="5"/>
        <v>dd janv→dd janv •  () — Retard</v>
      </c>
    </row>
    <row r="72" spans="11:14" x14ac:dyDescent="0.25">
      <c r="K72" t="str">
        <f t="shared" ca="1" si="3"/>
        <v>Retard</v>
      </c>
      <c r="L72" s="3">
        <f t="shared" si="4"/>
        <v>1</v>
      </c>
      <c r="M72" t="str">
        <f>"travaux voirie + "&amp;IF(Paramètres!$B$4="Rue", C72, IF(Paramètres!$B$4="Quartier", E72, IF(Paramètres!$B$4="Commune", F72, A72)))</f>
        <v xml:space="preserve">travaux voirie + </v>
      </c>
      <c r="N72" t="str">
        <f t="shared" ca="1" si="5"/>
        <v>dd janv→dd janv •  () — Retard</v>
      </c>
    </row>
    <row r="73" spans="11:14" x14ac:dyDescent="0.25">
      <c r="K73" t="str">
        <f t="shared" ca="1" si="3"/>
        <v>Retard</v>
      </c>
      <c r="L73" s="3">
        <f t="shared" si="4"/>
        <v>1</v>
      </c>
      <c r="M73" t="str">
        <f>"travaux voirie + "&amp;IF(Paramètres!$B$4="Rue", C73, IF(Paramètres!$B$4="Quartier", E73, IF(Paramètres!$B$4="Commune", F73, A73)))</f>
        <v xml:space="preserve">travaux voirie + </v>
      </c>
      <c r="N73" t="str">
        <f t="shared" ca="1" si="5"/>
        <v>dd janv→dd janv •  () — Retard</v>
      </c>
    </row>
    <row r="74" spans="11:14" x14ac:dyDescent="0.25">
      <c r="K74" t="str">
        <f t="shared" ca="1" si="3"/>
        <v>Retard</v>
      </c>
      <c r="L74" s="3">
        <f t="shared" si="4"/>
        <v>1</v>
      </c>
      <c r="M74" t="str">
        <f>"travaux voirie + "&amp;IF(Paramètres!$B$4="Rue", C74, IF(Paramètres!$B$4="Quartier", E74, IF(Paramètres!$B$4="Commune", F74, A74)))</f>
        <v xml:space="preserve">travaux voirie + </v>
      </c>
      <c r="N74" t="str">
        <f t="shared" ca="1" si="5"/>
        <v>dd janv→dd janv •  () — Retard</v>
      </c>
    </row>
    <row r="75" spans="11:14" x14ac:dyDescent="0.25">
      <c r="K75" t="str">
        <f t="shared" ca="1" si="3"/>
        <v>Retard</v>
      </c>
      <c r="L75" s="3">
        <f t="shared" si="4"/>
        <v>1</v>
      </c>
      <c r="M75" t="str">
        <f>"travaux voirie + "&amp;IF(Paramètres!$B$4="Rue", C75, IF(Paramètres!$B$4="Quartier", E75, IF(Paramètres!$B$4="Commune", F75, A75)))</f>
        <v xml:space="preserve">travaux voirie + </v>
      </c>
      <c r="N75" t="str">
        <f t="shared" ca="1" si="5"/>
        <v>dd janv→dd janv •  () — Retard</v>
      </c>
    </row>
    <row r="76" spans="11:14" x14ac:dyDescent="0.25">
      <c r="K76" t="str">
        <f t="shared" ca="1" si="3"/>
        <v>Retard</v>
      </c>
      <c r="L76" s="3">
        <f t="shared" si="4"/>
        <v>1</v>
      </c>
      <c r="M76" t="str">
        <f>"travaux voirie + "&amp;IF(Paramètres!$B$4="Rue", C76, IF(Paramètres!$B$4="Quartier", E76, IF(Paramètres!$B$4="Commune", F76, A76)))</f>
        <v xml:space="preserve">travaux voirie + </v>
      </c>
      <c r="N76" t="str">
        <f t="shared" ca="1" si="5"/>
        <v>dd janv→dd janv •  () — Retard</v>
      </c>
    </row>
    <row r="77" spans="11:14" x14ac:dyDescent="0.25">
      <c r="K77" t="str">
        <f t="shared" ca="1" si="3"/>
        <v>Retard</v>
      </c>
      <c r="L77" s="3">
        <f t="shared" si="4"/>
        <v>1</v>
      </c>
      <c r="M77" t="str">
        <f>"travaux voirie + "&amp;IF(Paramètres!$B$4="Rue", C77, IF(Paramètres!$B$4="Quartier", E77, IF(Paramètres!$B$4="Commune", F77, A77)))</f>
        <v xml:space="preserve">travaux voirie + </v>
      </c>
      <c r="N77" t="str">
        <f t="shared" ca="1" si="5"/>
        <v>dd janv→dd janv •  () — Retard</v>
      </c>
    </row>
    <row r="78" spans="11:14" x14ac:dyDescent="0.25">
      <c r="K78" t="str">
        <f t="shared" ca="1" si="3"/>
        <v>Retard</v>
      </c>
      <c r="L78" s="3">
        <f t="shared" si="4"/>
        <v>1</v>
      </c>
      <c r="M78" t="str">
        <f>"travaux voirie + "&amp;IF(Paramètres!$B$4="Rue", C78, IF(Paramètres!$B$4="Quartier", E78, IF(Paramètres!$B$4="Commune", F78, A78)))</f>
        <v xml:space="preserve">travaux voirie + </v>
      </c>
      <c r="N78" t="str">
        <f t="shared" ca="1" si="5"/>
        <v>dd janv→dd janv •  () — Retard</v>
      </c>
    </row>
    <row r="79" spans="11:14" x14ac:dyDescent="0.25">
      <c r="K79" t="str">
        <f t="shared" ca="1" si="3"/>
        <v>Retard</v>
      </c>
      <c r="L79" s="3">
        <f t="shared" si="4"/>
        <v>1</v>
      </c>
      <c r="M79" t="str">
        <f>"travaux voirie + "&amp;IF(Paramètres!$B$4="Rue", C79, IF(Paramètres!$B$4="Quartier", E79, IF(Paramètres!$B$4="Commune", F79, A79)))</f>
        <v xml:space="preserve">travaux voirie + </v>
      </c>
      <c r="N79" t="str">
        <f t="shared" ca="1" si="5"/>
        <v>dd janv→dd janv •  () — Retard</v>
      </c>
    </row>
    <row r="80" spans="11:14" x14ac:dyDescent="0.25">
      <c r="K80" t="str">
        <f t="shared" ca="1" si="3"/>
        <v>Retard</v>
      </c>
      <c r="L80" s="3">
        <f t="shared" si="4"/>
        <v>1</v>
      </c>
      <c r="M80" t="str">
        <f>"travaux voirie + "&amp;IF(Paramètres!$B$4="Rue", C80, IF(Paramètres!$B$4="Quartier", E80, IF(Paramètres!$B$4="Commune", F80, A80)))</f>
        <v xml:space="preserve">travaux voirie + </v>
      </c>
      <c r="N80" t="str">
        <f t="shared" ca="1" si="5"/>
        <v>dd janv→dd janv •  () — Retard</v>
      </c>
    </row>
    <row r="81" spans="11:14" x14ac:dyDescent="0.25">
      <c r="K81" t="str">
        <f t="shared" ca="1" si="3"/>
        <v>Retard</v>
      </c>
      <c r="L81" s="3">
        <f t="shared" si="4"/>
        <v>1</v>
      </c>
      <c r="M81" t="str">
        <f>"travaux voirie + "&amp;IF(Paramètres!$B$4="Rue", C81, IF(Paramètres!$B$4="Quartier", E81, IF(Paramètres!$B$4="Commune", F81, A81)))</f>
        <v xml:space="preserve">travaux voirie + </v>
      </c>
      <c r="N81" t="str">
        <f t="shared" ca="1" si="5"/>
        <v>dd janv→dd janv •  () — Retard</v>
      </c>
    </row>
    <row r="82" spans="11:14" x14ac:dyDescent="0.25">
      <c r="K82" t="str">
        <f t="shared" ca="1" si="3"/>
        <v>Retard</v>
      </c>
      <c r="L82" s="3">
        <f t="shared" si="4"/>
        <v>1</v>
      </c>
      <c r="M82" t="str">
        <f>"travaux voirie + "&amp;IF(Paramètres!$B$4="Rue", C82, IF(Paramètres!$B$4="Quartier", E82, IF(Paramètres!$B$4="Commune", F82, A82)))</f>
        <v xml:space="preserve">travaux voirie + </v>
      </c>
      <c r="N82" t="str">
        <f t="shared" ca="1" si="5"/>
        <v>dd janv→dd janv •  () — Retard</v>
      </c>
    </row>
    <row r="83" spans="11:14" x14ac:dyDescent="0.25">
      <c r="K83" t="str">
        <f t="shared" ca="1" si="3"/>
        <v>Retard</v>
      </c>
      <c r="L83" s="3">
        <f t="shared" si="4"/>
        <v>1</v>
      </c>
      <c r="M83" t="str">
        <f>"travaux voirie + "&amp;IF(Paramètres!$B$4="Rue", C83, IF(Paramètres!$B$4="Quartier", E83, IF(Paramètres!$B$4="Commune", F83, A83)))</f>
        <v xml:space="preserve">travaux voirie + </v>
      </c>
      <c r="N83" t="str">
        <f t="shared" ca="1" si="5"/>
        <v>dd janv→dd janv •  () — Retard</v>
      </c>
    </row>
    <row r="84" spans="11:14" x14ac:dyDescent="0.25">
      <c r="K84" t="str">
        <f t="shared" ca="1" si="3"/>
        <v>Retard</v>
      </c>
      <c r="L84" s="3">
        <f t="shared" si="4"/>
        <v>1</v>
      </c>
      <c r="M84" t="str">
        <f>"travaux voirie + "&amp;IF(Paramètres!$B$4="Rue", C84, IF(Paramètres!$B$4="Quartier", E84, IF(Paramètres!$B$4="Commune", F84, A84)))</f>
        <v xml:space="preserve">travaux voirie + </v>
      </c>
      <c r="N84" t="str">
        <f t="shared" ca="1" si="5"/>
        <v>dd janv→dd janv •  () — Retard</v>
      </c>
    </row>
    <row r="85" spans="11:14" x14ac:dyDescent="0.25">
      <c r="K85" t="str">
        <f t="shared" ca="1" si="3"/>
        <v>Retard</v>
      </c>
      <c r="L85" s="3">
        <f t="shared" si="4"/>
        <v>1</v>
      </c>
      <c r="M85" t="str">
        <f>"travaux voirie + "&amp;IF(Paramètres!$B$4="Rue", C85, IF(Paramètres!$B$4="Quartier", E85, IF(Paramètres!$B$4="Commune", F85, A85)))</f>
        <v xml:space="preserve">travaux voirie + </v>
      </c>
      <c r="N85" t="str">
        <f t="shared" ca="1" si="5"/>
        <v>dd janv→dd janv •  () — Retard</v>
      </c>
    </row>
    <row r="86" spans="11:14" x14ac:dyDescent="0.25">
      <c r="K86" t="str">
        <f t="shared" ca="1" si="3"/>
        <v>Retard</v>
      </c>
      <c r="L86" s="3">
        <f t="shared" si="4"/>
        <v>1</v>
      </c>
      <c r="M86" t="str">
        <f>"travaux voirie + "&amp;IF(Paramètres!$B$4="Rue", C86, IF(Paramètres!$B$4="Quartier", E86, IF(Paramètres!$B$4="Commune", F86, A86)))</f>
        <v xml:space="preserve">travaux voirie + </v>
      </c>
      <c r="N86" t="str">
        <f t="shared" ca="1" si="5"/>
        <v>dd janv→dd janv •  () — Retard</v>
      </c>
    </row>
    <row r="87" spans="11:14" x14ac:dyDescent="0.25">
      <c r="K87" t="str">
        <f t="shared" ca="1" si="3"/>
        <v>Retard</v>
      </c>
      <c r="L87" s="3">
        <f t="shared" si="4"/>
        <v>1</v>
      </c>
      <c r="M87" t="str">
        <f>"travaux voirie + "&amp;IF(Paramètres!$B$4="Rue", C87, IF(Paramètres!$B$4="Quartier", E87, IF(Paramètres!$B$4="Commune", F87, A87)))</f>
        <v xml:space="preserve">travaux voirie + </v>
      </c>
      <c r="N87" t="str">
        <f t="shared" ca="1" si="5"/>
        <v>dd janv→dd janv •  () — Retard</v>
      </c>
    </row>
    <row r="88" spans="11:14" x14ac:dyDescent="0.25">
      <c r="K88" t="str">
        <f t="shared" ca="1" si="3"/>
        <v>Retard</v>
      </c>
      <c r="L88" s="3">
        <f t="shared" si="4"/>
        <v>1</v>
      </c>
      <c r="M88" t="str">
        <f>"travaux voirie + "&amp;IF(Paramètres!$B$4="Rue", C88, IF(Paramètres!$B$4="Quartier", E88, IF(Paramètres!$B$4="Commune", F88, A88)))</f>
        <v xml:space="preserve">travaux voirie + </v>
      </c>
      <c r="N88" t="str">
        <f t="shared" ca="1" si="5"/>
        <v>dd janv→dd janv •  () — Retard</v>
      </c>
    </row>
    <row r="89" spans="11:14" x14ac:dyDescent="0.25">
      <c r="K89" t="str">
        <f t="shared" ca="1" si="3"/>
        <v>Retard</v>
      </c>
      <c r="L89" s="3">
        <f t="shared" si="4"/>
        <v>1</v>
      </c>
      <c r="M89" t="str">
        <f>"travaux voirie + "&amp;IF(Paramètres!$B$4="Rue", C89, IF(Paramètres!$B$4="Quartier", E89, IF(Paramètres!$B$4="Commune", F89, A89)))</f>
        <v xml:space="preserve">travaux voirie + </v>
      </c>
      <c r="N89" t="str">
        <f t="shared" ca="1" si="5"/>
        <v>dd janv→dd janv •  () — Retard</v>
      </c>
    </row>
    <row r="90" spans="11:14" x14ac:dyDescent="0.25">
      <c r="K90" t="str">
        <f t="shared" ca="1" si="3"/>
        <v>Retard</v>
      </c>
      <c r="L90" s="3">
        <f t="shared" si="4"/>
        <v>1</v>
      </c>
      <c r="M90" t="str">
        <f>"travaux voirie + "&amp;IF(Paramètres!$B$4="Rue", C90, IF(Paramètres!$B$4="Quartier", E90, IF(Paramètres!$B$4="Commune", F90, A90)))</f>
        <v xml:space="preserve">travaux voirie + </v>
      </c>
      <c r="N90" t="str">
        <f t="shared" ca="1" si="5"/>
        <v>dd janv→dd janv •  () — Retard</v>
      </c>
    </row>
    <row r="91" spans="11:14" x14ac:dyDescent="0.25">
      <c r="K91" t="str">
        <f t="shared" ca="1" si="3"/>
        <v>Retard</v>
      </c>
      <c r="L91" s="3">
        <f t="shared" si="4"/>
        <v>1</v>
      </c>
      <c r="M91" t="str">
        <f>"travaux voirie + "&amp;IF(Paramètres!$B$4="Rue", C91, IF(Paramètres!$B$4="Quartier", E91, IF(Paramètres!$B$4="Commune", F91, A91)))</f>
        <v xml:space="preserve">travaux voirie + </v>
      </c>
      <c r="N91" t="str">
        <f t="shared" ca="1" si="5"/>
        <v>dd janv→dd janv •  () — Retard</v>
      </c>
    </row>
    <row r="92" spans="11:14" x14ac:dyDescent="0.25">
      <c r="K92" t="str">
        <f t="shared" ca="1" si="3"/>
        <v>Retard</v>
      </c>
      <c r="L92" s="3">
        <f t="shared" si="4"/>
        <v>1</v>
      </c>
      <c r="M92" t="str">
        <f>"travaux voirie + "&amp;IF(Paramètres!$B$4="Rue", C92, IF(Paramètres!$B$4="Quartier", E92, IF(Paramètres!$B$4="Commune", F92, A92)))</f>
        <v xml:space="preserve">travaux voirie + </v>
      </c>
      <c r="N92" t="str">
        <f t="shared" ca="1" si="5"/>
        <v>dd janv→dd janv •  () — Retard</v>
      </c>
    </row>
    <row r="93" spans="11:14" x14ac:dyDescent="0.25">
      <c r="K93" t="str">
        <f t="shared" ca="1" si="3"/>
        <v>Retard</v>
      </c>
      <c r="L93" s="3">
        <f t="shared" si="4"/>
        <v>1</v>
      </c>
      <c r="M93" t="str">
        <f>"travaux voirie + "&amp;IF(Paramètres!$B$4="Rue", C93, IF(Paramètres!$B$4="Quartier", E93, IF(Paramètres!$B$4="Commune", F93, A93)))</f>
        <v xml:space="preserve">travaux voirie + </v>
      </c>
      <c r="N93" t="str">
        <f t="shared" ca="1" si="5"/>
        <v>dd janv→dd janv •  () — Retard</v>
      </c>
    </row>
    <row r="94" spans="11:14" x14ac:dyDescent="0.25">
      <c r="K94" t="str">
        <f t="shared" ca="1" si="3"/>
        <v>Retard</v>
      </c>
      <c r="L94" s="3">
        <f t="shared" si="4"/>
        <v>1</v>
      </c>
      <c r="M94" t="str">
        <f>"travaux voirie + "&amp;IF(Paramètres!$B$4="Rue", C94, IF(Paramètres!$B$4="Quartier", E94, IF(Paramètres!$B$4="Commune", F94, A94)))</f>
        <v xml:space="preserve">travaux voirie + </v>
      </c>
      <c r="N94" t="str">
        <f t="shared" ca="1" si="5"/>
        <v>dd janv→dd janv •  () — Retard</v>
      </c>
    </row>
    <row r="95" spans="11:14" x14ac:dyDescent="0.25">
      <c r="K95" t="str">
        <f t="shared" ca="1" si="3"/>
        <v>Retard</v>
      </c>
      <c r="L95" s="3">
        <f t="shared" si="4"/>
        <v>1</v>
      </c>
      <c r="M95" t="str">
        <f>"travaux voirie + "&amp;IF(Paramètres!$B$4="Rue", C95, IF(Paramètres!$B$4="Quartier", E95, IF(Paramètres!$B$4="Commune", F95, A95)))</f>
        <v xml:space="preserve">travaux voirie + </v>
      </c>
      <c r="N95" t="str">
        <f t="shared" ca="1" si="5"/>
        <v>dd janv→dd janv •  () — Retard</v>
      </c>
    </row>
    <row r="96" spans="11:14" x14ac:dyDescent="0.25">
      <c r="K96" t="str">
        <f t="shared" ca="1" si="3"/>
        <v>Retard</v>
      </c>
      <c r="L96" s="3">
        <f t="shared" si="4"/>
        <v>1</v>
      </c>
      <c r="M96" t="str">
        <f>"travaux voirie + "&amp;IF(Paramètres!$B$4="Rue", C96, IF(Paramètres!$B$4="Quartier", E96, IF(Paramètres!$B$4="Commune", F96, A96)))</f>
        <v xml:space="preserve">travaux voirie + </v>
      </c>
      <c r="N96" t="str">
        <f t="shared" ca="1" si="5"/>
        <v>dd janv→dd janv •  () — Retard</v>
      </c>
    </row>
    <row r="97" spans="11:14" x14ac:dyDescent="0.25">
      <c r="K97" t="str">
        <f t="shared" ca="1" si="3"/>
        <v>Retard</v>
      </c>
      <c r="L97" s="3">
        <f t="shared" si="4"/>
        <v>1</v>
      </c>
      <c r="M97" t="str">
        <f>"travaux voirie + "&amp;IF(Paramètres!$B$4="Rue", C97, IF(Paramètres!$B$4="Quartier", E97, IF(Paramètres!$B$4="Commune", F97, A97)))</f>
        <v xml:space="preserve">travaux voirie + </v>
      </c>
      <c r="N97" t="str">
        <f t="shared" ca="1" si="5"/>
        <v>dd janv→dd janv •  () — Retard</v>
      </c>
    </row>
    <row r="98" spans="11:14" x14ac:dyDescent="0.25">
      <c r="K98" t="str">
        <f t="shared" ca="1" si="3"/>
        <v>Retard</v>
      </c>
      <c r="L98" s="3">
        <f t="shared" si="4"/>
        <v>1</v>
      </c>
      <c r="M98" t="str">
        <f>"travaux voirie + "&amp;IF(Paramètres!$B$4="Rue", C98, IF(Paramètres!$B$4="Quartier", E98, IF(Paramètres!$B$4="Commune", F98, A98)))</f>
        <v xml:space="preserve">travaux voirie + </v>
      </c>
      <c r="N98" t="str">
        <f t="shared" ca="1" si="5"/>
        <v>dd janv→dd janv •  () — Retard</v>
      </c>
    </row>
    <row r="99" spans="11:14" x14ac:dyDescent="0.25">
      <c r="K99" t="str">
        <f t="shared" ca="1" si="3"/>
        <v>Retard</v>
      </c>
      <c r="L99" s="3">
        <f t="shared" si="4"/>
        <v>1</v>
      </c>
      <c r="M99" t="str">
        <f>"travaux voirie + "&amp;IF(Paramètres!$B$4="Rue", C99, IF(Paramètres!$B$4="Quartier", E99, IF(Paramètres!$B$4="Commune", F99, A99)))</f>
        <v xml:space="preserve">travaux voirie + </v>
      </c>
      <c r="N99" t="str">
        <f t="shared" ca="1" si="5"/>
        <v>dd janv→dd janv •  () — Retard</v>
      </c>
    </row>
    <row r="100" spans="11:14" x14ac:dyDescent="0.25">
      <c r="K100" t="str">
        <f t="shared" ca="1" si="3"/>
        <v>Retard</v>
      </c>
      <c r="L100" s="3">
        <f t="shared" si="4"/>
        <v>1</v>
      </c>
      <c r="M100" t="str">
        <f>"travaux voirie + "&amp;IF(Paramètres!$B$4="Rue", C100, IF(Paramètres!$B$4="Quartier", E100, IF(Paramètres!$B$4="Commune", F100, A100)))</f>
        <v xml:space="preserve">travaux voirie + </v>
      </c>
      <c r="N100" t="str">
        <f t="shared" ca="1" si="5"/>
        <v>dd janv→dd janv •  () — Retard</v>
      </c>
    </row>
    <row r="101" spans="11:14" x14ac:dyDescent="0.25">
      <c r="K101" t="str">
        <f t="shared" ca="1" si="3"/>
        <v>Retard</v>
      </c>
      <c r="L101" s="3">
        <f t="shared" si="4"/>
        <v>1</v>
      </c>
      <c r="M101" t="str">
        <f>"travaux voirie + "&amp;IF(Paramètres!$B$4="Rue", C101, IF(Paramètres!$B$4="Quartier", E101, IF(Paramètres!$B$4="Commune", F101, A101)))</f>
        <v xml:space="preserve">travaux voirie + </v>
      </c>
      <c r="N101" t="str">
        <f t="shared" ca="1" si="5"/>
        <v>dd janv→dd janv •  () — Retard</v>
      </c>
    </row>
    <row r="102" spans="11:14" x14ac:dyDescent="0.25">
      <c r="K102" t="str">
        <f t="shared" ca="1" si="3"/>
        <v>Retard</v>
      </c>
      <c r="L102" s="3">
        <f t="shared" si="4"/>
        <v>1</v>
      </c>
      <c r="M102" t="str">
        <f>"travaux voirie + "&amp;IF(Paramètres!$B$4="Rue", C102, IF(Paramètres!$B$4="Quartier", E102, IF(Paramètres!$B$4="Commune", F102, A102)))</f>
        <v xml:space="preserve">travaux voirie + </v>
      </c>
      <c r="N102" t="str">
        <f t="shared" ca="1" si="5"/>
        <v>dd janv→dd janv •  () — Retard</v>
      </c>
    </row>
    <row r="103" spans="11:14" x14ac:dyDescent="0.25">
      <c r="K103" t="str">
        <f t="shared" ca="1" si="3"/>
        <v>Retard</v>
      </c>
      <c r="L103" s="3">
        <f t="shared" si="4"/>
        <v>1</v>
      </c>
      <c r="M103" t="str">
        <f>"travaux voirie + "&amp;IF(Paramètres!$B$4="Rue", C103, IF(Paramètres!$B$4="Quartier", E103, IF(Paramètres!$B$4="Commune", F103, A103)))</f>
        <v xml:space="preserve">travaux voirie + </v>
      </c>
      <c r="N103" t="str">
        <f t="shared" ca="1" si="5"/>
        <v>dd janv→dd janv •  () — Retard</v>
      </c>
    </row>
    <row r="104" spans="11:14" x14ac:dyDescent="0.25">
      <c r="K104" t="str">
        <f t="shared" ca="1" si="3"/>
        <v>Retard</v>
      </c>
      <c r="L104" s="3">
        <f t="shared" si="4"/>
        <v>1</v>
      </c>
      <c r="M104" t="str">
        <f>"travaux voirie + "&amp;IF(Paramètres!$B$4="Rue", C104, IF(Paramètres!$B$4="Quartier", E104, IF(Paramètres!$B$4="Commune", F104, A104)))</f>
        <v xml:space="preserve">travaux voirie + </v>
      </c>
      <c r="N104" t="str">
        <f t="shared" ca="1" si="5"/>
        <v>dd janv→dd janv •  () — Retard</v>
      </c>
    </row>
    <row r="105" spans="11:14" x14ac:dyDescent="0.25">
      <c r="K105" t="str">
        <f t="shared" ca="1" si="3"/>
        <v>Retard</v>
      </c>
      <c r="L105" s="3">
        <f t="shared" si="4"/>
        <v>1</v>
      </c>
      <c r="M105" t="str">
        <f>"travaux voirie + "&amp;IF(Paramètres!$B$4="Rue", C105, IF(Paramètres!$B$4="Quartier", E105, IF(Paramètres!$B$4="Commune", F105, A105)))</f>
        <v xml:space="preserve">travaux voirie + </v>
      </c>
      <c r="N105" t="str">
        <f t="shared" ca="1" si="5"/>
        <v>dd janv→dd janv •  () — Retard</v>
      </c>
    </row>
    <row r="106" spans="11:14" x14ac:dyDescent="0.25">
      <c r="K106" t="str">
        <f t="shared" ca="1" si="3"/>
        <v>Retard</v>
      </c>
      <c r="L106" s="3">
        <f t="shared" si="4"/>
        <v>1</v>
      </c>
      <c r="M106" t="str">
        <f>"travaux voirie + "&amp;IF(Paramètres!$B$4="Rue", C106, IF(Paramètres!$B$4="Quartier", E106, IF(Paramètres!$B$4="Commune", F106, A106)))</f>
        <v xml:space="preserve">travaux voirie + </v>
      </c>
      <c r="N106" t="str">
        <f t="shared" ca="1" si="5"/>
        <v>dd janv→dd janv •  () — Retard</v>
      </c>
    </row>
    <row r="107" spans="11:14" x14ac:dyDescent="0.25">
      <c r="K107" t="str">
        <f t="shared" ca="1" si="3"/>
        <v>Retard</v>
      </c>
      <c r="L107" s="3">
        <f t="shared" si="4"/>
        <v>1</v>
      </c>
      <c r="M107" t="str">
        <f>"travaux voirie + "&amp;IF(Paramètres!$B$4="Rue", C107, IF(Paramètres!$B$4="Quartier", E107, IF(Paramètres!$B$4="Commune", F107, A107)))</f>
        <v xml:space="preserve">travaux voirie + </v>
      </c>
      <c r="N107" t="str">
        <f t="shared" ca="1" si="5"/>
        <v>dd janv→dd janv •  () — Retard</v>
      </c>
    </row>
    <row r="108" spans="11:14" x14ac:dyDescent="0.25">
      <c r="K108" t="str">
        <f t="shared" ca="1" si="3"/>
        <v>Retard</v>
      </c>
      <c r="L108" s="3">
        <f t="shared" si="4"/>
        <v>1</v>
      </c>
      <c r="M108" t="str">
        <f>"travaux voirie + "&amp;IF(Paramètres!$B$4="Rue", C108, IF(Paramètres!$B$4="Quartier", E108, IF(Paramètres!$B$4="Commune", F108, A108)))</f>
        <v xml:space="preserve">travaux voirie + </v>
      </c>
      <c r="N108" t="str">
        <f t="shared" ca="1" si="5"/>
        <v>dd janv→dd janv •  () — Retard</v>
      </c>
    </row>
    <row r="109" spans="11:14" x14ac:dyDescent="0.25">
      <c r="K109" t="str">
        <f t="shared" ca="1" si="3"/>
        <v>Retard</v>
      </c>
      <c r="L109" s="3">
        <f t="shared" si="4"/>
        <v>1</v>
      </c>
      <c r="M109" t="str">
        <f>"travaux voirie + "&amp;IF(Paramètres!$B$4="Rue", C109, IF(Paramètres!$B$4="Quartier", E109, IF(Paramètres!$B$4="Commune", F109, A109)))</f>
        <v xml:space="preserve">travaux voirie + </v>
      </c>
      <c r="N109" t="str">
        <f t="shared" ca="1" si="5"/>
        <v>dd janv→dd janv •  () — Retard</v>
      </c>
    </row>
    <row r="110" spans="11:14" x14ac:dyDescent="0.25">
      <c r="K110" t="str">
        <f t="shared" ca="1" si="3"/>
        <v>Retard</v>
      </c>
      <c r="L110" s="3">
        <f t="shared" si="4"/>
        <v>1</v>
      </c>
      <c r="M110" t="str">
        <f>"travaux voirie + "&amp;IF(Paramètres!$B$4="Rue", C110, IF(Paramètres!$B$4="Quartier", E110, IF(Paramètres!$B$4="Commune", F110, A110)))</f>
        <v xml:space="preserve">travaux voirie + </v>
      </c>
      <c r="N110" t="str">
        <f t="shared" ca="1" si="5"/>
        <v>dd janv→dd janv •  () — Retard</v>
      </c>
    </row>
    <row r="111" spans="11:14" x14ac:dyDescent="0.25">
      <c r="K111" t="str">
        <f t="shared" ca="1" si="3"/>
        <v>Retard</v>
      </c>
      <c r="L111" s="3">
        <f t="shared" si="4"/>
        <v>1</v>
      </c>
      <c r="M111" t="str">
        <f>"travaux voirie + "&amp;IF(Paramètres!$B$4="Rue", C111, IF(Paramètres!$B$4="Quartier", E111, IF(Paramètres!$B$4="Commune", F111, A111)))</f>
        <v xml:space="preserve">travaux voirie + </v>
      </c>
      <c r="N111" t="str">
        <f t="shared" ca="1" si="5"/>
        <v>dd janv→dd janv •  () — Retard</v>
      </c>
    </row>
    <row r="112" spans="11:14" x14ac:dyDescent="0.25">
      <c r="K112" t="str">
        <f t="shared" ca="1" si="3"/>
        <v>Retard</v>
      </c>
      <c r="L112" s="3">
        <f t="shared" si="4"/>
        <v>1</v>
      </c>
      <c r="M112" t="str">
        <f>"travaux voirie + "&amp;IF(Paramètres!$B$4="Rue", C112, IF(Paramètres!$B$4="Quartier", E112, IF(Paramètres!$B$4="Commune", F112, A112)))</f>
        <v xml:space="preserve">travaux voirie + </v>
      </c>
      <c r="N112" t="str">
        <f t="shared" ca="1" si="5"/>
        <v>dd janv→dd janv •  () — Retard</v>
      </c>
    </row>
    <row r="113" spans="11:14" x14ac:dyDescent="0.25">
      <c r="K113" t="str">
        <f t="shared" ca="1" si="3"/>
        <v>Retard</v>
      </c>
      <c r="L113" s="3">
        <f t="shared" si="4"/>
        <v>1</v>
      </c>
      <c r="M113" t="str">
        <f>"travaux voirie + "&amp;IF(Paramètres!$B$4="Rue", C113, IF(Paramètres!$B$4="Quartier", E113, IF(Paramètres!$B$4="Commune", F113, A113)))</f>
        <v xml:space="preserve">travaux voirie + </v>
      </c>
      <c r="N113" t="str">
        <f t="shared" ca="1" si="5"/>
        <v>dd janv→dd janv •  () — Retard</v>
      </c>
    </row>
    <row r="114" spans="11:14" x14ac:dyDescent="0.25">
      <c r="K114" t="str">
        <f t="shared" ca="1" si="3"/>
        <v>Retard</v>
      </c>
      <c r="L114" s="3">
        <f t="shared" si="4"/>
        <v>1</v>
      </c>
      <c r="M114" t="str">
        <f>"travaux voirie + "&amp;IF(Paramètres!$B$4="Rue", C114, IF(Paramètres!$B$4="Quartier", E114, IF(Paramètres!$B$4="Commune", F114, A114)))</f>
        <v xml:space="preserve">travaux voirie + </v>
      </c>
      <c r="N114" t="str">
        <f t="shared" ca="1" si="5"/>
        <v>dd janv→dd janv •  () — Retard</v>
      </c>
    </row>
    <row r="115" spans="11:14" x14ac:dyDescent="0.25">
      <c r="K115" t="str">
        <f t="shared" ca="1" si="3"/>
        <v>Retard</v>
      </c>
      <c r="L115" s="3">
        <f t="shared" si="4"/>
        <v>1</v>
      </c>
      <c r="M115" t="str">
        <f>"travaux voirie + "&amp;IF(Paramètres!$B$4="Rue", C115, IF(Paramètres!$B$4="Quartier", E115, IF(Paramètres!$B$4="Commune", F115, A115)))</f>
        <v xml:space="preserve">travaux voirie + </v>
      </c>
      <c r="N115" t="str">
        <f t="shared" ca="1" si="5"/>
        <v>dd janv→dd janv •  () — Retard</v>
      </c>
    </row>
    <row r="116" spans="11:14" x14ac:dyDescent="0.25">
      <c r="K116" t="str">
        <f t="shared" ca="1" si="3"/>
        <v>Retard</v>
      </c>
      <c r="L116" s="3">
        <f t="shared" si="4"/>
        <v>1</v>
      </c>
      <c r="M116" t="str">
        <f>"travaux voirie + "&amp;IF(Paramètres!$B$4="Rue", C116, IF(Paramètres!$B$4="Quartier", E116, IF(Paramètres!$B$4="Commune", F116, A116)))</f>
        <v xml:space="preserve">travaux voirie + </v>
      </c>
      <c r="N116" t="str">
        <f t="shared" ca="1" si="5"/>
        <v>dd janv→dd janv •  () — Retard</v>
      </c>
    </row>
    <row r="117" spans="11:14" x14ac:dyDescent="0.25">
      <c r="K117" t="str">
        <f t="shared" ca="1" si="3"/>
        <v>Retard</v>
      </c>
      <c r="L117" s="3">
        <f t="shared" si="4"/>
        <v>1</v>
      </c>
      <c r="M117" t="str">
        <f>"travaux voirie + "&amp;IF(Paramètres!$B$4="Rue", C117, IF(Paramètres!$B$4="Quartier", E117, IF(Paramètres!$B$4="Commune", F117, A117)))</f>
        <v xml:space="preserve">travaux voirie + </v>
      </c>
      <c r="N117" t="str">
        <f t="shared" ca="1" si="5"/>
        <v>dd janv→dd janv •  () — Retard</v>
      </c>
    </row>
    <row r="118" spans="11:14" x14ac:dyDescent="0.25">
      <c r="K118" t="str">
        <f t="shared" ca="1" si="3"/>
        <v>Retard</v>
      </c>
      <c r="L118" s="3">
        <f t="shared" si="4"/>
        <v>1</v>
      </c>
      <c r="M118" t="str">
        <f>"travaux voirie + "&amp;IF(Paramètres!$B$4="Rue", C118, IF(Paramètres!$B$4="Quartier", E118, IF(Paramètres!$B$4="Commune", F118, A118)))</f>
        <v xml:space="preserve">travaux voirie + </v>
      </c>
      <c r="N118" t="str">
        <f t="shared" ca="1" si="5"/>
        <v>dd janv→dd janv •  () — Retard</v>
      </c>
    </row>
    <row r="119" spans="11:14" x14ac:dyDescent="0.25">
      <c r="K119" t="str">
        <f t="shared" ca="1" si="3"/>
        <v>Retard</v>
      </c>
      <c r="L119" s="3">
        <f t="shared" si="4"/>
        <v>1</v>
      </c>
      <c r="M119" t="str">
        <f>"travaux voirie + "&amp;IF(Paramètres!$B$4="Rue", C119, IF(Paramètres!$B$4="Quartier", E119, IF(Paramètres!$B$4="Commune", F119, A119)))</f>
        <v xml:space="preserve">travaux voirie + </v>
      </c>
      <c r="N119" t="str">
        <f t="shared" ca="1" si="5"/>
        <v>dd janv→dd janv •  () — Retard</v>
      </c>
    </row>
    <row r="120" spans="11:14" x14ac:dyDescent="0.25">
      <c r="K120" t="str">
        <f t="shared" ca="1" si="3"/>
        <v>Retard</v>
      </c>
      <c r="L120" s="3">
        <f t="shared" si="4"/>
        <v>1</v>
      </c>
      <c r="M120" t="str">
        <f>"travaux voirie + "&amp;IF(Paramètres!$B$4="Rue", C120, IF(Paramètres!$B$4="Quartier", E120, IF(Paramètres!$B$4="Commune", F120, A120)))</f>
        <v xml:space="preserve">travaux voirie + </v>
      </c>
      <c r="N120" t="str">
        <f t="shared" ca="1" si="5"/>
        <v>dd janv→dd janv •  () — Retard</v>
      </c>
    </row>
    <row r="121" spans="11:14" x14ac:dyDescent="0.25">
      <c r="K121" t="str">
        <f t="shared" ca="1" si="3"/>
        <v>Retard</v>
      </c>
      <c r="L121" s="3">
        <f t="shared" si="4"/>
        <v>1</v>
      </c>
      <c r="M121" t="str">
        <f>"travaux voirie + "&amp;IF(Paramètres!$B$4="Rue", C121, IF(Paramètres!$B$4="Quartier", E121, IF(Paramètres!$B$4="Commune", F121, A121)))</f>
        <v xml:space="preserve">travaux voirie + </v>
      </c>
      <c r="N121" t="str">
        <f t="shared" ca="1" si="5"/>
        <v>dd janv→dd janv •  () — Retard</v>
      </c>
    </row>
    <row r="122" spans="11:14" x14ac:dyDescent="0.25">
      <c r="K122" t="str">
        <f t="shared" ca="1" si="3"/>
        <v>Retard</v>
      </c>
      <c r="L122" s="3">
        <f t="shared" si="4"/>
        <v>1</v>
      </c>
      <c r="M122" t="str">
        <f>"travaux voirie + "&amp;IF(Paramètres!$B$4="Rue", C122, IF(Paramètres!$B$4="Quartier", E122, IF(Paramètres!$B$4="Commune", F122, A122)))</f>
        <v xml:space="preserve">travaux voirie + </v>
      </c>
      <c r="N122" t="str">
        <f t="shared" ca="1" si="5"/>
        <v>dd janv→dd janv •  () — Retard</v>
      </c>
    </row>
    <row r="123" spans="11:14" x14ac:dyDescent="0.25">
      <c r="K123" t="str">
        <f t="shared" ca="1" si="3"/>
        <v>Retard</v>
      </c>
      <c r="L123" s="3">
        <f t="shared" si="4"/>
        <v>1</v>
      </c>
      <c r="M123" t="str">
        <f>"travaux voirie + "&amp;IF(Paramètres!$B$4="Rue", C123, IF(Paramètres!$B$4="Quartier", E123, IF(Paramètres!$B$4="Commune", F123, A123)))</f>
        <v xml:space="preserve">travaux voirie + </v>
      </c>
      <c r="N123" t="str">
        <f t="shared" ca="1" si="5"/>
        <v>dd janv→dd janv •  () — Retard</v>
      </c>
    </row>
    <row r="124" spans="11:14" x14ac:dyDescent="0.25">
      <c r="K124" t="str">
        <f t="shared" ca="1" si="3"/>
        <v>Retard</v>
      </c>
      <c r="L124" s="3">
        <f t="shared" si="4"/>
        <v>1</v>
      </c>
      <c r="M124" t="str">
        <f>"travaux voirie + "&amp;IF(Paramètres!$B$4="Rue", C124, IF(Paramètres!$B$4="Quartier", E124, IF(Paramètres!$B$4="Commune", F124, A124)))</f>
        <v xml:space="preserve">travaux voirie + </v>
      </c>
      <c r="N124" t="str">
        <f t="shared" ca="1" si="5"/>
        <v>dd janv→dd janv •  () — Retard</v>
      </c>
    </row>
    <row r="125" spans="11:14" x14ac:dyDescent="0.25">
      <c r="K125" t="str">
        <f t="shared" ca="1" si="3"/>
        <v>Retard</v>
      </c>
      <c r="L125" s="3">
        <f t="shared" si="4"/>
        <v>1</v>
      </c>
      <c r="M125" t="str">
        <f>"travaux voirie + "&amp;IF(Paramètres!$B$4="Rue", C125, IF(Paramètres!$B$4="Quartier", E125, IF(Paramètres!$B$4="Commune", F125, A125)))</f>
        <v xml:space="preserve">travaux voirie + </v>
      </c>
      <c r="N125" t="str">
        <f t="shared" ca="1" si="5"/>
        <v>dd janv→dd janv •  () — Retard</v>
      </c>
    </row>
    <row r="126" spans="11:14" x14ac:dyDescent="0.25">
      <c r="K126" t="str">
        <f t="shared" ca="1" si="3"/>
        <v>Retard</v>
      </c>
      <c r="L126" s="3">
        <f t="shared" si="4"/>
        <v>1</v>
      </c>
      <c r="M126" t="str">
        <f>"travaux voirie + "&amp;IF(Paramètres!$B$4="Rue", C126, IF(Paramètres!$B$4="Quartier", E126, IF(Paramètres!$B$4="Commune", F126, A126)))</f>
        <v xml:space="preserve">travaux voirie + </v>
      </c>
      <c r="N126" t="str">
        <f t="shared" ca="1" si="5"/>
        <v>dd janv→dd janv •  () — Retard</v>
      </c>
    </row>
    <row r="127" spans="11:14" x14ac:dyDescent="0.25">
      <c r="K127" t="str">
        <f t="shared" ca="1" si="3"/>
        <v>Retard</v>
      </c>
      <c r="L127" s="3">
        <f t="shared" si="4"/>
        <v>1</v>
      </c>
      <c r="M127" t="str">
        <f>"travaux voirie + "&amp;IF(Paramètres!$B$4="Rue", C127, IF(Paramètres!$B$4="Quartier", E127, IF(Paramètres!$B$4="Commune", F127, A127)))</f>
        <v xml:space="preserve">travaux voirie + </v>
      </c>
      <c r="N127" t="str">
        <f t="shared" ca="1" si="5"/>
        <v>dd janv→dd janv •  () — Retard</v>
      </c>
    </row>
    <row r="128" spans="11:14" x14ac:dyDescent="0.25">
      <c r="K128" t="str">
        <f t="shared" ca="1" si="3"/>
        <v>Retard</v>
      </c>
      <c r="L128" s="3">
        <f t="shared" si="4"/>
        <v>1</v>
      </c>
      <c r="M128" t="str">
        <f>"travaux voirie + "&amp;IF(Paramètres!$B$4="Rue", C128, IF(Paramètres!$B$4="Quartier", E128, IF(Paramètres!$B$4="Commune", F128, A128)))</f>
        <v xml:space="preserve">travaux voirie + </v>
      </c>
      <c r="N128" t="str">
        <f t="shared" ca="1" si="5"/>
        <v>dd janv→dd janv •  () — Retard</v>
      </c>
    </row>
    <row r="129" spans="11:14" x14ac:dyDescent="0.25">
      <c r="K129" t="str">
        <f t="shared" ca="1" si="3"/>
        <v>Retard</v>
      </c>
      <c r="L129" s="3">
        <f t="shared" si="4"/>
        <v>1</v>
      </c>
      <c r="M129" t="str">
        <f>"travaux voirie + "&amp;IF(Paramètres!$B$4="Rue", C129, IF(Paramètres!$B$4="Quartier", E129, IF(Paramètres!$B$4="Commune", F129, A129)))</f>
        <v xml:space="preserve">travaux voirie + </v>
      </c>
      <c r="N129" t="str">
        <f t="shared" ca="1" si="5"/>
        <v>dd janv→dd janv •  () — Retard</v>
      </c>
    </row>
    <row r="130" spans="11:14" x14ac:dyDescent="0.25">
      <c r="K130" t="str">
        <f t="shared" ref="K130:K193" ca="1" si="6">IF(H130&lt;TODAY(), IF(J130&lt;1, "Retard","Terminé"), IF(G130&gt;TODAY(), "À venir","En cours"))</f>
        <v>Retard</v>
      </c>
      <c r="L130" s="3">
        <f t="shared" ref="L130:L193" si="7">MAX(1, DATEDIF(G130, H130, "d")+1)</f>
        <v>1</v>
      </c>
      <c r="M130" t="str">
        <f>"travaux voirie + "&amp;IF(Paramètres!$B$4="Rue", C130, IF(Paramètres!$B$4="Quartier", E130, IF(Paramètres!$B$4="Commune", F130, A130)))</f>
        <v xml:space="preserve">travaux voirie + </v>
      </c>
      <c r="N130" t="str">
        <f t="shared" ref="N130:N193" ca="1" si="8">TEXT(G130,"dd mmm")&amp;"→"&amp;TEXT(H130,"dd mmm")&amp;" • "&amp;C130&amp;" ("&amp;F130&amp;") — "&amp;K130</f>
        <v>dd janv→dd janv •  () — Retard</v>
      </c>
    </row>
    <row r="131" spans="11:14" x14ac:dyDescent="0.25">
      <c r="K131" t="str">
        <f t="shared" ca="1" si="6"/>
        <v>Retard</v>
      </c>
      <c r="L131" s="3">
        <f t="shared" si="7"/>
        <v>1</v>
      </c>
      <c r="M131" t="str">
        <f>"travaux voirie + "&amp;IF(Paramètres!$B$4="Rue", C131, IF(Paramètres!$B$4="Quartier", E131, IF(Paramètres!$B$4="Commune", F131, A131)))</f>
        <v xml:space="preserve">travaux voirie + </v>
      </c>
      <c r="N131" t="str">
        <f t="shared" ca="1" si="8"/>
        <v>dd janv→dd janv •  () — Retard</v>
      </c>
    </row>
    <row r="132" spans="11:14" x14ac:dyDescent="0.25">
      <c r="K132" t="str">
        <f t="shared" ca="1" si="6"/>
        <v>Retard</v>
      </c>
      <c r="L132" s="3">
        <f t="shared" si="7"/>
        <v>1</v>
      </c>
      <c r="M132" t="str">
        <f>"travaux voirie + "&amp;IF(Paramètres!$B$4="Rue", C132, IF(Paramètres!$B$4="Quartier", E132, IF(Paramètres!$B$4="Commune", F132, A132)))</f>
        <v xml:space="preserve">travaux voirie + </v>
      </c>
      <c r="N132" t="str">
        <f t="shared" ca="1" si="8"/>
        <v>dd janv→dd janv •  () — Retard</v>
      </c>
    </row>
    <row r="133" spans="11:14" x14ac:dyDescent="0.25">
      <c r="K133" t="str">
        <f t="shared" ca="1" si="6"/>
        <v>Retard</v>
      </c>
      <c r="L133" s="3">
        <f t="shared" si="7"/>
        <v>1</v>
      </c>
      <c r="M133" t="str">
        <f>"travaux voirie + "&amp;IF(Paramètres!$B$4="Rue", C133, IF(Paramètres!$B$4="Quartier", E133, IF(Paramètres!$B$4="Commune", F133, A133)))</f>
        <v xml:space="preserve">travaux voirie + </v>
      </c>
      <c r="N133" t="str">
        <f t="shared" ca="1" si="8"/>
        <v>dd janv→dd janv •  () — Retard</v>
      </c>
    </row>
    <row r="134" spans="11:14" x14ac:dyDescent="0.25">
      <c r="K134" t="str">
        <f t="shared" ca="1" si="6"/>
        <v>Retard</v>
      </c>
      <c r="L134" s="3">
        <f t="shared" si="7"/>
        <v>1</v>
      </c>
      <c r="M134" t="str">
        <f>"travaux voirie + "&amp;IF(Paramètres!$B$4="Rue", C134, IF(Paramètres!$B$4="Quartier", E134, IF(Paramètres!$B$4="Commune", F134, A134)))</f>
        <v xml:space="preserve">travaux voirie + </v>
      </c>
      <c r="N134" t="str">
        <f t="shared" ca="1" si="8"/>
        <v>dd janv→dd janv •  () — Retard</v>
      </c>
    </row>
    <row r="135" spans="11:14" x14ac:dyDescent="0.25">
      <c r="K135" t="str">
        <f t="shared" ca="1" si="6"/>
        <v>Retard</v>
      </c>
      <c r="L135" s="3">
        <f t="shared" si="7"/>
        <v>1</v>
      </c>
      <c r="M135" t="str">
        <f>"travaux voirie + "&amp;IF(Paramètres!$B$4="Rue", C135, IF(Paramètres!$B$4="Quartier", E135, IF(Paramètres!$B$4="Commune", F135, A135)))</f>
        <v xml:space="preserve">travaux voirie + </v>
      </c>
      <c r="N135" t="str">
        <f t="shared" ca="1" si="8"/>
        <v>dd janv→dd janv •  () — Retard</v>
      </c>
    </row>
    <row r="136" spans="11:14" x14ac:dyDescent="0.25">
      <c r="K136" t="str">
        <f t="shared" ca="1" si="6"/>
        <v>Retard</v>
      </c>
      <c r="L136" s="3">
        <f t="shared" si="7"/>
        <v>1</v>
      </c>
      <c r="M136" t="str">
        <f>"travaux voirie + "&amp;IF(Paramètres!$B$4="Rue", C136, IF(Paramètres!$B$4="Quartier", E136, IF(Paramètres!$B$4="Commune", F136, A136)))</f>
        <v xml:space="preserve">travaux voirie + </v>
      </c>
      <c r="N136" t="str">
        <f t="shared" ca="1" si="8"/>
        <v>dd janv→dd janv •  () — Retard</v>
      </c>
    </row>
    <row r="137" spans="11:14" x14ac:dyDescent="0.25">
      <c r="K137" t="str">
        <f t="shared" ca="1" si="6"/>
        <v>Retard</v>
      </c>
      <c r="L137" s="3">
        <f t="shared" si="7"/>
        <v>1</v>
      </c>
      <c r="M137" t="str">
        <f>"travaux voirie + "&amp;IF(Paramètres!$B$4="Rue", C137, IF(Paramètres!$B$4="Quartier", E137, IF(Paramètres!$B$4="Commune", F137, A137)))</f>
        <v xml:space="preserve">travaux voirie + </v>
      </c>
      <c r="N137" t="str">
        <f t="shared" ca="1" si="8"/>
        <v>dd janv→dd janv •  () — Retard</v>
      </c>
    </row>
    <row r="138" spans="11:14" x14ac:dyDescent="0.25">
      <c r="K138" t="str">
        <f t="shared" ca="1" si="6"/>
        <v>Retard</v>
      </c>
      <c r="L138" s="3">
        <f t="shared" si="7"/>
        <v>1</v>
      </c>
      <c r="M138" t="str">
        <f>"travaux voirie + "&amp;IF(Paramètres!$B$4="Rue", C138, IF(Paramètres!$B$4="Quartier", E138, IF(Paramètres!$B$4="Commune", F138, A138)))</f>
        <v xml:space="preserve">travaux voirie + </v>
      </c>
      <c r="N138" t="str">
        <f t="shared" ca="1" si="8"/>
        <v>dd janv→dd janv •  () — Retard</v>
      </c>
    </row>
    <row r="139" spans="11:14" x14ac:dyDescent="0.25">
      <c r="K139" t="str">
        <f t="shared" ca="1" si="6"/>
        <v>Retard</v>
      </c>
      <c r="L139" s="3">
        <f t="shared" si="7"/>
        <v>1</v>
      </c>
      <c r="M139" t="str">
        <f>"travaux voirie + "&amp;IF(Paramètres!$B$4="Rue", C139, IF(Paramètres!$B$4="Quartier", E139, IF(Paramètres!$B$4="Commune", F139, A139)))</f>
        <v xml:space="preserve">travaux voirie + </v>
      </c>
      <c r="N139" t="str">
        <f t="shared" ca="1" si="8"/>
        <v>dd janv→dd janv •  () — Retard</v>
      </c>
    </row>
    <row r="140" spans="11:14" x14ac:dyDescent="0.25">
      <c r="K140" t="str">
        <f t="shared" ca="1" si="6"/>
        <v>Retard</v>
      </c>
      <c r="L140" s="3">
        <f t="shared" si="7"/>
        <v>1</v>
      </c>
      <c r="M140" t="str">
        <f>"travaux voirie + "&amp;IF(Paramètres!$B$4="Rue", C140, IF(Paramètres!$B$4="Quartier", E140, IF(Paramètres!$B$4="Commune", F140, A140)))</f>
        <v xml:space="preserve">travaux voirie + </v>
      </c>
      <c r="N140" t="str">
        <f t="shared" ca="1" si="8"/>
        <v>dd janv→dd janv •  () — Retard</v>
      </c>
    </row>
    <row r="141" spans="11:14" x14ac:dyDescent="0.25">
      <c r="K141" t="str">
        <f t="shared" ca="1" si="6"/>
        <v>Retard</v>
      </c>
      <c r="L141" s="3">
        <f t="shared" si="7"/>
        <v>1</v>
      </c>
      <c r="M141" t="str">
        <f>"travaux voirie + "&amp;IF(Paramètres!$B$4="Rue", C141, IF(Paramètres!$B$4="Quartier", E141, IF(Paramètres!$B$4="Commune", F141, A141)))</f>
        <v xml:space="preserve">travaux voirie + </v>
      </c>
      <c r="N141" t="str">
        <f t="shared" ca="1" si="8"/>
        <v>dd janv→dd janv •  () — Retard</v>
      </c>
    </row>
    <row r="142" spans="11:14" x14ac:dyDescent="0.25">
      <c r="K142" t="str">
        <f t="shared" ca="1" si="6"/>
        <v>Retard</v>
      </c>
      <c r="L142" s="3">
        <f t="shared" si="7"/>
        <v>1</v>
      </c>
      <c r="M142" t="str">
        <f>"travaux voirie + "&amp;IF(Paramètres!$B$4="Rue", C142, IF(Paramètres!$B$4="Quartier", E142, IF(Paramètres!$B$4="Commune", F142, A142)))</f>
        <v xml:space="preserve">travaux voirie + </v>
      </c>
      <c r="N142" t="str">
        <f t="shared" ca="1" si="8"/>
        <v>dd janv→dd janv •  () — Retard</v>
      </c>
    </row>
    <row r="143" spans="11:14" x14ac:dyDescent="0.25">
      <c r="K143" t="str">
        <f t="shared" ca="1" si="6"/>
        <v>Retard</v>
      </c>
      <c r="L143" s="3">
        <f t="shared" si="7"/>
        <v>1</v>
      </c>
      <c r="M143" t="str">
        <f>"travaux voirie + "&amp;IF(Paramètres!$B$4="Rue", C143, IF(Paramètres!$B$4="Quartier", E143, IF(Paramètres!$B$4="Commune", F143, A143)))</f>
        <v xml:space="preserve">travaux voirie + </v>
      </c>
      <c r="N143" t="str">
        <f t="shared" ca="1" si="8"/>
        <v>dd janv→dd janv •  () — Retard</v>
      </c>
    </row>
    <row r="144" spans="11:14" x14ac:dyDescent="0.25">
      <c r="K144" t="str">
        <f t="shared" ca="1" si="6"/>
        <v>Retard</v>
      </c>
      <c r="L144" s="3">
        <f t="shared" si="7"/>
        <v>1</v>
      </c>
      <c r="M144" t="str">
        <f>"travaux voirie + "&amp;IF(Paramètres!$B$4="Rue", C144, IF(Paramètres!$B$4="Quartier", E144, IF(Paramètres!$B$4="Commune", F144, A144)))</f>
        <v xml:space="preserve">travaux voirie + </v>
      </c>
      <c r="N144" t="str">
        <f t="shared" ca="1" si="8"/>
        <v>dd janv→dd janv •  () — Retard</v>
      </c>
    </row>
    <row r="145" spans="11:14" x14ac:dyDescent="0.25">
      <c r="K145" t="str">
        <f t="shared" ca="1" si="6"/>
        <v>Retard</v>
      </c>
      <c r="L145" s="3">
        <f t="shared" si="7"/>
        <v>1</v>
      </c>
      <c r="M145" t="str">
        <f>"travaux voirie + "&amp;IF(Paramètres!$B$4="Rue", C145, IF(Paramètres!$B$4="Quartier", E145, IF(Paramètres!$B$4="Commune", F145, A145)))</f>
        <v xml:space="preserve">travaux voirie + </v>
      </c>
      <c r="N145" t="str">
        <f t="shared" ca="1" si="8"/>
        <v>dd janv→dd janv •  () — Retard</v>
      </c>
    </row>
    <row r="146" spans="11:14" x14ac:dyDescent="0.25">
      <c r="K146" t="str">
        <f t="shared" ca="1" si="6"/>
        <v>Retard</v>
      </c>
      <c r="L146" s="3">
        <f t="shared" si="7"/>
        <v>1</v>
      </c>
      <c r="M146" t="str">
        <f>"travaux voirie + "&amp;IF(Paramètres!$B$4="Rue", C146, IF(Paramètres!$B$4="Quartier", E146, IF(Paramètres!$B$4="Commune", F146, A146)))</f>
        <v xml:space="preserve">travaux voirie + </v>
      </c>
      <c r="N146" t="str">
        <f t="shared" ca="1" si="8"/>
        <v>dd janv→dd janv •  () — Retard</v>
      </c>
    </row>
    <row r="147" spans="11:14" x14ac:dyDescent="0.25">
      <c r="K147" t="str">
        <f t="shared" ca="1" si="6"/>
        <v>Retard</v>
      </c>
      <c r="L147" s="3">
        <f t="shared" si="7"/>
        <v>1</v>
      </c>
      <c r="M147" t="str">
        <f>"travaux voirie + "&amp;IF(Paramètres!$B$4="Rue", C147, IF(Paramètres!$B$4="Quartier", E147, IF(Paramètres!$B$4="Commune", F147, A147)))</f>
        <v xml:space="preserve">travaux voirie + </v>
      </c>
      <c r="N147" t="str">
        <f t="shared" ca="1" si="8"/>
        <v>dd janv→dd janv •  () — Retard</v>
      </c>
    </row>
    <row r="148" spans="11:14" x14ac:dyDescent="0.25">
      <c r="K148" t="str">
        <f t="shared" ca="1" si="6"/>
        <v>Retard</v>
      </c>
      <c r="L148" s="3">
        <f t="shared" si="7"/>
        <v>1</v>
      </c>
      <c r="M148" t="str">
        <f>"travaux voirie + "&amp;IF(Paramètres!$B$4="Rue", C148, IF(Paramètres!$B$4="Quartier", E148, IF(Paramètres!$B$4="Commune", F148, A148)))</f>
        <v xml:space="preserve">travaux voirie + </v>
      </c>
      <c r="N148" t="str">
        <f t="shared" ca="1" si="8"/>
        <v>dd janv→dd janv •  () — Retard</v>
      </c>
    </row>
    <row r="149" spans="11:14" x14ac:dyDescent="0.25">
      <c r="K149" t="str">
        <f t="shared" ca="1" si="6"/>
        <v>Retard</v>
      </c>
      <c r="L149" s="3">
        <f t="shared" si="7"/>
        <v>1</v>
      </c>
      <c r="M149" t="str">
        <f>"travaux voirie + "&amp;IF(Paramètres!$B$4="Rue", C149, IF(Paramètres!$B$4="Quartier", E149, IF(Paramètres!$B$4="Commune", F149, A149)))</f>
        <v xml:space="preserve">travaux voirie + </v>
      </c>
      <c r="N149" t="str">
        <f t="shared" ca="1" si="8"/>
        <v>dd janv→dd janv •  () — Retard</v>
      </c>
    </row>
    <row r="150" spans="11:14" x14ac:dyDescent="0.25">
      <c r="K150" t="str">
        <f t="shared" ca="1" si="6"/>
        <v>Retard</v>
      </c>
      <c r="L150" s="3">
        <f t="shared" si="7"/>
        <v>1</v>
      </c>
      <c r="M150" t="str">
        <f>"travaux voirie + "&amp;IF(Paramètres!$B$4="Rue", C150, IF(Paramètres!$B$4="Quartier", E150, IF(Paramètres!$B$4="Commune", F150, A150)))</f>
        <v xml:space="preserve">travaux voirie + </v>
      </c>
      <c r="N150" t="str">
        <f t="shared" ca="1" si="8"/>
        <v>dd janv→dd janv •  () — Retard</v>
      </c>
    </row>
    <row r="151" spans="11:14" x14ac:dyDescent="0.25">
      <c r="K151" t="str">
        <f t="shared" ca="1" si="6"/>
        <v>Retard</v>
      </c>
      <c r="L151" s="3">
        <f t="shared" si="7"/>
        <v>1</v>
      </c>
      <c r="M151" t="str">
        <f>"travaux voirie + "&amp;IF(Paramètres!$B$4="Rue", C151, IF(Paramètres!$B$4="Quartier", E151, IF(Paramètres!$B$4="Commune", F151, A151)))</f>
        <v xml:space="preserve">travaux voirie + </v>
      </c>
      <c r="N151" t="str">
        <f t="shared" ca="1" si="8"/>
        <v>dd janv→dd janv •  () — Retard</v>
      </c>
    </row>
    <row r="152" spans="11:14" x14ac:dyDescent="0.25">
      <c r="K152" t="str">
        <f t="shared" ca="1" si="6"/>
        <v>Retard</v>
      </c>
      <c r="L152" s="3">
        <f t="shared" si="7"/>
        <v>1</v>
      </c>
      <c r="M152" t="str">
        <f>"travaux voirie + "&amp;IF(Paramètres!$B$4="Rue", C152, IF(Paramètres!$B$4="Quartier", E152, IF(Paramètres!$B$4="Commune", F152, A152)))</f>
        <v xml:space="preserve">travaux voirie + </v>
      </c>
      <c r="N152" t="str">
        <f t="shared" ca="1" si="8"/>
        <v>dd janv→dd janv •  () — Retard</v>
      </c>
    </row>
    <row r="153" spans="11:14" x14ac:dyDescent="0.25">
      <c r="K153" t="str">
        <f t="shared" ca="1" si="6"/>
        <v>Retard</v>
      </c>
      <c r="L153" s="3">
        <f t="shared" si="7"/>
        <v>1</v>
      </c>
      <c r="M153" t="str">
        <f>"travaux voirie + "&amp;IF(Paramètres!$B$4="Rue", C153, IF(Paramètres!$B$4="Quartier", E153, IF(Paramètres!$B$4="Commune", F153, A153)))</f>
        <v xml:space="preserve">travaux voirie + </v>
      </c>
      <c r="N153" t="str">
        <f t="shared" ca="1" si="8"/>
        <v>dd janv→dd janv •  () — Retard</v>
      </c>
    </row>
    <row r="154" spans="11:14" x14ac:dyDescent="0.25">
      <c r="K154" t="str">
        <f t="shared" ca="1" si="6"/>
        <v>Retard</v>
      </c>
      <c r="L154" s="3">
        <f t="shared" si="7"/>
        <v>1</v>
      </c>
      <c r="M154" t="str">
        <f>"travaux voirie + "&amp;IF(Paramètres!$B$4="Rue", C154, IF(Paramètres!$B$4="Quartier", E154, IF(Paramètres!$B$4="Commune", F154, A154)))</f>
        <v xml:space="preserve">travaux voirie + </v>
      </c>
      <c r="N154" t="str">
        <f t="shared" ca="1" si="8"/>
        <v>dd janv→dd janv •  () — Retard</v>
      </c>
    </row>
    <row r="155" spans="11:14" x14ac:dyDescent="0.25">
      <c r="K155" t="str">
        <f t="shared" ca="1" si="6"/>
        <v>Retard</v>
      </c>
      <c r="L155" s="3">
        <f t="shared" si="7"/>
        <v>1</v>
      </c>
      <c r="M155" t="str">
        <f>"travaux voirie + "&amp;IF(Paramètres!$B$4="Rue", C155, IF(Paramètres!$B$4="Quartier", E155, IF(Paramètres!$B$4="Commune", F155, A155)))</f>
        <v xml:space="preserve">travaux voirie + </v>
      </c>
      <c r="N155" t="str">
        <f t="shared" ca="1" si="8"/>
        <v>dd janv→dd janv •  () — Retard</v>
      </c>
    </row>
    <row r="156" spans="11:14" x14ac:dyDescent="0.25">
      <c r="K156" t="str">
        <f t="shared" ca="1" si="6"/>
        <v>Retard</v>
      </c>
      <c r="L156" s="3">
        <f t="shared" si="7"/>
        <v>1</v>
      </c>
      <c r="M156" t="str">
        <f>"travaux voirie + "&amp;IF(Paramètres!$B$4="Rue", C156, IF(Paramètres!$B$4="Quartier", E156, IF(Paramètres!$B$4="Commune", F156, A156)))</f>
        <v xml:space="preserve">travaux voirie + </v>
      </c>
      <c r="N156" t="str">
        <f t="shared" ca="1" si="8"/>
        <v>dd janv→dd janv •  () — Retard</v>
      </c>
    </row>
    <row r="157" spans="11:14" x14ac:dyDescent="0.25">
      <c r="K157" t="str">
        <f t="shared" ca="1" si="6"/>
        <v>Retard</v>
      </c>
      <c r="L157" s="3">
        <f t="shared" si="7"/>
        <v>1</v>
      </c>
      <c r="M157" t="str">
        <f>"travaux voirie + "&amp;IF(Paramètres!$B$4="Rue", C157, IF(Paramètres!$B$4="Quartier", E157, IF(Paramètres!$B$4="Commune", F157, A157)))</f>
        <v xml:space="preserve">travaux voirie + </v>
      </c>
      <c r="N157" t="str">
        <f t="shared" ca="1" si="8"/>
        <v>dd janv→dd janv •  () — Retard</v>
      </c>
    </row>
    <row r="158" spans="11:14" x14ac:dyDescent="0.25">
      <c r="K158" t="str">
        <f t="shared" ca="1" si="6"/>
        <v>Retard</v>
      </c>
      <c r="L158" s="3">
        <f t="shared" si="7"/>
        <v>1</v>
      </c>
      <c r="M158" t="str">
        <f>"travaux voirie + "&amp;IF(Paramètres!$B$4="Rue", C158, IF(Paramètres!$B$4="Quartier", E158, IF(Paramètres!$B$4="Commune", F158, A158)))</f>
        <v xml:space="preserve">travaux voirie + </v>
      </c>
      <c r="N158" t="str">
        <f t="shared" ca="1" si="8"/>
        <v>dd janv→dd janv •  () — Retard</v>
      </c>
    </row>
    <row r="159" spans="11:14" x14ac:dyDescent="0.25">
      <c r="K159" t="str">
        <f t="shared" ca="1" si="6"/>
        <v>Retard</v>
      </c>
      <c r="L159" s="3">
        <f t="shared" si="7"/>
        <v>1</v>
      </c>
      <c r="M159" t="str">
        <f>"travaux voirie + "&amp;IF(Paramètres!$B$4="Rue", C159, IF(Paramètres!$B$4="Quartier", E159, IF(Paramètres!$B$4="Commune", F159, A159)))</f>
        <v xml:space="preserve">travaux voirie + </v>
      </c>
      <c r="N159" t="str">
        <f t="shared" ca="1" si="8"/>
        <v>dd janv→dd janv •  () — Retard</v>
      </c>
    </row>
    <row r="160" spans="11:14" x14ac:dyDescent="0.25">
      <c r="K160" t="str">
        <f t="shared" ca="1" si="6"/>
        <v>Retard</v>
      </c>
      <c r="L160" s="3">
        <f t="shared" si="7"/>
        <v>1</v>
      </c>
      <c r="M160" t="str">
        <f>"travaux voirie + "&amp;IF(Paramètres!$B$4="Rue", C160, IF(Paramètres!$B$4="Quartier", E160, IF(Paramètres!$B$4="Commune", F160, A160)))</f>
        <v xml:space="preserve">travaux voirie + </v>
      </c>
      <c r="N160" t="str">
        <f t="shared" ca="1" si="8"/>
        <v>dd janv→dd janv •  () — Retard</v>
      </c>
    </row>
    <row r="161" spans="11:14" x14ac:dyDescent="0.25">
      <c r="K161" t="str">
        <f t="shared" ca="1" si="6"/>
        <v>Retard</v>
      </c>
      <c r="L161" s="3">
        <f t="shared" si="7"/>
        <v>1</v>
      </c>
      <c r="M161" t="str">
        <f>"travaux voirie + "&amp;IF(Paramètres!$B$4="Rue", C161, IF(Paramètres!$B$4="Quartier", E161, IF(Paramètres!$B$4="Commune", F161, A161)))</f>
        <v xml:space="preserve">travaux voirie + </v>
      </c>
      <c r="N161" t="str">
        <f t="shared" ca="1" si="8"/>
        <v>dd janv→dd janv •  () — Retard</v>
      </c>
    </row>
    <row r="162" spans="11:14" x14ac:dyDescent="0.25">
      <c r="K162" t="str">
        <f t="shared" ca="1" si="6"/>
        <v>Retard</v>
      </c>
      <c r="L162" s="3">
        <f t="shared" si="7"/>
        <v>1</v>
      </c>
      <c r="M162" t="str">
        <f>"travaux voirie + "&amp;IF(Paramètres!$B$4="Rue", C162, IF(Paramètres!$B$4="Quartier", E162, IF(Paramètres!$B$4="Commune", F162, A162)))</f>
        <v xml:space="preserve">travaux voirie + </v>
      </c>
      <c r="N162" t="str">
        <f t="shared" ca="1" si="8"/>
        <v>dd janv→dd janv •  () — Retard</v>
      </c>
    </row>
    <row r="163" spans="11:14" x14ac:dyDescent="0.25">
      <c r="K163" t="str">
        <f t="shared" ca="1" si="6"/>
        <v>Retard</v>
      </c>
      <c r="L163" s="3">
        <f t="shared" si="7"/>
        <v>1</v>
      </c>
      <c r="M163" t="str">
        <f>"travaux voirie + "&amp;IF(Paramètres!$B$4="Rue", C163, IF(Paramètres!$B$4="Quartier", E163, IF(Paramètres!$B$4="Commune", F163, A163)))</f>
        <v xml:space="preserve">travaux voirie + </v>
      </c>
      <c r="N163" t="str">
        <f t="shared" ca="1" si="8"/>
        <v>dd janv→dd janv •  () — Retard</v>
      </c>
    </row>
    <row r="164" spans="11:14" x14ac:dyDescent="0.25">
      <c r="K164" t="str">
        <f t="shared" ca="1" si="6"/>
        <v>Retard</v>
      </c>
      <c r="L164" s="3">
        <f t="shared" si="7"/>
        <v>1</v>
      </c>
      <c r="M164" t="str">
        <f>"travaux voirie + "&amp;IF(Paramètres!$B$4="Rue", C164, IF(Paramètres!$B$4="Quartier", E164, IF(Paramètres!$B$4="Commune", F164, A164)))</f>
        <v xml:space="preserve">travaux voirie + </v>
      </c>
      <c r="N164" t="str">
        <f t="shared" ca="1" si="8"/>
        <v>dd janv→dd janv •  () — Retard</v>
      </c>
    </row>
    <row r="165" spans="11:14" x14ac:dyDescent="0.25">
      <c r="K165" t="str">
        <f t="shared" ca="1" si="6"/>
        <v>Retard</v>
      </c>
      <c r="L165" s="3">
        <f t="shared" si="7"/>
        <v>1</v>
      </c>
      <c r="M165" t="str">
        <f>"travaux voirie + "&amp;IF(Paramètres!$B$4="Rue", C165, IF(Paramètres!$B$4="Quartier", E165, IF(Paramètres!$B$4="Commune", F165, A165)))</f>
        <v xml:space="preserve">travaux voirie + </v>
      </c>
      <c r="N165" t="str">
        <f t="shared" ca="1" si="8"/>
        <v>dd janv→dd janv •  () — Retard</v>
      </c>
    </row>
    <row r="166" spans="11:14" x14ac:dyDescent="0.25">
      <c r="K166" t="str">
        <f t="shared" ca="1" si="6"/>
        <v>Retard</v>
      </c>
      <c r="L166" s="3">
        <f t="shared" si="7"/>
        <v>1</v>
      </c>
      <c r="M166" t="str">
        <f>"travaux voirie + "&amp;IF(Paramètres!$B$4="Rue", C166, IF(Paramètres!$B$4="Quartier", E166, IF(Paramètres!$B$4="Commune", F166, A166)))</f>
        <v xml:space="preserve">travaux voirie + </v>
      </c>
      <c r="N166" t="str">
        <f t="shared" ca="1" si="8"/>
        <v>dd janv→dd janv •  () — Retard</v>
      </c>
    </row>
    <row r="167" spans="11:14" x14ac:dyDescent="0.25">
      <c r="K167" t="str">
        <f t="shared" ca="1" si="6"/>
        <v>Retard</v>
      </c>
      <c r="L167" s="3">
        <f t="shared" si="7"/>
        <v>1</v>
      </c>
      <c r="M167" t="str">
        <f>"travaux voirie + "&amp;IF(Paramètres!$B$4="Rue", C167, IF(Paramètres!$B$4="Quartier", E167, IF(Paramètres!$B$4="Commune", F167, A167)))</f>
        <v xml:space="preserve">travaux voirie + </v>
      </c>
      <c r="N167" t="str">
        <f t="shared" ca="1" si="8"/>
        <v>dd janv→dd janv •  () — Retard</v>
      </c>
    </row>
    <row r="168" spans="11:14" x14ac:dyDescent="0.25">
      <c r="K168" t="str">
        <f t="shared" ca="1" si="6"/>
        <v>Retard</v>
      </c>
      <c r="L168" s="3">
        <f t="shared" si="7"/>
        <v>1</v>
      </c>
      <c r="M168" t="str">
        <f>"travaux voirie + "&amp;IF(Paramètres!$B$4="Rue", C168, IF(Paramètres!$B$4="Quartier", E168, IF(Paramètres!$B$4="Commune", F168, A168)))</f>
        <v xml:space="preserve">travaux voirie + </v>
      </c>
      <c r="N168" t="str">
        <f t="shared" ca="1" si="8"/>
        <v>dd janv→dd janv •  () — Retard</v>
      </c>
    </row>
    <row r="169" spans="11:14" x14ac:dyDescent="0.25">
      <c r="K169" t="str">
        <f t="shared" ca="1" si="6"/>
        <v>Retard</v>
      </c>
      <c r="L169" s="3">
        <f t="shared" si="7"/>
        <v>1</v>
      </c>
      <c r="M169" t="str">
        <f>"travaux voirie + "&amp;IF(Paramètres!$B$4="Rue", C169, IF(Paramètres!$B$4="Quartier", E169, IF(Paramètres!$B$4="Commune", F169, A169)))</f>
        <v xml:space="preserve">travaux voirie + </v>
      </c>
      <c r="N169" t="str">
        <f t="shared" ca="1" si="8"/>
        <v>dd janv→dd janv •  () — Retard</v>
      </c>
    </row>
    <row r="170" spans="11:14" x14ac:dyDescent="0.25">
      <c r="K170" t="str">
        <f t="shared" ca="1" si="6"/>
        <v>Retard</v>
      </c>
      <c r="L170" s="3">
        <f t="shared" si="7"/>
        <v>1</v>
      </c>
      <c r="M170" t="str">
        <f>"travaux voirie + "&amp;IF(Paramètres!$B$4="Rue", C170, IF(Paramètres!$B$4="Quartier", E170, IF(Paramètres!$B$4="Commune", F170, A170)))</f>
        <v xml:space="preserve">travaux voirie + </v>
      </c>
      <c r="N170" t="str">
        <f t="shared" ca="1" si="8"/>
        <v>dd janv→dd janv •  () — Retard</v>
      </c>
    </row>
    <row r="171" spans="11:14" x14ac:dyDescent="0.25">
      <c r="K171" t="str">
        <f t="shared" ca="1" si="6"/>
        <v>Retard</v>
      </c>
      <c r="L171" s="3">
        <f t="shared" si="7"/>
        <v>1</v>
      </c>
      <c r="M171" t="str">
        <f>"travaux voirie + "&amp;IF(Paramètres!$B$4="Rue", C171, IF(Paramètres!$B$4="Quartier", E171, IF(Paramètres!$B$4="Commune", F171, A171)))</f>
        <v xml:space="preserve">travaux voirie + </v>
      </c>
      <c r="N171" t="str">
        <f t="shared" ca="1" si="8"/>
        <v>dd janv→dd janv •  () — Retard</v>
      </c>
    </row>
    <row r="172" spans="11:14" x14ac:dyDescent="0.25">
      <c r="K172" t="str">
        <f t="shared" ca="1" si="6"/>
        <v>Retard</v>
      </c>
      <c r="L172" s="3">
        <f t="shared" si="7"/>
        <v>1</v>
      </c>
      <c r="M172" t="str">
        <f>"travaux voirie + "&amp;IF(Paramètres!$B$4="Rue", C172, IF(Paramètres!$B$4="Quartier", E172, IF(Paramètres!$B$4="Commune", F172, A172)))</f>
        <v xml:space="preserve">travaux voirie + </v>
      </c>
      <c r="N172" t="str">
        <f t="shared" ca="1" si="8"/>
        <v>dd janv→dd janv •  () — Retard</v>
      </c>
    </row>
    <row r="173" spans="11:14" x14ac:dyDescent="0.25">
      <c r="K173" t="str">
        <f t="shared" ca="1" si="6"/>
        <v>Retard</v>
      </c>
      <c r="L173" s="3">
        <f t="shared" si="7"/>
        <v>1</v>
      </c>
      <c r="M173" t="str">
        <f>"travaux voirie + "&amp;IF(Paramètres!$B$4="Rue", C173, IF(Paramètres!$B$4="Quartier", E173, IF(Paramètres!$B$4="Commune", F173, A173)))</f>
        <v xml:space="preserve">travaux voirie + </v>
      </c>
      <c r="N173" t="str">
        <f t="shared" ca="1" si="8"/>
        <v>dd janv→dd janv •  () — Retard</v>
      </c>
    </row>
    <row r="174" spans="11:14" x14ac:dyDescent="0.25">
      <c r="K174" t="str">
        <f t="shared" ca="1" si="6"/>
        <v>Retard</v>
      </c>
      <c r="L174" s="3">
        <f t="shared" si="7"/>
        <v>1</v>
      </c>
      <c r="M174" t="str">
        <f>"travaux voirie + "&amp;IF(Paramètres!$B$4="Rue", C174, IF(Paramètres!$B$4="Quartier", E174, IF(Paramètres!$B$4="Commune", F174, A174)))</f>
        <v xml:space="preserve">travaux voirie + </v>
      </c>
      <c r="N174" t="str">
        <f t="shared" ca="1" si="8"/>
        <v>dd janv→dd janv •  () — Retard</v>
      </c>
    </row>
    <row r="175" spans="11:14" x14ac:dyDescent="0.25">
      <c r="K175" t="str">
        <f t="shared" ca="1" si="6"/>
        <v>Retard</v>
      </c>
      <c r="L175" s="3">
        <f t="shared" si="7"/>
        <v>1</v>
      </c>
      <c r="M175" t="str">
        <f>"travaux voirie + "&amp;IF(Paramètres!$B$4="Rue", C175, IF(Paramètres!$B$4="Quartier", E175, IF(Paramètres!$B$4="Commune", F175, A175)))</f>
        <v xml:space="preserve">travaux voirie + </v>
      </c>
      <c r="N175" t="str">
        <f t="shared" ca="1" si="8"/>
        <v>dd janv→dd janv •  () — Retard</v>
      </c>
    </row>
    <row r="176" spans="11:14" x14ac:dyDescent="0.25">
      <c r="K176" t="str">
        <f t="shared" ca="1" si="6"/>
        <v>Retard</v>
      </c>
      <c r="L176" s="3">
        <f t="shared" si="7"/>
        <v>1</v>
      </c>
      <c r="M176" t="str">
        <f>"travaux voirie + "&amp;IF(Paramètres!$B$4="Rue", C176, IF(Paramètres!$B$4="Quartier", E176, IF(Paramètres!$B$4="Commune", F176, A176)))</f>
        <v xml:space="preserve">travaux voirie + </v>
      </c>
      <c r="N176" t="str">
        <f t="shared" ca="1" si="8"/>
        <v>dd janv→dd janv •  () — Retard</v>
      </c>
    </row>
    <row r="177" spans="11:14" x14ac:dyDescent="0.25">
      <c r="K177" t="str">
        <f t="shared" ca="1" si="6"/>
        <v>Retard</v>
      </c>
      <c r="L177" s="3">
        <f t="shared" si="7"/>
        <v>1</v>
      </c>
      <c r="M177" t="str">
        <f>"travaux voirie + "&amp;IF(Paramètres!$B$4="Rue", C177, IF(Paramètres!$B$4="Quartier", E177, IF(Paramètres!$B$4="Commune", F177, A177)))</f>
        <v xml:space="preserve">travaux voirie + </v>
      </c>
      <c r="N177" t="str">
        <f t="shared" ca="1" si="8"/>
        <v>dd janv→dd janv •  () — Retard</v>
      </c>
    </row>
    <row r="178" spans="11:14" x14ac:dyDescent="0.25">
      <c r="K178" t="str">
        <f t="shared" ca="1" si="6"/>
        <v>Retard</v>
      </c>
      <c r="L178" s="3">
        <f t="shared" si="7"/>
        <v>1</v>
      </c>
      <c r="M178" t="str">
        <f>"travaux voirie + "&amp;IF(Paramètres!$B$4="Rue", C178, IF(Paramètres!$B$4="Quartier", E178, IF(Paramètres!$B$4="Commune", F178, A178)))</f>
        <v xml:space="preserve">travaux voirie + </v>
      </c>
      <c r="N178" t="str">
        <f t="shared" ca="1" si="8"/>
        <v>dd janv→dd janv •  () — Retard</v>
      </c>
    </row>
    <row r="179" spans="11:14" x14ac:dyDescent="0.25">
      <c r="K179" t="str">
        <f t="shared" ca="1" si="6"/>
        <v>Retard</v>
      </c>
      <c r="L179" s="3">
        <f t="shared" si="7"/>
        <v>1</v>
      </c>
      <c r="M179" t="str">
        <f>"travaux voirie + "&amp;IF(Paramètres!$B$4="Rue", C179, IF(Paramètres!$B$4="Quartier", E179, IF(Paramètres!$B$4="Commune", F179, A179)))</f>
        <v xml:space="preserve">travaux voirie + </v>
      </c>
      <c r="N179" t="str">
        <f t="shared" ca="1" si="8"/>
        <v>dd janv→dd janv •  () — Retard</v>
      </c>
    </row>
    <row r="180" spans="11:14" x14ac:dyDescent="0.25">
      <c r="K180" t="str">
        <f t="shared" ca="1" si="6"/>
        <v>Retard</v>
      </c>
      <c r="L180" s="3">
        <f t="shared" si="7"/>
        <v>1</v>
      </c>
      <c r="M180" t="str">
        <f>"travaux voirie + "&amp;IF(Paramètres!$B$4="Rue", C180, IF(Paramètres!$B$4="Quartier", E180, IF(Paramètres!$B$4="Commune", F180, A180)))</f>
        <v xml:space="preserve">travaux voirie + </v>
      </c>
      <c r="N180" t="str">
        <f t="shared" ca="1" si="8"/>
        <v>dd janv→dd janv •  () — Retard</v>
      </c>
    </row>
    <row r="181" spans="11:14" x14ac:dyDescent="0.25">
      <c r="K181" t="str">
        <f t="shared" ca="1" si="6"/>
        <v>Retard</v>
      </c>
      <c r="L181" s="3">
        <f t="shared" si="7"/>
        <v>1</v>
      </c>
      <c r="M181" t="str">
        <f>"travaux voirie + "&amp;IF(Paramètres!$B$4="Rue", C181, IF(Paramètres!$B$4="Quartier", E181, IF(Paramètres!$B$4="Commune", F181, A181)))</f>
        <v xml:space="preserve">travaux voirie + </v>
      </c>
      <c r="N181" t="str">
        <f t="shared" ca="1" si="8"/>
        <v>dd janv→dd janv •  () — Retard</v>
      </c>
    </row>
    <row r="182" spans="11:14" x14ac:dyDescent="0.25">
      <c r="K182" t="str">
        <f t="shared" ca="1" si="6"/>
        <v>Retard</v>
      </c>
      <c r="L182" s="3">
        <f t="shared" si="7"/>
        <v>1</v>
      </c>
      <c r="M182" t="str">
        <f>"travaux voirie + "&amp;IF(Paramètres!$B$4="Rue", C182, IF(Paramètres!$B$4="Quartier", E182, IF(Paramètres!$B$4="Commune", F182, A182)))</f>
        <v xml:space="preserve">travaux voirie + </v>
      </c>
      <c r="N182" t="str">
        <f t="shared" ca="1" si="8"/>
        <v>dd janv→dd janv •  () — Retard</v>
      </c>
    </row>
    <row r="183" spans="11:14" x14ac:dyDescent="0.25">
      <c r="K183" t="str">
        <f t="shared" ca="1" si="6"/>
        <v>Retard</v>
      </c>
      <c r="L183" s="3">
        <f t="shared" si="7"/>
        <v>1</v>
      </c>
      <c r="M183" t="str">
        <f>"travaux voirie + "&amp;IF(Paramètres!$B$4="Rue", C183, IF(Paramètres!$B$4="Quartier", E183, IF(Paramètres!$B$4="Commune", F183, A183)))</f>
        <v xml:space="preserve">travaux voirie + </v>
      </c>
      <c r="N183" t="str">
        <f t="shared" ca="1" si="8"/>
        <v>dd janv→dd janv •  () — Retard</v>
      </c>
    </row>
    <row r="184" spans="11:14" x14ac:dyDescent="0.25">
      <c r="K184" t="str">
        <f t="shared" ca="1" si="6"/>
        <v>Retard</v>
      </c>
      <c r="L184" s="3">
        <f t="shared" si="7"/>
        <v>1</v>
      </c>
      <c r="M184" t="str">
        <f>"travaux voirie + "&amp;IF(Paramètres!$B$4="Rue", C184, IF(Paramètres!$B$4="Quartier", E184, IF(Paramètres!$B$4="Commune", F184, A184)))</f>
        <v xml:space="preserve">travaux voirie + </v>
      </c>
      <c r="N184" t="str">
        <f t="shared" ca="1" si="8"/>
        <v>dd janv→dd janv •  () — Retard</v>
      </c>
    </row>
    <row r="185" spans="11:14" x14ac:dyDescent="0.25">
      <c r="K185" t="str">
        <f t="shared" ca="1" si="6"/>
        <v>Retard</v>
      </c>
      <c r="L185" s="3">
        <f t="shared" si="7"/>
        <v>1</v>
      </c>
      <c r="M185" t="str">
        <f>"travaux voirie + "&amp;IF(Paramètres!$B$4="Rue", C185, IF(Paramètres!$B$4="Quartier", E185, IF(Paramètres!$B$4="Commune", F185, A185)))</f>
        <v xml:space="preserve">travaux voirie + </v>
      </c>
      <c r="N185" t="str">
        <f t="shared" ca="1" si="8"/>
        <v>dd janv→dd janv •  () — Retard</v>
      </c>
    </row>
    <row r="186" spans="11:14" x14ac:dyDescent="0.25">
      <c r="K186" t="str">
        <f t="shared" ca="1" si="6"/>
        <v>Retard</v>
      </c>
      <c r="L186" s="3">
        <f t="shared" si="7"/>
        <v>1</v>
      </c>
      <c r="M186" t="str">
        <f>"travaux voirie + "&amp;IF(Paramètres!$B$4="Rue", C186, IF(Paramètres!$B$4="Quartier", E186, IF(Paramètres!$B$4="Commune", F186, A186)))</f>
        <v xml:space="preserve">travaux voirie + </v>
      </c>
      <c r="N186" t="str">
        <f t="shared" ca="1" si="8"/>
        <v>dd janv→dd janv •  () — Retard</v>
      </c>
    </row>
    <row r="187" spans="11:14" x14ac:dyDescent="0.25">
      <c r="K187" t="str">
        <f t="shared" ca="1" si="6"/>
        <v>Retard</v>
      </c>
      <c r="L187" s="3">
        <f t="shared" si="7"/>
        <v>1</v>
      </c>
      <c r="M187" t="str">
        <f>"travaux voirie + "&amp;IF(Paramètres!$B$4="Rue", C187, IF(Paramètres!$B$4="Quartier", E187, IF(Paramètres!$B$4="Commune", F187, A187)))</f>
        <v xml:space="preserve">travaux voirie + </v>
      </c>
      <c r="N187" t="str">
        <f t="shared" ca="1" si="8"/>
        <v>dd janv→dd janv •  () — Retard</v>
      </c>
    </row>
    <row r="188" spans="11:14" x14ac:dyDescent="0.25">
      <c r="K188" t="str">
        <f t="shared" ca="1" si="6"/>
        <v>Retard</v>
      </c>
      <c r="L188" s="3">
        <f t="shared" si="7"/>
        <v>1</v>
      </c>
      <c r="M188" t="str">
        <f>"travaux voirie + "&amp;IF(Paramètres!$B$4="Rue", C188, IF(Paramètres!$B$4="Quartier", E188, IF(Paramètres!$B$4="Commune", F188, A188)))</f>
        <v xml:space="preserve">travaux voirie + </v>
      </c>
      <c r="N188" t="str">
        <f t="shared" ca="1" si="8"/>
        <v>dd janv→dd janv •  () — Retard</v>
      </c>
    </row>
    <row r="189" spans="11:14" x14ac:dyDescent="0.25">
      <c r="K189" t="str">
        <f t="shared" ca="1" si="6"/>
        <v>Retard</v>
      </c>
      <c r="L189" s="3">
        <f t="shared" si="7"/>
        <v>1</v>
      </c>
      <c r="M189" t="str">
        <f>"travaux voirie + "&amp;IF(Paramètres!$B$4="Rue", C189, IF(Paramètres!$B$4="Quartier", E189, IF(Paramètres!$B$4="Commune", F189, A189)))</f>
        <v xml:space="preserve">travaux voirie + </v>
      </c>
      <c r="N189" t="str">
        <f t="shared" ca="1" si="8"/>
        <v>dd janv→dd janv •  () — Retard</v>
      </c>
    </row>
    <row r="190" spans="11:14" x14ac:dyDescent="0.25">
      <c r="K190" t="str">
        <f t="shared" ca="1" si="6"/>
        <v>Retard</v>
      </c>
      <c r="L190" s="3">
        <f t="shared" si="7"/>
        <v>1</v>
      </c>
      <c r="M190" t="str">
        <f>"travaux voirie + "&amp;IF(Paramètres!$B$4="Rue", C190, IF(Paramètres!$B$4="Quartier", E190, IF(Paramètres!$B$4="Commune", F190, A190)))</f>
        <v xml:space="preserve">travaux voirie + </v>
      </c>
      <c r="N190" t="str">
        <f t="shared" ca="1" si="8"/>
        <v>dd janv→dd janv •  () — Retard</v>
      </c>
    </row>
    <row r="191" spans="11:14" x14ac:dyDescent="0.25">
      <c r="K191" t="str">
        <f t="shared" ca="1" si="6"/>
        <v>Retard</v>
      </c>
      <c r="L191" s="3">
        <f t="shared" si="7"/>
        <v>1</v>
      </c>
      <c r="M191" t="str">
        <f>"travaux voirie + "&amp;IF(Paramètres!$B$4="Rue", C191, IF(Paramètres!$B$4="Quartier", E191, IF(Paramètres!$B$4="Commune", F191, A191)))</f>
        <v xml:space="preserve">travaux voirie + </v>
      </c>
      <c r="N191" t="str">
        <f t="shared" ca="1" si="8"/>
        <v>dd janv→dd janv •  () — Retard</v>
      </c>
    </row>
    <row r="192" spans="11:14" x14ac:dyDescent="0.25">
      <c r="K192" t="str">
        <f t="shared" ca="1" si="6"/>
        <v>Retard</v>
      </c>
      <c r="L192" s="3">
        <f t="shared" si="7"/>
        <v>1</v>
      </c>
      <c r="M192" t="str">
        <f>"travaux voirie + "&amp;IF(Paramètres!$B$4="Rue", C192, IF(Paramètres!$B$4="Quartier", E192, IF(Paramètres!$B$4="Commune", F192, A192)))</f>
        <v xml:space="preserve">travaux voirie + </v>
      </c>
      <c r="N192" t="str">
        <f t="shared" ca="1" si="8"/>
        <v>dd janv→dd janv •  () — Retard</v>
      </c>
    </row>
    <row r="193" spans="11:14" x14ac:dyDescent="0.25">
      <c r="K193" t="str">
        <f t="shared" ca="1" si="6"/>
        <v>Retard</v>
      </c>
      <c r="L193" s="3">
        <f t="shared" si="7"/>
        <v>1</v>
      </c>
      <c r="M193" t="str">
        <f>"travaux voirie + "&amp;IF(Paramètres!$B$4="Rue", C193, IF(Paramètres!$B$4="Quartier", E193, IF(Paramètres!$B$4="Commune", F193, A193)))</f>
        <v xml:space="preserve">travaux voirie + </v>
      </c>
      <c r="N193" t="str">
        <f t="shared" ca="1" si="8"/>
        <v>dd janv→dd janv •  () — Retard</v>
      </c>
    </row>
    <row r="194" spans="11:14" x14ac:dyDescent="0.25">
      <c r="K194" t="str">
        <f t="shared" ref="K194:K257" ca="1" si="9">IF(H194&lt;TODAY(), IF(J194&lt;1, "Retard","Terminé"), IF(G194&gt;TODAY(), "À venir","En cours"))</f>
        <v>Retard</v>
      </c>
      <c r="L194" s="3">
        <f t="shared" ref="L194:L211" si="10">MAX(1, DATEDIF(G194, H194, "d")+1)</f>
        <v>1</v>
      </c>
      <c r="M194" t="str">
        <f>"travaux voirie + "&amp;IF(Paramètres!$B$4="Rue", C194, IF(Paramètres!$B$4="Quartier", E194, IF(Paramètres!$B$4="Commune", F194, A194)))</f>
        <v xml:space="preserve">travaux voirie + </v>
      </c>
      <c r="N194" t="str">
        <f t="shared" ref="N194:N211" ca="1" si="11">TEXT(G194,"dd mmm")&amp;"→"&amp;TEXT(H194,"dd mmm")&amp;" • "&amp;C194&amp;" ("&amp;F194&amp;") — "&amp;K194</f>
        <v>dd janv→dd janv •  () — Retard</v>
      </c>
    </row>
    <row r="195" spans="11:14" x14ac:dyDescent="0.25">
      <c r="K195" t="str">
        <f t="shared" ca="1" si="9"/>
        <v>Retard</v>
      </c>
      <c r="L195" s="3">
        <f t="shared" si="10"/>
        <v>1</v>
      </c>
      <c r="M195" t="str">
        <f>"travaux voirie + "&amp;IF(Paramètres!$B$4="Rue", C195, IF(Paramètres!$B$4="Quartier", E195, IF(Paramètres!$B$4="Commune", F195, A195)))</f>
        <v xml:space="preserve">travaux voirie + </v>
      </c>
      <c r="N195" t="str">
        <f t="shared" ca="1" si="11"/>
        <v>dd janv→dd janv •  () — Retard</v>
      </c>
    </row>
    <row r="196" spans="11:14" x14ac:dyDescent="0.25">
      <c r="K196" t="str">
        <f t="shared" ca="1" si="9"/>
        <v>Retard</v>
      </c>
      <c r="L196" s="3">
        <f t="shared" si="10"/>
        <v>1</v>
      </c>
      <c r="M196" t="str">
        <f>"travaux voirie + "&amp;IF(Paramètres!$B$4="Rue", C196, IF(Paramètres!$B$4="Quartier", E196, IF(Paramètres!$B$4="Commune", F196, A196)))</f>
        <v xml:space="preserve">travaux voirie + </v>
      </c>
      <c r="N196" t="str">
        <f t="shared" ca="1" si="11"/>
        <v>dd janv→dd janv •  () — Retard</v>
      </c>
    </row>
    <row r="197" spans="11:14" x14ac:dyDescent="0.25">
      <c r="K197" t="str">
        <f t="shared" ca="1" si="9"/>
        <v>Retard</v>
      </c>
      <c r="L197" s="3">
        <f t="shared" si="10"/>
        <v>1</v>
      </c>
      <c r="M197" t="str">
        <f>"travaux voirie + "&amp;IF(Paramètres!$B$4="Rue", C197, IF(Paramètres!$B$4="Quartier", E197, IF(Paramètres!$B$4="Commune", F197, A197)))</f>
        <v xml:space="preserve">travaux voirie + </v>
      </c>
      <c r="N197" t="str">
        <f t="shared" ca="1" si="11"/>
        <v>dd janv→dd janv •  () — Retard</v>
      </c>
    </row>
    <row r="198" spans="11:14" x14ac:dyDescent="0.25">
      <c r="K198" t="str">
        <f t="shared" ca="1" si="9"/>
        <v>Retard</v>
      </c>
      <c r="L198" s="3">
        <f t="shared" si="10"/>
        <v>1</v>
      </c>
      <c r="M198" t="str">
        <f>"travaux voirie + "&amp;IF(Paramètres!$B$4="Rue", C198, IF(Paramètres!$B$4="Quartier", E198, IF(Paramètres!$B$4="Commune", F198, A198)))</f>
        <v xml:space="preserve">travaux voirie + </v>
      </c>
      <c r="N198" t="str">
        <f t="shared" ca="1" si="11"/>
        <v>dd janv→dd janv •  () — Retard</v>
      </c>
    </row>
    <row r="199" spans="11:14" x14ac:dyDescent="0.25">
      <c r="K199" t="str">
        <f t="shared" ca="1" si="9"/>
        <v>Retard</v>
      </c>
      <c r="L199" s="3">
        <f t="shared" si="10"/>
        <v>1</v>
      </c>
      <c r="M199" t="str">
        <f>"travaux voirie + "&amp;IF(Paramètres!$B$4="Rue", C199, IF(Paramètres!$B$4="Quartier", E199, IF(Paramètres!$B$4="Commune", F199, A199)))</f>
        <v xml:space="preserve">travaux voirie + </v>
      </c>
      <c r="N199" t="str">
        <f t="shared" ca="1" si="11"/>
        <v>dd janv→dd janv •  () — Retard</v>
      </c>
    </row>
    <row r="200" spans="11:14" x14ac:dyDescent="0.25">
      <c r="K200" t="str">
        <f t="shared" ca="1" si="9"/>
        <v>Retard</v>
      </c>
      <c r="L200" s="3">
        <f t="shared" si="10"/>
        <v>1</v>
      </c>
      <c r="M200" t="str">
        <f>"travaux voirie + "&amp;IF(Paramètres!$B$4="Rue", C200, IF(Paramètres!$B$4="Quartier", E200, IF(Paramètres!$B$4="Commune", F200, A200)))</f>
        <v xml:space="preserve">travaux voirie + </v>
      </c>
      <c r="N200" t="str">
        <f t="shared" ca="1" si="11"/>
        <v>dd janv→dd janv •  () — Retard</v>
      </c>
    </row>
    <row r="201" spans="11:14" x14ac:dyDescent="0.25">
      <c r="K201" t="str">
        <f t="shared" ca="1" si="9"/>
        <v>Retard</v>
      </c>
      <c r="L201" s="3">
        <f t="shared" si="10"/>
        <v>1</v>
      </c>
      <c r="M201" t="str">
        <f>"travaux voirie + "&amp;IF(Paramètres!$B$4="Rue", C201, IF(Paramètres!$B$4="Quartier", E201, IF(Paramètres!$B$4="Commune", F201, A201)))</f>
        <v xml:space="preserve">travaux voirie + </v>
      </c>
      <c r="N201" t="str">
        <f t="shared" ca="1" si="11"/>
        <v>dd janv→dd janv •  () — Retard</v>
      </c>
    </row>
    <row r="202" spans="11:14" x14ac:dyDescent="0.25">
      <c r="K202" t="str">
        <f t="shared" ca="1" si="9"/>
        <v>Retard</v>
      </c>
      <c r="L202" s="3">
        <f t="shared" si="10"/>
        <v>1</v>
      </c>
      <c r="M202" t="str">
        <f>"travaux voirie + "&amp;IF(Paramètres!$B$4="Rue", C202, IF(Paramètres!$B$4="Quartier", E202, IF(Paramètres!$B$4="Commune", F202, A202)))</f>
        <v xml:space="preserve">travaux voirie + </v>
      </c>
      <c r="N202" t="str">
        <f t="shared" ca="1" si="11"/>
        <v>dd janv→dd janv •  () — Retard</v>
      </c>
    </row>
    <row r="203" spans="11:14" x14ac:dyDescent="0.25">
      <c r="K203" t="str">
        <f t="shared" ca="1" si="9"/>
        <v>Retard</v>
      </c>
      <c r="L203" s="3">
        <f t="shared" si="10"/>
        <v>1</v>
      </c>
      <c r="M203" t="str">
        <f>"travaux voirie + "&amp;IF(Paramètres!$B$4="Rue", C203, IF(Paramètres!$B$4="Quartier", E203, IF(Paramètres!$B$4="Commune", F203, A203)))</f>
        <v xml:space="preserve">travaux voirie + </v>
      </c>
      <c r="N203" t="str">
        <f t="shared" ca="1" si="11"/>
        <v>dd janv→dd janv •  () — Retard</v>
      </c>
    </row>
    <row r="204" spans="11:14" x14ac:dyDescent="0.25">
      <c r="K204" t="str">
        <f t="shared" ca="1" si="9"/>
        <v>Retard</v>
      </c>
      <c r="L204" s="3">
        <f t="shared" si="10"/>
        <v>1</v>
      </c>
      <c r="M204" t="str">
        <f>"travaux voirie + "&amp;IF(Paramètres!$B$4="Rue", C204, IF(Paramètres!$B$4="Quartier", E204, IF(Paramètres!$B$4="Commune", F204, A204)))</f>
        <v xml:space="preserve">travaux voirie + </v>
      </c>
      <c r="N204" t="str">
        <f t="shared" ca="1" si="11"/>
        <v>dd janv→dd janv •  () — Retard</v>
      </c>
    </row>
    <row r="205" spans="11:14" x14ac:dyDescent="0.25">
      <c r="K205" t="str">
        <f t="shared" ca="1" si="9"/>
        <v>Retard</v>
      </c>
      <c r="L205" s="3">
        <f t="shared" si="10"/>
        <v>1</v>
      </c>
      <c r="M205" t="str">
        <f>"travaux voirie + "&amp;IF(Paramètres!$B$4="Rue", C205, IF(Paramètres!$B$4="Quartier", E205, IF(Paramètres!$B$4="Commune", F205, A205)))</f>
        <v xml:space="preserve">travaux voirie + </v>
      </c>
      <c r="N205" t="str">
        <f t="shared" ca="1" si="11"/>
        <v>dd janv→dd janv •  () — Retard</v>
      </c>
    </row>
    <row r="206" spans="11:14" x14ac:dyDescent="0.25">
      <c r="K206" t="str">
        <f t="shared" ca="1" si="9"/>
        <v>Retard</v>
      </c>
      <c r="L206" s="3">
        <f t="shared" si="10"/>
        <v>1</v>
      </c>
      <c r="M206" t="str">
        <f>"travaux voirie + "&amp;IF(Paramètres!$B$4="Rue", C206, IF(Paramètres!$B$4="Quartier", E206, IF(Paramètres!$B$4="Commune", F206, A206)))</f>
        <v xml:space="preserve">travaux voirie + </v>
      </c>
      <c r="N206" t="str">
        <f t="shared" ca="1" si="11"/>
        <v>dd janv→dd janv •  () — Retard</v>
      </c>
    </row>
    <row r="207" spans="11:14" x14ac:dyDescent="0.25">
      <c r="K207" t="str">
        <f t="shared" ca="1" si="9"/>
        <v>Retard</v>
      </c>
      <c r="L207" s="3">
        <f t="shared" si="10"/>
        <v>1</v>
      </c>
      <c r="M207" t="str">
        <f>"travaux voirie + "&amp;IF(Paramètres!$B$4="Rue", C207, IF(Paramètres!$B$4="Quartier", E207, IF(Paramètres!$B$4="Commune", F207, A207)))</f>
        <v xml:space="preserve">travaux voirie + </v>
      </c>
      <c r="N207" t="str">
        <f t="shared" ca="1" si="11"/>
        <v>dd janv→dd janv •  () — Retard</v>
      </c>
    </row>
    <row r="208" spans="11:14" x14ac:dyDescent="0.25">
      <c r="K208" t="str">
        <f t="shared" ca="1" si="9"/>
        <v>Retard</v>
      </c>
      <c r="L208" s="3">
        <f t="shared" si="10"/>
        <v>1</v>
      </c>
      <c r="M208" t="str">
        <f>"travaux voirie + "&amp;IF(Paramètres!$B$4="Rue", C208, IF(Paramètres!$B$4="Quartier", E208, IF(Paramètres!$B$4="Commune", F208, A208)))</f>
        <v xml:space="preserve">travaux voirie + </v>
      </c>
      <c r="N208" t="str">
        <f t="shared" ca="1" si="11"/>
        <v>dd janv→dd janv •  () — Retard</v>
      </c>
    </row>
    <row r="209" spans="11:14" x14ac:dyDescent="0.25">
      <c r="K209" t="str">
        <f t="shared" ca="1" si="9"/>
        <v>Retard</v>
      </c>
      <c r="L209" s="3">
        <f t="shared" si="10"/>
        <v>1</v>
      </c>
      <c r="M209" t="str">
        <f>"travaux voirie + "&amp;IF(Paramètres!$B$4="Rue", C209, IF(Paramètres!$B$4="Quartier", E209, IF(Paramètres!$B$4="Commune", F209, A209)))</f>
        <v xml:space="preserve">travaux voirie + </v>
      </c>
      <c r="N209" t="str">
        <f t="shared" ca="1" si="11"/>
        <v>dd janv→dd janv •  () — Retard</v>
      </c>
    </row>
    <row r="210" spans="11:14" x14ac:dyDescent="0.25">
      <c r="K210" t="str">
        <f t="shared" ca="1" si="9"/>
        <v>Retard</v>
      </c>
      <c r="L210" s="3">
        <f t="shared" si="10"/>
        <v>1</v>
      </c>
      <c r="M210" t="str">
        <f>"travaux voirie + "&amp;IF(Paramètres!$B$4="Rue", C210, IF(Paramètres!$B$4="Quartier", E210, IF(Paramètres!$B$4="Commune", F210, A210)))</f>
        <v xml:space="preserve">travaux voirie + </v>
      </c>
      <c r="N210" t="str">
        <f t="shared" ca="1" si="11"/>
        <v>dd janv→dd janv •  () — Retard</v>
      </c>
    </row>
    <row r="211" spans="11:14" x14ac:dyDescent="0.25">
      <c r="K211" t="str">
        <f t="shared" ca="1" si="9"/>
        <v>Retard</v>
      </c>
      <c r="L211" s="3">
        <f t="shared" si="10"/>
        <v>1</v>
      </c>
      <c r="M211" t="str">
        <f>"travaux voirie + "&amp;IF(Paramètres!$B$4="Rue", C211, IF(Paramètres!$B$4="Quartier", E211, IF(Paramètres!$B$4="Commune", F211, A211)))</f>
        <v xml:space="preserve">travaux voirie + </v>
      </c>
      <c r="N211" t="str">
        <f t="shared" ca="1" si="11"/>
        <v>dd janv→dd janv •  () — Retard</v>
      </c>
    </row>
  </sheetData>
  <conditionalFormatting sqref="I2:I211">
    <cfRule type="colorScale" priority="1">
      <colorScale>
        <cfvo type="min"/>
        <cfvo type="percentile" val="50"/>
        <cfvo type="max"/>
        <color rgb="FFFCE4D6"/>
        <color rgb="FFFFE699"/>
        <color rgb="FFC6E0B4"/>
      </colorScale>
    </cfRule>
  </conditionalFormatting>
  <conditionalFormatting sqref="J2:J211">
    <cfRule type="colorScale" priority="2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K2:K211">
    <cfRule type="containsText" dxfId="7" priority="3" operator="containsText" text="En cours">
      <formula>NOT(ISERROR(SEARCH("En cours",K2)))</formula>
    </cfRule>
    <cfRule type="containsText" dxfId="6" priority="4" operator="containsText" text="À venir">
      <formula>NOT(ISERROR(SEARCH("À venir",K2)))</formula>
    </cfRule>
    <cfRule type="containsText" dxfId="5" priority="5" operator="containsText" text="Retard">
      <formula>NOT(ISERROR(SEARCH("Retard",K2)))</formula>
    </cfRule>
    <cfRule type="containsText" dxfId="4" priority="6" operator="containsText" text="Terminé">
      <formula>NOT(ISERROR(SEARCH("Terminé",K2)))</formula>
    </cfRule>
  </conditionalFormatting>
  <dataValidations count="3">
    <dataValidation type="list" allowBlank="1" showInputMessage="1" showErrorMessage="1" sqref="F2:F211" xr:uid="{00000000-0002-0000-0100-000000000000}">
      <formula1>Liste_Communes</formula1>
    </dataValidation>
    <dataValidation type="list" allowBlank="1" showInputMessage="1" showErrorMessage="1" sqref="E2:E211" xr:uid="{00000000-0002-0000-0100-000001000000}">
      <formula1>Liste_Quartiers</formula1>
    </dataValidation>
    <dataValidation type="whole" allowBlank="1" showInputMessage="1" showErrorMessage="1" sqref="I2:I211" xr:uid="{00000000-0002-0000-0100-000002000000}">
      <formula1>1</formula1>
      <formula2>5</formula2>
    </dataValidation>
  </dataValidations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N14"/>
  <sheetViews>
    <sheetView zoomScale="89" zoomScaleNormal="89" workbookViewId="0">
      <pane xSplit="2" ySplit="4" topLeftCell="D5" activePane="bottomRight" state="frozen"/>
      <selection pane="topRight" activeCell="C1" sqref="C1"/>
      <selection pane="bottomLeft" activeCell="A5" sqref="A5"/>
      <selection pane="bottomRight" activeCell="N22" sqref="N22"/>
    </sheetView>
  </sheetViews>
  <sheetFormatPr baseColWidth="10" defaultColWidth="9.140625" defaultRowHeight="15" x14ac:dyDescent="0.25"/>
  <cols>
    <col min="1" max="1" width="42.7109375" customWidth="1"/>
    <col min="2" max="2" width="26.7109375" customWidth="1"/>
    <col min="3" max="3" width="18" customWidth="1"/>
    <col min="4" max="5" width="11.7109375" customWidth="1"/>
    <col min="6" max="6" width="12.5703125" customWidth="1"/>
    <col min="7" max="7" width="4.28515625" customWidth="1"/>
    <col min="8" max="92" width="3.7109375" customWidth="1"/>
  </cols>
  <sheetData>
    <row r="1" spans="1:92" ht="21" x14ac:dyDescent="0.35">
      <c r="A1" s="11" t="s">
        <v>63</v>
      </c>
      <c r="B1" s="11"/>
    </row>
    <row r="2" spans="1:92" s="6" customFormat="1" ht="18" customHeight="1" x14ac:dyDescent="0.25">
      <c r="C2" s="9">
        <f>Paramètres!$B$2</f>
        <v>45958</v>
      </c>
      <c r="D2" s="9">
        <f>C2+1</f>
        <v>45959</v>
      </c>
      <c r="E2" s="9">
        <f>D2+1</f>
        <v>45960</v>
      </c>
      <c r="F2" s="9">
        <f>E2+1</f>
        <v>45961</v>
      </c>
      <c r="G2" s="9">
        <f>F2+1</f>
        <v>45962</v>
      </c>
      <c r="H2" s="6">
        <f t="shared" ref="D2:AI2" si="0">G2+1</f>
        <v>45963</v>
      </c>
      <c r="I2" s="6">
        <f t="shared" si="0"/>
        <v>45964</v>
      </c>
      <c r="J2" s="6">
        <f t="shared" si="0"/>
        <v>45965</v>
      </c>
      <c r="K2" s="6">
        <f t="shared" si="0"/>
        <v>45966</v>
      </c>
      <c r="L2" s="6">
        <f t="shared" si="0"/>
        <v>45967</v>
      </c>
      <c r="M2" s="6">
        <f t="shared" si="0"/>
        <v>45968</v>
      </c>
      <c r="N2" s="6">
        <f t="shared" si="0"/>
        <v>45969</v>
      </c>
      <c r="O2" s="6">
        <f t="shared" si="0"/>
        <v>45970</v>
      </c>
      <c r="P2" s="6">
        <f t="shared" si="0"/>
        <v>45971</v>
      </c>
      <c r="Q2" s="6">
        <f t="shared" si="0"/>
        <v>45972</v>
      </c>
      <c r="R2" s="6">
        <f t="shared" si="0"/>
        <v>45973</v>
      </c>
      <c r="S2" s="6">
        <f t="shared" si="0"/>
        <v>45974</v>
      </c>
      <c r="T2" s="6">
        <f t="shared" si="0"/>
        <v>45975</v>
      </c>
      <c r="U2" s="6">
        <f t="shared" si="0"/>
        <v>45976</v>
      </c>
      <c r="V2" s="6">
        <f t="shared" si="0"/>
        <v>45977</v>
      </c>
      <c r="W2" s="6">
        <f t="shared" si="0"/>
        <v>45978</v>
      </c>
      <c r="X2" s="6">
        <f t="shared" si="0"/>
        <v>45979</v>
      </c>
      <c r="Y2" s="6">
        <f t="shared" si="0"/>
        <v>45980</v>
      </c>
      <c r="Z2" s="6">
        <f t="shared" si="0"/>
        <v>45981</v>
      </c>
      <c r="AA2" s="6">
        <f t="shared" si="0"/>
        <v>45982</v>
      </c>
      <c r="AB2" s="6">
        <f t="shared" si="0"/>
        <v>45983</v>
      </c>
      <c r="AC2" s="6">
        <f t="shared" si="0"/>
        <v>45984</v>
      </c>
      <c r="AD2" s="6">
        <f t="shared" si="0"/>
        <v>45985</v>
      </c>
      <c r="AE2" s="6">
        <f t="shared" si="0"/>
        <v>45986</v>
      </c>
      <c r="AF2" s="6">
        <f t="shared" si="0"/>
        <v>45987</v>
      </c>
      <c r="AG2" s="6">
        <f t="shared" si="0"/>
        <v>45988</v>
      </c>
      <c r="AH2" s="6">
        <f t="shared" si="0"/>
        <v>45989</v>
      </c>
      <c r="AI2" s="6">
        <f t="shared" si="0"/>
        <v>45990</v>
      </c>
      <c r="AJ2" s="6">
        <f t="shared" ref="AJ2:BO2" si="1">AI2+1</f>
        <v>45991</v>
      </c>
      <c r="AK2" s="6">
        <f t="shared" si="1"/>
        <v>45992</v>
      </c>
      <c r="AL2" s="6">
        <f t="shared" si="1"/>
        <v>45993</v>
      </c>
      <c r="AM2" s="6">
        <f t="shared" si="1"/>
        <v>45994</v>
      </c>
      <c r="AN2" s="6">
        <f t="shared" si="1"/>
        <v>45995</v>
      </c>
      <c r="AO2" s="6">
        <f t="shared" si="1"/>
        <v>45996</v>
      </c>
      <c r="AP2" s="6">
        <f t="shared" si="1"/>
        <v>45997</v>
      </c>
      <c r="AQ2" s="6">
        <f t="shared" si="1"/>
        <v>45998</v>
      </c>
      <c r="AR2" s="6">
        <f t="shared" si="1"/>
        <v>45999</v>
      </c>
      <c r="AS2" s="6">
        <f t="shared" si="1"/>
        <v>46000</v>
      </c>
      <c r="AT2" s="6">
        <f t="shared" si="1"/>
        <v>46001</v>
      </c>
      <c r="AU2" s="6">
        <f t="shared" si="1"/>
        <v>46002</v>
      </c>
      <c r="AV2" s="6">
        <f t="shared" si="1"/>
        <v>46003</v>
      </c>
      <c r="AW2" s="6">
        <f t="shared" si="1"/>
        <v>46004</v>
      </c>
      <c r="AX2" s="6">
        <f t="shared" si="1"/>
        <v>46005</v>
      </c>
      <c r="AY2" s="6">
        <f t="shared" si="1"/>
        <v>46006</v>
      </c>
      <c r="AZ2" s="6">
        <f t="shared" si="1"/>
        <v>46007</v>
      </c>
      <c r="BA2" s="6">
        <f t="shared" si="1"/>
        <v>46008</v>
      </c>
      <c r="BB2" s="6">
        <f t="shared" si="1"/>
        <v>46009</v>
      </c>
      <c r="BC2" s="6">
        <f t="shared" si="1"/>
        <v>46010</v>
      </c>
      <c r="BD2" s="6">
        <f t="shared" si="1"/>
        <v>46011</v>
      </c>
      <c r="BE2" s="6">
        <f t="shared" si="1"/>
        <v>46012</v>
      </c>
      <c r="BF2" s="6">
        <f t="shared" si="1"/>
        <v>46013</v>
      </c>
      <c r="BG2" s="6">
        <f t="shared" si="1"/>
        <v>46014</v>
      </c>
      <c r="BH2" s="6">
        <f t="shared" si="1"/>
        <v>46015</v>
      </c>
      <c r="BI2" s="6">
        <f t="shared" si="1"/>
        <v>46016</v>
      </c>
      <c r="BJ2" s="6">
        <f t="shared" si="1"/>
        <v>46017</v>
      </c>
      <c r="BK2" s="6">
        <f t="shared" si="1"/>
        <v>46018</v>
      </c>
      <c r="BL2" s="6">
        <f t="shared" si="1"/>
        <v>46019</v>
      </c>
      <c r="BM2" s="6">
        <f t="shared" si="1"/>
        <v>46020</v>
      </c>
      <c r="BN2" s="6">
        <f t="shared" si="1"/>
        <v>46021</v>
      </c>
      <c r="BO2" s="6">
        <f t="shared" si="1"/>
        <v>46022</v>
      </c>
      <c r="BP2" s="6">
        <f t="shared" ref="BP2:CN2" si="2">BO2+1</f>
        <v>46023</v>
      </c>
      <c r="BQ2" s="6">
        <f t="shared" si="2"/>
        <v>46024</v>
      </c>
      <c r="BR2" s="6">
        <f t="shared" si="2"/>
        <v>46025</v>
      </c>
      <c r="BS2" s="6">
        <f t="shared" si="2"/>
        <v>46026</v>
      </c>
      <c r="BT2" s="6">
        <f t="shared" si="2"/>
        <v>46027</v>
      </c>
      <c r="BU2" s="6">
        <f t="shared" si="2"/>
        <v>46028</v>
      </c>
      <c r="BV2" s="6">
        <f t="shared" si="2"/>
        <v>46029</v>
      </c>
      <c r="BW2" s="6">
        <f t="shared" si="2"/>
        <v>46030</v>
      </c>
      <c r="BX2" s="6">
        <f t="shared" si="2"/>
        <v>46031</v>
      </c>
      <c r="BY2" s="6">
        <f t="shared" si="2"/>
        <v>46032</v>
      </c>
      <c r="BZ2" s="6">
        <f t="shared" si="2"/>
        <v>46033</v>
      </c>
      <c r="CA2" s="6">
        <f t="shared" si="2"/>
        <v>46034</v>
      </c>
      <c r="CB2" s="6">
        <f t="shared" si="2"/>
        <v>46035</v>
      </c>
      <c r="CC2" s="6">
        <f t="shared" si="2"/>
        <v>46036</v>
      </c>
      <c r="CD2" s="6">
        <f t="shared" si="2"/>
        <v>46037</v>
      </c>
      <c r="CE2" s="6">
        <f t="shared" si="2"/>
        <v>46038</v>
      </c>
      <c r="CF2" s="6">
        <f t="shared" si="2"/>
        <v>46039</v>
      </c>
      <c r="CG2" s="6">
        <f t="shared" si="2"/>
        <v>46040</v>
      </c>
      <c r="CH2" s="6">
        <f t="shared" si="2"/>
        <v>46041</v>
      </c>
      <c r="CI2" s="6">
        <f t="shared" si="2"/>
        <v>46042</v>
      </c>
      <c r="CJ2" s="6">
        <f t="shared" si="2"/>
        <v>46043</v>
      </c>
      <c r="CK2" s="6">
        <f t="shared" si="2"/>
        <v>46044</v>
      </c>
      <c r="CL2" s="6">
        <f t="shared" si="2"/>
        <v>46045</v>
      </c>
      <c r="CM2" s="6">
        <f t="shared" si="2"/>
        <v>46046</v>
      </c>
      <c r="CN2" s="6">
        <f t="shared" si="2"/>
        <v>46047</v>
      </c>
    </row>
    <row r="3" spans="1:92" s="6" customFormat="1" ht="15.95" customHeight="1" x14ac:dyDescent="0.25">
      <c r="A3" s="7" t="s">
        <v>22</v>
      </c>
      <c r="B3" s="7" t="s">
        <v>23</v>
      </c>
      <c r="C3" s="6" t="str">
        <f t="shared" ref="C3:AH3" si="3">TEXT(C2,"ddd")</f>
        <v>ddd</v>
      </c>
      <c r="D3" s="6" t="str">
        <f t="shared" si="3"/>
        <v>ddd</v>
      </c>
      <c r="E3" s="6" t="str">
        <f t="shared" si="3"/>
        <v>ddd</v>
      </c>
      <c r="F3" s="6" t="str">
        <f t="shared" si="3"/>
        <v>ddd</v>
      </c>
      <c r="G3" s="6" t="str">
        <f t="shared" si="3"/>
        <v>ddd</v>
      </c>
      <c r="H3" s="6" t="str">
        <f t="shared" si="3"/>
        <v>ddd</v>
      </c>
      <c r="I3" s="6" t="str">
        <f t="shared" si="3"/>
        <v>ddd</v>
      </c>
      <c r="J3" s="6" t="str">
        <f t="shared" si="3"/>
        <v>ddd</v>
      </c>
      <c r="K3" s="6" t="str">
        <f t="shared" si="3"/>
        <v>ddd</v>
      </c>
      <c r="L3" s="6" t="str">
        <f t="shared" si="3"/>
        <v>ddd</v>
      </c>
      <c r="M3" s="6" t="str">
        <f t="shared" si="3"/>
        <v>ddd</v>
      </c>
      <c r="N3" s="6" t="str">
        <f t="shared" si="3"/>
        <v>ddd</v>
      </c>
      <c r="O3" s="6" t="str">
        <f t="shared" si="3"/>
        <v>ddd</v>
      </c>
      <c r="P3" s="6" t="str">
        <f t="shared" si="3"/>
        <v>ddd</v>
      </c>
      <c r="Q3" s="6" t="str">
        <f t="shared" si="3"/>
        <v>ddd</v>
      </c>
      <c r="R3" s="6" t="str">
        <f t="shared" si="3"/>
        <v>ddd</v>
      </c>
      <c r="S3" s="6" t="str">
        <f t="shared" si="3"/>
        <v>ddd</v>
      </c>
      <c r="T3" s="6" t="str">
        <f t="shared" si="3"/>
        <v>ddd</v>
      </c>
      <c r="U3" s="6" t="str">
        <f t="shared" si="3"/>
        <v>ddd</v>
      </c>
      <c r="V3" s="6" t="str">
        <f t="shared" si="3"/>
        <v>ddd</v>
      </c>
      <c r="W3" s="6" t="str">
        <f t="shared" si="3"/>
        <v>ddd</v>
      </c>
      <c r="X3" s="6" t="str">
        <f t="shared" si="3"/>
        <v>ddd</v>
      </c>
      <c r="Y3" s="6" t="str">
        <f t="shared" si="3"/>
        <v>ddd</v>
      </c>
      <c r="Z3" s="6" t="str">
        <f t="shared" si="3"/>
        <v>ddd</v>
      </c>
      <c r="AA3" s="6" t="str">
        <f t="shared" si="3"/>
        <v>ddd</v>
      </c>
      <c r="AB3" s="6" t="str">
        <f t="shared" si="3"/>
        <v>ddd</v>
      </c>
      <c r="AC3" s="6" t="str">
        <f t="shared" si="3"/>
        <v>ddd</v>
      </c>
      <c r="AD3" s="6" t="str">
        <f t="shared" si="3"/>
        <v>ddd</v>
      </c>
      <c r="AE3" s="6" t="str">
        <f t="shared" si="3"/>
        <v>ddd</v>
      </c>
      <c r="AF3" s="6" t="str">
        <f t="shared" si="3"/>
        <v>ddd</v>
      </c>
      <c r="AG3" s="6" t="str">
        <f t="shared" si="3"/>
        <v>ddd</v>
      </c>
      <c r="AH3" s="6" t="str">
        <f t="shared" si="3"/>
        <v>ddd</v>
      </c>
      <c r="AI3" s="6" t="str">
        <f t="shared" ref="AI3:BN3" si="4">TEXT(AI2,"ddd")</f>
        <v>ddd</v>
      </c>
      <c r="AJ3" s="6" t="str">
        <f t="shared" si="4"/>
        <v>ddd</v>
      </c>
      <c r="AK3" s="6" t="str">
        <f t="shared" si="4"/>
        <v>ddd</v>
      </c>
      <c r="AL3" s="6" t="str">
        <f t="shared" si="4"/>
        <v>ddd</v>
      </c>
      <c r="AM3" s="6" t="str">
        <f t="shared" si="4"/>
        <v>ddd</v>
      </c>
      <c r="AN3" s="6" t="str">
        <f t="shared" si="4"/>
        <v>ddd</v>
      </c>
      <c r="AO3" s="6" t="str">
        <f t="shared" si="4"/>
        <v>ddd</v>
      </c>
      <c r="AP3" s="6" t="str">
        <f t="shared" si="4"/>
        <v>ddd</v>
      </c>
      <c r="AQ3" s="6" t="str">
        <f t="shared" si="4"/>
        <v>ddd</v>
      </c>
      <c r="AR3" s="6" t="str">
        <f t="shared" si="4"/>
        <v>ddd</v>
      </c>
      <c r="AS3" s="6" t="str">
        <f t="shared" si="4"/>
        <v>ddd</v>
      </c>
      <c r="AT3" s="6" t="str">
        <f t="shared" si="4"/>
        <v>ddd</v>
      </c>
      <c r="AU3" s="6" t="str">
        <f t="shared" si="4"/>
        <v>ddd</v>
      </c>
      <c r="AV3" s="6" t="str">
        <f t="shared" si="4"/>
        <v>ddd</v>
      </c>
      <c r="AW3" s="6" t="str">
        <f t="shared" si="4"/>
        <v>ddd</v>
      </c>
      <c r="AX3" s="6" t="str">
        <f t="shared" si="4"/>
        <v>ddd</v>
      </c>
      <c r="AY3" s="6" t="str">
        <f t="shared" si="4"/>
        <v>ddd</v>
      </c>
      <c r="AZ3" s="6" t="str">
        <f t="shared" si="4"/>
        <v>ddd</v>
      </c>
      <c r="BA3" s="6" t="str">
        <f t="shared" si="4"/>
        <v>ddd</v>
      </c>
      <c r="BB3" s="6" t="str">
        <f t="shared" si="4"/>
        <v>ddd</v>
      </c>
      <c r="BC3" s="6" t="str">
        <f t="shared" si="4"/>
        <v>ddd</v>
      </c>
      <c r="BD3" s="6" t="str">
        <f t="shared" si="4"/>
        <v>ddd</v>
      </c>
      <c r="BE3" s="6" t="str">
        <f t="shared" si="4"/>
        <v>ddd</v>
      </c>
      <c r="BF3" s="6" t="str">
        <f t="shared" si="4"/>
        <v>ddd</v>
      </c>
      <c r="BG3" s="6" t="str">
        <f t="shared" si="4"/>
        <v>ddd</v>
      </c>
      <c r="BH3" s="6" t="str">
        <f t="shared" si="4"/>
        <v>ddd</v>
      </c>
      <c r="BI3" s="6" t="str">
        <f t="shared" si="4"/>
        <v>ddd</v>
      </c>
      <c r="BJ3" s="6" t="str">
        <f t="shared" si="4"/>
        <v>ddd</v>
      </c>
      <c r="BK3" s="6" t="str">
        <f t="shared" si="4"/>
        <v>ddd</v>
      </c>
      <c r="BL3" s="6" t="str">
        <f t="shared" si="4"/>
        <v>ddd</v>
      </c>
      <c r="BM3" s="6" t="str">
        <f t="shared" si="4"/>
        <v>ddd</v>
      </c>
      <c r="BN3" s="6" t="str">
        <f t="shared" si="4"/>
        <v>ddd</v>
      </c>
      <c r="BO3" s="6" t="str">
        <f t="shared" ref="BO3:CT3" si="5">TEXT(BO2,"ddd")</f>
        <v>ddd</v>
      </c>
      <c r="BP3" s="6" t="str">
        <f t="shared" si="5"/>
        <v>ddd</v>
      </c>
      <c r="BQ3" s="6" t="str">
        <f t="shared" si="5"/>
        <v>ddd</v>
      </c>
      <c r="BR3" s="6" t="str">
        <f t="shared" si="5"/>
        <v>ddd</v>
      </c>
      <c r="BS3" s="6" t="str">
        <f t="shared" si="5"/>
        <v>ddd</v>
      </c>
      <c r="BT3" s="6" t="str">
        <f t="shared" si="5"/>
        <v>ddd</v>
      </c>
      <c r="BU3" s="6" t="str">
        <f t="shared" si="5"/>
        <v>ddd</v>
      </c>
      <c r="BV3" s="6" t="str">
        <f t="shared" si="5"/>
        <v>ddd</v>
      </c>
      <c r="BW3" s="6" t="str">
        <f t="shared" si="5"/>
        <v>ddd</v>
      </c>
      <c r="BX3" s="6" t="str">
        <f t="shared" si="5"/>
        <v>ddd</v>
      </c>
      <c r="BY3" s="6" t="str">
        <f t="shared" si="5"/>
        <v>ddd</v>
      </c>
      <c r="BZ3" s="6" t="str">
        <f t="shared" si="5"/>
        <v>ddd</v>
      </c>
      <c r="CA3" s="6" t="str">
        <f t="shared" si="5"/>
        <v>ddd</v>
      </c>
      <c r="CB3" s="6" t="str">
        <f t="shared" si="5"/>
        <v>ddd</v>
      </c>
      <c r="CC3" s="6" t="str">
        <f t="shared" si="5"/>
        <v>ddd</v>
      </c>
      <c r="CD3" s="6" t="str">
        <f t="shared" si="5"/>
        <v>ddd</v>
      </c>
      <c r="CE3" s="6" t="str">
        <f t="shared" si="5"/>
        <v>ddd</v>
      </c>
      <c r="CF3" s="6" t="str">
        <f t="shared" si="5"/>
        <v>ddd</v>
      </c>
      <c r="CG3" s="6" t="str">
        <f t="shared" si="5"/>
        <v>ddd</v>
      </c>
      <c r="CH3" s="6" t="str">
        <f t="shared" si="5"/>
        <v>ddd</v>
      </c>
      <c r="CI3" s="6" t="str">
        <f t="shared" si="5"/>
        <v>ddd</v>
      </c>
      <c r="CJ3" s="6" t="str">
        <f t="shared" si="5"/>
        <v>ddd</v>
      </c>
      <c r="CK3" s="6" t="str">
        <f t="shared" si="5"/>
        <v>ddd</v>
      </c>
      <c r="CL3" s="6" t="str">
        <f t="shared" si="5"/>
        <v>ddd</v>
      </c>
      <c r="CM3" s="6" t="str">
        <f t="shared" si="5"/>
        <v>ddd</v>
      </c>
      <c r="CN3" s="6" t="str">
        <f t="shared" si="5"/>
        <v>ddd</v>
      </c>
    </row>
    <row r="5" spans="1:92" x14ac:dyDescent="0.25">
      <c r="A5" t="s">
        <v>33</v>
      </c>
      <c r="B5" t="s">
        <v>34</v>
      </c>
    </row>
    <row r="6" spans="1:92" x14ac:dyDescent="0.25">
      <c r="A6" t="s">
        <v>36</v>
      </c>
      <c r="B6" t="s">
        <v>37</v>
      </c>
    </row>
    <row r="7" spans="1:92" x14ac:dyDescent="0.25">
      <c r="A7" t="s">
        <v>39</v>
      </c>
      <c r="B7" t="s">
        <v>40</v>
      </c>
    </row>
    <row r="8" spans="1:92" x14ac:dyDescent="0.25">
      <c r="A8" t="s">
        <v>42</v>
      </c>
      <c r="B8" t="s">
        <v>43</v>
      </c>
    </row>
    <row r="9" spans="1:92" x14ac:dyDescent="0.25">
      <c r="A9" t="s">
        <v>45</v>
      </c>
      <c r="B9" t="s">
        <v>46</v>
      </c>
    </row>
    <row r="10" spans="1:92" x14ac:dyDescent="0.25">
      <c r="A10" t="s">
        <v>48</v>
      </c>
      <c r="B10" t="s">
        <v>49</v>
      </c>
    </row>
    <row r="11" spans="1:92" x14ac:dyDescent="0.25">
      <c r="A11" t="s">
        <v>51</v>
      </c>
      <c r="B11" t="s">
        <v>52</v>
      </c>
    </row>
    <row r="12" spans="1:92" x14ac:dyDescent="0.25">
      <c r="A12" t="s">
        <v>54</v>
      </c>
      <c r="B12" t="s">
        <v>55</v>
      </c>
    </row>
    <row r="13" spans="1:92" x14ac:dyDescent="0.25">
      <c r="A13" t="s">
        <v>57</v>
      </c>
      <c r="B13" s="10" t="s">
        <v>58</v>
      </c>
    </row>
    <row r="14" spans="1:92" x14ac:dyDescent="0.25">
      <c r="A14" t="s">
        <v>60</v>
      </c>
      <c r="B14" t="s">
        <v>61</v>
      </c>
    </row>
  </sheetData>
  <mergeCells count="1">
    <mergeCell ref="A1:B1"/>
  </mergeCells>
  <pageMargins left="0.7" right="0.7" top="0.75" bottom="0.75" header="0.3" footer="0.3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xpression" priority="1" id="{00000000-000E-0000-0200-000001000000}">
            <xm:f>AND(Paramètres!$B$2+(COLUMN()-2)&gt;=INDEX(Planning!$G:$G,ROW()-3),Paramètres!$B$2+(COLUMN()-2)&lt;=INDEX(Planning!$H:$H,ROW()-3),INDEX(Planning!$K:$K,ROW()-3)="En cours")</xm:f>
            <x14:dxf>
              <fill>
                <patternFill>
                  <bgColor rgb="FFC6E0B4"/>
                </patternFill>
              </fill>
            </x14:dxf>
          </x14:cfRule>
          <x14:cfRule type="expression" priority="2" id="{00000000-000E-0000-0200-000002000000}">
            <xm:f>AND(Paramètres!$B$2+(COLUMN()-2)&gt;=INDEX(Planning!$G:$G,ROW()-3),Paramètres!$B$2+(COLUMN()-2)&lt;=INDEX(Planning!$H:$H,ROW()-3),INDEX(Planning!$K:$K,ROW()-3)="À venir")</xm:f>
            <x14:dxf>
              <fill>
                <patternFill>
                  <bgColor rgb="FFBDD7EE"/>
                </patternFill>
              </fill>
            </x14:dxf>
          </x14:cfRule>
          <x14:cfRule type="expression" priority="3" id="{00000000-000E-0000-0200-000003000000}">
            <xm:f>AND(Paramètres!$B$2+(COLUMN()-2)&gt;=INDEX(Planning!$G:$G,ROW()-3),Paramètres!$B$2+(COLUMN()-2)&lt;=INDEX(Planning!$H:$H,ROW()-3),INDEX(Planning!$K:$K,ROW()-3)="Retard")</xm:f>
            <x14:dxf>
              <fill>
                <patternFill>
                  <bgColor rgb="FFF4B084"/>
                </patternFill>
              </fill>
            </x14:dxf>
          </x14:cfRule>
          <x14:cfRule type="expression" priority="4" id="{00000000-000E-0000-0200-000004000000}">
            <xm:f>AND(Paramètres!$B$2+(COLUMN()-2)&gt;=INDEX(Planning!$G:$G,ROW()-3),Paramètres!$B$2+(COLUMN()-2)&lt;=INDEX(Planning!$H:$H,ROW()-3),INDEX(Planning!$K:$K,ROW()-3)="Terminé")</xm:f>
            <x14:dxf>
              <fill>
                <patternFill>
                  <bgColor rgb="FFE0E0E0"/>
                </patternFill>
              </fill>
            </x14:dxf>
          </x14:cfRule>
          <xm:sqref>C5:CN204</xm:sqref>
        </x14:conditionalFormatting>
      </x14:conditionalFormatting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B16"/>
  <sheetViews>
    <sheetView workbookViewId="0">
      <selection activeCell="B18" sqref="B18"/>
    </sheetView>
  </sheetViews>
  <sheetFormatPr baseColWidth="10" defaultColWidth="9.140625" defaultRowHeight="15" x14ac:dyDescent="0.25"/>
  <cols>
    <col min="1" max="1" width="36.7109375" customWidth="1"/>
    <col min="2" max="2" width="22.7109375" customWidth="1"/>
  </cols>
  <sheetData>
    <row r="1" spans="1:2" ht="21" x14ac:dyDescent="0.35">
      <c r="A1" s="5" t="s">
        <v>64</v>
      </c>
    </row>
    <row r="2" spans="1:2" x14ac:dyDescent="0.25">
      <c r="A2" t="s">
        <v>65</v>
      </c>
      <c r="B2" s="2">
        <f ca="1">TODAY()</f>
        <v>45960</v>
      </c>
    </row>
    <row r="3" spans="1:2" x14ac:dyDescent="0.25">
      <c r="A3" t="s">
        <v>66</v>
      </c>
      <c r="B3" s="2">
        <f>Paramètres!$B$2</f>
        <v>45958</v>
      </c>
    </row>
    <row r="4" spans="1:2" x14ac:dyDescent="0.25">
      <c r="A4" t="s">
        <v>67</v>
      </c>
      <c r="B4" s="2">
        <f>Paramètres!$B$2+Paramètres!$B$3-1</f>
        <v>46047</v>
      </c>
    </row>
    <row r="6" spans="1:2" ht="21.95" customHeight="1" x14ac:dyDescent="0.25">
      <c r="A6" t="s">
        <v>68</v>
      </c>
      <c r="B6" s="8"/>
    </row>
    <row r="7" spans="1:2" ht="21.95" customHeight="1" x14ac:dyDescent="0.25">
      <c r="A7" t="s">
        <v>69</v>
      </c>
      <c r="B7" s="8"/>
    </row>
    <row r="8" spans="1:2" ht="21.95" customHeight="1" x14ac:dyDescent="0.25">
      <c r="A8" t="s">
        <v>70</v>
      </c>
      <c r="B8" s="8"/>
    </row>
    <row r="9" spans="1:2" ht="21.95" customHeight="1" x14ac:dyDescent="0.25">
      <c r="A9" t="s">
        <v>71</v>
      </c>
      <c r="B9" s="8"/>
    </row>
    <row r="10" spans="1:2" ht="21.95" customHeight="1" x14ac:dyDescent="0.25">
      <c r="A10" t="s">
        <v>72</v>
      </c>
      <c r="B10" s="8"/>
    </row>
    <row r="12" spans="1:2" x14ac:dyDescent="0.25">
      <c r="A12" t="s">
        <v>73</v>
      </c>
      <c r="B12" s="2">
        <f ca="1">TODAY()</f>
        <v>45960</v>
      </c>
    </row>
    <row r="13" spans="1:2" x14ac:dyDescent="0.25">
      <c r="A13" t="s">
        <v>74</v>
      </c>
      <c r="B13" s="2">
        <f ca="1">TODAY()+7</f>
        <v>45967</v>
      </c>
    </row>
    <row r="15" spans="1:2" ht="21.95" customHeight="1" x14ac:dyDescent="0.25">
      <c r="A15" t="s">
        <v>75</v>
      </c>
      <c r="B15" s="8"/>
    </row>
    <row r="16" spans="1:2" ht="21.95" customHeight="1" x14ac:dyDescent="0.25">
      <c r="A16" t="s">
        <v>76</v>
      </c>
      <c r="B16" s="8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4</vt:i4>
      </vt:variant>
      <vt:variant>
        <vt:lpstr>Plages nommées</vt:lpstr>
      </vt:variant>
      <vt:variant>
        <vt:i4>3</vt:i4>
      </vt:variant>
    </vt:vector>
  </HeadingPairs>
  <TitlesOfParts>
    <vt:vector size="7" baseType="lpstr">
      <vt:lpstr>Paramètres</vt:lpstr>
      <vt:lpstr>Planning</vt:lpstr>
      <vt:lpstr>Gantt</vt:lpstr>
      <vt:lpstr>Dashboard</vt:lpstr>
      <vt:lpstr>Liste_Cles</vt:lpstr>
      <vt:lpstr>Liste_Communes</vt:lpstr>
      <vt:lpstr>Liste_Quartiers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2025-10-28T01:57:34Z</dcterms:created>
  <dcterms:modified xsi:type="dcterms:W3CDTF">2025-10-29T23:29:30Z</dcterms:modified>
</cp:coreProperties>
</file>