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Paramètres" sheetId="2" r:id="rId2"/>
    <sheet name="Services" sheetId="3" r:id="rId3"/>
    <sheet name="Ressources" sheetId="4" r:id="rId4"/>
    <sheet name="Planning" sheetId="5" r:id="rId5"/>
    <sheet name="Couverture" sheetId="6" r:id="rId6"/>
  </sheets>
  <definedNames>
    <definedName name="Codes_Shift">Paramètres!$A$6:$A$13</definedName>
    <definedName name="Codes_Table">Paramètres!$A$6:$C$13</definedName>
    <definedName name="Liste_Ressources">Ressources!$A$2:$A$7</definedName>
    <definedName name="Liste_Services">Services!$A$2:$A$5</definedName>
    <definedName name="Liste_Services">Services!$A$2:$A$5</definedName>
  </definedNames>
  <calcPr calcId="124519" fullCalcOnLoad="1"/>
</workbook>
</file>

<file path=xl/sharedStrings.xml><?xml version="1.0" encoding="utf-8"?>
<sst xmlns="http://schemas.openxmlformats.org/spreadsheetml/2006/main" count="278" uniqueCount="58">
  <si>
    <t>Planning Shifts Hôpital (Cycles) — générateur de cycles 3×8</t>
  </si>
  <si>
    <t>Cycle retenu : 3×8 = M-M-S-S-N-N-R-R (répété sur 28 jours).</t>
  </si>
  <si>
    <t>Ajustez l’offset de cycle par ressource pour décaler le démarrage (colonne « Offset_cycle »).</t>
  </si>
  <si>
    <t>Codes disponibles : J (12h jour), N (12h nuit), M/S (8h), G (12h garde), R/CONG/ABS (repos/absence).</t>
  </si>
  <si>
    <t>L’onglet Couverture compare le prévu aux minima par service et par shift (Jour/Nuit/Garde).</t>
  </si>
  <si>
    <t>Pour passer de 2×12 à 3×8 (ou inverse), utilisez le classeur dédié ou changez la séquence dans Paramètres.</t>
  </si>
  <si>
    <t>Paramètre</t>
  </si>
  <si>
    <t>Valeur</t>
  </si>
  <si>
    <t>Date de début (lundi)</t>
  </si>
  <si>
    <t>Horizon (jours)</t>
  </si>
  <si>
    <t>Code</t>
  </si>
  <si>
    <t>Durée (h)</t>
  </si>
  <si>
    <t>Type</t>
  </si>
  <si>
    <t>M</t>
  </si>
  <si>
    <t>Jour</t>
  </si>
  <si>
    <t>S</t>
  </si>
  <si>
    <t>J</t>
  </si>
  <si>
    <t>N</t>
  </si>
  <si>
    <t>Nuit</t>
  </si>
  <si>
    <t>G</t>
  </si>
  <si>
    <t>Garde</t>
  </si>
  <si>
    <t>R</t>
  </si>
  <si>
    <t>Repos</t>
  </si>
  <si>
    <t>CONG</t>
  </si>
  <si>
    <t>Abs</t>
  </si>
  <si>
    <t>ABS</t>
  </si>
  <si>
    <t>Service</t>
  </si>
  <si>
    <t>Lits</t>
  </si>
  <si>
    <t>Min_Jour</t>
  </si>
  <si>
    <t>Min_Nuit</t>
  </si>
  <si>
    <t>Min_Garde</t>
  </si>
  <si>
    <t>Urgences</t>
  </si>
  <si>
    <t>Médecine</t>
  </si>
  <si>
    <t>Chirurgie</t>
  </si>
  <si>
    <t>Maternité</t>
  </si>
  <si>
    <t>Ressource</t>
  </si>
  <si>
    <t>Rôle</t>
  </si>
  <si>
    <t>Service_principal</t>
  </si>
  <si>
    <t>Rotation</t>
  </si>
  <si>
    <t>Cycle</t>
  </si>
  <si>
    <t>Offset_cycle</t>
  </si>
  <si>
    <t>Observations</t>
  </si>
  <si>
    <t>Girard, Lina</t>
  </si>
  <si>
    <t>IDE</t>
  </si>
  <si>
    <t>3×8</t>
  </si>
  <si>
    <t>Perrot, Hugo</t>
  </si>
  <si>
    <t>Meunier, Salma</t>
  </si>
  <si>
    <t>AS</t>
  </si>
  <si>
    <t>Roy, Antoine</t>
  </si>
  <si>
    <t>Médecin</t>
  </si>
  <si>
    <t>Fischer, Clara</t>
  </si>
  <si>
    <t>SF</t>
  </si>
  <si>
    <t>Nguyen, Marc</t>
  </si>
  <si>
    <t>IADE</t>
  </si>
  <si>
    <t>Couverture vs Minima — par jour</t>
  </si>
  <si>
    <t>Date</t>
  </si>
  <si>
    <t>Jour (plan)</t>
  </si>
  <si>
    <t>Nuit (plan)</t>
  </si>
</sst>
</file>

<file path=xl/styles.xml><?xml version="1.0" encoding="utf-8"?>
<styleSheet xmlns="http://schemas.openxmlformats.org/spreadsheetml/2006/main">
  <numFmts count="1">
    <numFmt numFmtId="164" formatCode="dd/mm/yyyy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5F3FF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F8FAF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2" fillId="4" borderId="1" xfId="0" applyFont="1" applyFill="1" applyBorder="1"/>
  </cellXfs>
  <cellStyles count="1">
    <cellStyle name="Normal" xfId="0" builtinId="0"/>
  </cellStyles>
  <dxfs count="1">
    <dxf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/>
  </sheetViews>
  <sheetFormatPr defaultRowHeight="15"/>
  <cols>
    <col min="1" max="1" width="120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t="s">
        <v>1</v>
      </c>
    </row>
    <row r="4" spans="1:8">
      <c r="A4" t="s">
        <v>2</v>
      </c>
    </row>
    <row r="5" spans="1:8">
      <c r="A5" t="s">
        <v>3</v>
      </c>
    </row>
    <row r="6" spans="1:8">
      <c r="A6" t="s">
        <v>4</v>
      </c>
    </row>
    <row r="7" spans="1:8">
      <c r="A7" t="s">
        <v>5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workbookViewId="0"/>
  </sheetViews>
  <sheetFormatPr defaultRowHeight="15"/>
  <cols>
    <col min="1" max="1" width="36.7109375" customWidth="1"/>
    <col min="2" max="3" width="16.7109375" customWidth="1"/>
  </cols>
  <sheetData>
    <row r="1" spans="1:3">
      <c r="A1" s="2" t="s">
        <v>6</v>
      </c>
      <c r="B1" s="2" t="s">
        <v>7</v>
      </c>
    </row>
    <row r="2" spans="1:3">
      <c r="A2" t="s">
        <v>8</v>
      </c>
      <c r="B2" s="3">
        <v>45936</v>
      </c>
    </row>
    <row r="3" spans="1:3">
      <c r="A3" t="s">
        <v>9</v>
      </c>
      <c r="B3" s="4">
        <v>28</v>
      </c>
    </row>
    <row r="5" spans="1:3">
      <c r="A5" s="2" t="s">
        <v>10</v>
      </c>
      <c r="B5" s="2" t="s">
        <v>11</v>
      </c>
      <c r="C5" s="2" t="s">
        <v>12</v>
      </c>
    </row>
    <row r="6" spans="1:3">
      <c r="A6" s="5" t="s">
        <v>13</v>
      </c>
      <c r="B6" s="4">
        <v>8</v>
      </c>
      <c r="C6" s="5" t="s">
        <v>14</v>
      </c>
    </row>
    <row r="7" spans="1:3">
      <c r="A7" s="5" t="s">
        <v>15</v>
      </c>
      <c r="B7" s="4">
        <v>8</v>
      </c>
      <c r="C7" s="5" t="s">
        <v>14</v>
      </c>
    </row>
    <row r="8" spans="1:3">
      <c r="A8" s="5" t="s">
        <v>16</v>
      </c>
      <c r="B8" s="4">
        <v>12</v>
      </c>
      <c r="C8" s="5" t="s">
        <v>14</v>
      </c>
    </row>
    <row r="9" spans="1:3">
      <c r="A9" s="5" t="s">
        <v>17</v>
      </c>
      <c r="B9" s="4">
        <v>12</v>
      </c>
      <c r="C9" s="5" t="s">
        <v>18</v>
      </c>
    </row>
    <row r="10" spans="1:3">
      <c r="A10" s="5" t="s">
        <v>19</v>
      </c>
      <c r="B10" s="4">
        <v>12</v>
      </c>
      <c r="C10" s="5" t="s">
        <v>20</v>
      </c>
    </row>
    <row r="11" spans="1:3">
      <c r="A11" s="5" t="s">
        <v>21</v>
      </c>
      <c r="B11" s="4">
        <v>0</v>
      </c>
      <c r="C11" s="5" t="s">
        <v>22</v>
      </c>
    </row>
    <row r="12" spans="1:3">
      <c r="A12" s="5" t="s">
        <v>23</v>
      </c>
      <c r="B12" s="4">
        <v>0</v>
      </c>
      <c r="C12" s="5" t="s">
        <v>24</v>
      </c>
    </row>
    <row r="13" spans="1:3">
      <c r="A13" s="5" t="s">
        <v>25</v>
      </c>
      <c r="B13" s="4">
        <v>0</v>
      </c>
      <c r="C13" s="5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workbookViewId="0"/>
  </sheetViews>
  <sheetFormatPr defaultRowHeight="15"/>
  <cols>
    <col min="1" max="1" width="18.7109375" customWidth="1"/>
    <col min="2" max="5" width="12.7109375" customWidth="1"/>
  </cols>
  <sheetData>
    <row r="1" spans="1:5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</row>
    <row r="2" spans="1:5">
      <c r="A2" s="5" t="s">
        <v>31</v>
      </c>
      <c r="B2" s="6">
        <v>30</v>
      </c>
      <c r="C2" s="6">
        <v>4</v>
      </c>
      <c r="D2" s="6">
        <v>3</v>
      </c>
      <c r="E2" s="6">
        <v>1</v>
      </c>
    </row>
    <row r="3" spans="1:5">
      <c r="A3" s="5" t="s">
        <v>32</v>
      </c>
      <c r="B3" s="6">
        <v>40</v>
      </c>
      <c r="C3" s="6">
        <v>6</v>
      </c>
      <c r="D3" s="6">
        <v>2</v>
      </c>
      <c r="E3" s="6">
        <v>0</v>
      </c>
    </row>
    <row r="4" spans="1:5">
      <c r="A4" s="5" t="s">
        <v>33</v>
      </c>
      <c r="B4" s="6">
        <v>25</v>
      </c>
      <c r="C4" s="6">
        <v>5</v>
      </c>
      <c r="D4" s="6">
        <v>2</v>
      </c>
      <c r="E4" s="6">
        <v>0</v>
      </c>
    </row>
    <row r="5" spans="1:5">
      <c r="A5" s="5" t="s">
        <v>34</v>
      </c>
      <c r="B5" s="6">
        <v>20</v>
      </c>
      <c r="C5" s="6">
        <v>4</v>
      </c>
      <c r="D5" s="6">
        <v>2</v>
      </c>
      <c r="E5" s="6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RowHeight="15"/>
  <cols>
    <col min="1" max="1" width="22.7109375" customWidth="1"/>
    <col min="2" max="2" width="10.7109375" customWidth="1"/>
    <col min="3" max="3" width="18.7109375" customWidth="1"/>
    <col min="4" max="7" width="14.7109375" customWidth="1"/>
  </cols>
  <sheetData>
    <row r="1" spans="1:7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40</v>
      </c>
      <c r="G1" s="2" t="s">
        <v>41</v>
      </c>
    </row>
    <row r="2" spans="1:7">
      <c r="A2" s="6" t="s">
        <v>42</v>
      </c>
      <c r="B2" s="6" t="s">
        <v>43</v>
      </c>
      <c r="C2" s="6" t="s">
        <v>31</v>
      </c>
      <c r="D2" s="6" t="s">
        <v>14</v>
      </c>
      <c r="E2" s="6" t="s">
        <v>44</v>
      </c>
      <c r="F2" s="6">
        <v>0</v>
      </c>
      <c r="G2" s="6"/>
    </row>
    <row r="3" spans="1:7">
      <c r="A3" s="6" t="s">
        <v>45</v>
      </c>
      <c r="B3" s="6" t="s">
        <v>43</v>
      </c>
      <c r="C3" s="6" t="s">
        <v>31</v>
      </c>
      <c r="D3" s="6" t="s">
        <v>18</v>
      </c>
      <c r="E3" s="6" t="s">
        <v>44</v>
      </c>
      <c r="F3" s="6">
        <v>2</v>
      </c>
      <c r="G3" s="6"/>
    </row>
    <row r="4" spans="1:7">
      <c r="A4" s="6" t="s">
        <v>46</v>
      </c>
      <c r="B4" s="6" t="s">
        <v>47</v>
      </c>
      <c r="C4" s="6" t="s">
        <v>32</v>
      </c>
      <c r="D4" s="6" t="s">
        <v>14</v>
      </c>
      <c r="E4" s="6" t="s">
        <v>44</v>
      </c>
      <c r="F4" s="6">
        <v>4</v>
      </c>
      <c r="G4" s="6"/>
    </row>
    <row r="5" spans="1:7">
      <c r="A5" s="6" t="s">
        <v>48</v>
      </c>
      <c r="B5" s="6" t="s">
        <v>49</v>
      </c>
      <c r="C5" s="6" t="s">
        <v>31</v>
      </c>
      <c r="D5" s="6" t="s">
        <v>14</v>
      </c>
      <c r="E5" s="6" t="s">
        <v>44</v>
      </c>
      <c r="F5" s="6">
        <v>6</v>
      </c>
      <c r="G5" s="6"/>
    </row>
    <row r="6" spans="1:7">
      <c r="A6" s="6" t="s">
        <v>50</v>
      </c>
      <c r="B6" s="6" t="s">
        <v>51</v>
      </c>
      <c r="C6" s="6" t="s">
        <v>34</v>
      </c>
      <c r="D6" s="6" t="s">
        <v>14</v>
      </c>
      <c r="E6" s="6" t="s">
        <v>44</v>
      </c>
      <c r="F6" s="6">
        <v>1</v>
      </c>
      <c r="G6" s="6"/>
    </row>
    <row r="7" spans="1:7">
      <c r="A7" s="6" t="s">
        <v>52</v>
      </c>
      <c r="B7" s="6" t="s">
        <v>53</v>
      </c>
      <c r="C7" s="6" t="s">
        <v>33</v>
      </c>
      <c r="D7" s="6" t="s">
        <v>14</v>
      </c>
      <c r="E7" s="6" t="s">
        <v>44</v>
      </c>
      <c r="F7" s="6">
        <v>3</v>
      </c>
      <c r="G7" s="6"/>
    </row>
  </sheetData>
  <dataValidations count="1">
    <dataValidation type="list" allowBlank="1" showInputMessage="1" showErrorMessage="1" sqref="C2:C201">
      <formula1>Liste_Services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/>
  <cols>
    <col min="1" max="3" width="18.7109375" customWidth="1"/>
    <col min="4" max="31" width="6.7109375" customWidth="1"/>
  </cols>
  <sheetData>
    <row r="1" spans="1:31">
      <c r="A1" s="2" t="s">
        <v>35</v>
      </c>
      <c r="B1" s="2" t="s">
        <v>36</v>
      </c>
      <c r="C1" s="2" t="s">
        <v>26</v>
      </c>
      <c r="D1" s="3">
        <v>45936</v>
      </c>
      <c r="E1" s="3">
        <v>45937</v>
      </c>
      <c r="F1" s="3">
        <v>45938</v>
      </c>
      <c r="G1" s="3">
        <v>45939</v>
      </c>
      <c r="H1" s="3">
        <v>45940</v>
      </c>
      <c r="I1" s="3">
        <v>45941</v>
      </c>
      <c r="J1" s="3">
        <v>45942</v>
      </c>
      <c r="K1" s="3">
        <v>45943</v>
      </c>
      <c r="L1" s="3">
        <v>45944</v>
      </c>
      <c r="M1" s="3">
        <v>45945</v>
      </c>
      <c r="N1" s="3">
        <v>45946</v>
      </c>
      <c r="O1" s="3">
        <v>45947</v>
      </c>
      <c r="P1" s="3">
        <v>45948</v>
      </c>
      <c r="Q1" s="3">
        <v>45949</v>
      </c>
      <c r="R1" s="3">
        <v>45950</v>
      </c>
      <c r="S1" s="3">
        <v>45951</v>
      </c>
      <c r="T1" s="3">
        <v>45952</v>
      </c>
      <c r="U1" s="3">
        <v>45953</v>
      </c>
      <c r="V1" s="3">
        <v>45954</v>
      </c>
      <c r="W1" s="3">
        <v>45955</v>
      </c>
      <c r="X1" s="3">
        <v>45956</v>
      </c>
      <c r="Y1" s="3">
        <v>45957</v>
      </c>
      <c r="Z1" s="3">
        <v>45958</v>
      </c>
      <c r="AA1" s="3">
        <v>45959</v>
      </c>
      <c r="AB1" s="3">
        <v>45960</v>
      </c>
      <c r="AC1" s="3">
        <v>45961</v>
      </c>
      <c r="AD1" s="3">
        <v>45962</v>
      </c>
      <c r="AE1" s="3">
        <v>45963</v>
      </c>
    </row>
    <row r="2" spans="1:31">
      <c r="A2" s="6" t="s">
        <v>42</v>
      </c>
      <c r="B2" s="6" t="s">
        <v>43</v>
      </c>
      <c r="C2" s="6" t="s">
        <v>31</v>
      </c>
      <c r="D2" s="5" t="s">
        <v>13</v>
      </c>
      <c r="E2" s="5" t="s">
        <v>13</v>
      </c>
      <c r="F2" s="5" t="s">
        <v>15</v>
      </c>
      <c r="G2" s="5" t="s">
        <v>15</v>
      </c>
      <c r="H2" s="5" t="s">
        <v>17</v>
      </c>
      <c r="I2" s="5" t="s">
        <v>17</v>
      </c>
      <c r="J2" s="5" t="s">
        <v>21</v>
      </c>
      <c r="K2" s="5" t="s">
        <v>21</v>
      </c>
      <c r="L2" s="5" t="s">
        <v>13</v>
      </c>
      <c r="M2" s="5" t="s">
        <v>13</v>
      </c>
      <c r="N2" s="5" t="s">
        <v>15</v>
      </c>
      <c r="O2" s="5" t="s">
        <v>15</v>
      </c>
      <c r="P2" s="5" t="s">
        <v>17</v>
      </c>
      <c r="Q2" s="5" t="s">
        <v>17</v>
      </c>
      <c r="R2" s="5" t="s">
        <v>21</v>
      </c>
      <c r="S2" s="5" t="s">
        <v>21</v>
      </c>
      <c r="T2" s="5" t="s">
        <v>13</v>
      </c>
      <c r="U2" s="5" t="s">
        <v>13</v>
      </c>
      <c r="V2" s="5" t="s">
        <v>15</v>
      </c>
      <c r="W2" s="5" t="s">
        <v>15</v>
      </c>
      <c r="X2" s="5" t="s">
        <v>17</v>
      </c>
      <c r="Y2" s="5" t="s">
        <v>17</v>
      </c>
      <c r="Z2" s="5" t="s">
        <v>21</v>
      </c>
      <c r="AA2" s="5" t="s">
        <v>21</v>
      </c>
      <c r="AB2" s="5" t="s">
        <v>13</v>
      </c>
      <c r="AC2" s="5" t="s">
        <v>13</v>
      </c>
      <c r="AD2" s="5" t="s">
        <v>15</v>
      </c>
      <c r="AE2" s="5" t="s">
        <v>15</v>
      </c>
    </row>
    <row r="3" spans="1:31">
      <c r="A3" s="6" t="s">
        <v>45</v>
      </c>
      <c r="B3" s="6" t="s">
        <v>43</v>
      </c>
      <c r="C3" s="6" t="s">
        <v>31</v>
      </c>
      <c r="D3" s="5" t="s">
        <v>15</v>
      </c>
      <c r="E3" s="5" t="s">
        <v>15</v>
      </c>
      <c r="F3" s="5" t="s">
        <v>17</v>
      </c>
      <c r="G3" s="5" t="s">
        <v>17</v>
      </c>
      <c r="H3" s="5" t="s">
        <v>21</v>
      </c>
      <c r="I3" s="5" t="s">
        <v>21</v>
      </c>
      <c r="J3" s="5" t="s">
        <v>13</v>
      </c>
      <c r="K3" s="5" t="s">
        <v>13</v>
      </c>
      <c r="L3" s="5" t="s">
        <v>15</v>
      </c>
      <c r="M3" s="5" t="s">
        <v>15</v>
      </c>
      <c r="N3" s="5" t="s">
        <v>17</v>
      </c>
      <c r="O3" s="5" t="s">
        <v>17</v>
      </c>
      <c r="P3" s="5" t="s">
        <v>21</v>
      </c>
      <c r="Q3" s="5" t="s">
        <v>21</v>
      </c>
      <c r="R3" s="5" t="s">
        <v>13</v>
      </c>
      <c r="S3" s="5" t="s">
        <v>13</v>
      </c>
      <c r="T3" s="5" t="s">
        <v>15</v>
      </c>
      <c r="U3" s="5" t="s">
        <v>15</v>
      </c>
      <c r="V3" s="5" t="s">
        <v>17</v>
      </c>
      <c r="W3" s="5" t="s">
        <v>17</v>
      </c>
      <c r="X3" s="5" t="s">
        <v>21</v>
      </c>
      <c r="Y3" s="5" t="s">
        <v>21</v>
      </c>
      <c r="Z3" s="5" t="s">
        <v>13</v>
      </c>
      <c r="AA3" s="5" t="s">
        <v>13</v>
      </c>
      <c r="AB3" s="5" t="s">
        <v>15</v>
      </c>
      <c r="AC3" s="5" t="s">
        <v>15</v>
      </c>
      <c r="AD3" s="5" t="s">
        <v>17</v>
      </c>
      <c r="AE3" s="5" t="s">
        <v>17</v>
      </c>
    </row>
    <row r="4" spans="1:31">
      <c r="A4" s="6" t="s">
        <v>46</v>
      </c>
      <c r="B4" s="6" t="s">
        <v>47</v>
      </c>
      <c r="C4" s="6" t="s">
        <v>32</v>
      </c>
      <c r="D4" s="5" t="s">
        <v>17</v>
      </c>
      <c r="E4" s="5" t="s">
        <v>17</v>
      </c>
      <c r="F4" s="5" t="s">
        <v>21</v>
      </c>
      <c r="G4" s="5" t="s">
        <v>21</v>
      </c>
      <c r="H4" s="5" t="s">
        <v>13</v>
      </c>
      <c r="I4" s="5" t="s">
        <v>13</v>
      </c>
      <c r="J4" s="5" t="s">
        <v>15</v>
      </c>
      <c r="K4" s="5" t="s">
        <v>15</v>
      </c>
      <c r="L4" s="5" t="s">
        <v>17</v>
      </c>
      <c r="M4" s="5" t="s">
        <v>17</v>
      </c>
      <c r="N4" s="5" t="s">
        <v>21</v>
      </c>
      <c r="O4" s="5" t="s">
        <v>21</v>
      </c>
      <c r="P4" s="5" t="s">
        <v>13</v>
      </c>
      <c r="Q4" s="5" t="s">
        <v>13</v>
      </c>
      <c r="R4" s="5" t="s">
        <v>15</v>
      </c>
      <c r="S4" s="5" t="s">
        <v>15</v>
      </c>
      <c r="T4" s="5" t="s">
        <v>17</v>
      </c>
      <c r="U4" s="5" t="s">
        <v>17</v>
      </c>
      <c r="V4" s="5" t="s">
        <v>21</v>
      </c>
      <c r="W4" s="5" t="s">
        <v>21</v>
      </c>
      <c r="X4" s="5" t="s">
        <v>13</v>
      </c>
      <c r="Y4" s="5" t="s">
        <v>13</v>
      </c>
      <c r="Z4" s="5" t="s">
        <v>15</v>
      </c>
      <c r="AA4" s="5" t="s">
        <v>15</v>
      </c>
      <c r="AB4" s="5" t="s">
        <v>17</v>
      </c>
      <c r="AC4" s="5" t="s">
        <v>17</v>
      </c>
      <c r="AD4" s="5" t="s">
        <v>21</v>
      </c>
      <c r="AE4" s="5" t="s">
        <v>21</v>
      </c>
    </row>
    <row r="5" spans="1:31">
      <c r="A5" s="6" t="s">
        <v>48</v>
      </c>
      <c r="B5" s="6" t="s">
        <v>49</v>
      </c>
      <c r="C5" s="6" t="s">
        <v>31</v>
      </c>
      <c r="D5" s="5" t="s">
        <v>21</v>
      </c>
      <c r="E5" s="5" t="s">
        <v>21</v>
      </c>
      <c r="F5" s="5" t="s">
        <v>13</v>
      </c>
      <c r="G5" s="5" t="s">
        <v>13</v>
      </c>
      <c r="H5" s="5" t="s">
        <v>15</v>
      </c>
      <c r="I5" s="5" t="s">
        <v>15</v>
      </c>
      <c r="J5" s="5" t="s">
        <v>17</v>
      </c>
      <c r="K5" s="5" t="s">
        <v>17</v>
      </c>
      <c r="L5" s="5" t="s">
        <v>21</v>
      </c>
      <c r="M5" s="5" t="s">
        <v>21</v>
      </c>
      <c r="N5" s="5" t="s">
        <v>13</v>
      </c>
      <c r="O5" s="5" t="s">
        <v>13</v>
      </c>
      <c r="P5" s="5" t="s">
        <v>15</v>
      </c>
      <c r="Q5" s="5" t="s">
        <v>15</v>
      </c>
      <c r="R5" s="5" t="s">
        <v>17</v>
      </c>
      <c r="S5" s="5" t="s">
        <v>17</v>
      </c>
      <c r="T5" s="5" t="s">
        <v>21</v>
      </c>
      <c r="U5" s="5" t="s">
        <v>21</v>
      </c>
      <c r="V5" s="5" t="s">
        <v>13</v>
      </c>
      <c r="W5" s="5" t="s">
        <v>13</v>
      </c>
      <c r="X5" s="5" t="s">
        <v>15</v>
      </c>
      <c r="Y5" s="5" t="s">
        <v>15</v>
      </c>
      <c r="Z5" s="5" t="s">
        <v>17</v>
      </c>
      <c r="AA5" s="5" t="s">
        <v>17</v>
      </c>
      <c r="AB5" s="5" t="s">
        <v>21</v>
      </c>
      <c r="AC5" s="5" t="s">
        <v>21</v>
      </c>
      <c r="AD5" s="5" t="s">
        <v>13</v>
      </c>
      <c r="AE5" s="5" t="s">
        <v>13</v>
      </c>
    </row>
    <row r="6" spans="1:31">
      <c r="A6" s="6" t="s">
        <v>50</v>
      </c>
      <c r="B6" s="6" t="s">
        <v>51</v>
      </c>
      <c r="C6" s="6" t="s">
        <v>34</v>
      </c>
      <c r="D6" s="5" t="s">
        <v>13</v>
      </c>
      <c r="E6" s="5" t="s">
        <v>15</v>
      </c>
      <c r="F6" s="5" t="s">
        <v>15</v>
      </c>
      <c r="G6" s="5" t="s">
        <v>17</v>
      </c>
      <c r="H6" s="5" t="s">
        <v>17</v>
      </c>
      <c r="I6" s="5" t="s">
        <v>21</v>
      </c>
      <c r="J6" s="5" t="s">
        <v>21</v>
      </c>
      <c r="K6" s="5" t="s">
        <v>13</v>
      </c>
      <c r="L6" s="5" t="s">
        <v>13</v>
      </c>
      <c r="M6" s="5" t="s">
        <v>15</v>
      </c>
      <c r="N6" s="5" t="s">
        <v>15</v>
      </c>
      <c r="O6" s="5" t="s">
        <v>17</v>
      </c>
      <c r="P6" s="5" t="s">
        <v>17</v>
      </c>
      <c r="Q6" s="5" t="s">
        <v>21</v>
      </c>
      <c r="R6" s="5" t="s">
        <v>21</v>
      </c>
      <c r="S6" s="5" t="s">
        <v>13</v>
      </c>
      <c r="T6" s="5" t="s">
        <v>13</v>
      </c>
      <c r="U6" s="5" t="s">
        <v>15</v>
      </c>
      <c r="V6" s="5" t="s">
        <v>15</v>
      </c>
      <c r="W6" s="5" t="s">
        <v>17</v>
      </c>
      <c r="X6" s="5" t="s">
        <v>17</v>
      </c>
      <c r="Y6" s="5" t="s">
        <v>21</v>
      </c>
      <c r="Z6" s="5" t="s">
        <v>21</v>
      </c>
      <c r="AA6" s="5" t="s">
        <v>13</v>
      </c>
      <c r="AB6" s="5" t="s">
        <v>13</v>
      </c>
      <c r="AC6" s="5" t="s">
        <v>15</v>
      </c>
      <c r="AD6" s="5" t="s">
        <v>15</v>
      </c>
      <c r="AE6" s="5" t="s">
        <v>17</v>
      </c>
    </row>
    <row r="7" spans="1:31">
      <c r="A7" s="6" t="s">
        <v>52</v>
      </c>
      <c r="B7" s="6" t="s">
        <v>53</v>
      </c>
      <c r="C7" s="6" t="s">
        <v>33</v>
      </c>
      <c r="D7" s="5" t="s">
        <v>15</v>
      </c>
      <c r="E7" s="5" t="s">
        <v>17</v>
      </c>
      <c r="F7" s="5" t="s">
        <v>17</v>
      </c>
      <c r="G7" s="5" t="s">
        <v>21</v>
      </c>
      <c r="H7" s="5" t="s">
        <v>21</v>
      </c>
      <c r="I7" s="5" t="s">
        <v>13</v>
      </c>
      <c r="J7" s="5" t="s">
        <v>13</v>
      </c>
      <c r="K7" s="5" t="s">
        <v>15</v>
      </c>
      <c r="L7" s="5" t="s">
        <v>15</v>
      </c>
      <c r="M7" s="5" t="s">
        <v>17</v>
      </c>
      <c r="N7" s="5" t="s">
        <v>17</v>
      </c>
      <c r="O7" s="5" t="s">
        <v>21</v>
      </c>
      <c r="P7" s="5" t="s">
        <v>21</v>
      </c>
      <c r="Q7" s="5" t="s">
        <v>13</v>
      </c>
      <c r="R7" s="5" t="s">
        <v>13</v>
      </c>
      <c r="S7" s="5" t="s">
        <v>15</v>
      </c>
      <c r="T7" s="5" t="s">
        <v>15</v>
      </c>
      <c r="U7" s="5" t="s">
        <v>17</v>
      </c>
      <c r="V7" s="5" t="s">
        <v>17</v>
      </c>
      <c r="W7" s="5" t="s">
        <v>21</v>
      </c>
      <c r="X7" s="5" t="s">
        <v>21</v>
      </c>
      <c r="Y7" s="5" t="s">
        <v>13</v>
      </c>
      <c r="Z7" s="5" t="s">
        <v>13</v>
      </c>
      <c r="AA7" s="5" t="s">
        <v>15</v>
      </c>
      <c r="AB7" s="5" t="s">
        <v>15</v>
      </c>
      <c r="AC7" s="5" t="s">
        <v>17</v>
      </c>
      <c r="AD7" s="5" t="s">
        <v>17</v>
      </c>
      <c r="AE7" s="5" t="s">
        <v>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C18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/>
  <cols>
    <col min="1" max="1" width="24.7109375" customWidth="1"/>
    <col min="2" max="29" width="6.7109375" customWidth="1"/>
  </cols>
  <sheetData>
    <row r="1" spans="1:29">
      <c r="A1" s="1" t="s">
        <v>54</v>
      </c>
    </row>
    <row r="3" spans="1:29">
      <c r="A3" s="2" t="s">
        <v>55</v>
      </c>
      <c r="B3" s="3">
        <v>45936</v>
      </c>
      <c r="C3" s="3">
        <v>45937</v>
      </c>
      <c r="D3" s="3">
        <v>45938</v>
      </c>
      <c r="E3" s="3">
        <v>45939</v>
      </c>
      <c r="F3" s="3">
        <v>45940</v>
      </c>
      <c r="G3" s="3">
        <v>45941</v>
      </c>
      <c r="H3" s="3">
        <v>45942</v>
      </c>
      <c r="I3" s="3">
        <v>45943</v>
      </c>
      <c r="J3" s="3">
        <v>45944</v>
      </c>
      <c r="K3" s="3">
        <v>45945</v>
      </c>
      <c r="L3" s="3">
        <v>45946</v>
      </c>
      <c r="M3" s="3">
        <v>45947</v>
      </c>
      <c r="N3" s="3">
        <v>45948</v>
      </c>
      <c r="O3" s="3">
        <v>45949</v>
      </c>
      <c r="P3" s="3">
        <v>45950</v>
      </c>
      <c r="Q3" s="3">
        <v>45951</v>
      </c>
      <c r="R3" s="3">
        <v>45952</v>
      </c>
      <c r="S3" s="3">
        <v>45953</v>
      </c>
      <c r="T3" s="3">
        <v>45954</v>
      </c>
      <c r="U3" s="3">
        <v>45955</v>
      </c>
      <c r="V3" s="3">
        <v>45956</v>
      </c>
      <c r="W3" s="3">
        <v>45957</v>
      </c>
      <c r="X3" s="3">
        <v>45958</v>
      </c>
      <c r="Y3" s="3">
        <v>45959</v>
      </c>
      <c r="Z3" s="3">
        <v>45960</v>
      </c>
      <c r="AA3" s="3">
        <v>45961</v>
      </c>
      <c r="AB3" s="3">
        <v>45962</v>
      </c>
      <c r="AC3" s="3">
        <v>45963</v>
      </c>
    </row>
    <row r="4" spans="1:29">
      <c r="A4" s="7" t="s">
        <v>31</v>
      </c>
    </row>
    <row r="5" spans="1:29">
      <c r="A5" s="2" t="s">
        <v>56</v>
      </c>
      <c r="B5" s="4">
        <f>SUMPRODUCT((Planning!$C$2:$C$7="Urgences")*(((Planning!D$2:D$7="J")+(Planning!D$2:D$7="M")+(Planning!D$2:D$7="S"))))</f>
        <v>0</v>
      </c>
      <c r="C5" s="4">
        <f>SUMPRODUCT((Planning!$C$2:$C$7="Urgences")*(((Planning!E$2:E$7="J")+(Planning!E$2:E$7="M")+(Planning!E$2:E$7="S"))))</f>
        <v>0</v>
      </c>
      <c r="D5" s="4">
        <f>SUMPRODUCT((Planning!$C$2:$C$7="Urgences")*(((Planning!F$2:F$7="J")+(Planning!F$2:F$7="M")+(Planning!F$2:F$7="S"))))</f>
        <v>0</v>
      </c>
      <c r="E5" s="4">
        <f>SUMPRODUCT((Planning!$C$2:$C$7="Urgences")*(((Planning!G$2:G$7="J")+(Planning!G$2:G$7="M")+(Planning!G$2:G$7="S"))))</f>
        <v>0</v>
      </c>
      <c r="F5" s="4">
        <f>SUMPRODUCT((Planning!$C$2:$C$7="Urgences")*(((Planning!H$2:H$7="J")+(Planning!H$2:H$7="M")+(Planning!H$2:H$7="S"))))</f>
        <v>0</v>
      </c>
      <c r="G5" s="4">
        <f>SUMPRODUCT((Planning!$C$2:$C$7="Urgences")*(((Planning!I$2:I$7="J")+(Planning!I$2:I$7="M")+(Planning!I$2:I$7="S"))))</f>
        <v>0</v>
      </c>
      <c r="H5" s="4">
        <f>SUMPRODUCT((Planning!$C$2:$C$7="Urgences")*(((Planning!J$2:J$7="J")+(Planning!J$2:J$7="M")+(Planning!J$2:J$7="S"))))</f>
        <v>0</v>
      </c>
      <c r="I5" s="4">
        <f>SUMPRODUCT((Planning!$C$2:$C$7="Urgences")*(((Planning!K$2:K$7="J")+(Planning!K$2:K$7="M")+(Planning!K$2:K$7="S"))))</f>
        <v>0</v>
      </c>
      <c r="J5" s="4">
        <f>SUMPRODUCT((Planning!$C$2:$C$7="Urgences")*(((Planning!L$2:L$7="J")+(Planning!L$2:L$7="M")+(Planning!L$2:L$7="S"))))</f>
        <v>0</v>
      </c>
      <c r="K5" s="4">
        <f>SUMPRODUCT((Planning!$C$2:$C$7="Urgences")*(((Planning!M$2:M$7="J")+(Planning!M$2:M$7="M")+(Planning!M$2:M$7="S"))))</f>
        <v>0</v>
      </c>
      <c r="L5" s="4">
        <f>SUMPRODUCT((Planning!$C$2:$C$7="Urgences")*(((Planning!N$2:N$7="J")+(Planning!N$2:N$7="M")+(Planning!N$2:N$7="S"))))</f>
        <v>0</v>
      </c>
      <c r="M5" s="4">
        <f>SUMPRODUCT((Planning!$C$2:$C$7="Urgences")*(((Planning!O$2:O$7="J")+(Planning!O$2:O$7="M")+(Planning!O$2:O$7="S"))))</f>
        <v>0</v>
      </c>
      <c r="N5" s="4">
        <f>SUMPRODUCT((Planning!$C$2:$C$7="Urgences")*(((Planning!P$2:P$7="J")+(Planning!P$2:P$7="M")+(Planning!P$2:P$7="S"))))</f>
        <v>0</v>
      </c>
      <c r="O5" s="4">
        <f>SUMPRODUCT((Planning!$C$2:$C$7="Urgences")*(((Planning!Q$2:Q$7="J")+(Planning!Q$2:Q$7="M")+(Planning!Q$2:Q$7="S"))))</f>
        <v>0</v>
      </c>
      <c r="P5" s="4">
        <f>SUMPRODUCT((Planning!$C$2:$C$7="Urgences")*(((Planning!R$2:R$7="J")+(Planning!R$2:R$7="M")+(Planning!R$2:R$7="S"))))</f>
        <v>0</v>
      </c>
      <c r="Q5" s="4">
        <f>SUMPRODUCT((Planning!$C$2:$C$7="Urgences")*(((Planning!S$2:S$7="J")+(Planning!S$2:S$7="M")+(Planning!S$2:S$7="S"))))</f>
        <v>0</v>
      </c>
      <c r="R5" s="4">
        <f>SUMPRODUCT((Planning!$C$2:$C$7="Urgences")*(((Planning!T$2:T$7="J")+(Planning!T$2:T$7="M")+(Planning!T$2:T$7="S"))))</f>
        <v>0</v>
      </c>
      <c r="S5" s="4">
        <f>SUMPRODUCT((Planning!$C$2:$C$7="Urgences")*(((Planning!U$2:U$7="J")+(Planning!U$2:U$7="M")+(Planning!U$2:U$7="S"))))</f>
        <v>0</v>
      </c>
      <c r="T5" s="4">
        <f>SUMPRODUCT((Planning!$C$2:$C$7="Urgences")*(((Planning!V$2:V$7="J")+(Planning!V$2:V$7="M")+(Planning!V$2:V$7="S"))))</f>
        <v>0</v>
      </c>
      <c r="U5" s="4">
        <f>SUMPRODUCT((Planning!$C$2:$C$7="Urgences")*(((Planning!W$2:W$7="J")+(Planning!W$2:W$7="M")+(Planning!W$2:W$7="S"))))</f>
        <v>0</v>
      </c>
      <c r="V5" s="4">
        <f>SUMPRODUCT((Planning!$C$2:$C$7="Urgences")*(((Planning!X$2:X$7="J")+(Planning!X$2:X$7="M")+(Planning!X$2:X$7="S"))))</f>
        <v>0</v>
      </c>
      <c r="W5" s="4">
        <f>SUMPRODUCT((Planning!$C$2:$C$7="Urgences")*(((Planning!Y$2:Y$7="J")+(Planning!Y$2:Y$7="M")+(Planning!Y$2:Y$7="S"))))</f>
        <v>0</v>
      </c>
      <c r="X5" s="4">
        <f>SUMPRODUCT((Planning!$C$2:$C$7="Urgences")*(((Planning!Z$2:Z$7="J")+(Planning!Z$2:Z$7="M")+(Planning!Z$2:Z$7="S"))))</f>
        <v>0</v>
      </c>
      <c r="Y5" s="4">
        <f>SUMPRODUCT((Planning!$C$2:$C$7="Urgences")*(((Planning!AA$2:AA$7="J")+(Planning!AA$2:AA$7="M")+(Planning!AA$2:AA$7="S"))))</f>
        <v>0</v>
      </c>
      <c r="Z5" s="4">
        <f>SUMPRODUCT((Planning!$C$2:$C$7="Urgences")*(((Planning!AB$2:AB$7="J")+(Planning!AB$2:AB$7="M")+(Planning!AB$2:AB$7="S"))))</f>
        <v>0</v>
      </c>
      <c r="AA5" s="4">
        <f>SUMPRODUCT((Planning!$C$2:$C$7="Urgences")*(((Planning!AC$2:AC$7="J")+(Planning!AC$2:AC$7="M")+(Planning!AC$2:AC$7="S"))))</f>
        <v>0</v>
      </c>
      <c r="AB5" s="4">
        <f>SUMPRODUCT((Planning!$C$2:$C$7="Urgences")*(((Planning!AD$2:AD$7="J")+(Planning!AD$2:AD$7="M")+(Planning!AD$2:AD$7="S"))))</f>
        <v>0</v>
      </c>
      <c r="AC5" s="4">
        <f>SUMPRODUCT((Planning!$C$2:$C$7="Urgences")*(((Planning!AE$2:AE$7="J")+(Planning!AE$2:AE$7="M")+(Planning!AE$2:AE$7="S"))))</f>
        <v>0</v>
      </c>
    </row>
    <row r="6" spans="1:29">
      <c r="A6" s="2" t="s">
        <v>57</v>
      </c>
      <c r="B6" s="4">
        <f>SUMPRODUCT((Planning!$C$2:$C$7="Urgences")*(((Planning!D$2:D$7="N")+(Planning!D$2:D$7="G"))))</f>
        <v>0</v>
      </c>
      <c r="C6" s="4">
        <f>SUMPRODUCT((Planning!$C$2:$C$7="Urgences")*(((Planning!E$2:E$7="N")+(Planning!E$2:E$7="G"))))</f>
        <v>0</v>
      </c>
      <c r="D6" s="4">
        <f>SUMPRODUCT((Planning!$C$2:$C$7="Urgences")*(((Planning!F$2:F$7="N")+(Planning!F$2:F$7="G"))))</f>
        <v>0</v>
      </c>
      <c r="E6" s="4">
        <f>SUMPRODUCT((Planning!$C$2:$C$7="Urgences")*(((Planning!G$2:G$7="N")+(Planning!G$2:G$7="G"))))</f>
        <v>0</v>
      </c>
      <c r="F6" s="4">
        <f>SUMPRODUCT((Planning!$C$2:$C$7="Urgences")*(((Planning!H$2:H$7="N")+(Planning!H$2:H$7="G"))))</f>
        <v>0</v>
      </c>
      <c r="G6" s="4">
        <f>SUMPRODUCT((Planning!$C$2:$C$7="Urgences")*(((Planning!I$2:I$7="N")+(Planning!I$2:I$7="G"))))</f>
        <v>0</v>
      </c>
      <c r="H6" s="4">
        <f>SUMPRODUCT((Planning!$C$2:$C$7="Urgences")*(((Planning!J$2:J$7="N")+(Planning!J$2:J$7="G"))))</f>
        <v>0</v>
      </c>
      <c r="I6" s="4">
        <f>SUMPRODUCT((Planning!$C$2:$C$7="Urgences")*(((Planning!K$2:K$7="N")+(Planning!K$2:K$7="G"))))</f>
        <v>0</v>
      </c>
      <c r="J6" s="4">
        <f>SUMPRODUCT((Planning!$C$2:$C$7="Urgences")*(((Planning!L$2:L$7="N")+(Planning!L$2:L$7="G"))))</f>
        <v>0</v>
      </c>
      <c r="K6" s="4">
        <f>SUMPRODUCT((Planning!$C$2:$C$7="Urgences")*(((Planning!M$2:M$7="N")+(Planning!M$2:M$7="G"))))</f>
        <v>0</v>
      </c>
      <c r="L6" s="4">
        <f>SUMPRODUCT((Planning!$C$2:$C$7="Urgences")*(((Planning!N$2:N$7="N")+(Planning!N$2:N$7="G"))))</f>
        <v>0</v>
      </c>
      <c r="M6" s="4">
        <f>SUMPRODUCT((Planning!$C$2:$C$7="Urgences")*(((Planning!O$2:O$7="N")+(Planning!O$2:O$7="G"))))</f>
        <v>0</v>
      </c>
      <c r="N6" s="4">
        <f>SUMPRODUCT((Planning!$C$2:$C$7="Urgences")*(((Planning!P$2:P$7="N")+(Planning!P$2:P$7="G"))))</f>
        <v>0</v>
      </c>
      <c r="O6" s="4">
        <f>SUMPRODUCT((Planning!$C$2:$C$7="Urgences")*(((Planning!Q$2:Q$7="N")+(Planning!Q$2:Q$7="G"))))</f>
        <v>0</v>
      </c>
      <c r="P6" s="4">
        <f>SUMPRODUCT((Planning!$C$2:$C$7="Urgences")*(((Planning!R$2:R$7="N")+(Planning!R$2:R$7="G"))))</f>
        <v>0</v>
      </c>
      <c r="Q6" s="4">
        <f>SUMPRODUCT((Planning!$C$2:$C$7="Urgences")*(((Planning!S$2:S$7="N")+(Planning!S$2:S$7="G"))))</f>
        <v>0</v>
      </c>
      <c r="R6" s="4">
        <f>SUMPRODUCT((Planning!$C$2:$C$7="Urgences")*(((Planning!T$2:T$7="N")+(Planning!T$2:T$7="G"))))</f>
        <v>0</v>
      </c>
      <c r="S6" s="4">
        <f>SUMPRODUCT((Planning!$C$2:$C$7="Urgences")*(((Planning!U$2:U$7="N")+(Planning!U$2:U$7="G"))))</f>
        <v>0</v>
      </c>
      <c r="T6" s="4">
        <f>SUMPRODUCT((Planning!$C$2:$C$7="Urgences")*(((Planning!V$2:V$7="N")+(Planning!V$2:V$7="G"))))</f>
        <v>0</v>
      </c>
      <c r="U6" s="4">
        <f>SUMPRODUCT((Planning!$C$2:$C$7="Urgences")*(((Planning!W$2:W$7="N")+(Planning!W$2:W$7="G"))))</f>
        <v>0</v>
      </c>
      <c r="V6" s="4">
        <f>SUMPRODUCT((Planning!$C$2:$C$7="Urgences")*(((Planning!X$2:X$7="N")+(Planning!X$2:X$7="G"))))</f>
        <v>0</v>
      </c>
      <c r="W6" s="4">
        <f>SUMPRODUCT((Planning!$C$2:$C$7="Urgences")*(((Planning!Y$2:Y$7="N")+(Planning!Y$2:Y$7="G"))))</f>
        <v>0</v>
      </c>
      <c r="X6" s="4">
        <f>SUMPRODUCT((Planning!$C$2:$C$7="Urgences")*(((Planning!Z$2:Z$7="N")+(Planning!Z$2:Z$7="G"))))</f>
        <v>0</v>
      </c>
      <c r="Y6" s="4">
        <f>SUMPRODUCT((Planning!$C$2:$C$7="Urgences")*(((Planning!AA$2:AA$7="N")+(Planning!AA$2:AA$7="G"))))</f>
        <v>0</v>
      </c>
      <c r="Z6" s="4">
        <f>SUMPRODUCT((Planning!$C$2:$C$7="Urgences")*(((Planning!AB$2:AB$7="N")+(Planning!AB$2:AB$7="G"))))</f>
        <v>0</v>
      </c>
      <c r="AA6" s="4">
        <f>SUMPRODUCT((Planning!$C$2:$C$7="Urgences")*(((Planning!AC$2:AC$7="N")+(Planning!AC$2:AC$7="G"))))</f>
        <v>0</v>
      </c>
      <c r="AB6" s="4">
        <f>SUMPRODUCT((Planning!$C$2:$C$7="Urgences")*(((Planning!AD$2:AD$7="N")+(Planning!AD$2:AD$7="G"))))</f>
        <v>0</v>
      </c>
      <c r="AC6" s="4">
        <f>SUMPRODUCT((Planning!$C$2:$C$7="Urgences")*(((Planning!AE$2:AE$7="N")+(Planning!AE$2:AE$7="G"))))</f>
        <v>0</v>
      </c>
    </row>
    <row r="8" spans="1:29">
      <c r="A8" s="7" t="s">
        <v>32</v>
      </c>
    </row>
    <row r="9" spans="1:29">
      <c r="A9" s="2" t="s">
        <v>56</v>
      </c>
      <c r="B9" s="4">
        <f>SUMPRODUCT((Planning!$C$2:$C$7="Médecine")*(((Planning!D$2:D$7="J")+(Planning!D$2:D$7="M")+(Planning!D$2:D$7="S"))))</f>
        <v>0</v>
      </c>
      <c r="C9" s="4">
        <f>SUMPRODUCT((Planning!$C$2:$C$7="Médecine")*(((Planning!E$2:E$7="J")+(Planning!E$2:E$7="M")+(Planning!E$2:E$7="S"))))</f>
        <v>0</v>
      </c>
      <c r="D9" s="4">
        <f>SUMPRODUCT((Planning!$C$2:$C$7="Médecine")*(((Planning!F$2:F$7="J")+(Planning!F$2:F$7="M")+(Planning!F$2:F$7="S"))))</f>
        <v>0</v>
      </c>
      <c r="E9" s="4">
        <f>SUMPRODUCT((Planning!$C$2:$C$7="Médecine")*(((Planning!G$2:G$7="J")+(Planning!G$2:G$7="M")+(Planning!G$2:G$7="S"))))</f>
        <v>0</v>
      </c>
      <c r="F9" s="4">
        <f>SUMPRODUCT((Planning!$C$2:$C$7="Médecine")*(((Planning!H$2:H$7="J")+(Planning!H$2:H$7="M")+(Planning!H$2:H$7="S"))))</f>
        <v>0</v>
      </c>
      <c r="G9" s="4">
        <f>SUMPRODUCT((Planning!$C$2:$C$7="Médecine")*(((Planning!I$2:I$7="J")+(Planning!I$2:I$7="M")+(Planning!I$2:I$7="S"))))</f>
        <v>0</v>
      </c>
      <c r="H9" s="4">
        <f>SUMPRODUCT((Planning!$C$2:$C$7="Médecine")*(((Planning!J$2:J$7="J")+(Planning!J$2:J$7="M")+(Planning!J$2:J$7="S"))))</f>
        <v>0</v>
      </c>
      <c r="I9" s="4">
        <f>SUMPRODUCT((Planning!$C$2:$C$7="Médecine")*(((Planning!K$2:K$7="J")+(Planning!K$2:K$7="M")+(Planning!K$2:K$7="S"))))</f>
        <v>0</v>
      </c>
      <c r="J9" s="4">
        <f>SUMPRODUCT((Planning!$C$2:$C$7="Médecine")*(((Planning!L$2:L$7="J")+(Planning!L$2:L$7="M")+(Planning!L$2:L$7="S"))))</f>
        <v>0</v>
      </c>
      <c r="K9" s="4">
        <f>SUMPRODUCT((Planning!$C$2:$C$7="Médecine")*(((Planning!M$2:M$7="J")+(Planning!M$2:M$7="M")+(Planning!M$2:M$7="S"))))</f>
        <v>0</v>
      </c>
      <c r="L9" s="4">
        <f>SUMPRODUCT((Planning!$C$2:$C$7="Médecine")*(((Planning!N$2:N$7="J")+(Planning!N$2:N$7="M")+(Planning!N$2:N$7="S"))))</f>
        <v>0</v>
      </c>
      <c r="M9" s="4">
        <f>SUMPRODUCT((Planning!$C$2:$C$7="Médecine")*(((Planning!O$2:O$7="J")+(Planning!O$2:O$7="M")+(Planning!O$2:O$7="S"))))</f>
        <v>0</v>
      </c>
      <c r="N9" s="4">
        <f>SUMPRODUCT((Planning!$C$2:$C$7="Médecine")*(((Planning!P$2:P$7="J")+(Planning!P$2:P$7="M")+(Planning!P$2:P$7="S"))))</f>
        <v>0</v>
      </c>
      <c r="O9" s="4">
        <f>SUMPRODUCT((Planning!$C$2:$C$7="Médecine")*(((Planning!Q$2:Q$7="J")+(Planning!Q$2:Q$7="M")+(Planning!Q$2:Q$7="S"))))</f>
        <v>0</v>
      </c>
      <c r="P9" s="4">
        <f>SUMPRODUCT((Planning!$C$2:$C$7="Médecine")*(((Planning!R$2:R$7="J")+(Planning!R$2:R$7="M")+(Planning!R$2:R$7="S"))))</f>
        <v>0</v>
      </c>
      <c r="Q9" s="4">
        <f>SUMPRODUCT((Planning!$C$2:$C$7="Médecine")*(((Planning!S$2:S$7="J")+(Planning!S$2:S$7="M")+(Planning!S$2:S$7="S"))))</f>
        <v>0</v>
      </c>
      <c r="R9" s="4">
        <f>SUMPRODUCT((Planning!$C$2:$C$7="Médecine")*(((Planning!T$2:T$7="J")+(Planning!T$2:T$7="M")+(Planning!T$2:T$7="S"))))</f>
        <v>0</v>
      </c>
      <c r="S9" s="4">
        <f>SUMPRODUCT((Planning!$C$2:$C$7="Médecine")*(((Planning!U$2:U$7="J")+(Planning!U$2:U$7="M")+(Planning!U$2:U$7="S"))))</f>
        <v>0</v>
      </c>
      <c r="T9" s="4">
        <f>SUMPRODUCT((Planning!$C$2:$C$7="Médecine")*(((Planning!V$2:V$7="J")+(Planning!V$2:V$7="M")+(Planning!V$2:V$7="S"))))</f>
        <v>0</v>
      </c>
      <c r="U9" s="4">
        <f>SUMPRODUCT((Planning!$C$2:$C$7="Médecine")*(((Planning!W$2:W$7="J")+(Planning!W$2:W$7="M")+(Planning!W$2:W$7="S"))))</f>
        <v>0</v>
      </c>
      <c r="V9" s="4">
        <f>SUMPRODUCT((Planning!$C$2:$C$7="Médecine")*(((Planning!X$2:X$7="J")+(Planning!X$2:X$7="M")+(Planning!X$2:X$7="S"))))</f>
        <v>0</v>
      </c>
      <c r="W9" s="4">
        <f>SUMPRODUCT((Planning!$C$2:$C$7="Médecine")*(((Planning!Y$2:Y$7="J")+(Planning!Y$2:Y$7="M")+(Planning!Y$2:Y$7="S"))))</f>
        <v>0</v>
      </c>
      <c r="X9" s="4">
        <f>SUMPRODUCT((Planning!$C$2:$C$7="Médecine")*(((Planning!Z$2:Z$7="J")+(Planning!Z$2:Z$7="M")+(Planning!Z$2:Z$7="S"))))</f>
        <v>0</v>
      </c>
      <c r="Y9" s="4">
        <f>SUMPRODUCT((Planning!$C$2:$C$7="Médecine")*(((Planning!AA$2:AA$7="J")+(Planning!AA$2:AA$7="M")+(Planning!AA$2:AA$7="S"))))</f>
        <v>0</v>
      </c>
      <c r="Z9" s="4">
        <f>SUMPRODUCT((Planning!$C$2:$C$7="Médecine")*(((Planning!AB$2:AB$7="J")+(Planning!AB$2:AB$7="M")+(Planning!AB$2:AB$7="S"))))</f>
        <v>0</v>
      </c>
      <c r="AA9" s="4">
        <f>SUMPRODUCT((Planning!$C$2:$C$7="Médecine")*(((Planning!AC$2:AC$7="J")+(Planning!AC$2:AC$7="M")+(Planning!AC$2:AC$7="S"))))</f>
        <v>0</v>
      </c>
      <c r="AB9" s="4">
        <f>SUMPRODUCT((Planning!$C$2:$C$7="Médecine")*(((Planning!AD$2:AD$7="J")+(Planning!AD$2:AD$7="M")+(Planning!AD$2:AD$7="S"))))</f>
        <v>0</v>
      </c>
      <c r="AC9" s="4">
        <f>SUMPRODUCT((Planning!$C$2:$C$7="Médecine")*(((Planning!AE$2:AE$7="J")+(Planning!AE$2:AE$7="M")+(Planning!AE$2:AE$7="S"))))</f>
        <v>0</v>
      </c>
    </row>
    <row r="10" spans="1:29">
      <c r="A10" s="2" t="s">
        <v>57</v>
      </c>
      <c r="B10" s="4">
        <f>SUMPRODUCT((Planning!$C$2:$C$7="Médecine")*(((Planning!D$2:D$7="N")+(Planning!D$2:D$7="G"))))</f>
        <v>0</v>
      </c>
      <c r="C10" s="4">
        <f>SUMPRODUCT((Planning!$C$2:$C$7="Médecine")*(((Planning!E$2:E$7="N")+(Planning!E$2:E$7="G"))))</f>
        <v>0</v>
      </c>
      <c r="D10" s="4">
        <f>SUMPRODUCT((Planning!$C$2:$C$7="Médecine")*(((Planning!F$2:F$7="N")+(Planning!F$2:F$7="G"))))</f>
        <v>0</v>
      </c>
      <c r="E10" s="4">
        <f>SUMPRODUCT((Planning!$C$2:$C$7="Médecine")*(((Planning!G$2:G$7="N")+(Planning!G$2:G$7="G"))))</f>
        <v>0</v>
      </c>
      <c r="F10" s="4">
        <f>SUMPRODUCT((Planning!$C$2:$C$7="Médecine")*(((Planning!H$2:H$7="N")+(Planning!H$2:H$7="G"))))</f>
        <v>0</v>
      </c>
      <c r="G10" s="4">
        <f>SUMPRODUCT((Planning!$C$2:$C$7="Médecine")*(((Planning!I$2:I$7="N")+(Planning!I$2:I$7="G"))))</f>
        <v>0</v>
      </c>
      <c r="H10" s="4">
        <f>SUMPRODUCT((Planning!$C$2:$C$7="Médecine")*(((Planning!J$2:J$7="N")+(Planning!J$2:J$7="G"))))</f>
        <v>0</v>
      </c>
      <c r="I10" s="4">
        <f>SUMPRODUCT((Planning!$C$2:$C$7="Médecine")*(((Planning!K$2:K$7="N")+(Planning!K$2:K$7="G"))))</f>
        <v>0</v>
      </c>
      <c r="J10" s="4">
        <f>SUMPRODUCT((Planning!$C$2:$C$7="Médecine")*(((Planning!L$2:L$7="N")+(Planning!L$2:L$7="G"))))</f>
        <v>0</v>
      </c>
      <c r="K10" s="4">
        <f>SUMPRODUCT((Planning!$C$2:$C$7="Médecine")*(((Planning!M$2:M$7="N")+(Planning!M$2:M$7="G"))))</f>
        <v>0</v>
      </c>
      <c r="L10" s="4">
        <f>SUMPRODUCT((Planning!$C$2:$C$7="Médecine")*(((Planning!N$2:N$7="N")+(Planning!N$2:N$7="G"))))</f>
        <v>0</v>
      </c>
      <c r="M10" s="4">
        <f>SUMPRODUCT((Planning!$C$2:$C$7="Médecine")*(((Planning!O$2:O$7="N")+(Planning!O$2:O$7="G"))))</f>
        <v>0</v>
      </c>
      <c r="N10" s="4">
        <f>SUMPRODUCT((Planning!$C$2:$C$7="Médecine")*(((Planning!P$2:P$7="N")+(Planning!P$2:P$7="G"))))</f>
        <v>0</v>
      </c>
      <c r="O10" s="4">
        <f>SUMPRODUCT((Planning!$C$2:$C$7="Médecine")*(((Planning!Q$2:Q$7="N")+(Planning!Q$2:Q$7="G"))))</f>
        <v>0</v>
      </c>
      <c r="P10" s="4">
        <f>SUMPRODUCT((Planning!$C$2:$C$7="Médecine")*(((Planning!R$2:R$7="N")+(Planning!R$2:R$7="G"))))</f>
        <v>0</v>
      </c>
      <c r="Q10" s="4">
        <f>SUMPRODUCT((Planning!$C$2:$C$7="Médecine")*(((Planning!S$2:S$7="N")+(Planning!S$2:S$7="G"))))</f>
        <v>0</v>
      </c>
      <c r="R10" s="4">
        <f>SUMPRODUCT((Planning!$C$2:$C$7="Médecine")*(((Planning!T$2:T$7="N")+(Planning!T$2:T$7="G"))))</f>
        <v>0</v>
      </c>
      <c r="S10" s="4">
        <f>SUMPRODUCT((Planning!$C$2:$C$7="Médecine")*(((Planning!U$2:U$7="N")+(Planning!U$2:U$7="G"))))</f>
        <v>0</v>
      </c>
      <c r="T10" s="4">
        <f>SUMPRODUCT((Planning!$C$2:$C$7="Médecine")*(((Planning!V$2:V$7="N")+(Planning!V$2:V$7="G"))))</f>
        <v>0</v>
      </c>
      <c r="U10" s="4">
        <f>SUMPRODUCT((Planning!$C$2:$C$7="Médecine")*(((Planning!W$2:W$7="N")+(Planning!W$2:W$7="G"))))</f>
        <v>0</v>
      </c>
      <c r="V10" s="4">
        <f>SUMPRODUCT((Planning!$C$2:$C$7="Médecine")*(((Planning!X$2:X$7="N")+(Planning!X$2:X$7="G"))))</f>
        <v>0</v>
      </c>
      <c r="W10" s="4">
        <f>SUMPRODUCT((Planning!$C$2:$C$7="Médecine")*(((Planning!Y$2:Y$7="N")+(Planning!Y$2:Y$7="G"))))</f>
        <v>0</v>
      </c>
      <c r="X10" s="4">
        <f>SUMPRODUCT((Planning!$C$2:$C$7="Médecine")*(((Planning!Z$2:Z$7="N")+(Planning!Z$2:Z$7="G"))))</f>
        <v>0</v>
      </c>
      <c r="Y10" s="4">
        <f>SUMPRODUCT((Planning!$C$2:$C$7="Médecine")*(((Planning!AA$2:AA$7="N")+(Planning!AA$2:AA$7="G"))))</f>
        <v>0</v>
      </c>
      <c r="Z10" s="4">
        <f>SUMPRODUCT((Planning!$C$2:$C$7="Médecine")*(((Planning!AB$2:AB$7="N")+(Planning!AB$2:AB$7="G"))))</f>
        <v>0</v>
      </c>
      <c r="AA10" s="4">
        <f>SUMPRODUCT((Planning!$C$2:$C$7="Médecine")*(((Planning!AC$2:AC$7="N")+(Planning!AC$2:AC$7="G"))))</f>
        <v>0</v>
      </c>
      <c r="AB10" s="4">
        <f>SUMPRODUCT((Planning!$C$2:$C$7="Médecine")*(((Planning!AD$2:AD$7="N")+(Planning!AD$2:AD$7="G"))))</f>
        <v>0</v>
      </c>
      <c r="AC10" s="4">
        <f>SUMPRODUCT((Planning!$C$2:$C$7="Médecine")*(((Planning!AE$2:AE$7="N")+(Planning!AE$2:AE$7="G"))))</f>
        <v>0</v>
      </c>
    </row>
    <row r="12" spans="1:29">
      <c r="A12" s="7" t="s">
        <v>33</v>
      </c>
    </row>
    <row r="13" spans="1:29">
      <c r="A13" s="2" t="s">
        <v>56</v>
      </c>
      <c r="B13" s="4">
        <f>SUMPRODUCT((Planning!$C$2:$C$7="Chirurgie")*(((Planning!D$2:D$7="J")+(Planning!D$2:D$7="M")+(Planning!D$2:D$7="S"))))</f>
        <v>0</v>
      </c>
      <c r="C13" s="4">
        <f>SUMPRODUCT((Planning!$C$2:$C$7="Chirurgie")*(((Planning!E$2:E$7="J")+(Planning!E$2:E$7="M")+(Planning!E$2:E$7="S"))))</f>
        <v>0</v>
      </c>
      <c r="D13" s="4">
        <f>SUMPRODUCT((Planning!$C$2:$C$7="Chirurgie")*(((Planning!F$2:F$7="J")+(Planning!F$2:F$7="M")+(Planning!F$2:F$7="S"))))</f>
        <v>0</v>
      </c>
      <c r="E13" s="4">
        <f>SUMPRODUCT((Planning!$C$2:$C$7="Chirurgie")*(((Planning!G$2:G$7="J")+(Planning!G$2:G$7="M")+(Planning!G$2:G$7="S"))))</f>
        <v>0</v>
      </c>
      <c r="F13" s="4">
        <f>SUMPRODUCT((Planning!$C$2:$C$7="Chirurgie")*(((Planning!H$2:H$7="J")+(Planning!H$2:H$7="M")+(Planning!H$2:H$7="S"))))</f>
        <v>0</v>
      </c>
      <c r="G13" s="4">
        <f>SUMPRODUCT((Planning!$C$2:$C$7="Chirurgie")*(((Planning!I$2:I$7="J")+(Planning!I$2:I$7="M")+(Planning!I$2:I$7="S"))))</f>
        <v>0</v>
      </c>
      <c r="H13" s="4">
        <f>SUMPRODUCT((Planning!$C$2:$C$7="Chirurgie")*(((Planning!J$2:J$7="J")+(Planning!J$2:J$7="M")+(Planning!J$2:J$7="S"))))</f>
        <v>0</v>
      </c>
      <c r="I13" s="4">
        <f>SUMPRODUCT((Planning!$C$2:$C$7="Chirurgie")*(((Planning!K$2:K$7="J")+(Planning!K$2:K$7="M")+(Planning!K$2:K$7="S"))))</f>
        <v>0</v>
      </c>
      <c r="J13" s="4">
        <f>SUMPRODUCT((Planning!$C$2:$C$7="Chirurgie")*(((Planning!L$2:L$7="J")+(Planning!L$2:L$7="M")+(Planning!L$2:L$7="S"))))</f>
        <v>0</v>
      </c>
      <c r="K13" s="4">
        <f>SUMPRODUCT((Planning!$C$2:$C$7="Chirurgie")*(((Planning!M$2:M$7="J")+(Planning!M$2:M$7="M")+(Planning!M$2:M$7="S"))))</f>
        <v>0</v>
      </c>
      <c r="L13" s="4">
        <f>SUMPRODUCT((Planning!$C$2:$C$7="Chirurgie")*(((Planning!N$2:N$7="J")+(Planning!N$2:N$7="M")+(Planning!N$2:N$7="S"))))</f>
        <v>0</v>
      </c>
      <c r="M13" s="4">
        <f>SUMPRODUCT((Planning!$C$2:$C$7="Chirurgie")*(((Planning!O$2:O$7="J")+(Planning!O$2:O$7="M")+(Planning!O$2:O$7="S"))))</f>
        <v>0</v>
      </c>
      <c r="N13" s="4">
        <f>SUMPRODUCT((Planning!$C$2:$C$7="Chirurgie")*(((Planning!P$2:P$7="J")+(Planning!P$2:P$7="M")+(Planning!P$2:P$7="S"))))</f>
        <v>0</v>
      </c>
      <c r="O13" s="4">
        <f>SUMPRODUCT((Planning!$C$2:$C$7="Chirurgie")*(((Planning!Q$2:Q$7="J")+(Planning!Q$2:Q$7="M")+(Planning!Q$2:Q$7="S"))))</f>
        <v>0</v>
      </c>
      <c r="P13" s="4">
        <f>SUMPRODUCT((Planning!$C$2:$C$7="Chirurgie")*(((Planning!R$2:R$7="J")+(Planning!R$2:R$7="M")+(Planning!R$2:R$7="S"))))</f>
        <v>0</v>
      </c>
      <c r="Q13" s="4">
        <f>SUMPRODUCT((Planning!$C$2:$C$7="Chirurgie")*(((Planning!S$2:S$7="J")+(Planning!S$2:S$7="M")+(Planning!S$2:S$7="S"))))</f>
        <v>0</v>
      </c>
      <c r="R13" s="4">
        <f>SUMPRODUCT((Planning!$C$2:$C$7="Chirurgie")*(((Planning!T$2:T$7="J")+(Planning!T$2:T$7="M")+(Planning!T$2:T$7="S"))))</f>
        <v>0</v>
      </c>
      <c r="S13" s="4">
        <f>SUMPRODUCT((Planning!$C$2:$C$7="Chirurgie")*(((Planning!U$2:U$7="J")+(Planning!U$2:U$7="M")+(Planning!U$2:U$7="S"))))</f>
        <v>0</v>
      </c>
      <c r="T13" s="4">
        <f>SUMPRODUCT((Planning!$C$2:$C$7="Chirurgie")*(((Planning!V$2:V$7="J")+(Planning!V$2:V$7="M")+(Planning!V$2:V$7="S"))))</f>
        <v>0</v>
      </c>
      <c r="U13" s="4">
        <f>SUMPRODUCT((Planning!$C$2:$C$7="Chirurgie")*(((Planning!W$2:W$7="J")+(Planning!W$2:W$7="M")+(Planning!W$2:W$7="S"))))</f>
        <v>0</v>
      </c>
      <c r="V13" s="4">
        <f>SUMPRODUCT((Planning!$C$2:$C$7="Chirurgie")*(((Planning!X$2:X$7="J")+(Planning!X$2:X$7="M")+(Planning!X$2:X$7="S"))))</f>
        <v>0</v>
      </c>
      <c r="W13" s="4">
        <f>SUMPRODUCT((Planning!$C$2:$C$7="Chirurgie")*(((Planning!Y$2:Y$7="J")+(Planning!Y$2:Y$7="M")+(Planning!Y$2:Y$7="S"))))</f>
        <v>0</v>
      </c>
      <c r="X13" s="4">
        <f>SUMPRODUCT((Planning!$C$2:$C$7="Chirurgie")*(((Planning!Z$2:Z$7="J")+(Planning!Z$2:Z$7="M")+(Planning!Z$2:Z$7="S"))))</f>
        <v>0</v>
      </c>
      <c r="Y13" s="4">
        <f>SUMPRODUCT((Planning!$C$2:$C$7="Chirurgie")*(((Planning!AA$2:AA$7="J")+(Planning!AA$2:AA$7="M")+(Planning!AA$2:AA$7="S"))))</f>
        <v>0</v>
      </c>
      <c r="Z13" s="4">
        <f>SUMPRODUCT((Planning!$C$2:$C$7="Chirurgie")*(((Planning!AB$2:AB$7="J")+(Planning!AB$2:AB$7="M")+(Planning!AB$2:AB$7="S"))))</f>
        <v>0</v>
      </c>
      <c r="AA13" s="4">
        <f>SUMPRODUCT((Planning!$C$2:$C$7="Chirurgie")*(((Planning!AC$2:AC$7="J")+(Planning!AC$2:AC$7="M")+(Planning!AC$2:AC$7="S"))))</f>
        <v>0</v>
      </c>
      <c r="AB13" s="4">
        <f>SUMPRODUCT((Planning!$C$2:$C$7="Chirurgie")*(((Planning!AD$2:AD$7="J")+(Planning!AD$2:AD$7="M")+(Planning!AD$2:AD$7="S"))))</f>
        <v>0</v>
      </c>
      <c r="AC13" s="4">
        <f>SUMPRODUCT((Planning!$C$2:$C$7="Chirurgie")*(((Planning!AE$2:AE$7="J")+(Planning!AE$2:AE$7="M")+(Planning!AE$2:AE$7="S"))))</f>
        <v>0</v>
      </c>
    </row>
    <row r="14" spans="1:29">
      <c r="A14" s="2" t="s">
        <v>57</v>
      </c>
      <c r="B14" s="4">
        <f>SUMPRODUCT((Planning!$C$2:$C$7="Chirurgie")*(((Planning!D$2:D$7="N")+(Planning!D$2:D$7="G"))))</f>
        <v>0</v>
      </c>
      <c r="C14" s="4">
        <f>SUMPRODUCT((Planning!$C$2:$C$7="Chirurgie")*(((Planning!E$2:E$7="N")+(Planning!E$2:E$7="G"))))</f>
        <v>0</v>
      </c>
      <c r="D14" s="4">
        <f>SUMPRODUCT((Planning!$C$2:$C$7="Chirurgie")*(((Planning!F$2:F$7="N")+(Planning!F$2:F$7="G"))))</f>
        <v>0</v>
      </c>
      <c r="E14" s="4">
        <f>SUMPRODUCT((Planning!$C$2:$C$7="Chirurgie")*(((Planning!G$2:G$7="N")+(Planning!G$2:G$7="G"))))</f>
        <v>0</v>
      </c>
      <c r="F14" s="4">
        <f>SUMPRODUCT((Planning!$C$2:$C$7="Chirurgie")*(((Planning!H$2:H$7="N")+(Planning!H$2:H$7="G"))))</f>
        <v>0</v>
      </c>
      <c r="G14" s="4">
        <f>SUMPRODUCT((Planning!$C$2:$C$7="Chirurgie")*(((Planning!I$2:I$7="N")+(Planning!I$2:I$7="G"))))</f>
        <v>0</v>
      </c>
      <c r="H14" s="4">
        <f>SUMPRODUCT((Planning!$C$2:$C$7="Chirurgie")*(((Planning!J$2:J$7="N")+(Planning!J$2:J$7="G"))))</f>
        <v>0</v>
      </c>
      <c r="I14" s="4">
        <f>SUMPRODUCT((Planning!$C$2:$C$7="Chirurgie")*(((Planning!K$2:K$7="N")+(Planning!K$2:K$7="G"))))</f>
        <v>0</v>
      </c>
      <c r="J14" s="4">
        <f>SUMPRODUCT((Planning!$C$2:$C$7="Chirurgie")*(((Planning!L$2:L$7="N")+(Planning!L$2:L$7="G"))))</f>
        <v>0</v>
      </c>
      <c r="K14" s="4">
        <f>SUMPRODUCT((Planning!$C$2:$C$7="Chirurgie")*(((Planning!M$2:M$7="N")+(Planning!M$2:M$7="G"))))</f>
        <v>0</v>
      </c>
      <c r="L14" s="4">
        <f>SUMPRODUCT((Planning!$C$2:$C$7="Chirurgie")*(((Planning!N$2:N$7="N")+(Planning!N$2:N$7="G"))))</f>
        <v>0</v>
      </c>
      <c r="M14" s="4">
        <f>SUMPRODUCT((Planning!$C$2:$C$7="Chirurgie")*(((Planning!O$2:O$7="N")+(Planning!O$2:O$7="G"))))</f>
        <v>0</v>
      </c>
      <c r="N14" s="4">
        <f>SUMPRODUCT((Planning!$C$2:$C$7="Chirurgie")*(((Planning!P$2:P$7="N")+(Planning!P$2:P$7="G"))))</f>
        <v>0</v>
      </c>
      <c r="O14" s="4">
        <f>SUMPRODUCT((Planning!$C$2:$C$7="Chirurgie")*(((Planning!Q$2:Q$7="N")+(Planning!Q$2:Q$7="G"))))</f>
        <v>0</v>
      </c>
      <c r="P14" s="4">
        <f>SUMPRODUCT((Planning!$C$2:$C$7="Chirurgie")*(((Planning!R$2:R$7="N")+(Planning!R$2:R$7="G"))))</f>
        <v>0</v>
      </c>
      <c r="Q14" s="4">
        <f>SUMPRODUCT((Planning!$C$2:$C$7="Chirurgie")*(((Planning!S$2:S$7="N")+(Planning!S$2:S$7="G"))))</f>
        <v>0</v>
      </c>
      <c r="R14" s="4">
        <f>SUMPRODUCT((Planning!$C$2:$C$7="Chirurgie")*(((Planning!T$2:T$7="N")+(Planning!T$2:T$7="G"))))</f>
        <v>0</v>
      </c>
      <c r="S14" s="4">
        <f>SUMPRODUCT((Planning!$C$2:$C$7="Chirurgie")*(((Planning!U$2:U$7="N")+(Planning!U$2:U$7="G"))))</f>
        <v>0</v>
      </c>
      <c r="T14" s="4">
        <f>SUMPRODUCT((Planning!$C$2:$C$7="Chirurgie")*(((Planning!V$2:V$7="N")+(Planning!V$2:V$7="G"))))</f>
        <v>0</v>
      </c>
      <c r="U14" s="4">
        <f>SUMPRODUCT((Planning!$C$2:$C$7="Chirurgie")*(((Planning!W$2:W$7="N")+(Planning!W$2:W$7="G"))))</f>
        <v>0</v>
      </c>
      <c r="V14" s="4">
        <f>SUMPRODUCT((Planning!$C$2:$C$7="Chirurgie")*(((Planning!X$2:X$7="N")+(Planning!X$2:X$7="G"))))</f>
        <v>0</v>
      </c>
      <c r="W14" s="4">
        <f>SUMPRODUCT((Planning!$C$2:$C$7="Chirurgie")*(((Planning!Y$2:Y$7="N")+(Planning!Y$2:Y$7="G"))))</f>
        <v>0</v>
      </c>
      <c r="X14" s="4">
        <f>SUMPRODUCT((Planning!$C$2:$C$7="Chirurgie")*(((Planning!Z$2:Z$7="N")+(Planning!Z$2:Z$7="G"))))</f>
        <v>0</v>
      </c>
      <c r="Y14" s="4">
        <f>SUMPRODUCT((Planning!$C$2:$C$7="Chirurgie")*(((Planning!AA$2:AA$7="N")+(Planning!AA$2:AA$7="G"))))</f>
        <v>0</v>
      </c>
      <c r="Z14" s="4">
        <f>SUMPRODUCT((Planning!$C$2:$C$7="Chirurgie")*(((Planning!AB$2:AB$7="N")+(Planning!AB$2:AB$7="G"))))</f>
        <v>0</v>
      </c>
      <c r="AA14" s="4">
        <f>SUMPRODUCT((Planning!$C$2:$C$7="Chirurgie")*(((Planning!AC$2:AC$7="N")+(Planning!AC$2:AC$7="G"))))</f>
        <v>0</v>
      </c>
      <c r="AB14" s="4">
        <f>SUMPRODUCT((Planning!$C$2:$C$7="Chirurgie")*(((Planning!AD$2:AD$7="N")+(Planning!AD$2:AD$7="G"))))</f>
        <v>0</v>
      </c>
      <c r="AC14" s="4">
        <f>SUMPRODUCT((Planning!$C$2:$C$7="Chirurgie")*(((Planning!AE$2:AE$7="N")+(Planning!AE$2:AE$7="G"))))</f>
        <v>0</v>
      </c>
    </row>
    <row r="16" spans="1:29">
      <c r="A16" s="7" t="s">
        <v>34</v>
      </c>
    </row>
    <row r="17" spans="1:29">
      <c r="A17" s="2" t="s">
        <v>56</v>
      </c>
      <c r="B17" s="4">
        <f>SUMPRODUCT((Planning!$C$2:$C$7="Maternité")*(((Planning!D$2:D$7="J")+(Planning!D$2:D$7="M")+(Planning!D$2:D$7="S"))))</f>
        <v>0</v>
      </c>
      <c r="C17" s="4">
        <f>SUMPRODUCT((Planning!$C$2:$C$7="Maternité")*(((Planning!E$2:E$7="J")+(Planning!E$2:E$7="M")+(Planning!E$2:E$7="S"))))</f>
        <v>0</v>
      </c>
      <c r="D17" s="4">
        <f>SUMPRODUCT((Planning!$C$2:$C$7="Maternité")*(((Planning!F$2:F$7="J")+(Planning!F$2:F$7="M")+(Planning!F$2:F$7="S"))))</f>
        <v>0</v>
      </c>
      <c r="E17" s="4">
        <f>SUMPRODUCT((Planning!$C$2:$C$7="Maternité")*(((Planning!G$2:G$7="J")+(Planning!G$2:G$7="M")+(Planning!G$2:G$7="S"))))</f>
        <v>0</v>
      </c>
      <c r="F17" s="4">
        <f>SUMPRODUCT((Planning!$C$2:$C$7="Maternité")*(((Planning!H$2:H$7="J")+(Planning!H$2:H$7="M")+(Planning!H$2:H$7="S"))))</f>
        <v>0</v>
      </c>
      <c r="G17" s="4">
        <f>SUMPRODUCT((Planning!$C$2:$C$7="Maternité")*(((Planning!I$2:I$7="J")+(Planning!I$2:I$7="M")+(Planning!I$2:I$7="S"))))</f>
        <v>0</v>
      </c>
      <c r="H17" s="4">
        <f>SUMPRODUCT((Planning!$C$2:$C$7="Maternité")*(((Planning!J$2:J$7="J")+(Planning!J$2:J$7="M")+(Planning!J$2:J$7="S"))))</f>
        <v>0</v>
      </c>
      <c r="I17" s="4">
        <f>SUMPRODUCT((Planning!$C$2:$C$7="Maternité")*(((Planning!K$2:K$7="J")+(Planning!K$2:K$7="M")+(Planning!K$2:K$7="S"))))</f>
        <v>0</v>
      </c>
      <c r="J17" s="4">
        <f>SUMPRODUCT((Planning!$C$2:$C$7="Maternité")*(((Planning!L$2:L$7="J")+(Planning!L$2:L$7="M")+(Planning!L$2:L$7="S"))))</f>
        <v>0</v>
      </c>
      <c r="K17" s="4">
        <f>SUMPRODUCT((Planning!$C$2:$C$7="Maternité")*(((Planning!M$2:M$7="J")+(Planning!M$2:M$7="M")+(Planning!M$2:M$7="S"))))</f>
        <v>0</v>
      </c>
      <c r="L17" s="4">
        <f>SUMPRODUCT((Planning!$C$2:$C$7="Maternité")*(((Planning!N$2:N$7="J")+(Planning!N$2:N$7="M")+(Planning!N$2:N$7="S"))))</f>
        <v>0</v>
      </c>
      <c r="M17" s="4">
        <f>SUMPRODUCT((Planning!$C$2:$C$7="Maternité")*(((Planning!O$2:O$7="J")+(Planning!O$2:O$7="M")+(Planning!O$2:O$7="S"))))</f>
        <v>0</v>
      </c>
      <c r="N17" s="4">
        <f>SUMPRODUCT((Planning!$C$2:$C$7="Maternité")*(((Planning!P$2:P$7="J")+(Planning!P$2:P$7="M")+(Planning!P$2:P$7="S"))))</f>
        <v>0</v>
      </c>
      <c r="O17" s="4">
        <f>SUMPRODUCT((Planning!$C$2:$C$7="Maternité")*(((Planning!Q$2:Q$7="J")+(Planning!Q$2:Q$7="M")+(Planning!Q$2:Q$7="S"))))</f>
        <v>0</v>
      </c>
      <c r="P17" s="4">
        <f>SUMPRODUCT((Planning!$C$2:$C$7="Maternité")*(((Planning!R$2:R$7="J")+(Planning!R$2:R$7="M")+(Planning!R$2:R$7="S"))))</f>
        <v>0</v>
      </c>
      <c r="Q17" s="4">
        <f>SUMPRODUCT((Planning!$C$2:$C$7="Maternité")*(((Planning!S$2:S$7="J")+(Planning!S$2:S$7="M")+(Planning!S$2:S$7="S"))))</f>
        <v>0</v>
      </c>
      <c r="R17" s="4">
        <f>SUMPRODUCT((Planning!$C$2:$C$7="Maternité")*(((Planning!T$2:T$7="J")+(Planning!T$2:T$7="M")+(Planning!T$2:T$7="S"))))</f>
        <v>0</v>
      </c>
      <c r="S17" s="4">
        <f>SUMPRODUCT((Planning!$C$2:$C$7="Maternité")*(((Planning!U$2:U$7="J")+(Planning!U$2:U$7="M")+(Planning!U$2:U$7="S"))))</f>
        <v>0</v>
      </c>
      <c r="T17" s="4">
        <f>SUMPRODUCT((Planning!$C$2:$C$7="Maternité")*(((Planning!V$2:V$7="J")+(Planning!V$2:V$7="M")+(Planning!V$2:V$7="S"))))</f>
        <v>0</v>
      </c>
      <c r="U17" s="4">
        <f>SUMPRODUCT((Planning!$C$2:$C$7="Maternité")*(((Planning!W$2:W$7="J")+(Planning!W$2:W$7="M")+(Planning!W$2:W$7="S"))))</f>
        <v>0</v>
      </c>
      <c r="V17" s="4">
        <f>SUMPRODUCT((Planning!$C$2:$C$7="Maternité")*(((Planning!X$2:X$7="J")+(Planning!X$2:X$7="M")+(Planning!X$2:X$7="S"))))</f>
        <v>0</v>
      </c>
      <c r="W17" s="4">
        <f>SUMPRODUCT((Planning!$C$2:$C$7="Maternité")*(((Planning!Y$2:Y$7="J")+(Planning!Y$2:Y$7="M")+(Planning!Y$2:Y$7="S"))))</f>
        <v>0</v>
      </c>
      <c r="X17" s="4">
        <f>SUMPRODUCT((Planning!$C$2:$C$7="Maternité")*(((Planning!Z$2:Z$7="J")+(Planning!Z$2:Z$7="M")+(Planning!Z$2:Z$7="S"))))</f>
        <v>0</v>
      </c>
      <c r="Y17" s="4">
        <f>SUMPRODUCT((Planning!$C$2:$C$7="Maternité")*(((Planning!AA$2:AA$7="J")+(Planning!AA$2:AA$7="M")+(Planning!AA$2:AA$7="S"))))</f>
        <v>0</v>
      </c>
      <c r="Z17" s="4">
        <f>SUMPRODUCT((Planning!$C$2:$C$7="Maternité")*(((Planning!AB$2:AB$7="J")+(Planning!AB$2:AB$7="M")+(Planning!AB$2:AB$7="S"))))</f>
        <v>0</v>
      </c>
      <c r="AA17" s="4">
        <f>SUMPRODUCT((Planning!$C$2:$C$7="Maternité")*(((Planning!AC$2:AC$7="J")+(Planning!AC$2:AC$7="M")+(Planning!AC$2:AC$7="S"))))</f>
        <v>0</v>
      </c>
      <c r="AB17" s="4">
        <f>SUMPRODUCT((Planning!$C$2:$C$7="Maternité")*(((Planning!AD$2:AD$7="J")+(Planning!AD$2:AD$7="M")+(Planning!AD$2:AD$7="S"))))</f>
        <v>0</v>
      </c>
      <c r="AC17" s="4">
        <f>SUMPRODUCT((Planning!$C$2:$C$7="Maternité")*(((Planning!AE$2:AE$7="J")+(Planning!AE$2:AE$7="M")+(Planning!AE$2:AE$7="S"))))</f>
        <v>0</v>
      </c>
    </row>
    <row r="18" spans="1:29">
      <c r="A18" s="2" t="s">
        <v>57</v>
      </c>
      <c r="B18" s="4">
        <f>SUMPRODUCT((Planning!$C$2:$C$7="Maternité")*(((Planning!D$2:D$7="N")+(Planning!D$2:D$7="G"))))</f>
        <v>0</v>
      </c>
      <c r="C18" s="4">
        <f>SUMPRODUCT((Planning!$C$2:$C$7="Maternité")*(((Planning!E$2:E$7="N")+(Planning!E$2:E$7="G"))))</f>
        <v>0</v>
      </c>
      <c r="D18" s="4">
        <f>SUMPRODUCT((Planning!$C$2:$C$7="Maternité")*(((Planning!F$2:F$7="N")+(Planning!F$2:F$7="G"))))</f>
        <v>0</v>
      </c>
      <c r="E18" s="4">
        <f>SUMPRODUCT((Planning!$C$2:$C$7="Maternité")*(((Planning!G$2:G$7="N")+(Planning!G$2:G$7="G"))))</f>
        <v>0</v>
      </c>
      <c r="F18" s="4">
        <f>SUMPRODUCT((Planning!$C$2:$C$7="Maternité")*(((Planning!H$2:H$7="N")+(Planning!H$2:H$7="G"))))</f>
        <v>0</v>
      </c>
      <c r="G18" s="4">
        <f>SUMPRODUCT((Planning!$C$2:$C$7="Maternité")*(((Planning!I$2:I$7="N")+(Planning!I$2:I$7="G"))))</f>
        <v>0</v>
      </c>
      <c r="H18" s="4">
        <f>SUMPRODUCT((Planning!$C$2:$C$7="Maternité")*(((Planning!J$2:J$7="N")+(Planning!J$2:J$7="G"))))</f>
        <v>0</v>
      </c>
      <c r="I18" s="4">
        <f>SUMPRODUCT((Planning!$C$2:$C$7="Maternité")*(((Planning!K$2:K$7="N")+(Planning!K$2:K$7="G"))))</f>
        <v>0</v>
      </c>
      <c r="J18" s="4">
        <f>SUMPRODUCT((Planning!$C$2:$C$7="Maternité")*(((Planning!L$2:L$7="N")+(Planning!L$2:L$7="G"))))</f>
        <v>0</v>
      </c>
      <c r="K18" s="4">
        <f>SUMPRODUCT((Planning!$C$2:$C$7="Maternité")*(((Planning!M$2:M$7="N")+(Planning!M$2:M$7="G"))))</f>
        <v>0</v>
      </c>
      <c r="L18" s="4">
        <f>SUMPRODUCT((Planning!$C$2:$C$7="Maternité")*(((Planning!N$2:N$7="N")+(Planning!N$2:N$7="G"))))</f>
        <v>0</v>
      </c>
      <c r="M18" s="4">
        <f>SUMPRODUCT((Planning!$C$2:$C$7="Maternité")*(((Planning!O$2:O$7="N")+(Planning!O$2:O$7="G"))))</f>
        <v>0</v>
      </c>
      <c r="N18" s="4">
        <f>SUMPRODUCT((Planning!$C$2:$C$7="Maternité")*(((Planning!P$2:P$7="N")+(Planning!P$2:P$7="G"))))</f>
        <v>0</v>
      </c>
      <c r="O18" s="4">
        <f>SUMPRODUCT((Planning!$C$2:$C$7="Maternité")*(((Planning!Q$2:Q$7="N")+(Planning!Q$2:Q$7="G"))))</f>
        <v>0</v>
      </c>
      <c r="P18" s="4">
        <f>SUMPRODUCT((Planning!$C$2:$C$7="Maternité")*(((Planning!R$2:R$7="N")+(Planning!R$2:R$7="G"))))</f>
        <v>0</v>
      </c>
      <c r="Q18" s="4">
        <f>SUMPRODUCT((Planning!$C$2:$C$7="Maternité")*(((Planning!S$2:S$7="N")+(Planning!S$2:S$7="G"))))</f>
        <v>0</v>
      </c>
      <c r="R18" s="4">
        <f>SUMPRODUCT((Planning!$C$2:$C$7="Maternité")*(((Planning!T$2:T$7="N")+(Planning!T$2:T$7="G"))))</f>
        <v>0</v>
      </c>
      <c r="S18" s="4">
        <f>SUMPRODUCT((Planning!$C$2:$C$7="Maternité")*(((Planning!U$2:U$7="N")+(Planning!U$2:U$7="G"))))</f>
        <v>0</v>
      </c>
      <c r="T18" s="4">
        <f>SUMPRODUCT((Planning!$C$2:$C$7="Maternité")*(((Planning!V$2:V$7="N")+(Planning!V$2:V$7="G"))))</f>
        <v>0</v>
      </c>
      <c r="U18" s="4">
        <f>SUMPRODUCT((Planning!$C$2:$C$7="Maternité")*(((Planning!W$2:W$7="N")+(Planning!W$2:W$7="G"))))</f>
        <v>0</v>
      </c>
      <c r="V18" s="4">
        <f>SUMPRODUCT((Planning!$C$2:$C$7="Maternité")*(((Planning!X$2:X$7="N")+(Planning!X$2:X$7="G"))))</f>
        <v>0</v>
      </c>
      <c r="W18" s="4">
        <f>SUMPRODUCT((Planning!$C$2:$C$7="Maternité")*(((Planning!Y$2:Y$7="N")+(Planning!Y$2:Y$7="G"))))</f>
        <v>0</v>
      </c>
      <c r="X18" s="4">
        <f>SUMPRODUCT((Planning!$C$2:$C$7="Maternité")*(((Planning!Z$2:Z$7="N")+(Planning!Z$2:Z$7="G"))))</f>
        <v>0</v>
      </c>
      <c r="Y18" s="4">
        <f>SUMPRODUCT((Planning!$C$2:$C$7="Maternité")*(((Planning!AA$2:AA$7="N")+(Planning!AA$2:AA$7="G"))))</f>
        <v>0</v>
      </c>
      <c r="Z18" s="4">
        <f>SUMPRODUCT((Planning!$C$2:$C$7="Maternité")*(((Planning!AB$2:AB$7="N")+(Planning!AB$2:AB$7="G"))))</f>
        <v>0</v>
      </c>
      <c r="AA18" s="4">
        <f>SUMPRODUCT((Planning!$C$2:$C$7="Maternité")*(((Planning!AC$2:AC$7="N")+(Planning!AC$2:AC$7="G"))))</f>
        <v>0</v>
      </c>
      <c r="AB18" s="4">
        <f>SUMPRODUCT((Planning!$C$2:$C$7="Maternité")*(((Planning!AD$2:AD$7="N")+(Planning!AD$2:AD$7="G"))))</f>
        <v>0</v>
      </c>
      <c r="AC18" s="4">
        <f>SUMPRODUCT((Planning!$C$2:$C$7="Maternité")*(((Planning!AE$2:AE$7="N")+(Planning!AE$2:AE$7="G"))))</f>
        <v>0</v>
      </c>
    </row>
  </sheetData>
  <conditionalFormatting sqref="AA10">
    <cfRule type="expression" dxfId="0" priority="108">
      <formula>AA10&lt;=INDEX(Services!$D:$D,MATCH("Médecine",Services!$A:$A,0))</formula>
    </cfRule>
  </conditionalFormatting>
  <conditionalFormatting sqref="AA13">
    <cfRule type="expression" dxfId="0" priority="163">
      <formula>AA13&lt;=INDEX(Services!$C:$C,MATCH("Chirurgie",Services!$A:$A,0))</formula>
    </cfRule>
  </conditionalFormatting>
  <conditionalFormatting sqref="AA14">
    <cfRule type="expression" dxfId="0" priority="164">
      <formula>AA14&lt;=INDEX(Services!$D:$D,MATCH("Chirurgie",Services!$A:$A,0))</formula>
    </cfRule>
  </conditionalFormatting>
  <conditionalFormatting sqref="AA17">
    <cfRule type="expression" dxfId="0" priority="219">
      <formula>AA17&lt;=INDEX(Services!$C:$C,MATCH("Maternité",Services!$A:$A,0))</formula>
    </cfRule>
  </conditionalFormatting>
  <conditionalFormatting sqref="AA18">
    <cfRule type="expression" dxfId="0" priority="220">
      <formula>AA18&lt;=INDEX(Services!$D:$D,MATCH("Maternité",Services!$A:$A,0))</formula>
    </cfRule>
  </conditionalFormatting>
  <conditionalFormatting sqref="AA5">
    <cfRule type="expression" dxfId="0" priority="51">
      <formula>AA5&lt;=INDEX(Services!$C:$C,MATCH("Urgences",Services!$A:$A,0))</formula>
    </cfRule>
  </conditionalFormatting>
  <conditionalFormatting sqref="AA6">
    <cfRule type="expression" dxfId="0" priority="52">
      <formula>AA6&lt;=INDEX(Services!$D:$D,MATCH("Urgences",Services!$A:$A,0))</formula>
    </cfRule>
  </conditionalFormatting>
  <conditionalFormatting sqref="AA9">
    <cfRule type="expression" dxfId="0" priority="107">
      <formula>AA9&lt;=INDEX(Services!$C:$C,MATCH("Médecine",Services!$A:$A,0))</formula>
    </cfRule>
  </conditionalFormatting>
  <conditionalFormatting sqref="AB10">
    <cfRule type="expression" dxfId="0" priority="110">
      <formula>AB10&lt;=INDEX(Services!$D:$D,MATCH("Médecine",Services!$A:$A,0))</formula>
    </cfRule>
  </conditionalFormatting>
  <conditionalFormatting sqref="AB13">
    <cfRule type="expression" dxfId="0" priority="165">
      <formula>AB13&lt;=INDEX(Services!$C:$C,MATCH("Chirurgie",Services!$A:$A,0))</formula>
    </cfRule>
  </conditionalFormatting>
  <conditionalFormatting sqref="AB14">
    <cfRule type="expression" dxfId="0" priority="166">
      <formula>AB14&lt;=INDEX(Services!$D:$D,MATCH("Chirurgie",Services!$A:$A,0))</formula>
    </cfRule>
  </conditionalFormatting>
  <conditionalFormatting sqref="AB17">
    <cfRule type="expression" dxfId="0" priority="221">
      <formula>AB17&lt;=INDEX(Services!$C:$C,MATCH("Maternité",Services!$A:$A,0))</formula>
    </cfRule>
  </conditionalFormatting>
  <conditionalFormatting sqref="AB18">
    <cfRule type="expression" dxfId="0" priority="222">
      <formula>AB18&lt;=INDEX(Services!$D:$D,MATCH("Maternité",Services!$A:$A,0))</formula>
    </cfRule>
  </conditionalFormatting>
  <conditionalFormatting sqref="AB5">
    <cfRule type="expression" dxfId="0" priority="53">
      <formula>AB5&lt;=INDEX(Services!$C:$C,MATCH("Urgences",Services!$A:$A,0))</formula>
    </cfRule>
  </conditionalFormatting>
  <conditionalFormatting sqref="AB6">
    <cfRule type="expression" dxfId="0" priority="54">
      <formula>AB6&lt;=INDEX(Services!$D:$D,MATCH("Urgences",Services!$A:$A,0))</formula>
    </cfRule>
  </conditionalFormatting>
  <conditionalFormatting sqref="AB9">
    <cfRule type="expression" dxfId="0" priority="109">
      <formula>AB9&lt;=INDEX(Services!$C:$C,MATCH("Médecine",Services!$A:$A,0))</formula>
    </cfRule>
  </conditionalFormatting>
  <conditionalFormatting sqref="AC10">
    <cfRule type="expression" dxfId="0" priority="112">
      <formula>AC10&lt;=INDEX(Services!$D:$D,MATCH("Médecine",Services!$A:$A,0))</formula>
    </cfRule>
  </conditionalFormatting>
  <conditionalFormatting sqref="AC13">
    <cfRule type="expression" dxfId="0" priority="167">
      <formula>AC13&lt;=INDEX(Services!$C:$C,MATCH("Chirurgie",Services!$A:$A,0))</formula>
    </cfRule>
  </conditionalFormatting>
  <conditionalFormatting sqref="AC14">
    <cfRule type="expression" dxfId="0" priority="168">
      <formula>AC14&lt;=INDEX(Services!$D:$D,MATCH("Chirurgie",Services!$A:$A,0))</formula>
    </cfRule>
  </conditionalFormatting>
  <conditionalFormatting sqref="AC17">
    <cfRule type="expression" dxfId="0" priority="223">
      <formula>AC17&lt;=INDEX(Services!$C:$C,MATCH("Maternité",Services!$A:$A,0))</formula>
    </cfRule>
  </conditionalFormatting>
  <conditionalFormatting sqref="AC18">
    <cfRule type="expression" dxfId="0" priority="224">
      <formula>AC18&lt;=INDEX(Services!$D:$D,MATCH("Maternité",Services!$A:$A,0))</formula>
    </cfRule>
  </conditionalFormatting>
  <conditionalFormatting sqref="AC5">
    <cfRule type="expression" dxfId="0" priority="55">
      <formula>AC5&lt;=INDEX(Services!$C:$C,MATCH("Urgences",Services!$A:$A,0))</formula>
    </cfRule>
  </conditionalFormatting>
  <conditionalFormatting sqref="AC6">
    <cfRule type="expression" dxfId="0" priority="56">
      <formula>AC6&lt;=INDEX(Services!$D:$D,MATCH("Urgences",Services!$A:$A,0))</formula>
    </cfRule>
  </conditionalFormatting>
  <conditionalFormatting sqref="AC9">
    <cfRule type="expression" dxfId="0" priority="111">
      <formula>AC9&lt;=INDEX(Services!$C:$C,MATCH("Médecine",Services!$A:$A,0))</formula>
    </cfRule>
  </conditionalFormatting>
  <conditionalFormatting sqref="B10">
    <cfRule type="expression" dxfId="0" priority="58">
      <formula>B10&lt;=INDEX(Services!$D:$D,MATCH("Médecine",Services!$A:$A,0))</formula>
    </cfRule>
  </conditionalFormatting>
  <conditionalFormatting sqref="B13">
    <cfRule type="expression" dxfId="0" priority="113">
      <formula>B13&lt;=INDEX(Services!$C:$C,MATCH("Chirurgie",Services!$A:$A,0))</formula>
    </cfRule>
  </conditionalFormatting>
  <conditionalFormatting sqref="B14">
    <cfRule type="expression" dxfId="0" priority="114">
      <formula>B14&lt;=INDEX(Services!$D:$D,MATCH("Chirurgie",Services!$A:$A,0))</formula>
    </cfRule>
  </conditionalFormatting>
  <conditionalFormatting sqref="B17">
    <cfRule type="expression" dxfId="0" priority="169">
      <formula>B17&lt;=INDEX(Services!$C:$C,MATCH("Maternité",Services!$A:$A,0))</formula>
    </cfRule>
  </conditionalFormatting>
  <conditionalFormatting sqref="B18">
    <cfRule type="expression" dxfId="0" priority="170">
      <formula>B18&lt;=INDEX(Services!$D:$D,MATCH("Maternité",Services!$A:$A,0))</formula>
    </cfRule>
  </conditionalFormatting>
  <conditionalFormatting sqref="B5">
    <cfRule type="expression" dxfId="0" priority="1">
      <formula>B5&lt;=INDEX(Services!$C:$C,MATCH("Urgences",Services!$A:$A,0))</formula>
    </cfRule>
  </conditionalFormatting>
  <conditionalFormatting sqref="B6">
    <cfRule type="expression" dxfId="0" priority="2">
      <formula>B6&lt;=INDEX(Services!$D:$D,MATCH("Urgences",Services!$A:$A,0))</formula>
    </cfRule>
  </conditionalFormatting>
  <conditionalFormatting sqref="B9">
    <cfRule type="expression" dxfId="0" priority="57">
      <formula>B9&lt;=INDEX(Services!$C:$C,MATCH("Médecine",Services!$A:$A,0))</formula>
    </cfRule>
  </conditionalFormatting>
  <conditionalFormatting sqref="C10">
    <cfRule type="expression" dxfId="0" priority="60">
      <formula>C10&lt;=INDEX(Services!$D:$D,MATCH("Médecine",Services!$A:$A,0))</formula>
    </cfRule>
  </conditionalFormatting>
  <conditionalFormatting sqref="C13">
    <cfRule type="expression" dxfId="0" priority="115">
      <formula>C13&lt;=INDEX(Services!$C:$C,MATCH("Chirurgie",Services!$A:$A,0))</formula>
    </cfRule>
  </conditionalFormatting>
  <conditionalFormatting sqref="C14">
    <cfRule type="expression" dxfId="0" priority="116">
      <formula>C14&lt;=INDEX(Services!$D:$D,MATCH("Chirurgie",Services!$A:$A,0))</formula>
    </cfRule>
  </conditionalFormatting>
  <conditionalFormatting sqref="C17">
    <cfRule type="expression" dxfId="0" priority="171">
      <formula>C17&lt;=INDEX(Services!$C:$C,MATCH("Maternité",Services!$A:$A,0))</formula>
    </cfRule>
  </conditionalFormatting>
  <conditionalFormatting sqref="C18">
    <cfRule type="expression" dxfId="0" priority="172">
      <formula>C18&lt;=INDEX(Services!$D:$D,MATCH("Maternité",Services!$A:$A,0))</formula>
    </cfRule>
  </conditionalFormatting>
  <conditionalFormatting sqref="C5">
    <cfRule type="expression" dxfId="0" priority="3">
      <formula>C5&lt;=INDEX(Services!$C:$C,MATCH("Urgences",Services!$A:$A,0))</formula>
    </cfRule>
  </conditionalFormatting>
  <conditionalFormatting sqref="C6">
    <cfRule type="expression" dxfId="0" priority="4">
      <formula>C6&lt;=INDEX(Services!$D:$D,MATCH("Urgences",Services!$A:$A,0))</formula>
    </cfRule>
  </conditionalFormatting>
  <conditionalFormatting sqref="C9">
    <cfRule type="expression" dxfId="0" priority="59">
      <formula>C9&lt;=INDEX(Services!$C:$C,MATCH("Médecine",Services!$A:$A,0))</formula>
    </cfRule>
  </conditionalFormatting>
  <conditionalFormatting sqref="D10">
    <cfRule type="expression" dxfId="0" priority="62">
      <formula>D10&lt;=INDEX(Services!$D:$D,MATCH("Médecine",Services!$A:$A,0))</formula>
    </cfRule>
  </conditionalFormatting>
  <conditionalFormatting sqref="D13">
    <cfRule type="expression" dxfId="0" priority="117">
      <formula>D13&lt;=INDEX(Services!$C:$C,MATCH("Chirurgie",Services!$A:$A,0))</formula>
    </cfRule>
  </conditionalFormatting>
  <conditionalFormatting sqref="D14">
    <cfRule type="expression" dxfId="0" priority="118">
      <formula>D14&lt;=INDEX(Services!$D:$D,MATCH("Chirurgie",Services!$A:$A,0))</formula>
    </cfRule>
  </conditionalFormatting>
  <conditionalFormatting sqref="D17">
    <cfRule type="expression" dxfId="0" priority="173">
      <formula>D17&lt;=INDEX(Services!$C:$C,MATCH("Maternité",Services!$A:$A,0))</formula>
    </cfRule>
  </conditionalFormatting>
  <conditionalFormatting sqref="D18">
    <cfRule type="expression" dxfId="0" priority="174">
      <formula>D18&lt;=INDEX(Services!$D:$D,MATCH("Maternité",Services!$A:$A,0))</formula>
    </cfRule>
  </conditionalFormatting>
  <conditionalFormatting sqref="D5">
    <cfRule type="expression" dxfId="0" priority="5">
      <formula>D5&lt;=INDEX(Services!$C:$C,MATCH("Urgences",Services!$A:$A,0))</formula>
    </cfRule>
  </conditionalFormatting>
  <conditionalFormatting sqref="D6">
    <cfRule type="expression" dxfId="0" priority="6">
      <formula>D6&lt;=INDEX(Services!$D:$D,MATCH("Urgences",Services!$A:$A,0))</formula>
    </cfRule>
  </conditionalFormatting>
  <conditionalFormatting sqref="D9">
    <cfRule type="expression" dxfId="0" priority="61">
      <formula>D9&lt;=INDEX(Services!$C:$C,MATCH("Médecine",Services!$A:$A,0))</formula>
    </cfRule>
  </conditionalFormatting>
  <conditionalFormatting sqref="E10">
    <cfRule type="expression" dxfId="0" priority="64">
      <formula>E10&lt;=INDEX(Services!$D:$D,MATCH("Médecine",Services!$A:$A,0))</formula>
    </cfRule>
  </conditionalFormatting>
  <conditionalFormatting sqref="E13">
    <cfRule type="expression" dxfId="0" priority="119">
      <formula>E13&lt;=INDEX(Services!$C:$C,MATCH("Chirurgie",Services!$A:$A,0))</formula>
    </cfRule>
  </conditionalFormatting>
  <conditionalFormatting sqref="E14">
    <cfRule type="expression" dxfId="0" priority="120">
      <formula>E14&lt;=INDEX(Services!$D:$D,MATCH("Chirurgie",Services!$A:$A,0))</formula>
    </cfRule>
  </conditionalFormatting>
  <conditionalFormatting sqref="E17">
    <cfRule type="expression" dxfId="0" priority="175">
      <formula>E17&lt;=INDEX(Services!$C:$C,MATCH("Maternité",Services!$A:$A,0))</formula>
    </cfRule>
  </conditionalFormatting>
  <conditionalFormatting sqref="E18">
    <cfRule type="expression" dxfId="0" priority="176">
      <formula>E18&lt;=INDEX(Services!$D:$D,MATCH("Maternité",Services!$A:$A,0))</formula>
    </cfRule>
  </conditionalFormatting>
  <conditionalFormatting sqref="E5">
    <cfRule type="expression" dxfId="0" priority="7">
      <formula>E5&lt;=INDEX(Services!$C:$C,MATCH("Urgences",Services!$A:$A,0))</formula>
    </cfRule>
  </conditionalFormatting>
  <conditionalFormatting sqref="E6">
    <cfRule type="expression" dxfId="0" priority="8">
      <formula>E6&lt;=INDEX(Services!$D:$D,MATCH("Urgences",Services!$A:$A,0))</formula>
    </cfRule>
  </conditionalFormatting>
  <conditionalFormatting sqref="E9">
    <cfRule type="expression" dxfId="0" priority="63">
      <formula>E9&lt;=INDEX(Services!$C:$C,MATCH("Médecine",Services!$A:$A,0))</formula>
    </cfRule>
  </conditionalFormatting>
  <conditionalFormatting sqref="F10">
    <cfRule type="expression" dxfId="0" priority="66">
      <formula>F10&lt;=INDEX(Services!$D:$D,MATCH("Médecine",Services!$A:$A,0))</formula>
    </cfRule>
  </conditionalFormatting>
  <conditionalFormatting sqref="F13">
    <cfRule type="expression" dxfId="0" priority="121">
      <formula>F13&lt;=INDEX(Services!$C:$C,MATCH("Chirurgie",Services!$A:$A,0))</formula>
    </cfRule>
  </conditionalFormatting>
  <conditionalFormatting sqref="F14">
    <cfRule type="expression" dxfId="0" priority="122">
      <formula>F14&lt;=INDEX(Services!$D:$D,MATCH("Chirurgie",Services!$A:$A,0))</formula>
    </cfRule>
  </conditionalFormatting>
  <conditionalFormatting sqref="F17">
    <cfRule type="expression" dxfId="0" priority="177">
      <formula>F17&lt;=INDEX(Services!$C:$C,MATCH("Maternité",Services!$A:$A,0))</formula>
    </cfRule>
  </conditionalFormatting>
  <conditionalFormatting sqref="F18">
    <cfRule type="expression" dxfId="0" priority="178">
      <formula>F18&lt;=INDEX(Services!$D:$D,MATCH("Maternité",Services!$A:$A,0))</formula>
    </cfRule>
  </conditionalFormatting>
  <conditionalFormatting sqref="F5">
    <cfRule type="expression" dxfId="0" priority="9">
      <formula>F5&lt;=INDEX(Services!$C:$C,MATCH("Urgences",Services!$A:$A,0))</formula>
    </cfRule>
  </conditionalFormatting>
  <conditionalFormatting sqref="F6">
    <cfRule type="expression" dxfId="0" priority="10">
      <formula>F6&lt;=INDEX(Services!$D:$D,MATCH("Urgences",Services!$A:$A,0))</formula>
    </cfRule>
  </conditionalFormatting>
  <conditionalFormatting sqref="F9">
    <cfRule type="expression" dxfId="0" priority="65">
      <formula>F9&lt;=INDEX(Services!$C:$C,MATCH("Médecine",Services!$A:$A,0))</formula>
    </cfRule>
  </conditionalFormatting>
  <conditionalFormatting sqref="G10">
    <cfRule type="expression" dxfId="0" priority="68">
      <formula>G10&lt;=INDEX(Services!$D:$D,MATCH("Médecine",Services!$A:$A,0))</formula>
    </cfRule>
  </conditionalFormatting>
  <conditionalFormatting sqref="G13">
    <cfRule type="expression" dxfId="0" priority="123">
      <formula>G13&lt;=INDEX(Services!$C:$C,MATCH("Chirurgie",Services!$A:$A,0))</formula>
    </cfRule>
  </conditionalFormatting>
  <conditionalFormatting sqref="G14">
    <cfRule type="expression" dxfId="0" priority="124">
      <formula>G14&lt;=INDEX(Services!$D:$D,MATCH("Chirurgie",Services!$A:$A,0))</formula>
    </cfRule>
  </conditionalFormatting>
  <conditionalFormatting sqref="G17">
    <cfRule type="expression" dxfId="0" priority="179">
      <formula>G17&lt;=INDEX(Services!$C:$C,MATCH("Maternité",Services!$A:$A,0))</formula>
    </cfRule>
  </conditionalFormatting>
  <conditionalFormatting sqref="G18">
    <cfRule type="expression" dxfId="0" priority="180">
      <formula>G18&lt;=INDEX(Services!$D:$D,MATCH("Maternité",Services!$A:$A,0))</formula>
    </cfRule>
  </conditionalFormatting>
  <conditionalFormatting sqref="G5">
    <cfRule type="expression" dxfId="0" priority="11">
      <formula>G5&lt;=INDEX(Services!$C:$C,MATCH("Urgences",Services!$A:$A,0))</formula>
    </cfRule>
  </conditionalFormatting>
  <conditionalFormatting sqref="G6">
    <cfRule type="expression" dxfId="0" priority="12">
      <formula>G6&lt;=INDEX(Services!$D:$D,MATCH("Urgences",Services!$A:$A,0))</formula>
    </cfRule>
  </conditionalFormatting>
  <conditionalFormatting sqref="G9">
    <cfRule type="expression" dxfId="0" priority="67">
      <formula>G9&lt;=INDEX(Services!$C:$C,MATCH("Médecine",Services!$A:$A,0))</formula>
    </cfRule>
  </conditionalFormatting>
  <conditionalFormatting sqref="H10">
    <cfRule type="expression" dxfId="0" priority="70">
      <formula>H10&lt;=INDEX(Services!$D:$D,MATCH("Médecine",Services!$A:$A,0))</formula>
    </cfRule>
  </conditionalFormatting>
  <conditionalFormatting sqref="H13">
    <cfRule type="expression" dxfId="0" priority="125">
      <formula>H13&lt;=INDEX(Services!$C:$C,MATCH("Chirurgie",Services!$A:$A,0))</formula>
    </cfRule>
  </conditionalFormatting>
  <conditionalFormatting sqref="H14">
    <cfRule type="expression" dxfId="0" priority="126">
      <formula>H14&lt;=INDEX(Services!$D:$D,MATCH("Chirurgie",Services!$A:$A,0))</formula>
    </cfRule>
  </conditionalFormatting>
  <conditionalFormatting sqref="H17">
    <cfRule type="expression" dxfId="0" priority="181">
      <formula>H17&lt;=INDEX(Services!$C:$C,MATCH("Maternité",Services!$A:$A,0))</formula>
    </cfRule>
  </conditionalFormatting>
  <conditionalFormatting sqref="H18">
    <cfRule type="expression" dxfId="0" priority="182">
      <formula>H18&lt;=INDEX(Services!$D:$D,MATCH("Maternité",Services!$A:$A,0))</formula>
    </cfRule>
  </conditionalFormatting>
  <conditionalFormatting sqref="H5">
    <cfRule type="expression" dxfId="0" priority="13">
      <formula>H5&lt;=INDEX(Services!$C:$C,MATCH("Urgences",Services!$A:$A,0))</formula>
    </cfRule>
  </conditionalFormatting>
  <conditionalFormatting sqref="H6">
    <cfRule type="expression" dxfId="0" priority="14">
      <formula>H6&lt;=INDEX(Services!$D:$D,MATCH("Urgences",Services!$A:$A,0))</formula>
    </cfRule>
  </conditionalFormatting>
  <conditionalFormatting sqref="H9">
    <cfRule type="expression" dxfId="0" priority="69">
      <formula>H9&lt;=INDEX(Services!$C:$C,MATCH("Médecine",Services!$A:$A,0))</formula>
    </cfRule>
  </conditionalFormatting>
  <conditionalFormatting sqref="I10">
    <cfRule type="expression" dxfId="0" priority="72">
      <formula>I10&lt;=INDEX(Services!$D:$D,MATCH("Médecine",Services!$A:$A,0))</formula>
    </cfRule>
  </conditionalFormatting>
  <conditionalFormatting sqref="I13">
    <cfRule type="expression" dxfId="0" priority="127">
      <formula>I13&lt;=INDEX(Services!$C:$C,MATCH("Chirurgie",Services!$A:$A,0))</formula>
    </cfRule>
  </conditionalFormatting>
  <conditionalFormatting sqref="I14">
    <cfRule type="expression" dxfId="0" priority="128">
      <formula>I14&lt;=INDEX(Services!$D:$D,MATCH("Chirurgie",Services!$A:$A,0))</formula>
    </cfRule>
  </conditionalFormatting>
  <conditionalFormatting sqref="I17">
    <cfRule type="expression" dxfId="0" priority="183">
      <formula>I17&lt;=INDEX(Services!$C:$C,MATCH("Maternité",Services!$A:$A,0))</formula>
    </cfRule>
  </conditionalFormatting>
  <conditionalFormatting sqref="I18">
    <cfRule type="expression" dxfId="0" priority="184">
      <formula>I18&lt;=INDEX(Services!$D:$D,MATCH("Maternité",Services!$A:$A,0))</formula>
    </cfRule>
  </conditionalFormatting>
  <conditionalFormatting sqref="I5">
    <cfRule type="expression" dxfId="0" priority="15">
      <formula>I5&lt;=INDEX(Services!$C:$C,MATCH("Urgences",Services!$A:$A,0))</formula>
    </cfRule>
  </conditionalFormatting>
  <conditionalFormatting sqref="I6">
    <cfRule type="expression" dxfId="0" priority="16">
      <formula>I6&lt;=INDEX(Services!$D:$D,MATCH("Urgences",Services!$A:$A,0))</formula>
    </cfRule>
  </conditionalFormatting>
  <conditionalFormatting sqref="I9">
    <cfRule type="expression" dxfId="0" priority="71">
      <formula>I9&lt;=INDEX(Services!$C:$C,MATCH("Médecine",Services!$A:$A,0))</formula>
    </cfRule>
  </conditionalFormatting>
  <conditionalFormatting sqref="J10">
    <cfRule type="expression" dxfId="0" priority="74">
      <formula>J10&lt;=INDEX(Services!$D:$D,MATCH("Médecine",Services!$A:$A,0))</formula>
    </cfRule>
  </conditionalFormatting>
  <conditionalFormatting sqref="J13">
    <cfRule type="expression" dxfId="0" priority="129">
      <formula>J13&lt;=INDEX(Services!$C:$C,MATCH("Chirurgie",Services!$A:$A,0))</formula>
    </cfRule>
  </conditionalFormatting>
  <conditionalFormatting sqref="J14">
    <cfRule type="expression" dxfId="0" priority="130">
      <formula>J14&lt;=INDEX(Services!$D:$D,MATCH("Chirurgie",Services!$A:$A,0))</formula>
    </cfRule>
  </conditionalFormatting>
  <conditionalFormatting sqref="J17">
    <cfRule type="expression" dxfId="0" priority="185">
      <formula>J17&lt;=INDEX(Services!$C:$C,MATCH("Maternité",Services!$A:$A,0))</formula>
    </cfRule>
  </conditionalFormatting>
  <conditionalFormatting sqref="J18">
    <cfRule type="expression" dxfId="0" priority="186">
      <formula>J18&lt;=INDEX(Services!$D:$D,MATCH("Maternité",Services!$A:$A,0))</formula>
    </cfRule>
  </conditionalFormatting>
  <conditionalFormatting sqref="J5">
    <cfRule type="expression" dxfId="0" priority="17">
      <formula>J5&lt;=INDEX(Services!$C:$C,MATCH("Urgences",Services!$A:$A,0))</formula>
    </cfRule>
  </conditionalFormatting>
  <conditionalFormatting sqref="J6">
    <cfRule type="expression" dxfId="0" priority="18">
      <formula>J6&lt;=INDEX(Services!$D:$D,MATCH("Urgences",Services!$A:$A,0))</formula>
    </cfRule>
  </conditionalFormatting>
  <conditionalFormatting sqref="J9">
    <cfRule type="expression" dxfId="0" priority="73">
      <formula>J9&lt;=INDEX(Services!$C:$C,MATCH("Médecine",Services!$A:$A,0))</formula>
    </cfRule>
  </conditionalFormatting>
  <conditionalFormatting sqref="K10">
    <cfRule type="expression" dxfId="0" priority="76">
      <formula>K10&lt;=INDEX(Services!$D:$D,MATCH("Médecine",Services!$A:$A,0))</formula>
    </cfRule>
  </conditionalFormatting>
  <conditionalFormatting sqref="K13">
    <cfRule type="expression" dxfId="0" priority="131">
      <formula>K13&lt;=INDEX(Services!$C:$C,MATCH("Chirurgie",Services!$A:$A,0))</formula>
    </cfRule>
  </conditionalFormatting>
  <conditionalFormatting sqref="K14">
    <cfRule type="expression" dxfId="0" priority="132">
      <formula>K14&lt;=INDEX(Services!$D:$D,MATCH("Chirurgie",Services!$A:$A,0))</formula>
    </cfRule>
  </conditionalFormatting>
  <conditionalFormatting sqref="K17">
    <cfRule type="expression" dxfId="0" priority="187">
      <formula>K17&lt;=INDEX(Services!$C:$C,MATCH("Maternité",Services!$A:$A,0))</formula>
    </cfRule>
  </conditionalFormatting>
  <conditionalFormatting sqref="K18">
    <cfRule type="expression" dxfId="0" priority="188">
      <formula>K18&lt;=INDEX(Services!$D:$D,MATCH("Maternité",Services!$A:$A,0))</formula>
    </cfRule>
  </conditionalFormatting>
  <conditionalFormatting sqref="K5">
    <cfRule type="expression" dxfId="0" priority="19">
      <formula>K5&lt;=INDEX(Services!$C:$C,MATCH("Urgences",Services!$A:$A,0))</formula>
    </cfRule>
  </conditionalFormatting>
  <conditionalFormatting sqref="K6">
    <cfRule type="expression" dxfId="0" priority="20">
      <formula>K6&lt;=INDEX(Services!$D:$D,MATCH("Urgences",Services!$A:$A,0))</formula>
    </cfRule>
  </conditionalFormatting>
  <conditionalFormatting sqref="K9">
    <cfRule type="expression" dxfId="0" priority="75">
      <formula>K9&lt;=INDEX(Services!$C:$C,MATCH("Médecine",Services!$A:$A,0))</formula>
    </cfRule>
  </conditionalFormatting>
  <conditionalFormatting sqref="L10">
    <cfRule type="expression" dxfId="0" priority="78">
      <formula>L10&lt;=INDEX(Services!$D:$D,MATCH("Médecine",Services!$A:$A,0))</formula>
    </cfRule>
  </conditionalFormatting>
  <conditionalFormatting sqref="L13">
    <cfRule type="expression" dxfId="0" priority="133">
      <formula>L13&lt;=INDEX(Services!$C:$C,MATCH("Chirurgie",Services!$A:$A,0))</formula>
    </cfRule>
  </conditionalFormatting>
  <conditionalFormatting sqref="L14">
    <cfRule type="expression" dxfId="0" priority="134">
      <formula>L14&lt;=INDEX(Services!$D:$D,MATCH("Chirurgie",Services!$A:$A,0))</formula>
    </cfRule>
  </conditionalFormatting>
  <conditionalFormatting sqref="L17">
    <cfRule type="expression" dxfId="0" priority="189">
      <formula>L17&lt;=INDEX(Services!$C:$C,MATCH("Maternité",Services!$A:$A,0))</formula>
    </cfRule>
  </conditionalFormatting>
  <conditionalFormatting sqref="L18">
    <cfRule type="expression" dxfId="0" priority="190">
      <formula>L18&lt;=INDEX(Services!$D:$D,MATCH("Maternité",Services!$A:$A,0))</formula>
    </cfRule>
  </conditionalFormatting>
  <conditionalFormatting sqref="L5">
    <cfRule type="expression" dxfId="0" priority="21">
      <formula>L5&lt;=INDEX(Services!$C:$C,MATCH("Urgences",Services!$A:$A,0))</formula>
    </cfRule>
  </conditionalFormatting>
  <conditionalFormatting sqref="L6">
    <cfRule type="expression" dxfId="0" priority="22">
      <formula>L6&lt;=INDEX(Services!$D:$D,MATCH("Urgences",Services!$A:$A,0))</formula>
    </cfRule>
  </conditionalFormatting>
  <conditionalFormatting sqref="L9">
    <cfRule type="expression" dxfId="0" priority="77">
      <formula>L9&lt;=INDEX(Services!$C:$C,MATCH("Médecine",Services!$A:$A,0))</formula>
    </cfRule>
  </conditionalFormatting>
  <conditionalFormatting sqref="M10">
    <cfRule type="expression" dxfId="0" priority="80">
      <formula>M10&lt;=INDEX(Services!$D:$D,MATCH("Médecine",Services!$A:$A,0))</formula>
    </cfRule>
  </conditionalFormatting>
  <conditionalFormatting sqref="M13">
    <cfRule type="expression" dxfId="0" priority="135">
      <formula>M13&lt;=INDEX(Services!$C:$C,MATCH("Chirurgie",Services!$A:$A,0))</formula>
    </cfRule>
  </conditionalFormatting>
  <conditionalFormatting sqref="M14">
    <cfRule type="expression" dxfId="0" priority="136">
      <formula>M14&lt;=INDEX(Services!$D:$D,MATCH("Chirurgie",Services!$A:$A,0))</formula>
    </cfRule>
  </conditionalFormatting>
  <conditionalFormatting sqref="M17">
    <cfRule type="expression" dxfId="0" priority="191">
      <formula>M17&lt;=INDEX(Services!$C:$C,MATCH("Maternité",Services!$A:$A,0))</formula>
    </cfRule>
  </conditionalFormatting>
  <conditionalFormatting sqref="M18">
    <cfRule type="expression" dxfId="0" priority="192">
      <formula>M18&lt;=INDEX(Services!$D:$D,MATCH("Maternité",Services!$A:$A,0))</formula>
    </cfRule>
  </conditionalFormatting>
  <conditionalFormatting sqref="M5">
    <cfRule type="expression" dxfId="0" priority="23">
      <formula>M5&lt;=INDEX(Services!$C:$C,MATCH("Urgences",Services!$A:$A,0))</formula>
    </cfRule>
  </conditionalFormatting>
  <conditionalFormatting sqref="M6">
    <cfRule type="expression" dxfId="0" priority="24">
      <formula>M6&lt;=INDEX(Services!$D:$D,MATCH("Urgences",Services!$A:$A,0))</formula>
    </cfRule>
  </conditionalFormatting>
  <conditionalFormatting sqref="M9">
    <cfRule type="expression" dxfId="0" priority="79">
      <formula>M9&lt;=INDEX(Services!$C:$C,MATCH("Médecine",Services!$A:$A,0))</formula>
    </cfRule>
  </conditionalFormatting>
  <conditionalFormatting sqref="N10">
    <cfRule type="expression" dxfId="0" priority="82">
      <formula>N10&lt;=INDEX(Services!$D:$D,MATCH("Médecine",Services!$A:$A,0))</formula>
    </cfRule>
  </conditionalFormatting>
  <conditionalFormatting sqref="N13">
    <cfRule type="expression" dxfId="0" priority="137">
      <formula>N13&lt;=INDEX(Services!$C:$C,MATCH("Chirurgie",Services!$A:$A,0))</formula>
    </cfRule>
  </conditionalFormatting>
  <conditionalFormatting sqref="N14">
    <cfRule type="expression" dxfId="0" priority="138">
      <formula>N14&lt;=INDEX(Services!$D:$D,MATCH("Chirurgie",Services!$A:$A,0))</formula>
    </cfRule>
  </conditionalFormatting>
  <conditionalFormatting sqref="N17">
    <cfRule type="expression" dxfId="0" priority="193">
      <formula>N17&lt;=INDEX(Services!$C:$C,MATCH("Maternité",Services!$A:$A,0))</formula>
    </cfRule>
  </conditionalFormatting>
  <conditionalFormatting sqref="N18">
    <cfRule type="expression" dxfId="0" priority="194">
      <formula>N18&lt;=INDEX(Services!$D:$D,MATCH("Maternité",Services!$A:$A,0))</formula>
    </cfRule>
  </conditionalFormatting>
  <conditionalFormatting sqref="N5">
    <cfRule type="expression" dxfId="0" priority="25">
      <formula>N5&lt;=INDEX(Services!$C:$C,MATCH("Urgences",Services!$A:$A,0))</formula>
    </cfRule>
  </conditionalFormatting>
  <conditionalFormatting sqref="N6">
    <cfRule type="expression" dxfId="0" priority="26">
      <formula>N6&lt;=INDEX(Services!$D:$D,MATCH("Urgences",Services!$A:$A,0))</formula>
    </cfRule>
  </conditionalFormatting>
  <conditionalFormatting sqref="N9">
    <cfRule type="expression" dxfId="0" priority="81">
      <formula>N9&lt;=INDEX(Services!$C:$C,MATCH("Médecine",Services!$A:$A,0))</formula>
    </cfRule>
  </conditionalFormatting>
  <conditionalFormatting sqref="O10">
    <cfRule type="expression" dxfId="0" priority="84">
      <formula>O10&lt;=INDEX(Services!$D:$D,MATCH("Médecine",Services!$A:$A,0))</formula>
    </cfRule>
  </conditionalFormatting>
  <conditionalFormatting sqref="O13">
    <cfRule type="expression" dxfId="0" priority="139">
      <formula>O13&lt;=INDEX(Services!$C:$C,MATCH("Chirurgie",Services!$A:$A,0))</formula>
    </cfRule>
  </conditionalFormatting>
  <conditionalFormatting sqref="O14">
    <cfRule type="expression" dxfId="0" priority="140">
      <formula>O14&lt;=INDEX(Services!$D:$D,MATCH("Chirurgie",Services!$A:$A,0))</formula>
    </cfRule>
  </conditionalFormatting>
  <conditionalFormatting sqref="O17">
    <cfRule type="expression" dxfId="0" priority="195">
      <formula>O17&lt;=INDEX(Services!$C:$C,MATCH("Maternité",Services!$A:$A,0))</formula>
    </cfRule>
  </conditionalFormatting>
  <conditionalFormatting sqref="O18">
    <cfRule type="expression" dxfId="0" priority="196">
      <formula>O18&lt;=INDEX(Services!$D:$D,MATCH("Maternité",Services!$A:$A,0))</formula>
    </cfRule>
  </conditionalFormatting>
  <conditionalFormatting sqref="O5">
    <cfRule type="expression" dxfId="0" priority="27">
      <formula>O5&lt;=INDEX(Services!$C:$C,MATCH("Urgences",Services!$A:$A,0))</formula>
    </cfRule>
  </conditionalFormatting>
  <conditionalFormatting sqref="O6">
    <cfRule type="expression" dxfId="0" priority="28">
      <formula>O6&lt;=INDEX(Services!$D:$D,MATCH("Urgences",Services!$A:$A,0))</formula>
    </cfRule>
  </conditionalFormatting>
  <conditionalFormatting sqref="O9">
    <cfRule type="expression" dxfId="0" priority="83">
      <formula>O9&lt;=INDEX(Services!$C:$C,MATCH("Médecine",Services!$A:$A,0))</formula>
    </cfRule>
  </conditionalFormatting>
  <conditionalFormatting sqref="P10">
    <cfRule type="expression" dxfId="0" priority="86">
      <formula>P10&lt;=INDEX(Services!$D:$D,MATCH("Médecine",Services!$A:$A,0))</formula>
    </cfRule>
  </conditionalFormatting>
  <conditionalFormatting sqref="P13">
    <cfRule type="expression" dxfId="0" priority="141">
      <formula>P13&lt;=INDEX(Services!$C:$C,MATCH("Chirurgie",Services!$A:$A,0))</formula>
    </cfRule>
  </conditionalFormatting>
  <conditionalFormatting sqref="P14">
    <cfRule type="expression" dxfId="0" priority="142">
      <formula>P14&lt;=INDEX(Services!$D:$D,MATCH("Chirurgie",Services!$A:$A,0))</formula>
    </cfRule>
  </conditionalFormatting>
  <conditionalFormatting sqref="P17">
    <cfRule type="expression" dxfId="0" priority="197">
      <formula>P17&lt;=INDEX(Services!$C:$C,MATCH("Maternité",Services!$A:$A,0))</formula>
    </cfRule>
  </conditionalFormatting>
  <conditionalFormatting sqref="P18">
    <cfRule type="expression" dxfId="0" priority="198">
      <formula>P18&lt;=INDEX(Services!$D:$D,MATCH("Maternité",Services!$A:$A,0))</formula>
    </cfRule>
  </conditionalFormatting>
  <conditionalFormatting sqref="P5">
    <cfRule type="expression" dxfId="0" priority="29">
      <formula>P5&lt;=INDEX(Services!$C:$C,MATCH("Urgences",Services!$A:$A,0))</formula>
    </cfRule>
  </conditionalFormatting>
  <conditionalFormatting sqref="P6">
    <cfRule type="expression" dxfId="0" priority="30">
      <formula>P6&lt;=INDEX(Services!$D:$D,MATCH("Urgences",Services!$A:$A,0))</formula>
    </cfRule>
  </conditionalFormatting>
  <conditionalFormatting sqref="P9">
    <cfRule type="expression" dxfId="0" priority="85">
      <formula>P9&lt;=INDEX(Services!$C:$C,MATCH("Médecine",Services!$A:$A,0))</formula>
    </cfRule>
  </conditionalFormatting>
  <conditionalFormatting sqref="Q10">
    <cfRule type="expression" dxfId="0" priority="88">
      <formula>Q10&lt;=INDEX(Services!$D:$D,MATCH("Médecine",Services!$A:$A,0))</formula>
    </cfRule>
  </conditionalFormatting>
  <conditionalFormatting sqref="Q13">
    <cfRule type="expression" dxfId="0" priority="143">
      <formula>Q13&lt;=INDEX(Services!$C:$C,MATCH("Chirurgie",Services!$A:$A,0))</formula>
    </cfRule>
  </conditionalFormatting>
  <conditionalFormatting sqref="Q14">
    <cfRule type="expression" dxfId="0" priority="144">
      <formula>Q14&lt;=INDEX(Services!$D:$D,MATCH("Chirurgie",Services!$A:$A,0))</formula>
    </cfRule>
  </conditionalFormatting>
  <conditionalFormatting sqref="Q17">
    <cfRule type="expression" dxfId="0" priority="199">
      <formula>Q17&lt;=INDEX(Services!$C:$C,MATCH("Maternité",Services!$A:$A,0))</formula>
    </cfRule>
  </conditionalFormatting>
  <conditionalFormatting sqref="Q18">
    <cfRule type="expression" dxfId="0" priority="200">
      <formula>Q18&lt;=INDEX(Services!$D:$D,MATCH("Maternité",Services!$A:$A,0))</formula>
    </cfRule>
  </conditionalFormatting>
  <conditionalFormatting sqref="Q5">
    <cfRule type="expression" dxfId="0" priority="31">
      <formula>Q5&lt;=INDEX(Services!$C:$C,MATCH("Urgences",Services!$A:$A,0))</formula>
    </cfRule>
  </conditionalFormatting>
  <conditionalFormatting sqref="Q6">
    <cfRule type="expression" dxfId="0" priority="32">
      <formula>Q6&lt;=INDEX(Services!$D:$D,MATCH("Urgences",Services!$A:$A,0))</formula>
    </cfRule>
  </conditionalFormatting>
  <conditionalFormatting sqref="Q9">
    <cfRule type="expression" dxfId="0" priority="87">
      <formula>Q9&lt;=INDEX(Services!$C:$C,MATCH("Médecine",Services!$A:$A,0))</formula>
    </cfRule>
  </conditionalFormatting>
  <conditionalFormatting sqref="R10">
    <cfRule type="expression" dxfId="0" priority="90">
      <formula>R10&lt;=INDEX(Services!$D:$D,MATCH("Médecine",Services!$A:$A,0))</formula>
    </cfRule>
  </conditionalFormatting>
  <conditionalFormatting sqref="R13">
    <cfRule type="expression" dxfId="0" priority="145">
      <formula>R13&lt;=INDEX(Services!$C:$C,MATCH("Chirurgie",Services!$A:$A,0))</formula>
    </cfRule>
  </conditionalFormatting>
  <conditionalFormatting sqref="R14">
    <cfRule type="expression" dxfId="0" priority="146">
      <formula>R14&lt;=INDEX(Services!$D:$D,MATCH("Chirurgie",Services!$A:$A,0))</formula>
    </cfRule>
  </conditionalFormatting>
  <conditionalFormatting sqref="R17">
    <cfRule type="expression" dxfId="0" priority="201">
      <formula>R17&lt;=INDEX(Services!$C:$C,MATCH("Maternité",Services!$A:$A,0))</formula>
    </cfRule>
  </conditionalFormatting>
  <conditionalFormatting sqref="R18">
    <cfRule type="expression" dxfId="0" priority="202">
      <formula>R18&lt;=INDEX(Services!$D:$D,MATCH("Maternité",Services!$A:$A,0))</formula>
    </cfRule>
  </conditionalFormatting>
  <conditionalFormatting sqref="R5">
    <cfRule type="expression" dxfId="0" priority="33">
      <formula>R5&lt;=INDEX(Services!$C:$C,MATCH("Urgences",Services!$A:$A,0))</formula>
    </cfRule>
  </conditionalFormatting>
  <conditionalFormatting sqref="R6">
    <cfRule type="expression" dxfId="0" priority="34">
      <formula>R6&lt;=INDEX(Services!$D:$D,MATCH("Urgences",Services!$A:$A,0))</formula>
    </cfRule>
  </conditionalFormatting>
  <conditionalFormatting sqref="R9">
    <cfRule type="expression" dxfId="0" priority="89">
      <formula>R9&lt;=INDEX(Services!$C:$C,MATCH("Médecine",Services!$A:$A,0))</formula>
    </cfRule>
  </conditionalFormatting>
  <conditionalFormatting sqref="S10">
    <cfRule type="expression" dxfId="0" priority="92">
      <formula>S10&lt;=INDEX(Services!$D:$D,MATCH("Médecine",Services!$A:$A,0))</formula>
    </cfRule>
  </conditionalFormatting>
  <conditionalFormatting sqref="S13">
    <cfRule type="expression" dxfId="0" priority="147">
      <formula>S13&lt;=INDEX(Services!$C:$C,MATCH("Chirurgie",Services!$A:$A,0))</formula>
    </cfRule>
  </conditionalFormatting>
  <conditionalFormatting sqref="S14">
    <cfRule type="expression" dxfId="0" priority="148">
      <formula>S14&lt;=INDEX(Services!$D:$D,MATCH("Chirurgie",Services!$A:$A,0))</formula>
    </cfRule>
  </conditionalFormatting>
  <conditionalFormatting sqref="S17">
    <cfRule type="expression" dxfId="0" priority="203">
      <formula>S17&lt;=INDEX(Services!$C:$C,MATCH("Maternité",Services!$A:$A,0))</formula>
    </cfRule>
  </conditionalFormatting>
  <conditionalFormatting sqref="S18">
    <cfRule type="expression" dxfId="0" priority="204">
      <formula>S18&lt;=INDEX(Services!$D:$D,MATCH("Maternité",Services!$A:$A,0))</formula>
    </cfRule>
  </conditionalFormatting>
  <conditionalFormatting sqref="S5">
    <cfRule type="expression" dxfId="0" priority="35">
      <formula>S5&lt;=INDEX(Services!$C:$C,MATCH("Urgences",Services!$A:$A,0))</formula>
    </cfRule>
  </conditionalFormatting>
  <conditionalFormatting sqref="S6">
    <cfRule type="expression" dxfId="0" priority="36">
      <formula>S6&lt;=INDEX(Services!$D:$D,MATCH("Urgences",Services!$A:$A,0))</formula>
    </cfRule>
  </conditionalFormatting>
  <conditionalFormatting sqref="S9">
    <cfRule type="expression" dxfId="0" priority="91">
      <formula>S9&lt;=INDEX(Services!$C:$C,MATCH("Médecine",Services!$A:$A,0))</formula>
    </cfRule>
  </conditionalFormatting>
  <conditionalFormatting sqref="T10">
    <cfRule type="expression" dxfId="0" priority="94">
      <formula>T10&lt;=INDEX(Services!$D:$D,MATCH("Médecine",Services!$A:$A,0))</formula>
    </cfRule>
  </conditionalFormatting>
  <conditionalFormatting sqref="T13">
    <cfRule type="expression" dxfId="0" priority="149">
      <formula>T13&lt;=INDEX(Services!$C:$C,MATCH("Chirurgie",Services!$A:$A,0))</formula>
    </cfRule>
  </conditionalFormatting>
  <conditionalFormatting sqref="T14">
    <cfRule type="expression" dxfId="0" priority="150">
      <formula>T14&lt;=INDEX(Services!$D:$D,MATCH("Chirurgie",Services!$A:$A,0))</formula>
    </cfRule>
  </conditionalFormatting>
  <conditionalFormatting sqref="T17">
    <cfRule type="expression" dxfId="0" priority="205">
      <formula>T17&lt;=INDEX(Services!$C:$C,MATCH("Maternité",Services!$A:$A,0))</formula>
    </cfRule>
  </conditionalFormatting>
  <conditionalFormatting sqref="T18">
    <cfRule type="expression" dxfId="0" priority="206">
      <formula>T18&lt;=INDEX(Services!$D:$D,MATCH("Maternité",Services!$A:$A,0))</formula>
    </cfRule>
  </conditionalFormatting>
  <conditionalFormatting sqref="T5">
    <cfRule type="expression" dxfId="0" priority="37">
      <formula>T5&lt;=INDEX(Services!$C:$C,MATCH("Urgences",Services!$A:$A,0))</formula>
    </cfRule>
  </conditionalFormatting>
  <conditionalFormatting sqref="T6">
    <cfRule type="expression" dxfId="0" priority="38">
      <formula>T6&lt;=INDEX(Services!$D:$D,MATCH("Urgences",Services!$A:$A,0))</formula>
    </cfRule>
  </conditionalFormatting>
  <conditionalFormatting sqref="T9">
    <cfRule type="expression" dxfId="0" priority="93">
      <formula>T9&lt;=INDEX(Services!$C:$C,MATCH("Médecine",Services!$A:$A,0))</formula>
    </cfRule>
  </conditionalFormatting>
  <conditionalFormatting sqref="U10">
    <cfRule type="expression" dxfId="0" priority="96">
      <formula>U10&lt;=INDEX(Services!$D:$D,MATCH("Médecine",Services!$A:$A,0))</formula>
    </cfRule>
  </conditionalFormatting>
  <conditionalFormatting sqref="U13">
    <cfRule type="expression" dxfId="0" priority="151">
      <formula>U13&lt;=INDEX(Services!$C:$C,MATCH("Chirurgie",Services!$A:$A,0))</formula>
    </cfRule>
  </conditionalFormatting>
  <conditionalFormatting sqref="U14">
    <cfRule type="expression" dxfId="0" priority="152">
      <formula>U14&lt;=INDEX(Services!$D:$D,MATCH("Chirurgie",Services!$A:$A,0))</formula>
    </cfRule>
  </conditionalFormatting>
  <conditionalFormatting sqref="U17">
    <cfRule type="expression" dxfId="0" priority="207">
      <formula>U17&lt;=INDEX(Services!$C:$C,MATCH("Maternité",Services!$A:$A,0))</formula>
    </cfRule>
  </conditionalFormatting>
  <conditionalFormatting sqref="U18">
    <cfRule type="expression" dxfId="0" priority="208">
      <formula>U18&lt;=INDEX(Services!$D:$D,MATCH("Maternité",Services!$A:$A,0))</formula>
    </cfRule>
  </conditionalFormatting>
  <conditionalFormatting sqref="U5">
    <cfRule type="expression" dxfId="0" priority="39">
      <formula>U5&lt;=INDEX(Services!$C:$C,MATCH("Urgences",Services!$A:$A,0))</formula>
    </cfRule>
  </conditionalFormatting>
  <conditionalFormatting sqref="U6">
    <cfRule type="expression" dxfId="0" priority="40">
      <formula>U6&lt;=INDEX(Services!$D:$D,MATCH("Urgences",Services!$A:$A,0))</formula>
    </cfRule>
  </conditionalFormatting>
  <conditionalFormatting sqref="U9">
    <cfRule type="expression" dxfId="0" priority="95">
      <formula>U9&lt;=INDEX(Services!$C:$C,MATCH("Médecine",Services!$A:$A,0))</formula>
    </cfRule>
  </conditionalFormatting>
  <conditionalFormatting sqref="V10">
    <cfRule type="expression" dxfId="0" priority="98">
      <formula>V10&lt;=INDEX(Services!$D:$D,MATCH("Médecine",Services!$A:$A,0))</formula>
    </cfRule>
  </conditionalFormatting>
  <conditionalFormatting sqref="V13">
    <cfRule type="expression" dxfId="0" priority="153">
      <formula>V13&lt;=INDEX(Services!$C:$C,MATCH("Chirurgie",Services!$A:$A,0))</formula>
    </cfRule>
  </conditionalFormatting>
  <conditionalFormatting sqref="V14">
    <cfRule type="expression" dxfId="0" priority="154">
      <formula>V14&lt;=INDEX(Services!$D:$D,MATCH("Chirurgie",Services!$A:$A,0))</formula>
    </cfRule>
  </conditionalFormatting>
  <conditionalFormatting sqref="V17">
    <cfRule type="expression" dxfId="0" priority="209">
      <formula>V17&lt;=INDEX(Services!$C:$C,MATCH("Maternité",Services!$A:$A,0))</formula>
    </cfRule>
  </conditionalFormatting>
  <conditionalFormatting sqref="V18">
    <cfRule type="expression" dxfId="0" priority="210">
      <formula>V18&lt;=INDEX(Services!$D:$D,MATCH("Maternité",Services!$A:$A,0))</formula>
    </cfRule>
  </conditionalFormatting>
  <conditionalFormatting sqref="V5">
    <cfRule type="expression" dxfId="0" priority="41">
      <formula>V5&lt;=INDEX(Services!$C:$C,MATCH("Urgences",Services!$A:$A,0))</formula>
    </cfRule>
  </conditionalFormatting>
  <conditionalFormatting sqref="V6">
    <cfRule type="expression" dxfId="0" priority="42">
      <formula>V6&lt;=INDEX(Services!$D:$D,MATCH("Urgences",Services!$A:$A,0))</formula>
    </cfRule>
  </conditionalFormatting>
  <conditionalFormatting sqref="V9">
    <cfRule type="expression" dxfId="0" priority="97">
      <formula>V9&lt;=INDEX(Services!$C:$C,MATCH("Médecine",Services!$A:$A,0))</formula>
    </cfRule>
  </conditionalFormatting>
  <conditionalFormatting sqref="W10">
    <cfRule type="expression" dxfId="0" priority="100">
      <formula>W10&lt;=INDEX(Services!$D:$D,MATCH("Médecine",Services!$A:$A,0))</formula>
    </cfRule>
  </conditionalFormatting>
  <conditionalFormatting sqref="W13">
    <cfRule type="expression" dxfId="0" priority="155">
      <formula>W13&lt;=INDEX(Services!$C:$C,MATCH("Chirurgie",Services!$A:$A,0))</formula>
    </cfRule>
  </conditionalFormatting>
  <conditionalFormatting sqref="W14">
    <cfRule type="expression" dxfId="0" priority="156">
      <formula>W14&lt;=INDEX(Services!$D:$D,MATCH("Chirurgie",Services!$A:$A,0))</formula>
    </cfRule>
  </conditionalFormatting>
  <conditionalFormatting sqref="W17">
    <cfRule type="expression" dxfId="0" priority="211">
      <formula>W17&lt;=INDEX(Services!$C:$C,MATCH("Maternité",Services!$A:$A,0))</formula>
    </cfRule>
  </conditionalFormatting>
  <conditionalFormatting sqref="W18">
    <cfRule type="expression" dxfId="0" priority="212">
      <formula>W18&lt;=INDEX(Services!$D:$D,MATCH("Maternité",Services!$A:$A,0))</formula>
    </cfRule>
  </conditionalFormatting>
  <conditionalFormatting sqref="W5">
    <cfRule type="expression" dxfId="0" priority="43">
      <formula>W5&lt;=INDEX(Services!$C:$C,MATCH("Urgences",Services!$A:$A,0))</formula>
    </cfRule>
  </conditionalFormatting>
  <conditionalFormatting sqref="W6">
    <cfRule type="expression" dxfId="0" priority="44">
      <formula>W6&lt;=INDEX(Services!$D:$D,MATCH("Urgences",Services!$A:$A,0))</formula>
    </cfRule>
  </conditionalFormatting>
  <conditionalFormatting sqref="W9">
    <cfRule type="expression" dxfId="0" priority="99">
      <formula>W9&lt;=INDEX(Services!$C:$C,MATCH("Médecine",Services!$A:$A,0))</formula>
    </cfRule>
  </conditionalFormatting>
  <conditionalFormatting sqref="X10">
    <cfRule type="expression" dxfId="0" priority="102">
      <formula>X10&lt;=INDEX(Services!$D:$D,MATCH("Médecine",Services!$A:$A,0))</formula>
    </cfRule>
  </conditionalFormatting>
  <conditionalFormatting sqref="X13">
    <cfRule type="expression" dxfId="0" priority="157">
      <formula>X13&lt;=INDEX(Services!$C:$C,MATCH("Chirurgie",Services!$A:$A,0))</formula>
    </cfRule>
  </conditionalFormatting>
  <conditionalFormatting sqref="X14">
    <cfRule type="expression" dxfId="0" priority="158">
      <formula>X14&lt;=INDEX(Services!$D:$D,MATCH("Chirurgie",Services!$A:$A,0))</formula>
    </cfRule>
  </conditionalFormatting>
  <conditionalFormatting sqref="X17">
    <cfRule type="expression" dxfId="0" priority="213">
      <formula>X17&lt;=INDEX(Services!$C:$C,MATCH("Maternité",Services!$A:$A,0))</formula>
    </cfRule>
  </conditionalFormatting>
  <conditionalFormatting sqref="X18">
    <cfRule type="expression" dxfId="0" priority="214">
      <formula>X18&lt;=INDEX(Services!$D:$D,MATCH("Maternité",Services!$A:$A,0))</formula>
    </cfRule>
  </conditionalFormatting>
  <conditionalFormatting sqref="X5">
    <cfRule type="expression" dxfId="0" priority="45">
      <formula>X5&lt;=INDEX(Services!$C:$C,MATCH("Urgences",Services!$A:$A,0))</formula>
    </cfRule>
  </conditionalFormatting>
  <conditionalFormatting sqref="X6">
    <cfRule type="expression" dxfId="0" priority="46">
      <formula>X6&lt;=INDEX(Services!$D:$D,MATCH("Urgences",Services!$A:$A,0))</formula>
    </cfRule>
  </conditionalFormatting>
  <conditionalFormatting sqref="X9">
    <cfRule type="expression" dxfId="0" priority="101">
      <formula>X9&lt;=INDEX(Services!$C:$C,MATCH("Médecine",Services!$A:$A,0))</formula>
    </cfRule>
  </conditionalFormatting>
  <conditionalFormatting sqref="Y10">
    <cfRule type="expression" dxfId="0" priority="104">
      <formula>Y10&lt;=INDEX(Services!$D:$D,MATCH("Médecine",Services!$A:$A,0))</formula>
    </cfRule>
  </conditionalFormatting>
  <conditionalFormatting sqref="Y13">
    <cfRule type="expression" dxfId="0" priority="159">
      <formula>Y13&lt;=INDEX(Services!$C:$C,MATCH("Chirurgie",Services!$A:$A,0))</formula>
    </cfRule>
  </conditionalFormatting>
  <conditionalFormatting sqref="Y14">
    <cfRule type="expression" dxfId="0" priority="160">
      <formula>Y14&lt;=INDEX(Services!$D:$D,MATCH("Chirurgie",Services!$A:$A,0))</formula>
    </cfRule>
  </conditionalFormatting>
  <conditionalFormatting sqref="Y17">
    <cfRule type="expression" dxfId="0" priority="215">
      <formula>Y17&lt;=INDEX(Services!$C:$C,MATCH("Maternité",Services!$A:$A,0))</formula>
    </cfRule>
  </conditionalFormatting>
  <conditionalFormatting sqref="Y18">
    <cfRule type="expression" dxfId="0" priority="216">
      <formula>Y18&lt;=INDEX(Services!$D:$D,MATCH("Maternité",Services!$A:$A,0))</formula>
    </cfRule>
  </conditionalFormatting>
  <conditionalFormatting sqref="Y5">
    <cfRule type="expression" dxfId="0" priority="47">
      <formula>Y5&lt;=INDEX(Services!$C:$C,MATCH("Urgences",Services!$A:$A,0))</formula>
    </cfRule>
  </conditionalFormatting>
  <conditionalFormatting sqref="Y6">
    <cfRule type="expression" dxfId="0" priority="48">
      <formula>Y6&lt;=INDEX(Services!$D:$D,MATCH("Urgences",Services!$A:$A,0))</formula>
    </cfRule>
  </conditionalFormatting>
  <conditionalFormatting sqref="Y9">
    <cfRule type="expression" dxfId="0" priority="103">
      <formula>Y9&lt;=INDEX(Services!$C:$C,MATCH("Médecine",Services!$A:$A,0))</formula>
    </cfRule>
  </conditionalFormatting>
  <conditionalFormatting sqref="Z10">
    <cfRule type="expression" dxfId="0" priority="106">
      <formula>Z10&lt;=INDEX(Services!$D:$D,MATCH("Médecine",Services!$A:$A,0))</formula>
    </cfRule>
  </conditionalFormatting>
  <conditionalFormatting sqref="Z13">
    <cfRule type="expression" dxfId="0" priority="161">
      <formula>Z13&lt;=INDEX(Services!$C:$C,MATCH("Chirurgie",Services!$A:$A,0))</formula>
    </cfRule>
  </conditionalFormatting>
  <conditionalFormatting sqref="Z14">
    <cfRule type="expression" dxfId="0" priority="162">
      <formula>Z14&lt;=INDEX(Services!$D:$D,MATCH("Chirurgie",Services!$A:$A,0))</formula>
    </cfRule>
  </conditionalFormatting>
  <conditionalFormatting sqref="Z17">
    <cfRule type="expression" dxfId="0" priority="217">
      <formula>Z17&lt;=INDEX(Services!$C:$C,MATCH("Maternité",Services!$A:$A,0))</formula>
    </cfRule>
  </conditionalFormatting>
  <conditionalFormatting sqref="Z18">
    <cfRule type="expression" dxfId="0" priority="218">
      <formula>Z18&lt;=INDEX(Services!$D:$D,MATCH("Maternité",Services!$A:$A,0))</formula>
    </cfRule>
  </conditionalFormatting>
  <conditionalFormatting sqref="Z5">
    <cfRule type="expression" dxfId="0" priority="49">
      <formula>Z5&lt;=INDEX(Services!$C:$C,MATCH("Urgences",Services!$A:$A,0))</formula>
    </cfRule>
  </conditionalFormatting>
  <conditionalFormatting sqref="Z6">
    <cfRule type="expression" dxfId="0" priority="50">
      <formula>Z6&lt;=INDEX(Services!$D:$D,MATCH("Urgences",Services!$A:$A,0))</formula>
    </cfRule>
  </conditionalFormatting>
  <conditionalFormatting sqref="Z9">
    <cfRule type="expression" dxfId="0" priority="105">
      <formula>Z9&lt;=INDEX(Services!$C:$C,MATCH("Médecine",Services!$A:$A,0))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Mode d’emploi</vt:lpstr>
      <vt:lpstr>Paramètres</vt:lpstr>
      <vt:lpstr>Services</vt:lpstr>
      <vt:lpstr>Ressources</vt:lpstr>
      <vt:lpstr>Planning</vt:lpstr>
      <vt:lpstr>Couverture</vt:lpstr>
      <vt:lpstr>Codes_Shift</vt:lpstr>
      <vt:lpstr>Codes_Table</vt:lpstr>
      <vt:lpstr>Liste_Ressources</vt:lpstr>
      <vt:lpstr>Liste_Services</vt:lpstr>
      <vt:lpstr>Liste_Services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2025-10-02T00:57:05Z</dcterms:created>
  <dcterms:modified xsi:type="dcterms:W3CDTF">2025-10-02T00:57:05Z</dcterms:modified>
</cp:coreProperties>
</file>