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oster_Mensuel" sheetId="1" r:id="rId1"/>
    <sheet name="Légende" sheetId="2" r:id="rId2"/>
    <sheet name="Synthèse_Calculs" sheetId="3" state="hidden" r:id="rId3"/>
    <sheet name="Synthèse_Impression" sheetId="4" r:id="rId4"/>
  </sheets>
  <calcPr calcId="124519" fullCalcOnLoad="1"/>
</workbook>
</file>

<file path=xl/sharedStrings.xml><?xml version="1.0" encoding="utf-8"?>
<sst xmlns="http://schemas.openxmlformats.org/spreadsheetml/2006/main" count="464" uniqueCount="60">
  <si>
    <t>Planning gestion du personnel — mensuel (v2)</t>
  </si>
  <si>
    <t>Mois (JJ/MM/AAAA)</t>
  </si>
  <si>
    <t>Renseigner les codes (P, CP, M, RTT, TT, F, ABS). Les synthèses sont automatiques.</t>
  </si>
  <si>
    <t>ID</t>
  </si>
  <si>
    <t>Employé</t>
  </si>
  <si>
    <t>Poste</t>
  </si>
  <si>
    <t>Martin Paul</t>
  </si>
  <si>
    <t>Technicien</t>
  </si>
  <si>
    <t>P</t>
  </si>
  <si>
    <t>F</t>
  </si>
  <si>
    <t>M</t>
  </si>
  <si>
    <t>TT</t>
  </si>
  <si>
    <t>CP</t>
  </si>
  <si>
    <t>RTT</t>
  </si>
  <si>
    <t>Dubois Lucie</t>
  </si>
  <si>
    <t>Assistante</t>
  </si>
  <si>
    <t>Girard Émile</t>
  </si>
  <si>
    <t>Magasinier</t>
  </si>
  <si>
    <t>Lambert Chloé</t>
  </si>
  <si>
    <t>RH</t>
  </si>
  <si>
    <t>ABS</t>
  </si>
  <si>
    <t>Moreau Sami</t>
  </si>
  <si>
    <t>Opérateur</t>
  </si>
  <si>
    <t>Rossi Lina</t>
  </si>
  <si>
    <t>Qualité</t>
  </si>
  <si>
    <t>Bernard Hugo</t>
  </si>
  <si>
    <t>Logistique</t>
  </si>
  <si>
    <t>Petit Zoé</t>
  </si>
  <si>
    <t>Comptable</t>
  </si>
  <si>
    <t>Legrand Marc</t>
  </si>
  <si>
    <t>Maintenance</t>
  </si>
  <si>
    <t>Gauthier Inès</t>
  </si>
  <si>
    <t>Ventes</t>
  </si>
  <si>
    <t>Renard Léo</t>
  </si>
  <si>
    <t>Achats</t>
  </si>
  <si>
    <t>Fabre Maé</t>
  </si>
  <si>
    <t>QHSE</t>
  </si>
  <si>
    <t>Code</t>
  </si>
  <si>
    <t>Signification</t>
  </si>
  <si>
    <t>Présent</t>
  </si>
  <si>
    <t>Congé payé</t>
  </si>
  <si>
    <t>Maladie</t>
  </si>
  <si>
    <t>Réduction du temps de travail</t>
  </si>
  <si>
    <t>Télétravail</t>
  </si>
  <si>
    <t>Formation</t>
  </si>
  <si>
    <t>Absence</t>
  </si>
  <si>
    <t>Présences (P)</t>
  </si>
  <si>
    <t>Jour</t>
  </si>
  <si>
    <t>Présents (P)</t>
  </si>
  <si>
    <t>Synthèse mensuelle — Gestion du personnel</t>
  </si>
  <si>
    <t>Mois :</t>
  </si>
  <si>
    <t>Totaux par code (mois)</t>
  </si>
  <si>
    <t>Total</t>
  </si>
  <si>
    <t>Présences par jour</t>
  </si>
  <si>
    <t>Total Présences (P)</t>
  </si>
  <si>
    <t>Indicateurs</t>
  </si>
  <si>
    <t>Nb employés</t>
  </si>
  <si>
    <t>Jours du mois</t>
  </si>
  <si>
    <t>Total cases (employé×jour)</t>
  </si>
  <si>
    <t>Taux de présence</t>
  </si>
</sst>
</file>

<file path=xl/styles.xml><?xml version="1.0" encoding="utf-8"?>
<styleSheet xmlns="http://schemas.openxmlformats.org/spreadsheetml/2006/main">
  <numFmts count="2">
    <numFmt numFmtId="164" formatCode="[$-40C]dd mmm yyyy"/>
    <numFmt numFmtId="165" formatCode="0.0%"/>
  </numFmts>
  <fonts count="5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rgb="FF60677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EF3FF"/>
        <bgColor indexed="64"/>
      </patternFill>
    </fill>
    <fill>
      <patternFill patternType="solid">
        <fgColor rgb="FFF3F4F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164" fontId="0" fillId="0" borderId="1" xfId="0" applyNumberFormat="1" applyBorder="1"/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3" fillId="0" borderId="0" xfId="0" applyFont="1"/>
    <xf numFmtId="0" fontId="4" fillId="0" borderId="0" xfId="0" applyFont="1"/>
    <xf numFmtId="165" fontId="0" fillId="0" borderId="1" xfId="0" applyNumberFormat="1" applyBorder="1"/>
    <xf numFmtId="0" fontId="3" fillId="3" borderId="1" xfId="0" applyFont="1" applyFill="1" applyBorder="1"/>
  </cellXfs>
  <cellStyles count="1">
    <cellStyle name="Normal" xfId="0" builtinId="0"/>
  </cellStyles>
  <dxfs count="8">
    <dxf>
      <fill>
        <patternFill>
          <bgColor rgb="FFE8F5E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F2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E6E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0F7F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DE7F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3F2FD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EBE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F6F6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H18"/>
  <sheetViews>
    <sheetView tabSelected="1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15"/>
  <cols>
    <col min="1" max="1" width="6.7109375" customWidth="1"/>
    <col min="2" max="2" width="22.7109375" customWidth="1"/>
    <col min="3" max="3" width="16.7109375" customWidth="1"/>
    <col min="4" max="34" width="4.7109375" customWidth="1"/>
  </cols>
  <sheetData>
    <row r="1" spans="1:34">
      <c r="A1" s="1" t="s">
        <v>0</v>
      </c>
    </row>
    <row r="2" spans="1:34">
      <c r="A2" t="s">
        <v>1</v>
      </c>
      <c r="B2" s="2">
        <v>45931</v>
      </c>
    </row>
    <row r="3" spans="1:34">
      <c r="A3" s="3" t="s">
        <v>2</v>
      </c>
    </row>
    <row r="6" spans="1:34">
      <c r="A6" s="4" t="s">
        <v>3</v>
      </c>
      <c r="B6" s="4" t="s">
        <v>4</v>
      </c>
      <c r="C6" s="4" t="s">
        <v>5</v>
      </c>
      <c r="D6" s="4">
        <v>1</v>
      </c>
      <c r="E6" s="4">
        <v>2</v>
      </c>
      <c r="F6" s="4">
        <v>3</v>
      </c>
      <c r="G6" s="4">
        <v>4</v>
      </c>
      <c r="H6" s="4">
        <v>5</v>
      </c>
      <c r="I6" s="4">
        <v>6</v>
      </c>
      <c r="J6" s="4">
        <v>7</v>
      </c>
      <c r="K6" s="4">
        <v>8</v>
      </c>
      <c r="L6" s="4">
        <v>9</v>
      </c>
      <c r="M6" s="4">
        <v>10</v>
      </c>
      <c r="N6" s="4">
        <v>11</v>
      </c>
      <c r="O6" s="4">
        <v>12</v>
      </c>
      <c r="P6" s="4">
        <v>13</v>
      </c>
      <c r="Q6" s="4">
        <v>14</v>
      </c>
      <c r="R6" s="4">
        <v>15</v>
      </c>
      <c r="S6" s="4">
        <v>16</v>
      </c>
      <c r="T6" s="4">
        <v>17</v>
      </c>
      <c r="U6" s="4">
        <v>18</v>
      </c>
      <c r="V6" s="4">
        <v>19</v>
      </c>
      <c r="W6" s="4">
        <v>20</v>
      </c>
      <c r="X6" s="4">
        <v>21</v>
      </c>
      <c r="Y6" s="4">
        <v>22</v>
      </c>
      <c r="Z6" s="4">
        <v>23</v>
      </c>
      <c r="AA6" s="4">
        <v>24</v>
      </c>
      <c r="AB6" s="4">
        <v>25</v>
      </c>
      <c r="AC6" s="4">
        <v>26</v>
      </c>
      <c r="AD6" s="4">
        <v>27</v>
      </c>
      <c r="AE6" s="4">
        <v>28</v>
      </c>
      <c r="AF6" s="4">
        <v>29</v>
      </c>
      <c r="AG6" s="4">
        <v>30</v>
      </c>
      <c r="AH6" s="4">
        <v>31</v>
      </c>
    </row>
    <row r="7" spans="1:34">
      <c r="A7" s="5">
        <v>1</v>
      </c>
      <c r="B7" s="5" t="s">
        <v>6</v>
      </c>
      <c r="C7" s="5" t="s">
        <v>7</v>
      </c>
      <c r="D7" s="6" t="s">
        <v>8</v>
      </c>
      <c r="E7" s="6" t="s">
        <v>8</v>
      </c>
      <c r="F7" s="6" t="s">
        <v>8</v>
      </c>
      <c r="G7" s="6" t="s">
        <v>8</v>
      </c>
      <c r="H7" s="6" t="s">
        <v>8</v>
      </c>
      <c r="I7" s="6" t="s">
        <v>8</v>
      </c>
      <c r="J7" s="6" t="s">
        <v>8</v>
      </c>
      <c r="K7" s="6" t="s">
        <v>9</v>
      </c>
      <c r="L7" s="6" t="s">
        <v>8</v>
      </c>
      <c r="M7" s="6" t="s">
        <v>10</v>
      </c>
      <c r="N7" s="6" t="s">
        <v>8</v>
      </c>
      <c r="O7" s="6" t="s">
        <v>8</v>
      </c>
      <c r="P7" s="6" t="s">
        <v>8</v>
      </c>
      <c r="Q7" s="6" t="s">
        <v>8</v>
      </c>
      <c r="R7" s="6" t="s">
        <v>8</v>
      </c>
      <c r="S7" s="6" t="s">
        <v>11</v>
      </c>
      <c r="T7" s="6" t="s">
        <v>8</v>
      </c>
      <c r="U7" s="6" t="s">
        <v>9</v>
      </c>
      <c r="V7" s="6" t="s">
        <v>8</v>
      </c>
      <c r="W7" s="6" t="s">
        <v>9</v>
      </c>
      <c r="X7" s="6" t="s">
        <v>12</v>
      </c>
      <c r="Y7" s="6" t="s">
        <v>8</v>
      </c>
      <c r="Z7" s="6" t="s">
        <v>13</v>
      </c>
      <c r="AA7" s="6" t="s">
        <v>8</v>
      </c>
      <c r="AB7" s="6" t="s">
        <v>8</v>
      </c>
      <c r="AC7" s="6" t="s">
        <v>8</v>
      </c>
      <c r="AD7" s="6" t="s">
        <v>10</v>
      </c>
      <c r="AE7" s="6" t="s">
        <v>8</v>
      </c>
      <c r="AF7" s="6" t="s">
        <v>8</v>
      </c>
      <c r="AG7" s="6" t="s">
        <v>8</v>
      </c>
      <c r="AH7" s="6" t="s">
        <v>8</v>
      </c>
    </row>
    <row r="8" spans="1:34">
      <c r="A8" s="5">
        <v>2</v>
      </c>
      <c r="B8" s="5" t="s">
        <v>14</v>
      </c>
      <c r="C8" s="5" t="s">
        <v>15</v>
      </c>
      <c r="D8" s="6" t="s">
        <v>8</v>
      </c>
      <c r="E8" s="6" t="s">
        <v>8</v>
      </c>
      <c r="F8" s="6" t="s">
        <v>8</v>
      </c>
      <c r="G8" s="6" t="s">
        <v>12</v>
      </c>
      <c r="H8" s="6" t="s">
        <v>8</v>
      </c>
      <c r="I8" s="6" t="s">
        <v>8</v>
      </c>
      <c r="J8" s="6" t="s">
        <v>8</v>
      </c>
      <c r="K8" s="6" t="s">
        <v>8</v>
      </c>
      <c r="L8" s="6" t="s">
        <v>8</v>
      </c>
      <c r="M8" s="6" t="s">
        <v>13</v>
      </c>
      <c r="N8" s="6" t="s">
        <v>9</v>
      </c>
      <c r="O8" s="6" t="s">
        <v>8</v>
      </c>
      <c r="P8" s="6" t="s">
        <v>12</v>
      </c>
      <c r="Q8" s="6" t="s">
        <v>8</v>
      </c>
      <c r="R8" s="6" t="s">
        <v>9</v>
      </c>
      <c r="S8" s="6" t="s">
        <v>8</v>
      </c>
      <c r="T8" s="6" t="s">
        <v>8</v>
      </c>
      <c r="U8" s="6" t="s">
        <v>8</v>
      </c>
      <c r="V8" s="6" t="s">
        <v>8</v>
      </c>
      <c r="W8" s="6" t="s">
        <v>8</v>
      </c>
      <c r="X8" s="6" t="s">
        <v>8</v>
      </c>
      <c r="Y8" s="6" t="s">
        <v>8</v>
      </c>
      <c r="Z8" s="6" t="s">
        <v>8</v>
      </c>
      <c r="AA8" s="6" t="s">
        <v>8</v>
      </c>
      <c r="AB8" s="6" t="s">
        <v>8</v>
      </c>
      <c r="AC8" s="6" t="s">
        <v>12</v>
      </c>
      <c r="AD8" s="6" t="s">
        <v>8</v>
      </c>
      <c r="AE8" s="6" t="s">
        <v>13</v>
      </c>
      <c r="AF8" s="6" t="s">
        <v>8</v>
      </c>
      <c r="AG8" s="6" t="s">
        <v>8</v>
      </c>
      <c r="AH8" s="6" t="s">
        <v>8</v>
      </c>
    </row>
    <row r="9" spans="1:34">
      <c r="A9" s="5">
        <v>3</v>
      </c>
      <c r="B9" s="5" t="s">
        <v>16</v>
      </c>
      <c r="C9" s="5" t="s">
        <v>17</v>
      </c>
      <c r="D9" s="6" t="s">
        <v>8</v>
      </c>
      <c r="E9" s="6" t="s">
        <v>8</v>
      </c>
      <c r="F9" s="6" t="s">
        <v>8</v>
      </c>
      <c r="G9" s="6" t="s">
        <v>8</v>
      </c>
      <c r="H9" s="6" t="s">
        <v>8</v>
      </c>
      <c r="I9" s="6" t="s">
        <v>9</v>
      </c>
      <c r="J9" s="6" t="s">
        <v>8</v>
      </c>
      <c r="K9" s="6" t="s">
        <v>8</v>
      </c>
      <c r="L9" s="6" t="s">
        <v>13</v>
      </c>
      <c r="M9" s="6" t="s">
        <v>12</v>
      </c>
      <c r="N9" s="6" t="s">
        <v>8</v>
      </c>
      <c r="O9" s="6" t="s">
        <v>9</v>
      </c>
      <c r="P9" s="6" t="s">
        <v>8</v>
      </c>
      <c r="Q9" s="6" t="s">
        <v>8</v>
      </c>
      <c r="R9" s="6" t="s">
        <v>8</v>
      </c>
      <c r="S9" s="6" t="s">
        <v>8</v>
      </c>
      <c r="T9" s="6" t="s">
        <v>8</v>
      </c>
      <c r="U9" s="6" t="s">
        <v>8</v>
      </c>
      <c r="V9" s="6" t="s">
        <v>12</v>
      </c>
      <c r="W9" s="6" t="s">
        <v>8</v>
      </c>
      <c r="X9" s="6" t="s">
        <v>8</v>
      </c>
      <c r="Y9" s="6" t="s">
        <v>8</v>
      </c>
      <c r="Z9" s="6" t="s">
        <v>8</v>
      </c>
      <c r="AA9" s="6" t="s">
        <v>8</v>
      </c>
      <c r="AB9" s="6" t="s">
        <v>11</v>
      </c>
      <c r="AC9" s="6" t="s">
        <v>12</v>
      </c>
      <c r="AD9" s="6" t="s">
        <v>13</v>
      </c>
      <c r="AE9" s="6" t="s">
        <v>8</v>
      </c>
      <c r="AF9" s="6" t="s">
        <v>8</v>
      </c>
      <c r="AG9" s="6" t="s">
        <v>8</v>
      </c>
      <c r="AH9" s="6" t="s">
        <v>8</v>
      </c>
    </row>
    <row r="10" spans="1:34">
      <c r="A10" s="5">
        <v>4</v>
      </c>
      <c r="B10" s="5" t="s">
        <v>18</v>
      </c>
      <c r="C10" s="5" t="s">
        <v>19</v>
      </c>
      <c r="D10" s="6" t="s">
        <v>9</v>
      </c>
      <c r="E10" s="6" t="s">
        <v>9</v>
      </c>
      <c r="F10" s="6" t="s">
        <v>8</v>
      </c>
      <c r="G10" s="6" t="s">
        <v>10</v>
      </c>
      <c r="H10" s="6" t="s">
        <v>12</v>
      </c>
      <c r="I10" s="6" t="s">
        <v>8</v>
      </c>
      <c r="J10" s="6" t="s">
        <v>8</v>
      </c>
      <c r="K10" s="6" t="s">
        <v>8</v>
      </c>
      <c r="L10" s="6" t="s">
        <v>11</v>
      </c>
      <c r="M10" s="6" t="s">
        <v>11</v>
      </c>
      <c r="N10" s="6" t="s">
        <v>8</v>
      </c>
      <c r="O10" s="6" t="s">
        <v>8</v>
      </c>
      <c r="P10" s="6" t="s">
        <v>8</v>
      </c>
      <c r="Q10" s="6" t="s">
        <v>8</v>
      </c>
      <c r="R10" s="6" t="s">
        <v>8</v>
      </c>
      <c r="S10" s="6" t="s">
        <v>10</v>
      </c>
      <c r="T10" s="6" t="s">
        <v>8</v>
      </c>
      <c r="U10" s="6" t="s">
        <v>12</v>
      </c>
      <c r="V10" s="6" t="s">
        <v>12</v>
      </c>
      <c r="W10" s="6" t="s">
        <v>13</v>
      </c>
      <c r="X10" s="6" t="s">
        <v>20</v>
      </c>
      <c r="Y10" s="6" t="s">
        <v>8</v>
      </c>
      <c r="Z10" s="6" t="s">
        <v>9</v>
      </c>
      <c r="AA10" s="6" t="s">
        <v>8</v>
      </c>
      <c r="AB10" s="6" t="s">
        <v>8</v>
      </c>
      <c r="AC10" s="6" t="s">
        <v>9</v>
      </c>
      <c r="AD10" s="6" t="s">
        <v>8</v>
      </c>
      <c r="AE10" s="6" t="s">
        <v>8</v>
      </c>
      <c r="AF10" s="6" t="s">
        <v>8</v>
      </c>
      <c r="AG10" s="6" t="s">
        <v>8</v>
      </c>
      <c r="AH10" s="6" t="s">
        <v>10</v>
      </c>
    </row>
    <row r="11" spans="1:34">
      <c r="A11" s="5">
        <v>5</v>
      </c>
      <c r="B11" s="5" t="s">
        <v>21</v>
      </c>
      <c r="C11" s="5" t="s">
        <v>22</v>
      </c>
      <c r="D11" s="6" t="s">
        <v>8</v>
      </c>
      <c r="E11" s="6" t="s">
        <v>13</v>
      </c>
      <c r="F11" s="6" t="s">
        <v>8</v>
      </c>
      <c r="G11" s="6" t="s">
        <v>8</v>
      </c>
      <c r="H11" s="6" t="s">
        <v>11</v>
      </c>
      <c r="I11" s="6" t="s">
        <v>8</v>
      </c>
      <c r="J11" s="6" t="s">
        <v>11</v>
      </c>
      <c r="K11" s="6" t="s">
        <v>8</v>
      </c>
      <c r="L11" s="6" t="s">
        <v>8</v>
      </c>
      <c r="M11" s="6" t="s">
        <v>11</v>
      </c>
      <c r="N11" s="6" t="s">
        <v>8</v>
      </c>
      <c r="O11" s="6" t="s">
        <v>8</v>
      </c>
      <c r="P11" s="6" t="s">
        <v>8</v>
      </c>
      <c r="Q11" s="6" t="s">
        <v>8</v>
      </c>
      <c r="R11" s="6" t="s">
        <v>9</v>
      </c>
      <c r="S11" s="6" t="s">
        <v>20</v>
      </c>
      <c r="T11" s="6" t="s">
        <v>8</v>
      </c>
      <c r="U11" s="6" t="s">
        <v>8</v>
      </c>
      <c r="V11" s="6" t="s">
        <v>11</v>
      </c>
      <c r="W11" s="6" t="s">
        <v>8</v>
      </c>
      <c r="X11" s="6" t="s">
        <v>8</v>
      </c>
      <c r="Y11" s="6" t="s">
        <v>8</v>
      </c>
      <c r="Z11" s="6" t="s">
        <v>8</v>
      </c>
      <c r="AA11" s="6" t="s">
        <v>8</v>
      </c>
      <c r="AB11" s="6" t="s">
        <v>8</v>
      </c>
      <c r="AC11" s="6" t="s">
        <v>8</v>
      </c>
      <c r="AD11" s="6" t="s">
        <v>8</v>
      </c>
      <c r="AE11" s="6" t="s">
        <v>8</v>
      </c>
      <c r="AF11" s="6" t="s">
        <v>11</v>
      </c>
      <c r="AG11" s="6" t="s">
        <v>8</v>
      </c>
      <c r="AH11" s="6" t="s">
        <v>9</v>
      </c>
    </row>
    <row r="12" spans="1:34">
      <c r="A12" s="5">
        <v>6</v>
      </c>
      <c r="B12" s="5" t="s">
        <v>23</v>
      </c>
      <c r="C12" s="5" t="s">
        <v>24</v>
      </c>
      <c r="D12" s="6" t="s">
        <v>8</v>
      </c>
      <c r="E12" s="6" t="s">
        <v>8</v>
      </c>
      <c r="F12" s="6" t="s">
        <v>11</v>
      </c>
      <c r="G12" s="6" t="s">
        <v>9</v>
      </c>
      <c r="H12" s="6" t="s">
        <v>8</v>
      </c>
      <c r="I12" s="6" t="s">
        <v>8</v>
      </c>
      <c r="J12" s="6" t="s">
        <v>20</v>
      </c>
      <c r="K12" s="6" t="s">
        <v>10</v>
      </c>
      <c r="L12" s="6" t="s">
        <v>8</v>
      </c>
      <c r="M12" s="6" t="s">
        <v>9</v>
      </c>
      <c r="N12" s="6" t="s">
        <v>8</v>
      </c>
      <c r="O12" s="6" t="s">
        <v>8</v>
      </c>
      <c r="P12" s="6" t="s">
        <v>12</v>
      </c>
      <c r="Q12" s="6" t="s">
        <v>8</v>
      </c>
      <c r="R12" s="6" t="s">
        <v>13</v>
      </c>
      <c r="S12" s="6" t="s">
        <v>20</v>
      </c>
      <c r="T12" s="6" t="s">
        <v>13</v>
      </c>
      <c r="U12" s="6" t="s">
        <v>8</v>
      </c>
      <c r="V12" s="6" t="s">
        <v>8</v>
      </c>
      <c r="W12" s="6" t="s">
        <v>8</v>
      </c>
      <c r="X12" s="6" t="s">
        <v>8</v>
      </c>
      <c r="Y12" s="6" t="s">
        <v>8</v>
      </c>
      <c r="Z12" s="6" t="s">
        <v>8</v>
      </c>
      <c r="AA12" s="6" t="s">
        <v>9</v>
      </c>
      <c r="AB12" s="6" t="s">
        <v>8</v>
      </c>
      <c r="AC12" s="6" t="s">
        <v>8</v>
      </c>
      <c r="AD12" s="6" t="s">
        <v>8</v>
      </c>
      <c r="AE12" s="6" t="s">
        <v>8</v>
      </c>
      <c r="AF12" s="6" t="s">
        <v>8</v>
      </c>
      <c r="AG12" s="6" t="s">
        <v>8</v>
      </c>
      <c r="AH12" s="6" t="s">
        <v>8</v>
      </c>
    </row>
    <row r="13" spans="1:34">
      <c r="A13" s="5">
        <v>7</v>
      </c>
      <c r="B13" s="5" t="s">
        <v>25</v>
      </c>
      <c r="C13" s="5" t="s">
        <v>26</v>
      </c>
      <c r="D13" s="6" t="s">
        <v>8</v>
      </c>
      <c r="E13" s="6" t="s">
        <v>8</v>
      </c>
      <c r="F13" s="6" t="s">
        <v>8</v>
      </c>
      <c r="G13" s="6" t="s">
        <v>11</v>
      </c>
      <c r="H13" s="6" t="s">
        <v>8</v>
      </c>
      <c r="I13" s="6" t="s">
        <v>8</v>
      </c>
      <c r="J13" s="6" t="s">
        <v>11</v>
      </c>
      <c r="K13" s="6" t="s">
        <v>8</v>
      </c>
      <c r="L13" s="6" t="s">
        <v>9</v>
      </c>
      <c r="M13" s="6" t="s">
        <v>8</v>
      </c>
      <c r="N13" s="6" t="s">
        <v>11</v>
      </c>
      <c r="O13" s="6" t="s">
        <v>8</v>
      </c>
      <c r="P13" s="6" t="s">
        <v>11</v>
      </c>
      <c r="Q13" s="6" t="s">
        <v>12</v>
      </c>
      <c r="R13" s="6" t="s">
        <v>8</v>
      </c>
      <c r="S13" s="6" t="s">
        <v>8</v>
      </c>
      <c r="T13" s="6" t="s">
        <v>8</v>
      </c>
      <c r="U13" s="6" t="s">
        <v>10</v>
      </c>
      <c r="V13" s="6" t="s">
        <v>8</v>
      </c>
      <c r="W13" s="6" t="s">
        <v>10</v>
      </c>
      <c r="X13" s="6" t="s">
        <v>12</v>
      </c>
      <c r="Y13" s="6" t="s">
        <v>13</v>
      </c>
      <c r="Z13" s="6" t="s">
        <v>8</v>
      </c>
      <c r="AA13" s="6" t="s">
        <v>8</v>
      </c>
      <c r="AB13" s="6" t="s">
        <v>8</v>
      </c>
      <c r="AC13" s="6" t="s">
        <v>12</v>
      </c>
      <c r="AD13" s="6" t="s">
        <v>8</v>
      </c>
      <c r="AE13" s="6" t="s">
        <v>8</v>
      </c>
      <c r="AF13" s="6" t="s">
        <v>8</v>
      </c>
      <c r="AG13" s="6" t="s">
        <v>8</v>
      </c>
      <c r="AH13" s="6" t="s">
        <v>8</v>
      </c>
    </row>
    <row r="14" spans="1:34">
      <c r="A14" s="5">
        <v>8</v>
      </c>
      <c r="B14" s="5" t="s">
        <v>27</v>
      </c>
      <c r="C14" s="5" t="s">
        <v>28</v>
      </c>
      <c r="D14" s="6" t="s">
        <v>9</v>
      </c>
      <c r="E14" s="6" t="s">
        <v>13</v>
      </c>
      <c r="F14" s="6" t="s">
        <v>8</v>
      </c>
      <c r="G14" s="6" t="s">
        <v>10</v>
      </c>
      <c r="H14" s="6" t="s">
        <v>8</v>
      </c>
      <c r="I14" s="6" t="s">
        <v>8</v>
      </c>
      <c r="J14" s="6" t="s">
        <v>13</v>
      </c>
      <c r="K14" s="6" t="s">
        <v>8</v>
      </c>
      <c r="L14" s="6" t="s">
        <v>8</v>
      </c>
      <c r="M14" s="6" t="s">
        <v>13</v>
      </c>
      <c r="N14" s="6" t="s">
        <v>9</v>
      </c>
      <c r="O14" s="6" t="s">
        <v>8</v>
      </c>
      <c r="P14" s="6" t="s">
        <v>8</v>
      </c>
      <c r="Q14" s="6" t="s">
        <v>9</v>
      </c>
      <c r="R14" s="6" t="s">
        <v>8</v>
      </c>
      <c r="S14" s="6" t="s">
        <v>8</v>
      </c>
      <c r="T14" s="6" t="s">
        <v>8</v>
      </c>
      <c r="U14" s="6" t="s">
        <v>8</v>
      </c>
      <c r="V14" s="6" t="s">
        <v>12</v>
      </c>
      <c r="W14" s="6" t="s">
        <v>11</v>
      </c>
      <c r="X14" s="6" t="s">
        <v>11</v>
      </c>
      <c r="Y14" s="6" t="s">
        <v>8</v>
      </c>
      <c r="Z14" s="6" t="s">
        <v>12</v>
      </c>
      <c r="AA14" s="6" t="s">
        <v>8</v>
      </c>
      <c r="AB14" s="6" t="s">
        <v>8</v>
      </c>
      <c r="AC14" s="6" t="s">
        <v>12</v>
      </c>
      <c r="AD14" s="6" t="s">
        <v>8</v>
      </c>
      <c r="AE14" s="6" t="s">
        <v>12</v>
      </c>
      <c r="AF14" s="6" t="s">
        <v>8</v>
      </c>
      <c r="AG14" s="6" t="s">
        <v>13</v>
      </c>
      <c r="AH14" s="6" t="s">
        <v>8</v>
      </c>
    </row>
    <row r="15" spans="1:34">
      <c r="A15" s="5">
        <v>9</v>
      </c>
      <c r="B15" s="5" t="s">
        <v>29</v>
      </c>
      <c r="C15" s="5" t="s">
        <v>30</v>
      </c>
      <c r="D15" s="6" t="s">
        <v>10</v>
      </c>
      <c r="E15" s="6" t="s">
        <v>9</v>
      </c>
      <c r="F15" s="6" t="s">
        <v>11</v>
      </c>
      <c r="G15" s="6" t="s">
        <v>8</v>
      </c>
      <c r="H15" s="6" t="s">
        <v>8</v>
      </c>
      <c r="I15" s="6" t="s">
        <v>8</v>
      </c>
      <c r="J15" s="6" t="s">
        <v>8</v>
      </c>
      <c r="K15" s="6" t="s">
        <v>8</v>
      </c>
      <c r="L15" s="6" t="s">
        <v>9</v>
      </c>
      <c r="M15" s="6" t="s">
        <v>8</v>
      </c>
      <c r="N15" s="6" t="s">
        <v>8</v>
      </c>
      <c r="O15" s="6" t="s">
        <v>8</v>
      </c>
      <c r="P15" s="6" t="s">
        <v>8</v>
      </c>
      <c r="Q15" s="6" t="s">
        <v>11</v>
      </c>
      <c r="R15" s="6" t="s">
        <v>11</v>
      </c>
      <c r="S15" s="6" t="s">
        <v>20</v>
      </c>
      <c r="T15" s="6" t="s">
        <v>8</v>
      </c>
      <c r="U15" s="6" t="s">
        <v>8</v>
      </c>
      <c r="V15" s="6" t="s">
        <v>11</v>
      </c>
      <c r="W15" s="6" t="s">
        <v>8</v>
      </c>
      <c r="X15" s="6" t="s">
        <v>8</v>
      </c>
      <c r="Y15" s="6" t="s">
        <v>8</v>
      </c>
      <c r="Z15" s="6" t="s">
        <v>8</v>
      </c>
      <c r="AA15" s="6" t="s">
        <v>8</v>
      </c>
      <c r="AB15" s="6" t="s">
        <v>12</v>
      </c>
      <c r="AC15" s="6" t="s">
        <v>8</v>
      </c>
      <c r="AD15" s="6" t="s">
        <v>8</v>
      </c>
      <c r="AE15" s="6" t="s">
        <v>8</v>
      </c>
      <c r="AF15" s="6" t="s">
        <v>8</v>
      </c>
      <c r="AG15" s="6" t="s">
        <v>12</v>
      </c>
      <c r="AH15" s="6" t="s">
        <v>20</v>
      </c>
    </row>
    <row r="16" spans="1:34">
      <c r="A16" s="5">
        <v>10</v>
      </c>
      <c r="B16" s="5" t="s">
        <v>31</v>
      </c>
      <c r="C16" s="5" t="s">
        <v>32</v>
      </c>
      <c r="D16" s="6" t="s">
        <v>8</v>
      </c>
      <c r="E16" s="6" t="s">
        <v>8</v>
      </c>
      <c r="F16" s="6" t="s">
        <v>8</v>
      </c>
      <c r="G16" s="6" t="s">
        <v>8</v>
      </c>
      <c r="H16" s="6" t="s">
        <v>8</v>
      </c>
      <c r="I16" s="6" t="s">
        <v>8</v>
      </c>
      <c r="J16" s="6" t="s">
        <v>12</v>
      </c>
      <c r="K16" s="6" t="s">
        <v>8</v>
      </c>
      <c r="L16" s="6" t="s">
        <v>8</v>
      </c>
      <c r="M16" s="6" t="s">
        <v>13</v>
      </c>
      <c r="N16" s="6" t="s">
        <v>8</v>
      </c>
      <c r="O16" s="6" t="s">
        <v>8</v>
      </c>
      <c r="P16" s="6" t="s">
        <v>8</v>
      </c>
      <c r="Q16" s="6" t="s">
        <v>13</v>
      </c>
      <c r="R16" s="6" t="s">
        <v>8</v>
      </c>
      <c r="S16" s="6" t="s">
        <v>8</v>
      </c>
      <c r="T16" s="6" t="s">
        <v>9</v>
      </c>
      <c r="U16" s="6" t="s">
        <v>8</v>
      </c>
      <c r="V16" s="6" t="s">
        <v>11</v>
      </c>
      <c r="W16" s="6" t="s">
        <v>8</v>
      </c>
      <c r="X16" s="6" t="s">
        <v>8</v>
      </c>
      <c r="Y16" s="6" t="s">
        <v>8</v>
      </c>
      <c r="Z16" s="6" t="s">
        <v>8</v>
      </c>
      <c r="AA16" s="6" t="s">
        <v>8</v>
      </c>
      <c r="AB16" s="6" t="s">
        <v>8</v>
      </c>
      <c r="AC16" s="6" t="s">
        <v>8</v>
      </c>
      <c r="AD16" s="6" t="s">
        <v>8</v>
      </c>
      <c r="AE16" s="6" t="s">
        <v>13</v>
      </c>
      <c r="AF16" s="6" t="s">
        <v>9</v>
      </c>
      <c r="AG16" s="6" t="s">
        <v>8</v>
      </c>
      <c r="AH16" s="6" t="s">
        <v>20</v>
      </c>
    </row>
    <row r="17" spans="1:34">
      <c r="A17" s="5">
        <v>11</v>
      </c>
      <c r="B17" s="5" t="s">
        <v>33</v>
      </c>
      <c r="C17" s="5" t="s">
        <v>34</v>
      </c>
      <c r="D17" s="6" t="s">
        <v>8</v>
      </c>
      <c r="E17" s="6" t="s">
        <v>9</v>
      </c>
      <c r="F17" s="6" t="s">
        <v>8</v>
      </c>
      <c r="G17" s="6" t="s">
        <v>8</v>
      </c>
      <c r="H17" s="6" t="s">
        <v>8</v>
      </c>
      <c r="I17" s="6" t="s">
        <v>8</v>
      </c>
      <c r="J17" s="6" t="s">
        <v>8</v>
      </c>
      <c r="K17" s="6" t="s">
        <v>8</v>
      </c>
      <c r="L17" s="6" t="s">
        <v>9</v>
      </c>
      <c r="M17" s="6" t="s">
        <v>8</v>
      </c>
      <c r="N17" s="6" t="s">
        <v>8</v>
      </c>
      <c r="O17" s="6" t="s">
        <v>8</v>
      </c>
      <c r="P17" s="6" t="s">
        <v>8</v>
      </c>
      <c r="Q17" s="6" t="s">
        <v>8</v>
      </c>
      <c r="R17" s="6" t="s">
        <v>8</v>
      </c>
      <c r="S17" s="6" t="s">
        <v>8</v>
      </c>
      <c r="T17" s="6" t="s">
        <v>11</v>
      </c>
      <c r="U17" s="6" t="s">
        <v>11</v>
      </c>
      <c r="V17" s="6" t="s">
        <v>8</v>
      </c>
      <c r="W17" s="6" t="s">
        <v>8</v>
      </c>
      <c r="X17" s="6" t="s">
        <v>8</v>
      </c>
      <c r="Y17" s="6" t="s">
        <v>10</v>
      </c>
      <c r="Z17" s="6" t="s">
        <v>8</v>
      </c>
      <c r="AA17" s="6" t="s">
        <v>8</v>
      </c>
      <c r="AB17" s="6" t="s">
        <v>8</v>
      </c>
      <c r="AC17" s="6" t="s">
        <v>8</v>
      </c>
      <c r="AD17" s="6" t="s">
        <v>8</v>
      </c>
      <c r="AE17" s="6" t="s">
        <v>8</v>
      </c>
      <c r="AF17" s="6" t="s">
        <v>8</v>
      </c>
      <c r="AG17" s="6" t="s">
        <v>13</v>
      </c>
      <c r="AH17" s="6" t="s">
        <v>9</v>
      </c>
    </row>
    <row r="18" spans="1:34">
      <c r="A18" s="5">
        <v>12</v>
      </c>
      <c r="B18" s="5" t="s">
        <v>35</v>
      </c>
      <c r="C18" s="5" t="s">
        <v>36</v>
      </c>
      <c r="D18" s="6" t="s">
        <v>10</v>
      </c>
      <c r="E18" s="6" t="s">
        <v>9</v>
      </c>
      <c r="F18" s="6" t="s">
        <v>8</v>
      </c>
      <c r="G18" s="6" t="s">
        <v>8</v>
      </c>
      <c r="H18" s="6" t="s">
        <v>8</v>
      </c>
      <c r="I18" s="6" t="s">
        <v>8</v>
      </c>
      <c r="J18" s="6" t="s">
        <v>9</v>
      </c>
      <c r="K18" s="6" t="s">
        <v>8</v>
      </c>
      <c r="L18" s="6" t="s">
        <v>8</v>
      </c>
      <c r="M18" s="6" t="s">
        <v>9</v>
      </c>
      <c r="N18" s="6" t="s">
        <v>8</v>
      </c>
      <c r="O18" s="6" t="s">
        <v>10</v>
      </c>
      <c r="P18" s="6" t="s">
        <v>8</v>
      </c>
      <c r="Q18" s="6" t="s">
        <v>8</v>
      </c>
      <c r="R18" s="6" t="s">
        <v>8</v>
      </c>
      <c r="S18" s="6" t="s">
        <v>8</v>
      </c>
      <c r="T18" s="6" t="s">
        <v>8</v>
      </c>
      <c r="U18" s="6" t="s">
        <v>8</v>
      </c>
      <c r="V18" s="6" t="s">
        <v>8</v>
      </c>
      <c r="W18" s="6" t="s">
        <v>8</v>
      </c>
      <c r="X18" s="6" t="s">
        <v>8</v>
      </c>
      <c r="Y18" s="6" t="s">
        <v>8</v>
      </c>
      <c r="Z18" s="6" t="s">
        <v>9</v>
      </c>
      <c r="AA18" s="6" t="s">
        <v>12</v>
      </c>
      <c r="AB18" s="6" t="s">
        <v>8</v>
      </c>
      <c r="AC18" s="6" t="s">
        <v>8</v>
      </c>
      <c r="AD18" s="6" t="s">
        <v>8</v>
      </c>
      <c r="AE18" s="6" t="s">
        <v>8</v>
      </c>
      <c r="AF18" s="6" t="s">
        <v>12</v>
      </c>
      <c r="AG18" s="6" t="s">
        <v>8</v>
      </c>
      <c r="AH18" s="6" t="s">
        <v>8</v>
      </c>
    </row>
  </sheetData>
  <conditionalFormatting sqref="AD7:AD207">
    <cfRule type="notContainsErrors" dxfId="7" priority="14">
      <formula>NOT(ISERROR(AD7))</formula>
    </cfRule>
  </conditionalFormatting>
  <conditionalFormatting sqref="AE7:AE207">
    <cfRule type="notContainsErrors" dxfId="7" priority="15">
      <formula>NOT(ISERROR(AE7))</formula>
    </cfRule>
  </conditionalFormatting>
  <conditionalFormatting sqref="D7:AH207">
    <cfRule type="cellIs" dxfId="0" priority="1" operator="equal">
      <formula>"P"</formula>
    </cfRule>
    <cfRule type="cellIs" dxfId="1" priority="2" operator="equal">
      <formula>"CP"</formula>
    </cfRule>
    <cfRule type="cellIs" dxfId="2" priority="3" operator="equal">
      <formula>"M"</formula>
    </cfRule>
    <cfRule type="cellIs" dxfId="3" priority="4" operator="equal">
      <formula>"RTT"</formula>
    </cfRule>
    <cfRule type="cellIs" dxfId="4" priority="5" operator="equal">
      <formula>"TT"</formula>
    </cfRule>
    <cfRule type="cellIs" dxfId="5" priority="6" operator="equal">
      <formula>"F"</formula>
    </cfRule>
    <cfRule type="cellIs" dxfId="6" priority="7" operator="equal">
      <formula>"ABS"</formula>
    </cfRule>
  </conditionalFormatting>
  <conditionalFormatting sqref="I7:I207">
    <cfRule type="notContainsErrors" dxfId="7" priority="8">
      <formula>NOT(ISERROR(I7))</formula>
    </cfRule>
  </conditionalFormatting>
  <conditionalFormatting sqref="J7:J207">
    <cfRule type="notContainsErrors" dxfId="7" priority="9">
      <formula>NOT(ISERROR(J7))</formula>
    </cfRule>
  </conditionalFormatting>
  <conditionalFormatting sqref="P7:P207">
    <cfRule type="notContainsErrors" dxfId="7" priority="10">
      <formula>NOT(ISERROR(P7))</formula>
    </cfRule>
  </conditionalFormatting>
  <conditionalFormatting sqref="Q7:Q207">
    <cfRule type="notContainsErrors" dxfId="7" priority="11">
      <formula>NOT(ISERROR(Q7))</formula>
    </cfRule>
  </conditionalFormatting>
  <conditionalFormatting sqref="W7:W207">
    <cfRule type="notContainsErrors" dxfId="7" priority="12">
      <formula>NOT(ISERROR(W7))</formula>
    </cfRule>
  </conditionalFormatting>
  <conditionalFormatting sqref="X7:X207">
    <cfRule type="notContainsErrors" dxfId="7" priority="13">
      <formula>NOT(ISERROR(X7))</formula>
    </cfRule>
  </conditionalFormatting>
  <dataValidations count="1">
    <dataValidation type="list" allowBlank="1" showInputMessage="1" showErrorMessage="1" sqref="D7:AH207">
      <formula1>Légende!$A$2:$A$8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8"/>
  <sheetViews>
    <sheetView workbookViewId="0"/>
  </sheetViews>
  <sheetFormatPr defaultRowHeight="15"/>
  <cols>
    <col min="1" max="2" width="24.7109375" customWidth="1"/>
  </cols>
  <sheetData>
    <row r="1" spans="1:2">
      <c r="A1" s="4" t="s">
        <v>37</v>
      </c>
      <c r="B1" s="4" t="s">
        <v>38</v>
      </c>
    </row>
    <row r="2" spans="1:2">
      <c r="A2" s="5" t="s">
        <v>8</v>
      </c>
      <c r="B2" s="5" t="s">
        <v>39</v>
      </c>
    </row>
    <row r="3" spans="1:2">
      <c r="A3" s="5" t="s">
        <v>12</v>
      </c>
      <c r="B3" s="5" t="s">
        <v>40</v>
      </c>
    </row>
    <row r="4" spans="1:2">
      <c r="A4" s="5" t="s">
        <v>10</v>
      </c>
      <c r="B4" s="5" t="s">
        <v>41</v>
      </c>
    </row>
    <row r="5" spans="1:2">
      <c r="A5" s="5" t="s">
        <v>13</v>
      </c>
      <c r="B5" s="5" t="s">
        <v>42</v>
      </c>
    </row>
    <row r="6" spans="1:2">
      <c r="A6" s="5" t="s">
        <v>11</v>
      </c>
      <c r="B6" s="5" t="s">
        <v>43</v>
      </c>
    </row>
    <row r="7" spans="1:2">
      <c r="A7" s="5" t="s">
        <v>9</v>
      </c>
      <c r="B7" s="5" t="s">
        <v>44</v>
      </c>
    </row>
    <row r="8" spans="1:2">
      <c r="A8" s="5" t="s">
        <v>20</v>
      </c>
      <c r="B8" s="5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2"/>
  <sheetViews>
    <sheetView workbookViewId="0"/>
  </sheetViews>
  <sheetFormatPr defaultRowHeight="15"/>
  <sheetData>
    <row r="1" spans="1:12">
      <c r="A1" s="4" t="s">
        <v>3</v>
      </c>
      <c r="B1" s="4" t="s">
        <v>4</v>
      </c>
      <c r="C1" s="4" t="s">
        <v>8</v>
      </c>
      <c r="D1" s="4" t="s">
        <v>12</v>
      </c>
      <c r="E1" s="4" t="s">
        <v>10</v>
      </c>
      <c r="F1" s="4" t="s">
        <v>13</v>
      </c>
      <c r="G1" s="4" t="s">
        <v>11</v>
      </c>
      <c r="H1" s="4" t="s">
        <v>9</v>
      </c>
      <c r="I1" s="4" t="s">
        <v>20</v>
      </c>
      <c r="J1" s="4" t="s">
        <v>46</v>
      </c>
      <c r="K1" s="4" t="s">
        <v>47</v>
      </c>
      <c r="L1" s="4" t="s">
        <v>48</v>
      </c>
    </row>
    <row r="2" spans="1:12">
      <c r="A2" s="5">
        <v>1</v>
      </c>
      <c r="B2" s="5" t="s">
        <v>6</v>
      </c>
      <c r="C2" s="5">
        <f>COUNTIF(Roster_Mensuel!$D$7:$AH$7,"P")</f>
        <v>0</v>
      </c>
      <c r="D2" s="5">
        <f>COUNTIF(Roster_Mensuel!$D$7:$AH$7,"CP")</f>
        <v>0</v>
      </c>
      <c r="E2" s="5">
        <f>COUNTIF(Roster_Mensuel!$D$7:$AH$7,"M")</f>
        <v>0</v>
      </c>
      <c r="F2" s="5">
        <f>COUNTIF(Roster_Mensuel!$D$7:$AH$7,"RTT")</f>
        <v>0</v>
      </c>
      <c r="G2" s="5">
        <f>COUNTIF(Roster_Mensuel!$D$7:$AH$7,"TT")</f>
        <v>0</v>
      </c>
      <c r="H2" s="5">
        <f>COUNTIF(Roster_Mensuel!$D$7:$AH$7,"F")</f>
        <v>0</v>
      </c>
      <c r="I2" s="5">
        <f>COUNTIF(Roster_Mensuel!$D$7:$AH$7,"ABS")</f>
        <v>0</v>
      </c>
      <c r="J2" s="5">
        <f>COUNTIF(Roster_Mensuel!$D$7:$AH$7,"P")</f>
        <v>0</v>
      </c>
      <c r="K2" s="5">
        <v>1</v>
      </c>
      <c r="L2" s="5">
        <f>COUNTIF(Roster_Mensuel!$D$7:$D$18,"P")</f>
        <v>0</v>
      </c>
    </row>
    <row r="3" spans="1:12">
      <c r="A3" s="5">
        <v>2</v>
      </c>
      <c r="B3" s="5" t="s">
        <v>14</v>
      </c>
      <c r="C3" s="5">
        <f>COUNTIF(Roster_Mensuel!$D$8:$AH$8,"P")</f>
        <v>0</v>
      </c>
      <c r="D3" s="5">
        <f>COUNTIF(Roster_Mensuel!$D$8:$AH$8,"CP")</f>
        <v>0</v>
      </c>
      <c r="E3" s="5">
        <f>COUNTIF(Roster_Mensuel!$D$8:$AH$8,"M")</f>
        <v>0</v>
      </c>
      <c r="F3" s="5">
        <f>COUNTIF(Roster_Mensuel!$D$8:$AH$8,"RTT")</f>
        <v>0</v>
      </c>
      <c r="G3" s="5">
        <f>COUNTIF(Roster_Mensuel!$D$8:$AH$8,"TT")</f>
        <v>0</v>
      </c>
      <c r="H3" s="5">
        <f>COUNTIF(Roster_Mensuel!$D$8:$AH$8,"F")</f>
        <v>0</v>
      </c>
      <c r="I3" s="5">
        <f>COUNTIF(Roster_Mensuel!$D$8:$AH$8,"ABS")</f>
        <v>0</v>
      </c>
      <c r="J3" s="5">
        <f>COUNTIF(Roster_Mensuel!$D$8:$AH$8,"P")</f>
        <v>0</v>
      </c>
      <c r="K3" s="5">
        <v>2</v>
      </c>
      <c r="L3" s="5">
        <f>COUNTIF(Roster_Mensuel!$E$7:$E$18,"P")</f>
        <v>0</v>
      </c>
    </row>
    <row r="4" spans="1:12">
      <c r="A4" s="5">
        <v>3</v>
      </c>
      <c r="B4" s="5" t="s">
        <v>16</v>
      </c>
      <c r="C4" s="5">
        <f>COUNTIF(Roster_Mensuel!$D$9:$AH$9,"P")</f>
        <v>0</v>
      </c>
      <c r="D4" s="5">
        <f>COUNTIF(Roster_Mensuel!$D$9:$AH$9,"CP")</f>
        <v>0</v>
      </c>
      <c r="E4" s="5">
        <f>COUNTIF(Roster_Mensuel!$D$9:$AH$9,"M")</f>
        <v>0</v>
      </c>
      <c r="F4" s="5">
        <f>COUNTIF(Roster_Mensuel!$D$9:$AH$9,"RTT")</f>
        <v>0</v>
      </c>
      <c r="G4" s="5">
        <f>COUNTIF(Roster_Mensuel!$D$9:$AH$9,"TT")</f>
        <v>0</v>
      </c>
      <c r="H4" s="5">
        <f>COUNTIF(Roster_Mensuel!$D$9:$AH$9,"F")</f>
        <v>0</v>
      </c>
      <c r="I4" s="5">
        <f>COUNTIF(Roster_Mensuel!$D$9:$AH$9,"ABS")</f>
        <v>0</v>
      </c>
      <c r="J4" s="5">
        <f>COUNTIF(Roster_Mensuel!$D$9:$AH$9,"P")</f>
        <v>0</v>
      </c>
      <c r="K4" s="5">
        <v>3</v>
      </c>
      <c r="L4" s="5">
        <f>COUNTIF(Roster_Mensuel!$F$7:$F$18,"P")</f>
        <v>0</v>
      </c>
    </row>
    <row r="5" spans="1:12">
      <c r="A5" s="5">
        <v>4</v>
      </c>
      <c r="B5" s="5" t="s">
        <v>18</v>
      </c>
      <c r="C5" s="5">
        <f>COUNTIF(Roster_Mensuel!$D$10:$AH$10,"P")</f>
        <v>0</v>
      </c>
      <c r="D5" s="5">
        <f>COUNTIF(Roster_Mensuel!$D$10:$AH$10,"CP")</f>
        <v>0</v>
      </c>
      <c r="E5" s="5">
        <f>COUNTIF(Roster_Mensuel!$D$10:$AH$10,"M")</f>
        <v>0</v>
      </c>
      <c r="F5" s="5">
        <f>COUNTIF(Roster_Mensuel!$D$10:$AH$10,"RTT")</f>
        <v>0</v>
      </c>
      <c r="G5" s="5">
        <f>COUNTIF(Roster_Mensuel!$D$10:$AH$10,"TT")</f>
        <v>0</v>
      </c>
      <c r="H5" s="5">
        <f>COUNTIF(Roster_Mensuel!$D$10:$AH$10,"F")</f>
        <v>0</v>
      </c>
      <c r="I5" s="5">
        <f>COUNTIF(Roster_Mensuel!$D$10:$AH$10,"ABS")</f>
        <v>0</v>
      </c>
      <c r="J5" s="5">
        <f>COUNTIF(Roster_Mensuel!$D$10:$AH$10,"P")</f>
        <v>0</v>
      </c>
      <c r="K5" s="5">
        <v>4</v>
      </c>
      <c r="L5" s="5">
        <f>COUNTIF(Roster_Mensuel!$G$7:$G$18,"P")</f>
        <v>0</v>
      </c>
    </row>
    <row r="6" spans="1:12">
      <c r="A6" s="5">
        <v>5</v>
      </c>
      <c r="B6" s="5" t="s">
        <v>21</v>
      </c>
      <c r="C6" s="5">
        <f>COUNTIF(Roster_Mensuel!$D$11:$AH$11,"P")</f>
        <v>0</v>
      </c>
      <c r="D6" s="5">
        <f>COUNTIF(Roster_Mensuel!$D$11:$AH$11,"CP")</f>
        <v>0</v>
      </c>
      <c r="E6" s="5">
        <f>COUNTIF(Roster_Mensuel!$D$11:$AH$11,"M")</f>
        <v>0</v>
      </c>
      <c r="F6" s="5">
        <f>COUNTIF(Roster_Mensuel!$D$11:$AH$11,"RTT")</f>
        <v>0</v>
      </c>
      <c r="G6" s="5">
        <f>COUNTIF(Roster_Mensuel!$D$11:$AH$11,"TT")</f>
        <v>0</v>
      </c>
      <c r="H6" s="5">
        <f>COUNTIF(Roster_Mensuel!$D$11:$AH$11,"F")</f>
        <v>0</v>
      </c>
      <c r="I6" s="5">
        <f>COUNTIF(Roster_Mensuel!$D$11:$AH$11,"ABS")</f>
        <v>0</v>
      </c>
      <c r="J6" s="5">
        <f>COUNTIF(Roster_Mensuel!$D$11:$AH$11,"P")</f>
        <v>0</v>
      </c>
      <c r="K6" s="5">
        <v>5</v>
      </c>
      <c r="L6" s="5">
        <f>COUNTIF(Roster_Mensuel!$H$7:$H$18,"P")</f>
        <v>0</v>
      </c>
    </row>
    <row r="7" spans="1:12">
      <c r="A7" s="5">
        <v>6</v>
      </c>
      <c r="B7" s="5" t="s">
        <v>23</v>
      </c>
      <c r="C7" s="5">
        <f>COUNTIF(Roster_Mensuel!$D$12:$AH$12,"P")</f>
        <v>0</v>
      </c>
      <c r="D7" s="5">
        <f>COUNTIF(Roster_Mensuel!$D$12:$AH$12,"CP")</f>
        <v>0</v>
      </c>
      <c r="E7" s="5">
        <f>COUNTIF(Roster_Mensuel!$D$12:$AH$12,"M")</f>
        <v>0</v>
      </c>
      <c r="F7" s="5">
        <f>COUNTIF(Roster_Mensuel!$D$12:$AH$12,"RTT")</f>
        <v>0</v>
      </c>
      <c r="G7" s="5">
        <f>COUNTIF(Roster_Mensuel!$D$12:$AH$12,"TT")</f>
        <v>0</v>
      </c>
      <c r="H7" s="5">
        <f>COUNTIF(Roster_Mensuel!$D$12:$AH$12,"F")</f>
        <v>0</v>
      </c>
      <c r="I7" s="5">
        <f>COUNTIF(Roster_Mensuel!$D$12:$AH$12,"ABS")</f>
        <v>0</v>
      </c>
      <c r="J7" s="5">
        <f>COUNTIF(Roster_Mensuel!$D$12:$AH$12,"P")</f>
        <v>0</v>
      </c>
      <c r="K7" s="5">
        <v>6</v>
      </c>
      <c r="L7" s="5">
        <f>COUNTIF(Roster_Mensuel!$I$7:$I$18,"P")</f>
        <v>0</v>
      </c>
    </row>
    <row r="8" spans="1:12">
      <c r="A8" s="5">
        <v>7</v>
      </c>
      <c r="B8" s="5" t="s">
        <v>25</v>
      </c>
      <c r="C8" s="5">
        <f>COUNTIF(Roster_Mensuel!$D$13:$AH$13,"P")</f>
        <v>0</v>
      </c>
      <c r="D8" s="5">
        <f>COUNTIF(Roster_Mensuel!$D$13:$AH$13,"CP")</f>
        <v>0</v>
      </c>
      <c r="E8" s="5">
        <f>COUNTIF(Roster_Mensuel!$D$13:$AH$13,"M")</f>
        <v>0</v>
      </c>
      <c r="F8" s="5">
        <f>COUNTIF(Roster_Mensuel!$D$13:$AH$13,"RTT")</f>
        <v>0</v>
      </c>
      <c r="G8" s="5">
        <f>COUNTIF(Roster_Mensuel!$D$13:$AH$13,"TT")</f>
        <v>0</v>
      </c>
      <c r="H8" s="5">
        <f>COUNTIF(Roster_Mensuel!$D$13:$AH$13,"F")</f>
        <v>0</v>
      </c>
      <c r="I8" s="5">
        <f>COUNTIF(Roster_Mensuel!$D$13:$AH$13,"ABS")</f>
        <v>0</v>
      </c>
      <c r="J8" s="5">
        <f>COUNTIF(Roster_Mensuel!$D$13:$AH$13,"P")</f>
        <v>0</v>
      </c>
      <c r="K8" s="5">
        <v>7</v>
      </c>
      <c r="L8" s="5">
        <f>COUNTIF(Roster_Mensuel!$J$7:$J$18,"P")</f>
        <v>0</v>
      </c>
    </row>
    <row r="9" spans="1:12">
      <c r="A9" s="5">
        <v>8</v>
      </c>
      <c r="B9" s="5" t="s">
        <v>27</v>
      </c>
      <c r="C9" s="5">
        <f>COUNTIF(Roster_Mensuel!$D$14:$AH$14,"P")</f>
        <v>0</v>
      </c>
      <c r="D9" s="5">
        <f>COUNTIF(Roster_Mensuel!$D$14:$AH$14,"CP")</f>
        <v>0</v>
      </c>
      <c r="E9" s="5">
        <f>COUNTIF(Roster_Mensuel!$D$14:$AH$14,"M")</f>
        <v>0</v>
      </c>
      <c r="F9" s="5">
        <f>COUNTIF(Roster_Mensuel!$D$14:$AH$14,"RTT")</f>
        <v>0</v>
      </c>
      <c r="G9" s="5">
        <f>COUNTIF(Roster_Mensuel!$D$14:$AH$14,"TT")</f>
        <v>0</v>
      </c>
      <c r="H9" s="5">
        <f>COUNTIF(Roster_Mensuel!$D$14:$AH$14,"F")</f>
        <v>0</v>
      </c>
      <c r="I9" s="5">
        <f>COUNTIF(Roster_Mensuel!$D$14:$AH$14,"ABS")</f>
        <v>0</v>
      </c>
      <c r="J9" s="5">
        <f>COUNTIF(Roster_Mensuel!$D$14:$AH$14,"P")</f>
        <v>0</v>
      </c>
      <c r="K9" s="5">
        <v>8</v>
      </c>
      <c r="L9" s="5">
        <f>COUNTIF(Roster_Mensuel!$K$7:$K$18,"P")</f>
        <v>0</v>
      </c>
    </row>
    <row r="10" spans="1:12">
      <c r="A10" s="5">
        <v>9</v>
      </c>
      <c r="B10" s="5" t="s">
        <v>29</v>
      </c>
      <c r="C10" s="5">
        <f>COUNTIF(Roster_Mensuel!$D$15:$AH$15,"P")</f>
        <v>0</v>
      </c>
      <c r="D10" s="5">
        <f>COUNTIF(Roster_Mensuel!$D$15:$AH$15,"CP")</f>
        <v>0</v>
      </c>
      <c r="E10" s="5">
        <f>COUNTIF(Roster_Mensuel!$D$15:$AH$15,"M")</f>
        <v>0</v>
      </c>
      <c r="F10" s="5">
        <f>COUNTIF(Roster_Mensuel!$D$15:$AH$15,"RTT")</f>
        <v>0</v>
      </c>
      <c r="G10" s="5">
        <f>COUNTIF(Roster_Mensuel!$D$15:$AH$15,"TT")</f>
        <v>0</v>
      </c>
      <c r="H10" s="5">
        <f>COUNTIF(Roster_Mensuel!$D$15:$AH$15,"F")</f>
        <v>0</v>
      </c>
      <c r="I10" s="5">
        <f>COUNTIF(Roster_Mensuel!$D$15:$AH$15,"ABS")</f>
        <v>0</v>
      </c>
      <c r="J10" s="5">
        <f>COUNTIF(Roster_Mensuel!$D$15:$AH$15,"P")</f>
        <v>0</v>
      </c>
      <c r="K10" s="5">
        <v>9</v>
      </c>
      <c r="L10" s="5">
        <f>COUNTIF(Roster_Mensuel!$L$7:$L$18,"P")</f>
        <v>0</v>
      </c>
    </row>
    <row r="11" spans="1:12">
      <c r="A11" s="5">
        <v>10</v>
      </c>
      <c r="B11" s="5" t="s">
        <v>31</v>
      </c>
      <c r="C11" s="5">
        <f>COUNTIF(Roster_Mensuel!$D$16:$AH$16,"P")</f>
        <v>0</v>
      </c>
      <c r="D11" s="5">
        <f>COUNTIF(Roster_Mensuel!$D$16:$AH$16,"CP")</f>
        <v>0</v>
      </c>
      <c r="E11" s="5">
        <f>COUNTIF(Roster_Mensuel!$D$16:$AH$16,"M")</f>
        <v>0</v>
      </c>
      <c r="F11" s="5">
        <f>COUNTIF(Roster_Mensuel!$D$16:$AH$16,"RTT")</f>
        <v>0</v>
      </c>
      <c r="G11" s="5">
        <f>COUNTIF(Roster_Mensuel!$D$16:$AH$16,"TT")</f>
        <v>0</v>
      </c>
      <c r="H11" s="5">
        <f>COUNTIF(Roster_Mensuel!$D$16:$AH$16,"F")</f>
        <v>0</v>
      </c>
      <c r="I11" s="5">
        <f>COUNTIF(Roster_Mensuel!$D$16:$AH$16,"ABS")</f>
        <v>0</v>
      </c>
      <c r="J11" s="5">
        <f>COUNTIF(Roster_Mensuel!$D$16:$AH$16,"P")</f>
        <v>0</v>
      </c>
      <c r="K11" s="5">
        <v>10</v>
      </c>
      <c r="L11" s="5">
        <f>COUNTIF(Roster_Mensuel!$M$7:$M$18,"P")</f>
        <v>0</v>
      </c>
    </row>
    <row r="12" spans="1:12">
      <c r="A12" s="5">
        <v>11</v>
      </c>
      <c r="B12" s="5" t="s">
        <v>33</v>
      </c>
      <c r="C12" s="5">
        <f>COUNTIF(Roster_Mensuel!$D$17:$AH$17,"P")</f>
        <v>0</v>
      </c>
      <c r="D12" s="5">
        <f>COUNTIF(Roster_Mensuel!$D$17:$AH$17,"CP")</f>
        <v>0</v>
      </c>
      <c r="E12" s="5">
        <f>COUNTIF(Roster_Mensuel!$D$17:$AH$17,"M")</f>
        <v>0</v>
      </c>
      <c r="F12" s="5">
        <f>COUNTIF(Roster_Mensuel!$D$17:$AH$17,"RTT")</f>
        <v>0</v>
      </c>
      <c r="G12" s="5">
        <f>COUNTIF(Roster_Mensuel!$D$17:$AH$17,"TT")</f>
        <v>0</v>
      </c>
      <c r="H12" s="5">
        <f>COUNTIF(Roster_Mensuel!$D$17:$AH$17,"F")</f>
        <v>0</v>
      </c>
      <c r="I12" s="5">
        <f>COUNTIF(Roster_Mensuel!$D$17:$AH$17,"ABS")</f>
        <v>0</v>
      </c>
      <c r="J12" s="5">
        <f>COUNTIF(Roster_Mensuel!$D$17:$AH$17,"P")</f>
        <v>0</v>
      </c>
      <c r="K12" s="5">
        <v>11</v>
      </c>
      <c r="L12" s="5">
        <f>COUNTIF(Roster_Mensuel!$N$7:$N$18,"P")</f>
        <v>0</v>
      </c>
    </row>
    <row r="13" spans="1:12">
      <c r="A13" s="5">
        <v>12</v>
      </c>
      <c r="B13" s="5" t="s">
        <v>35</v>
      </c>
      <c r="C13" s="5">
        <f>COUNTIF(Roster_Mensuel!$D$18:$AH$18,"P")</f>
        <v>0</v>
      </c>
      <c r="D13" s="5">
        <f>COUNTIF(Roster_Mensuel!$D$18:$AH$18,"CP")</f>
        <v>0</v>
      </c>
      <c r="E13" s="5">
        <f>COUNTIF(Roster_Mensuel!$D$18:$AH$18,"M")</f>
        <v>0</v>
      </c>
      <c r="F13" s="5">
        <f>COUNTIF(Roster_Mensuel!$D$18:$AH$18,"RTT")</f>
        <v>0</v>
      </c>
      <c r="G13" s="5">
        <f>COUNTIF(Roster_Mensuel!$D$18:$AH$18,"TT")</f>
        <v>0</v>
      </c>
      <c r="H13" s="5">
        <f>COUNTIF(Roster_Mensuel!$D$18:$AH$18,"F")</f>
        <v>0</v>
      </c>
      <c r="I13" s="5">
        <f>COUNTIF(Roster_Mensuel!$D$18:$AH$18,"ABS")</f>
        <v>0</v>
      </c>
      <c r="J13" s="5">
        <f>COUNTIF(Roster_Mensuel!$D$18:$AH$18,"P")</f>
        <v>0</v>
      </c>
      <c r="K13" s="5">
        <v>12</v>
      </c>
      <c r="L13" s="5">
        <f>COUNTIF(Roster_Mensuel!$O$7:$O$18,"P")</f>
        <v>0</v>
      </c>
    </row>
    <row r="14" spans="1:12">
      <c r="K14" s="5">
        <v>13</v>
      </c>
      <c r="L14" s="5">
        <f>COUNTIF(Roster_Mensuel!$P$7:$P$18,"P")</f>
        <v>0</v>
      </c>
    </row>
    <row r="15" spans="1:12">
      <c r="K15" s="5">
        <v>14</v>
      </c>
      <c r="L15" s="5">
        <f>COUNTIF(Roster_Mensuel!$Q$7:$Q$18,"P")</f>
        <v>0</v>
      </c>
    </row>
    <row r="16" spans="1:12">
      <c r="K16" s="5">
        <v>15</v>
      </c>
      <c r="L16" s="5">
        <f>COUNTIF(Roster_Mensuel!$R$7:$R$18,"P")</f>
        <v>0</v>
      </c>
    </row>
    <row r="17" spans="11:12">
      <c r="K17" s="5">
        <v>16</v>
      </c>
      <c r="L17" s="5">
        <f>COUNTIF(Roster_Mensuel!$S$7:$S$18,"P")</f>
        <v>0</v>
      </c>
    </row>
    <row r="18" spans="11:12">
      <c r="K18" s="5">
        <v>17</v>
      </c>
      <c r="L18" s="5">
        <f>COUNTIF(Roster_Mensuel!$T$7:$T$18,"P")</f>
        <v>0</v>
      </c>
    </row>
    <row r="19" spans="11:12">
      <c r="K19" s="5">
        <v>18</v>
      </c>
      <c r="L19" s="5">
        <f>COUNTIF(Roster_Mensuel!$U$7:$U$18,"P")</f>
        <v>0</v>
      </c>
    </row>
    <row r="20" spans="11:12">
      <c r="K20" s="5">
        <v>19</v>
      </c>
      <c r="L20" s="5">
        <f>COUNTIF(Roster_Mensuel!$V$7:$V$18,"P")</f>
        <v>0</v>
      </c>
    </row>
    <row r="21" spans="11:12">
      <c r="K21" s="5">
        <v>20</v>
      </c>
      <c r="L21" s="5">
        <f>COUNTIF(Roster_Mensuel!$W$7:$W$18,"P")</f>
        <v>0</v>
      </c>
    </row>
    <row r="22" spans="11:12">
      <c r="K22" s="5">
        <v>21</v>
      </c>
      <c r="L22" s="5">
        <f>COUNTIF(Roster_Mensuel!$X$7:$X$18,"P")</f>
        <v>0</v>
      </c>
    </row>
    <row r="23" spans="11:12">
      <c r="K23" s="5">
        <v>22</v>
      </c>
      <c r="L23" s="5">
        <f>COUNTIF(Roster_Mensuel!$Y$7:$Y$18,"P")</f>
        <v>0</v>
      </c>
    </row>
    <row r="24" spans="11:12">
      <c r="K24" s="5">
        <v>23</v>
      </c>
      <c r="L24" s="5">
        <f>COUNTIF(Roster_Mensuel!$Z$7:$Z$18,"P")</f>
        <v>0</v>
      </c>
    </row>
    <row r="25" spans="11:12">
      <c r="K25" s="5">
        <v>24</v>
      </c>
      <c r="L25" s="5">
        <f>COUNTIF(Roster_Mensuel!$AA$7:$AA$18,"P")</f>
        <v>0</v>
      </c>
    </row>
    <row r="26" spans="11:12">
      <c r="K26" s="5">
        <v>25</v>
      </c>
      <c r="L26" s="5">
        <f>COUNTIF(Roster_Mensuel!$AB$7:$AB$18,"P")</f>
        <v>0</v>
      </c>
    </row>
    <row r="27" spans="11:12">
      <c r="K27" s="5">
        <v>26</v>
      </c>
      <c r="L27" s="5">
        <f>COUNTIF(Roster_Mensuel!$AC$7:$AC$18,"P")</f>
        <v>0</v>
      </c>
    </row>
    <row r="28" spans="11:12">
      <c r="K28" s="5">
        <v>27</v>
      </c>
      <c r="L28" s="5">
        <f>COUNTIF(Roster_Mensuel!$AD$7:$AD$18,"P")</f>
        <v>0</v>
      </c>
    </row>
    <row r="29" spans="11:12">
      <c r="K29" s="5">
        <v>28</v>
      </c>
      <c r="L29" s="5">
        <f>COUNTIF(Roster_Mensuel!$AE$7:$AE$18,"P")</f>
        <v>0</v>
      </c>
    </row>
    <row r="30" spans="11:12">
      <c r="K30" s="5">
        <v>29</v>
      </c>
      <c r="L30" s="5">
        <f>COUNTIF(Roster_Mensuel!$AF$7:$AF$18,"P")</f>
        <v>0</v>
      </c>
    </row>
    <row r="31" spans="11:12">
      <c r="K31" s="5">
        <v>30</v>
      </c>
      <c r="L31" s="5">
        <f>COUNTIF(Roster_Mensuel!$AG$7:$AG$18,"P")</f>
        <v>0</v>
      </c>
    </row>
    <row r="32" spans="11:12">
      <c r="K32" s="5">
        <v>31</v>
      </c>
      <c r="L32" s="5">
        <f>COUNTIF(Roster_Mensuel!$AH$7:$AH$18,"P")</f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9"/>
  <sheetViews>
    <sheetView workbookViewId="0"/>
  </sheetViews>
  <sheetFormatPr defaultRowHeight="15"/>
  <cols>
    <col min="1" max="2" width="20.7109375" customWidth="1"/>
    <col min="5" max="6" width="22.7109375" customWidth="1"/>
  </cols>
  <sheetData>
    <row r="1" spans="1:6">
      <c r="A1" s="1" t="s">
        <v>49</v>
      </c>
    </row>
    <row r="2" spans="1:6">
      <c r="A2" s="7" t="s">
        <v>50</v>
      </c>
      <c r="B2" s="2">
        <f>Roster_Mensuel!B2</f>
        <v>0</v>
      </c>
    </row>
    <row r="4" spans="1:6">
      <c r="A4" s="8" t="s">
        <v>51</v>
      </c>
      <c r="E4" s="8" t="s">
        <v>55</v>
      </c>
    </row>
    <row r="5" spans="1:6">
      <c r="A5" s="4" t="s">
        <v>37</v>
      </c>
      <c r="B5" s="4" t="s">
        <v>52</v>
      </c>
      <c r="E5" s="4" t="s">
        <v>56</v>
      </c>
      <c r="F5" s="5">
        <v>12</v>
      </c>
    </row>
    <row r="6" spans="1:6">
      <c r="A6" s="5" t="s">
        <v>8</v>
      </c>
      <c r="B6" s="5">
        <f>SUM(Synthèse_Calculs!C2:C13)</f>
        <v>0</v>
      </c>
      <c r="E6" s="4" t="s">
        <v>57</v>
      </c>
      <c r="F6" s="5">
        <v>31</v>
      </c>
    </row>
    <row r="7" spans="1:6">
      <c r="A7" s="5" t="s">
        <v>12</v>
      </c>
      <c r="B7" s="5">
        <f>SUM(Synthèse_Calculs!D2:D13)</f>
        <v>0</v>
      </c>
      <c r="E7" s="4" t="s">
        <v>58</v>
      </c>
      <c r="F7" s="5">
        <v>372</v>
      </c>
    </row>
    <row r="8" spans="1:6">
      <c r="A8" s="5" t="s">
        <v>10</v>
      </c>
      <c r="B8" s="5">
        <f>SUM(Synthèse_Calculs!E2:E13)</f>
        <v>0</v>
      </c>
      <c r="E8" s="4" t="s">
        <v>46</v>
      </c>
      <c r="F8" s="5">
        <f>B50</f>
        <v>0</v>
      </c>
    </row>
    <row r="9" spans="1:6">
      <c r="A9" s="5" t="s">
        <v>13</v>
      </c>
      <c r="B9" s="5">
        <f>SUM(Synthèse_Calculs!F2:F13)</f>
        <v>0</v>
      </c>
      <c r="E9" s="4" t="s">
        <v>59</v>
      </c>
      <c r="F9" s="9">
        <f>IF(F7&gt;0,F8/F7,)</f>
        <v>0</v>
      </c>
    </row>
    <row r="10" spans="1:6">
      <c r="A10" s="5" t="s">
        <v>11</v>
      </c>
      <c r="B10" s="5">
        <f>SUM(Synthèse_Calculs!G2:G13)</f>
        <v>0</v>
      </c>
    </row>
    <row r="11" spans="1:6">
      <c r="A11" s="5" t="s">
        <v>9</v>
      </c>
      <c r="B11" s="5">
        <f>SUM(Synthèse_Calculs!H2:H13)</f>
        <v>0</v>
      </c>
    </row>
    <row r="12" spans="1:6">
      <c r="A12" s="5" t="s">
        <v>20</v>
      </c>
      <c r="B12" s="5">
        <f>SUM(Synthèse_Calculs!I2:I13)</f>
        <v>0</v>
      </c>
    </row>
    <row r="16" spans="1:6">
      <c r="A16" s="8" t="s">
        <v>53</v>
      </c>
    </row>
    <row r="17" spans="1:2">
      <c r="A17" s="4" t="s">
        <v>47</v>
      </c>
      <c r="B17" s="4" t="s">
        <v>48</v>
      </c>
    </row>
    <row r="18" spans="1:2">
      <c r="A18" s="5">
        <v>1</v>
      </c>
      <c r="B18" s="5">
        <f>Synthèse_Calculs!L2</f>
        <v>0</v>
      </c>
    </row>
    <row r="19" spans="1:2">
      <c r="A19" s="5">
        <v>2</v>
      </c>
      <c r="B19" s="5">
        <f>Synthèse_Calculs!L3</f>
        <v>0</v>
      </c>
    </row>
    <row r="20" spans="1:2">
      <c r="A20" s="5">
        <v>3</v>
      </c>
      <c r="B20" s="5">
        <f>Synthèse_Calculs!L4</f>
        <v>0</v>
      </c>
    </row>
    <row r="21" spans="1:2">
      <c r="A21" s="5">
        <v>4</v>
      </c>
      <c r="B21" s="5">
        <f>Synthèse_Calculs!L5</f>
        <v>0</v>
      </c>
    </row>
    <row r="22" spans="1:2">
      <c r="A22" s="5">
        <v>5</v>
      </c>
      <c r="B22" s="5">
        <f>Synthèse_Calculs!L6</f>
        <v>0</v>
      </c>
    </row>
    <row r="23" spans="1:2">
      <c r="A23" s="5">
        <v>6</v>
      </c>
      <c r="B23" s="5">
        <f>Synthèse_Calculs!L7</f>
        <v>0</v>
      </c>
    </row>
    <row r="24" spans="1:2">
      <c r="A24" s="5">
        <v>7</v>
      </c>
      <c r="B24" s="5">
        <f>Synthèse_Calculs!L8</f>
        <v>0</v>
      </c>
    </row>
    <row r="25" spans="1:2">
      <c r="A25" s="5">
        <v>8</v>
      </c>
      <c r="B25" s="5">
        <f>Synthèse_Calculs!L9</f>
        <v>0</v>
      </c>
    </row>
    <row r="26" spans="1:2">
      <c r="A26" s="5">
        <v>9</v>
      </c>
      <c r="B26" s="5">
        <f>Synthèse_Calculs!L10</f>
        <v>0</v>
      </c>
    </row>
    <row r="27" spans="1:2">
      <c r="A27" s="5">
        <v>10</v>
      </c>
      <c r="B27" s="5">
        <f>Synthèse_Calculs!L11</f>
        <v>0</v>
      </c>
    </row>
    <row r="28" spans="1:2">
      <c r="A28" s="5">
        <v>11</v>
      </c>
      <c r="B28" s="5">
        <f>Synthèse_Calculs!L12</f>
        <v>0</v>
      </c>
    </row>
    <row r="29" spans="1:2">
      <c r="A29" s="5">
        <v>12</v>
      </c>
      <c r="B29" s="5">
        <f>Synthèse_Calculs!L13</f>
        <v>0</v>
      </c>
    </row>
    <row r="30" spans="1:2">
      <c r="A30" s="5">
        <v>13</v>
      </c>
      <c r="B30" s="5">
        <f>Synthèse_Calculs!L14</f>
        <v>0</v>
      </c>
    </row>
    <row r="31" spans="1:2">
      <c r="A31" s="5">
        <v>14</v>
      </c>
      <c r="B31" s="5">
        <f>Synthèse_Calculs!L15</f>
        <v>0</v>
      </c>
    </row>
    <row r="32" spans="1:2">
      <c r="A32" s="5">
        <v>15</v>
      </c>
      <c r="B32" s="5">
        <f>Synthèse_Calculs!L16</f>
        <v>0</v>
      </c>
    </row>
    <row r="33" spans="1:2">
      <c r="A33" s="5">
        <v>16</v>
      </c>
      <c r="B33" s="5">
        <f>Synthèse_Calculs!L17</f>
        <v>0</v>
      </c>
    </row>
    <row r="34" spans="1:2">
      <c r="A34" s="5">
        <v>17</v>
      </c>
      <c r="B34" s="5">
        <f>Synthèse_Calculs!L18</f>
        <v>0</v>
      </c>
    </row>
    <row r="35" spans="1:2">
      <c r="A35" s="5">
        <v>18</v>
      </c>
      <c r="B35" s="5">
        <f>Synthèse_Calculs!L19</f>
        <v>0</v>
      </c>
    </row>
    <row r="36" spans="1:2">
      <c r="A36" s="5">
        <v>19</v>
      </c>
      <c r="B36" s="5">
        <f>Synthèse_Calculs!L20</f>
        <v>0</v>
      </c>
    </row>
    <row r="37" spans="1:2">
      <c r="A37" s="5">
        <v>20</v>
      </c>
      <c r="B37" s="5">
        <f>Synthèse_Calculs!L21</f>
        <v>0</v>
      </c>
    </row>
    <row r="38" spans="1:2">
      <c r="A38" s="5">
        <v>21</v>
      </c>
      <c r="B38" s="5">
        <f>Synthèse_Calculs!L22</f>
        <v>0</v>
      </c>
    </row>
    <row r="39" spans="1:2">
      <c r="A39" s="5">
        <v>22</v>
      </c>
      <c r="B39" s="5">
        <f>Synthèse_Calculs!L23</f>
        <v>0</v>
      </c>
    </row>
    <row r="40" spans="1:2">
      <c r="A40" s="5">
        <v>23</v>
      </c>
      <c r="B40" s="5">
        <f>Synthèse_Calculs!L24</f>
        <v>0</v>
      </c>
    </row>
    <row r="41" spans="1:2">
      <c r="A41" s="5">
        <v>24</v>
      </c>
      <c r="B41" s="5">
        <f>Synthèse_Calculs!L25</f>
        <v>0</v>
      </c>
    </row>
    <row r="42" spans="1:2">
      <c r="A42" s="5">
        <v>25</v>
      </c>
      <c r="B42" s="5">
        <f>Synthèse_Calculs!L26</f>
        <v>0</v>
      </c>
    </row>
    <row r="43" spans="1:2">
      <c r="A43" s="5">
        <v>26</v>
      </c>
      <c r="B43" s="5">
        <f>Synthèse_Calculs!L27</f>
        <v>0</v>
      </c>
    </row>
    <row r="44" spans="1:2">
      <c r="A44" s="5">
        <v>27</v>
      </c>
      <c r="B44" s="5">
        <f>Synthèse_Calculs!L28</f>
        <v>0</v>
      </c>
    </row>
    <row r="45" spans="1:2">
      <c r="A45" s="5">
        <v>28</v>
      </c>
      <c r="B45" s="5">
        <f>Synthèse_Calculs!L29</f>
        <v>0</v>
      </c>
    </row>
    <row r="46" spans="1:2">
      <c r="A46" s="5">
        <v>29</v>
      </c>
      <c r="B46" s="5">
        <f>Synthèse_Calculs!L30</f>
        <v>0</v>
      </c>
    </row>
    <row r="47" spans="1:2">
      <c r="A47" s="5">
        <v>30</v>
      </c>
      <c r="B47" s="5">
        <f>Synthèse_Calculs!L31</f>
        <v>0</v>
      </c>
    </row>
    <row r="48" spans="1:2">
      <c r="A48" s="5">
        <v>31</v>
      </c>
      <c r="B48" s="5">
        <f>Synthèse_Calculs!L32</f>
        <v>0</v>
      </c>
    </row>
    <row r="49" spans="1:2">
      <c r="A49" s="10" t="s">
        <v>54</v>
      </c>
      <c r="B49" s="10">
        <f>SUM(B18:B48)</f>
        <v>0</v>
      </c>
    </row>
  </sheetData>
  <pageMargins left="0.4" right="0.4" top="0.6" bottom="0.6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Roster_Mensuel</vt:lpstr>
      <vt:lpstr>Légende</vt:lpstr>
      <vt:lpstr>Synthèse_Calculs</vt:lpstr>
      <vt:lpstr>Synthèse_Impression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2025-10-30T00:03:54Z</dcterms:created>
  <dcterms:modified xsi:type="dcterms:W3CDTF">2025-10-30T00:03:54Z</dcterms:modified>
</cp:coreProperties>
</file>