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ables/table1.xml" ContentType="application/vnd.openxmlformats-officedocument.spreadsheetml.table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aramètres" sheetId="1" state="visible" r:id="rId1"/>
    <sheet xmlns:r="http://schemas.openxmlformats.org/officeDocument/2006/relationships" name="Types" sheetId="2" state="visible" r:id="rId2"/>
    <sheet xmlns:r="http://schemas.openxmlformats.org/officeDocument/2006/relationships" name="Statuts" sheetId="3" state="visible" r:id="rId3"/>
    <sheet xmlns:r="http://schemas.openxmlformats.org/officeDocument/2006/relationships" name="Équipements" sheetId="4" state="visible" r:id="rId4"/>
    <sheet xmlns:r="http://schemas.openxmlformats.org/officeDocument/2006/relationships" name="Plan_2025" sheetId="5" state="visible" r:id="rId5"/>
    <sheet xmlns:r="http://schemas.openxmlformats.org/officeDocument/2006/relationships" name="OT" sheetId="6" state="visible" r:id="rId6"/>
    <sheet xmlns:r="http://schemas.openxmlformats.org/officeDocument/2006/relationships" name="Aff_Oct_2025_A4" sheetId="7" state="visible" r:id="rId7"/>
    <sheet xmlns:r="http://schemas.openxmlformats.org/officeDocument/2006/relationships" name="Aff_Nov_2025_A4" sheetId="8" state="visible" r:id="rId8"/>
    <sheet xmlns:r="http://schemas.openxmlformats.org/officeDocument/2006/relationships" name="Aff_Dec_2025_A4" sheetId="9" state="visible" r:id="rId9"/>
    <sheet xmlns:r="http://schemas.openxmlformats.org/officeDocument/2006/relationships" name="Dashboard" sheetId="10" state="visible" r:id="rId10"/>
    <sheet xmlns:r="http://schemas.openxmlformats.org/officeDocument/2006/relationships" name="Synthese_A4" sheetId="11" state="visible" r:id="rId11"/>
  </sheets>
  <definedNames>
    <definedName name="Feries">Paramètres!$A$5:$A$40</definedName>
    <definedName name="_xlnm.Print_Titles" localSheetId="6">'Aff_Oct_2025_A4'!1:3</definedName>
    <definedName name="_xlnm.Print_Titles" localSheetId="7">'Aff_Nov_2025_A4'!1:3</definedName>
    <definedName name="_xlnm.Print_Titles" localSheetId="8">'Aff_Dec_2025_A4'!1:3</definedName>
  </definedNames>
  <calcPr calcId="124519" fullCalcOnLoad="1"/>
</workbook>
</file>

<file path=xl/styles.xml><?xml version="1.0" encoding="utf-8"?>
<styleSheet xmlns="http://schemas.openxmlformats.org/spreadsheetml/2006/main">
  <numFmts count="3">
    <numFmt numFmtId="164" formatCode="yyyy-mm-dd"/>
    <numFmt numFmtId="165" formatCode="dd/mm/yyyy"/>
    <numFmt numFmtId="166" formatCode="dd"/>
  </numFmts>
  <fonts count="4">
    <font>
      <name val="Calibri"/>
      <family val="2"/>
      <color theme="1"/>
      <sz val="11"/>
      <scheme val="minor"/>
    </font>
    <font>
      <b val="1"/>
      <color rgb="FF111827"/>
    </font>
    <font>
      <b val="1"/>
      <color rgb="FFFFFFFF"/>
      <sz val="16"/>
    </font>
    <font>
      <b val="1"/>
      <color rgb="FFFFFFFF"/>
    </font>
  </fonts>
  <fills count="14">
    <fill>
      <patternFill/>
    </fill>
    <fill>
      <patternFill patternType="gray125"/>
    </fill>
    <fill>
      <patternFill patternType="solid">
        <fgColor rgb="FFEF4444"/>
      </patternFill>
    </fill>
    <fill>
      <patternFill patternType="solid">
        <fgColor rgb="FFFB923C"/>
      </patternFill>
    </fill>
    <fill>
      <patternFill patternType="solid">
        <fgColor rgb="FF10B981"/>
      </patternFill>
    </fill>
    <fill>
      <patternFill patternType="solid">
        <fgColor rgb="FF111827"/>
      </patternFill>
    </fill>
    <fill>
      <patternFill patternType="solid">
        <fgColor rgb="FF0B1321"/>
      </patternFill>
    </fill>
    <fill>
      <patternFill patternType="solid">
        <fgColor rgb="FFF59E0B"/>
      </patternFill>
    </fill>
    <fill>
      <patternFill patternType="solid">
        <fgColor rgb="FFFCD34D"/>
      </patternFill>
    </fill>
    <fill>
      <patternFill patternType="solid">
        <fgColor rgb="FF2563EB"/>
      </patternFill>
    </fill>
    <fill>
      <patternFill patternType="solid">
        <fgColor rgb="FF06B6D4"/>
      </patternFill>
    </fill>
    <fill>
      <patternFill patternType="solid">
        <fgColor rgb="FFF8FAFC"/>
      </patternFill>
    </fill>
    <fill>
      <patternFill patternType="solid">
        <fgColor rgb="FFA78BFA"/>
      </patternFill>
    </fill>
    <fill>
      <patternFill patternType="solid">
        <fgColor rgb="FF374151"/>
      </patternFill>
    </fill>
  </fills>
  <borders count="2">
    <border>
      <left/>
      <right/>
      <top/>
      <bottom/>
      <diagonal/>
    </border>
    <border>
      <left style="thin">
        <color rgb="FFCBD5E1"/>
      </left>
      <right style="thin">
        <color rgb="FFCBD5E1"/>
      </right>
      <top style="thin">
        <color rgb="FFCBD5E1"/>
      </top>
      <bottom style="thin">
        <color rgb="FFCBD5E1"/>
      </bottom>
    </border>
  </borders>
  <cellStyleXfs count="1">
    <xf numFmtId="0" fontId="0" fillId="0" borderId="0"/>
  </cellStyleXfs>
  <cellXfs count="23">
    <xf numFmtId="0" fontId="0" fillId="0" borderId="0" pivotButton="0" quotePrefix="0" xfId="0"/>
    <xf numFmtId="0" fontId="1" fillId="0" borderId="0" pivotButton="0" quotePrefix="0" xfId="0"/>
    <xf numFmtId="165" fontId="0" fillId="0" borderId="0" pivotButton="0" quotePrefix="0" xfId="0"/>
    <xf numFmtId="0" fontId="0" fillId="2" borderId="0" pivotButton="0" quotePrefix="0" xfId="0"/>
    <xf numFmtId="0" fontId="0" fillId="3" borderId="0" pivotButton="0" quotePrefix="0" xfId="0"/>
    <xf numFmtId="0" fontId="0" fillId="4" borderId="0" pivotButton="0" quotePrefix="0" xfId="0"/>
    <xf numFmtId="0" fontId="2" fillId="5" borderId="0" applyAlignment="1" pivotButton="0" quotePrefix="0" xfId="0">
      <alignment horizontal="center" vertical="center"/>
    </xf>
    <xf numFmtId="0" fontId="0" fillId="6" borderId="0" pivotButton="0" quotePrefix="0" xfId="0"/>
    <xf numFmtId="0" fontId="0" fillId="7" borderId="0" pivotButton="0" quotePrefix="0" xfId="0"/>
    <xf numFmtId="166" fontId="0" fillId="0" borderId="0" pivotButton="0" quotePrefix="0" xfId="0"/>
    <xf numFmtId="0" fontId="0" fillId="0" borderId="0" applyAlignment="1" pivotButton="0" quotePrefix="0" xfId="0">
      <alignment horizontal="center" vertical="center"/>
    </xf>
    <xf numFmtId="0" fontId="0" fillId="0" borderId="1" pivotButton="0" quotePrefix="0" xfId="0"/>
    <xf numFmtId="0" fontId="0" fillId="11" borderId="1" pivotButton="0" quotePrefix="0" xfId="0"/>
    <xf numFmtId="0" fontId="0" fillId="9" borderId="1" applyAlignment="1" pivotButton="0" quotePrefix="0" xfId="0">
      <alignment horizontal="center" vertical="center"/>
    </xf>
    <xf numFmtId="0" fontId="0" fillId="10" borderId="1" applyAlignment="1" pivotButton="0" quotePrefix="0" xfId="0">
      <alignment horizontal="center" vertical="center"/>
    </xf>
    <xf numFmtId="0" fontId="0" fillId="2" borderId="1" applyAlignment="1" pivotButton="0" quotePrefix="0" xfId="0">
      <alignment horizontal="center" vertical="center"/>
    </xf>
    <xf numFmtId="0" fontId="0" fillId="8" borderId="1" applyAlignment="1" pivotButton="0" quotePrefix="0" xfId="0">
      <alignment horizontal="center" vertical="center"/>
    </xf>
    <xf numFmtId="0" fontId="0" fillId="9" borderId="0" applyAlignment="1" pivotButton="0" quotePrefix="0" xfId="0">
      <alignment horizontal="center" vertical="center"/>
    </xf>
    <xf numFmtId="0" fontId="0" fillId="10" borderId="0" applyAlignment="1" pivotButton="0" quotePrefix="0" xfId="0">
      <alignment horizontal="center" vertical="center"/>
    </xf>
    <xf numFmtId="0" fontId="0" fillId="8" borderId="0" applyAlignment="1" pivotButton="0" quotePrefix="0" xfId="0">
      <alignment horizontal="center" vertical="center"/>
    </xf>
    <xf numFmtId="0" fontId="0" fillId="12" borderId="0" applyAlignment="1" pivotButton="0" quotePrefix="0" xfId="0">
      <alignment horizontal="center" vertical="center"/>
    </xf>
    <xf numFmtId="0" fontId="0" fillId="2" borderId="0" applyAlignment="1" pivotButton="0" quotePrefix="0" xfId="0">
      <alignment horizontal="center" vertical="center"/>
    </xf>
    <xf numFmtId="0" fontId="3" fillId="13" borderId="0" applyAlignment="1" pivotButton="0" quotePrefix="0" xfId="0">
      <alignment horizontal="center" vertical="center"/>
    </xf>
  </cellXfs>
  <cellStyles count="1">
    <cellStyle name="Normal" xfId="0" builtinId="0" hidden="0"/>
  </cellStyles>
  <dxfs count="7">
    <dxf>
      <fill>
        <patternFill patternType="solid">
          <fgColor rgb="FFF8FAFC"/>
        </patternFill>
      </fill>
    </dxf>
    <dxf>
      <fill>
        <patternFill patternType="solid">
          <fgColor rgb="FFFFE8C8"/>
        </patternFill>
      </fill>
    </dxf>
    <dxf>
      <fill>
        <patternFill patternType="solid">
          <fgColor rgb="FF2563EB"/>
        </patternFill>
      </fill>
    </dxf>
    <dxf>
      <fill>
        <patternFill patternType="solid">
          <fgColor rgb="FF06B6D4"/>
        </patternFill>
      </fill>
    </dxf>
    <dxf>
      <fill>
        <patternFill patternType="solid">
          <fgColor rgb="FFFCD34D"/>
        </patternFill>
      </fill>
    </dxf>
    <dxf>
      <fill>
        <patternFill patternType="solid">
          <fgColor rgb="FFA78BFA"/>
        </patternFill>
      </fill>
    </dxf>
    <dxf>
      <fill>
        <patternFill patternType="solid">
          <fgColor rgb="FF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styles" Target="styles.xml" Id="rId12"/><Relationship Type="http://schemas.openxmlformats.org/officeDocument/2006/relationships/theme" Target="theme/theme1.xml" Id="rId13"/></Relationships>
</file>

<file path=xl/tables/table1.xml><?xml version="1.0" encoding="utf-8"?>
<table xmlns="http://schemas.openxmlformats.org/spreadsheetml/2006/main" id="1" name="T_Eqp" displayName="T_Eqp" ref="A1:P212" headerRowCount="1">
  <autoFilter ref="A1:P212"/>
  <tableColumns count="16">
    <tableColumn id="1" name="ID"/>
    <tableColumn id="2" name="Équipement"/>
    <tableColumn id="3" name="Catégorie"/>
    <tableColumn id="4" name="Site"/>
    <tableColumn id="5" name="Zone"/>
    <tableColumn id="6" name="Criticité"/>
    <tableColumn id="7" name="Responsable"/>
    <tableColumn id="8" name="Type"/>
    <tableColumn id="9" name="Fréquence"/>
    <tableColumn id="10" name="Unité"/>
    <tableColumn id="11" name="Date_Début"/>
    <tableColumn id="12" name="Période_jours"/>
    <tableColumn id="13" name="Durée(h)"/>
    <tableColumn id="14" name="Actif"/>
    <tableColumn id="15" name="Prochain_échéance"/>
    <tableColumn id="16" name="Statut_échéance"/>
  </tableColumns>
  <tableStyleInfo name="TableStyleMedium7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0"/>
  <sheetViews>
    <sheetView workbookViewId="0">
      <selection activeCell="A1" sqref="A1"/>
    </sheetView>
  </sheetViews>
  <sheetFormatPr baseColWidth="8" defaultRowHeight="15"/>
  <cols>
    <col width="22" customWidth="1" min="1" max="1"/>
    <col width="22" customWidth="1" min="2" max="2"/>
    <col width="22" customWidth="1" min="3" max="3"/>
    <col width="22" customWidth="1" min="4" max="4"/>
  </cols>
  <sheetData>
    <row r="1">
      <c r="A1" s="1" t="inlineStr">
        <is>
          <t>Année</t>
        </is>
      </c>
      <c r="B1" t="n">
        <v>2025</v>
      </c>
    </row>
    <row r="3">
      <c r="A3" s="1" t="inlineStr">
        <is>
          <t>Jours fériés (exemples; adaptez au pays)</t>
        </is>
      </c>
    </row>
    <row r="5">
      <c r="A5" s="2" t="n">
        <v>45658</v>
      </c>
    </row>
    <row r="6">
      <c r="A6" s="2" t="n">
        <v>45778</v>
      </c>
    </row>
    <row r="7">
      <c r="A7" s="2" t="n">
        <v>45868</v>
      </c>
    </row>
    <row r="8">
      <c r="A8" s="2" t="n"/>
    </row>
    <row r="9">
      <c r="A9" s="2" t="n"/>
    </row>
    <row r="10">
      <c r="A10" s="2" t="n"/>
    </row>
    <row r="11">
      <c r="A11" s="2" t="n"/>
    </row>
    <row r="12">
      <c r="A12" s="2" t="n"/>
    </row>
    <row r="13">
      <c r="A13" s="2" t="n"/>
    </row>
    <row r="14">
      <c r="A14" s="2" t="n"/>
    </row>
    <row r="15">
      <c r="A15" s="2" t="n"/>
    </row>
    <row r="16">
      <c r="A16" s="2" t="n"/>
    </row>
    <row r="17">
      <c r="A17" s="2" t="n"/>
    </row>
    <row r="18">
      <c r="A18" s="2" t="n"/>
    </row>
    <row r="19">
      <c r="A19" s="2" t="n"/>
    </row>
    <row r="20">
      <c r="A20" s="2" t="n"/>
    </row>
    <row r="21">
      <c r="A21" s="2" t="n"/>
    </row>
    <row r="22">
      <c r="A22" s="2" t="n"/>
    </row>
    <row r="23">
      <c r="A23" s="2" t="n"/>
    </row>
    <row r="24">
      <c r="A24" s="2" t="n"/>
    </row>
    <row r="25">
      <c r="A25" s="2" t="n"/>
    </row>
    <row r="26">
      <c r="A26" s="2" t="n"/>
    </row>
    <row r="27">
      <c r="A27" s="2" t="n"/>
    </row>
    <row r="28">
      <c r="A28" s="2" t="n"/>
    </row>
    <row r="29">
      <c r="A29" s="2" t="n"/>
    </row>
    <row r="30">
      <c r="A30" s="2" t="n"/>
    </row>
    <row r="31">
      <c r="A31" s="2" t="n"/>
    </row>
    <row r="32">
      <c r="A32" s="2" t="n"/>
    </row>
    <row r="33">
      <c r="A33" s="2" t="n"/>
    </row>
    <row r="34">
      <c r="A34" s="2" t="n"/>
    </row>
    <row r="35">
      <c r="A35" s="2" t="n"/>
    </row>
    <row r="36">
      <c r="A36" s="2" t="n"/>
    </row>
    <row r="37">
      <c r="A37" s="2" t="n"/>
    </row>
    <row r="38">
      <c r="A38" s="2" t="n"/>
    </row>
    <row r="39">
      <c r="A39" s="2" t="n"/>
    </row>
    <row r="40">
      <c r="A40" s="2" t="n"/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selection activeCell="A1" sqref="A1"/>
    </sheetView>
  </sheetViews>
  <sheetFormatPr baseColWidth="8" defaultRowHeight="15"/>
  <cols>
    <col width="10" customWidth="1" min="1" max="1"/>
    <col width="28" customWidth="1" min="2" max="2"/>
    <col width="14" customWidth="1" min="3" max="3"/>
  </cols>
  <sheetData>
    <row r="1">
      <c r="A1" s="1" t="inlineStr">
        <is>
          <t>Code</t>
        </is>
      </c>
      <c r="B1" s="1" t="inlineStr">
        <is>
          <t>Libellé</t>
        </is>
      </c>
      <c r="C1" s="1" t="inlineStr">
        <is>
          <t>Couleur HEX</t>
        </is>
      </c>
    </row>
    <row r="2">
      <c r="A2" t="inlineStr">
        <is>
          <t>PM</t>
        </is>
      </c>
      <c r="B2" t="inlineStr">
        <is>
          <t>Maintenance préventive</t>
        </is>
      </c>
      <c r="C2" t="inlineStr">
        <is>
          <t>FF2563EB</t>
        </is>
      </c>
    </row>
    <row r="3">
      <c r="A3" t="inlineStr">
        <is>
          <t>INS</t>
        </is>
      </c>
      <c r="B3" t="inlineStr">
        <is>
          <t>Inspection</t>
        </is>
      </c>
      <c r="C3" t="inlineStr">
        <is>
          <t>FF06B6D4</t>
        </is>
      </c>
    </row>
    <row r="4">
      <c r="A4" t="inlineStr">
        <is>
          <t>LUB</t>
        </is>
      </c>
      <c r="B4" t="inlineStr">
        <is>
          <t>Lubrification</t>
        </is>
      </c>
      <c r="C4" t="inlineStr">
        <is>
          <t>FFFCD34D</t>
        </is>
      </c>
    </row>
    <row r="5">
      <c r="A5" t="inlineStr">
        <is>
          <t>CAL</t>
        </is>
      </c>
      <c r="B5" t="inlineStr">
        <is>
          <t>Calibration</t>
        </is>
      </c>
      <c r="C5" t="inlineStr">
        <is>
          <t>FFA78BFA</t>
        </is>
      </c>
    </row>
    <row r="6">
      <c r="A6" t="inlineStr">
        <is>
          <t>CHK</t>
        </is>
      </c>
      <c r="B6" t="inlineStr">
        <is>
          <t>Check sécurité</t>
        </is>
      </c>
      <c r="C6" t="inlineStr">
        <is>
          <t>FFEF4444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5"/>
  <sheetViews>
    <sheetView workbookViewId="0">
      <selection activeCell="A1" sqref="A1"/>
    </sheetView>
  </sheetViews>
  <sheetFormatPr baseColWidth="8" defaultRowHeight="15"/>
  <cols>
    <col width="16" customWidth="1" min="1" max="1"/>
    <col width="14" customWidth="1" min="2" max="2"/>
  </cols>
  <sheetData>
    <row r="1">
      <c r="A1" s="1" t="inlineStr">
        <is>
          <t>Statut</t>
        </is>
      </c>
      <c r="B1" s="1" t="inlineStr">
        <is>
          <t>Couleur</t>
        </is>
      </c>
    </row>
    <row r="2">
      <c r="A2" t="inlineStr">
        <is>
          <t>Planifiée</t>
        </is>
      </c>
      <c r="B2" t="inlineStr">
        <is>
          <t>FFD1D5DB</t>
        </is>
      </c>
    </row>
    <row r="3">
      <c r="A3" t="inlineStr">
        <is>
          <t>En cours</t>
        </is>
      </c>
      <c r="B3" t="inlineStr">
        <is>
          <t>FFFB923C</t>
        </is>
      </c>
    </row>
    <row r="4">
      <c r="A4" t="inlineStr">
        <is>
          <t>Terminée</t>
        </is>
      </c>
      <c r="B4" t="inlineStr">
        <is>
          <t>FF10B981</t>
        </is>
      </c>
    </row>
    <row r="5">
      <c r="A5" t="inlineStr">
        <is>
          <t>En retard</t>
        </is>
      </c>
      <c r="B5" t="inlineStr">
        <is>
          <t>FFEF4444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P11"/>
  <sheetViews>
    <sheetView workbookViewId="0">
      <selection activeCell="A1" sqref="A1"/>
    </sheetView>
  </sheetViews>
  <sheetFormatPr baseColWidth="8" defaultRowHeight="15"/>
  <cols>
    <col width="6" customWidth="1" min="1" max="1"/>
    <col width="26" customWidth="1" min="2" max="2"/>
    <col width="20" customWidth="1" min="3" max="3"/>
    <col width="12" customWidth="1" min="4" max="4"/>
    <col width="16" customWidth="1" min="5" max="5"/>
    <col width="10" customWidth="1" min="6" max="6"/>
    <col width="18" customWidth="1" min="7" max="7"/>
    <col width="10" customWidth="1" min="8" max="8"/>
    <col width="12" customWidth="1" min="9" max="9"/>
    <col width="12" customWidth="1" min="10" max="10"/>
    <col width="14" customWidth="1" min="11" max="11"/>
    <col width="14" customWidth="1" min="12" max="12"/>
    <col width="10" customWidth="1" min="13" max="13"/>
    <col width="8" customWidth="1" min="14" max="14"/>
    <col width="16" customWidth="1" min="15" max="15"/>
    <col width="18" customWidth="1" min="16" max="16"/>
  </cols>
  <sheetData>
    <row r="1">
      <c r="A1" s="1" t="inlineStr">
        <is>
          <t>ID</t>
        </is>
      </c>
      <c r="B1" s="1" t="inlineStr">
        <is>
          <t>Équipement</t>
        </is>
      </c>
      <c r="C1" s="1" t="inlineStr">
        <is>
          <t>Catégorie</t>
        </is>
      </c>
      <c r="D1" s="1" t="inlineStr">
        <is>
          <t>Site</t>
        </is>
      </c>
      <c r="E1" s="1" t="inlineStr">
        <is>
          <t>Zone</t>
        </is>
      </c>
      <c r="F1" s="1" t="inlineStr">
        <is>
          <t>Criticité</t>
        </is>
      </c>
      <c r="G1" s="1" t="inlineStr">
        <is>
          <t>Responsable</t>
        </is>
      </c>
      <c r="H1" s="1" t="inlineStr">
        <is>
          <t>Type</t>
        </is>
      </c>
      <c r="I1" s="1" t="inlineStr">
        <is>
          <t>Fréquence</t>
        </is>
      </c>
      <c r="J1" s="1" t="inlineStr">
        <is>
          <t>Unité</t>
        </is>
      </c>
      <c r="K1" s="1" t="inlineStr">
        <is>
          <t>Date_Début</t>
        </is>
      </c>
      <c r="L1" s="1" t="inlineStr">
        <is>
          <t>Période_jours</t>
        </is>
      </c>
      <c r="M1" s="1" t="inlineStr">
        <is>
          <t>Durée(h)</t>
        </is>
      </c>
      <c r="N1" s="1" t="inlineStr">
        <is>
          <t>Actif</t>
        </is>
      </c>
      <c r="O1" s="1" t="inlineStr">
        <is>
          <t>Prochain_échéance</t>
        </is>
      </c>
      <c r="P1" s="1" t="inlineStr">
        <is>
          <t>Statut_échéance</t>
        </is>
      </c>
    </row>
    <row r="2">
      <c r="A2" t="n">
        <v>1</v>
      </c>
      <c r="B2" t="inlineStr">
        <is>
          <t>Compresseur KA-01</t>
        </is>
      </c>
      <c r="C2" t="inlineStr">
        <is>
          <t>Air comprimé</t>
        </is>
      </c>
      <c r="D2" t="inlineStr">
        <is>
          <t>Usine A</t>
        </is>
      </c>
      <c r="E2" t="inlineStr">
        <is>
          <t>Utilités</t>
        </is>
      </c>
      <c r="F2" s="3" t="inlineStr">
        <is>
          <t>A</t>
        </is>
      </c>
      <c r="G2" t="inlineStr">
        <is>
          <t>Julie Bernard</t>
        </is>
      </c>
      <c r="H2" t="inlineStr">
        <is>
          <t>PM</t>
        </is>
      </c>
      <c r="I2" t="n">
        <v>4</v>
      </c>
      <c r="J2" t="inlineStr">
        <is>
          <t>semaines</t>
        </is>
      </c>
      <c r="K2" s="2" t="n">
        <v>45663</v>
      </c>
      <c r="L2">
        <f>IF(J2="jours", I2, IF(J2="semaines", I2*7, IF(J2="mois", I2*30, I2)))</f>
        <v/>
      </c>
      <c r="M2" t="n">
        <v>2</v>
      </c>
      <c r="N2" t="inlineStr">
        <is>
          <t>Oui</t>
        </is>
      </c>
      <c r="O2" s="2">
        <f>IF(TODAY()&lt;K2, K2, K2 + L2*ROUNDUP((TODAY()-K2)/L2,0))</f>
        <v/>
      </c>
      <c r="P2">
        <f>IF(TODAY()&gt;O2,"En retard","OK")</f>
        <v/>
      </c>
    </row>
    <row r="3">
      <c r="A3" t="n">
        <v>2</v>
      </c>
      <c r="B3" t="inlineStr">
        <is>
          <t>Chiller CH-02</t>
        </is>
      </c>
      <c r="C3" t="inlineStr">
        <is>
          <t>Froid industriel</t>
        </is>
      </c>
      <c r="D3" t="inlineStr">
        <is>
          <t>Usine A</t>
        </is>
      </c>
      <c r="E3" t="inlineStr">
        <is>
          <t>Toit</t>
        </is>
      </c>
      <c r="F3" s="4" t="inlineStr">
        <is>
          <t>B</t>
        </is>
      </c>
      <c r="G3" t="inlineStr">
        <is>
          <t>Karim Lahlou</t>
        </is>
      </c>
      <c r="H3" t="inlineStr">
        <is>
          <t>INS</t>
        </is>
      </c>
      <c r="I3" t="n">
        <v>1</v>
      </c>
      <c r="J3" t="inlineStr">
        <is>
          <t>mois</t>
        </is>
      </c>
      <c r="K3" s="2" t="n">
        <v>45659</v>
      </c>
      <c r="L3">
        <f>IF(J3="jours", I3, IF(J3="semaines", I3*7, IF(J3="mois", I3*30, I3)))</f>
        <v/>
      </c>
      <c r="M3" t="n">
        <v>1</v>
      </c>
      <c r="N3" t="inlineStr">
        <is>
          <t>Oui</t>
        </is>
      </c>
      <c r="O3" s="2">
        <f>IF(TODAY()&lt;K3, K3, K3 + L3*ROUNDUP((TODAY()-K3)/L3,0))</f>
        <v/>
      </c>
      <c r="P3">
        <f>IF(TODAY()&gt;O3,"En retard","OK")</f>
        <v/>
      </c>
    </row>
    <row r="4">
      <c r="A4" t="n">
        <v>3</v>
      </c>
      <c r="B4" t="inlineStr">
        <is>
          <t>Four FO-03</t>
        </is>
      </c>
      <c r="C4" t="inlineStr">
        <is>
          <t>Thermique</t>
        </is>
      </c>
      <c r="D4" t="inlineStr">
        <is>
          <t>Usine B</t>
        </is>
      </c>
      <c r="E4" t="inlineStr">
        <is>
          <t>Atelier 2</t>
        </is>
      </c>
      <c r="F4" s="3" t="inlineStr">
        <is>
          <t>A</t>
        </is>
      </c>
      <c r="G4" t="inlineStr">
        <is>
          <t>Samira Ait</t>
        </is>
      </c>
      <c r="H4" t="inlineStr">
        <is>
          <t>CHK</t>
        </is>
      </c>
      <c r="I4" t="n">
        <v>1</v>
      </c>
      <c r="J4" t="inlineStr">
        <is>
          <t>semaines</t>
        </is>
      </c>
      <c r="K4" s="2" t="n">
        <v>45660</v>
      </c>
      <c r="L4">
        <f>IF(J4="jours", I4, IF(J4="semaines", I4*7, IF(J4="mois", I4*30, I4)))</f>
        <v/>
      </c>
      <c r="M4" t="n">
        <v>0.5</v>
      </c>
      <c r="N4" t="inlineStr">
        <is>
          <t>Oui</t>
        </is>
      </c>
      <c r="O4" s="2">
        <f>IF(TODAY()&lt;K4, K4, K4 + L4*ROUNDUP((TODAY()-K4)/L4,0))</f>
        <v/>
      </c>
      <c r="P4">
        <f>IF(TODAY()&gt;O4,"En retard","OK")</f>
        <v/>
      </c>
    </row>
    <row r="5">
      <c r="A5" t="n">
        <v>4</v>
      </c>
      <c r="B5" t="inlineStr">
        <is>
          <t>Convoyeur CV-04</t>
        </is>
      </c>
      <c r="C5" t="inlineStr">
        <is>
          <t>Manutention</t>
        </is>
      </c>
      <c r="D5" t="inlineStr">
        <is>
          <t>Usine B</t>
        </is>
      </c>
      <c r="E5" t="inlineStr">
        <is>
          <t>Ligne 1</t>
        </is>
      </c>
      <c r="F5" s="4" t="inlineStr">
        <is>
          <t>B</t>
        </is>
      </c>
      <c r="G5" t="inlineStr">
        <is>
          <t>Nadia Rami</t>
        </is>
      </c>
      <c r="H5" t="inlineStr">
        <is>
          <t>LUB</t>
        </is>
      </c>
      <c r="I5" t="n">
        <v>2</v>
      </c>
      <c r="J5" t="inlineStr">
        <is>
          <t>semaines</t>
        </is>
      </c>
      <c r="K5" s="2" t="n">
        <v>45664</v>
      </c>
      <c r="L5">
        <f>IF(J5="jours", I5, IF(J5="semaines", I5*7, IF(J5="mois", I5*30, I5)))</f>
        <v/>
      </c>
      <c r="M5" t="n">
        <v>1</v>
      </c>
      <c r="N5" t="inlineStr">
        <is>
          <t>Oui</t>
        </is>
      </c>
      <c r="O5" s="2">
        <f>IF(TODAY()&lt;K5, K5, K5 + L5*ROUNDUP((TODAY()-K5)/L5,0))</f>
        <v/>
      </c>
      <c r="P5">
        <f>IF(TODAY()&gt;O5,"En retard","OK")</f>
        <v/>
      </c>
    </row>
    <row r="6">
      <c r="A6" t="n">
        <v>5</v>
      </c>
      <c r="B6" t="inlineStr">
        <is>
          <t>Pompe PM-05</t>
        </is>
      </c>
      <c r="C6" t="inlineStr">
        <is>
          <t>Hydraulique</t>
        </is>
      </c>
      <c r="D6" t="inlineStr">
        <is>
          <t>Usine C</t>
        </is>
      </c>
      <c r="E6" t="inlineStr">
        <is>
          <t>Station</t>
        </is>
      </c>
      <c r="F6" s="5" t="inlineStr">
        <is>
          <t>C</t>
        </is>
      </c>
      <c r="G6" t="inlineStr">
        <is>
          <t>Youssef El F.</t>
        </is>
      </c>
      <c r="H6" t="inlineStr">
        <is>
          <t>PM</t>
        </is>
      </c>
      <c r="I6" t="n">
        <v>3</v>
      </c>
      <c r="J6" t="inlineStr">
        <is>
          <t>mois</t>
        </is>
      </c>
      <c r="K6" s="2" t="n">
        <v>45667</v>
      </c>
      <c r="L6">
        <f>IF(J6="jours", I6, IF(J6="semaines", I6*7, IF(J6="mois", I6*30, I6)))</f>
        <v/>
      </c>
      <c r="M6" t="n">
        <v>1.5</v>
      </c>
      <c r="N6" t="inlineStr">
        <is>
          <t>Oui</t>
        </is>
      </c>
      <c r="O6" s="2">
        <f>IF(TODAY()&lt;K6, K6, K6 + L6*ROUNDUP((TODAY()-K6)/L6,0))</f>
        <v/>
      </c>
      <c r="P6">
        <f>IF(TODAY()&gt;O6,"En retard","OK")</f>
        <v/>
      </c>
    </row>
    <row r="7">
      <c r="A7" t="n">
        <v>6</v>
      </c>
      <c r="B7" t="inlineStr">
        <is>
          <t>Balance BL-06</t>
        </is>
      </c>
      <c r="C7" t="inlineStr">
        <is>
          <t>Métrologie</t>
        </is>
      </c>
      <c r="D7" t="inlineStr">
        <is>
          <t>Usine C</t>
        </is>
      </c>
      <c r="E7" t="inlineStr">
        <is>
          <t>Laboratoire</t>
        </is>
      </c>
      <c r="F7" s="4" t="inlineStr">
        <is>
          <t>B</t>
        </is>
      </c>
      <c r="G7" t="inlineStr">
        <is>
          <t>Lucie Martin</t>
        </is>
      </c>
      <c r="H7" t="inlineStr">
        <is>
          <t>CAL</t>
        </is>
      </c>
      <c r="I7" t="n">
        <v>6</v>
      </c>
      <c r="J7" t="inlineStr">
        <is>
          <t>mois</t>
        </is>
      </c>
      <c r="K7" s="2" t="n">
        <v>45672</v>
      </c>
      <c r="L7">
        <f>IF(J7="jours", I7, IF(J7="semaines", I7*7, IF(J7="mois", I7*30, I7)))</f>
        <v/>
      </c>
      <c r="M7" t="n">
        <v>2</v>
      </c>
      <c r="N7" t="inlineStr">
        <is>
          <t>Oui</t>
        </is>
      </c>
      <c r="O7" s="2">
        <f>IF(TODAY()&lt;K7, K7, K7 + L7*ROUNDUP((TODAY()-K7)/L7,0))</f>
        <v/>
      </c>
      <c r="P7">
        <f>IF(TODAY()&gt;O7,"En retard","OK")</f>
        <v/>
      </c>
    </row>
    <row r="8">
      <c r="A8" t="n">
        <v>7</v>
      </c>
      <c r="B8" t="inlineStr">
        <is>
          <t>Générateur GN-07</t>
        </is>
      </c>
      <c r="C8" t="inlineStr">
        <is>
          <t>Énergie</t>
        </is>
      </c>
      <c r="D8" t="inlineStr">
        <is>
          <t>Usine A</t>
        </is>
      </c>
      <c r="E8" t="inlineStr">
        <is>
          <t>Local énergie</t>
        </is>
      </c>
      <c r="F8" s="3" t="inlineStr">
        <is>
          <t>A</t>
        </is>
      </c>
      <c r="G8" t="inlineStr">
        <is>
          <t>Julien Robert</t>
        </is>
      </c>
      <c r="H8" t="inlineStr">
        <is>
          <t>INS</t>
        </is>
      </c>
      <c r="I8" t="n">
        <v>2</v>
      </c>
      <c r="J8" t="inlineStr">
        <is>
          <t>mois</t>
        </is>
      </c>
      <c r="K8" s="2" t="n">
        <v>45666</v>
      </c>
      <c r="L8">
        <f>IF(J8="jours", I8, IF(J8="semaines", I8*7, IF(J8="mois", I8*30, I8)))</f>
        <v/>
      </c>
      <c r="M8" t="n">
        <v>1</v>
      </c>
      <c r="N8" t="inlineStr">
        <is>
          <t>Oui</t>
        </is>
      </c>
      <c r="O8" s="2">
        <f>IF(TODAY()&lt;K8, K8, K8 + L8*ROUNDUP((TODAY()-K8)/L8,0))</f>
        <v/>
      </c>
      <c r="P8">
        <f>IF(TODAY()&gt;O8,"En retard","OK")</f>
        <v/>
      </c>
    </row>
    <row r="9">
      <c r="A9" t="n">
        <v>8</v>
      </c>
      <c r="B9" t="inlineStr">
        <is>
          <t>Presse PR-08</t>
        </is>
      </c>
      <c r="C9" t="inlineStr">
        <is>
          <t>Production</t>
        </is>
      </c>
      <c r="D9" t="inlineStr">
        <is>
          <t>Usine B</t>
        </is>
      </c>
      <c r="E9" t="inlineStr">
        <is>
          <t>Ligne 3</t>
        </is>
      </c>
      <c r="F9" s="3" t="inlineStr">
        <is>
          <t>A</t>
        </is>
      </c>
      <c r="G9" t="inlineStr">
        <is>
          <t>Sofia B.</t>
        </is>
      </c>
      <c r="H9" t="inlineStr">
        <is>
          <t>PM</t>
        </is>
      </c>
      <c r="I9" t="n">
        <v>1</v>
      </c>
      <c r="J9" t="inlineStr">
        <is>
          <t>mois</t>
        </is>
      </c>
      <c r="K9" s="2" t="n">
        <v>45662</v>
      </c>
      <c r="L9">
        <f>IF(J9="jours", I9, IF(J9="semaines", I9*7, IF(J9="mois", I9*30, I9)))</f>
        <v/>
      </c>
      <c r="M9" t="n">
        <v>2</v>
      </c>
      <c r="N9" t="inlineStr">
        <is>
          <t>Oui</t>
        </is>
      </c>
      <c r="O9" s="2">
        <f>IF(TODAY()&lt;K9, K9, K9 + L9*ROUNDUP((TODAY()-K9)/L9,0))</f>
        <v/>
      </c>
      <c r="P9">
        <f>IF(TODAY()&gt;O9,"En retard","OK")</f>
        <v/>
      </c>
    </row>
    <row r="10">
      <c r="A10" t="n">
        <v>9</v>
      </c>
      <c r="B10" t="inlineStr">
        <is>
          <t>Broyeur BR-09</t>
        </is>
      </c>
      <c r="C10" t="inlineStr">
        <is>
          <t>Broyage</t>
        </is>
      </c>
      <c r="D10" t="inlineStr">
        <is>
          <t>Usine C</t>
        </is>
      </c>
      <c r="E10" t="inlineStr">
        <is>
          <t>Atelier 1</t>
        </is>
      </c>
      <c r="F10" s="4" t="inlineStr">
        <is>
          <t>B</t>
        </is>
      </c>
      <c r="G10" t="inlineStr">
        <is>
          <t>Othmane H.</t>
        </is>
      </c>
      <c r="H10" t="inlineStr">
        <is>
          <t>LUB</t>
        </is>
      </c>
      <c r="I10" t="n">
        <v>10</v>
      </c>
      <c r="J10" t="inlineStr">
        <is>
          <t>jours</t>
        </is>
      </c>
      <c r="K10" s="2" t="n">
        <v>45661</v>
      </c>
      <c r="L10">
        <f>IF(J10="jours", I10, IF(J10="semaines", I10*7, IF(J10="mois", I10*30, I10)))</f>
        <v/>
      </c>
      <c r="M10" t="n">
        <v>0.5</v>
      </c>
      <c r="N10" t="inlineStr">
        <is>
          <t>Oui</t>
        </is>
      </c>
      <c r="O10" s="2">
        <f>IF(TODAY()&lt;K10, K10, K10 + L10*ROUNDUP((TODAY()-K10)/L10,0))</f>
        <v/>
      </c>
      <c r="P10">
        <f>IF(TODAY()&gt;O10,"En retard","OK")</f>
        <v/>
      </c>
    </row>
    <row r="11">
      <c r="A11" t="n">
        <v>10</v>
      </c>
      <c r="B11" t="inlineStr">
        <is>
          <t>Cuve CV-10</t>
        </is>
      </c>
      <c r="C11" t="inlineStr">
        <is>
          <t>Stockage</t>
        </is>
      </c>
      <c r="D11" t="inlineStr">
        <is>
          <t>Usine A</t>
        </is>
      </c>
      <c r="E11" t="inlineStr">
        <is>
          <t>Parc</t>
        </is>
      </c>
      <c r="F11" s="5" t="inlineStr">
        <is>
          <t>C</t>
        </is>
      </c>
      <c r="G11" t="inlineStr">
        <is>
          <t>Hanae Z.</t>
        </is>
      </c>
      <c r="H11" t="inlineStr">
        <is>
          <t>INS</t>
        </is>
      </c>
      <c r="I11" t="n">
        <v>15</v>
      </c>
      <c r="J11" t="inlineStr">
        <is>
          <t>jours</t>
        </is>
      </c>
      <c r="K11" s="2" t="n">
        <v>45665</v>
      </c>
      <c r="L11">
        <f>IF(J11="jours", I11, IF(J11="semaines", I11*7, IF(J11="mois", I11*30, I11)))</f>
        <v/>
      </c>
      <c r="M11" t="n">
        <v>0.5</v>
      </c>
      <c r="N11" t="inlineStr">
        <is>
          <t>Oui</t>
        </is>
      </c>
      <c r="O11" s="2">
        <f>IF(TODAY()&lt;K11, K11, K11 + L11*ROUNDUP((TODAY()-K11)/L11,0))</f>
        <v/>
      </c>
      <c r="P11">
        <f>IF(TODAY()&gt;O11,"En retard","OK")</f>
        <v/>
      </c>
    </row>
  </sheetData>
  <dataValidations count="3">
    <dataValidation sqref="H2:H500" showErrorMessage="1" showDropDown="1" showInputMessage="1" allowBlank="0" type="list">
      <formula1>=Types!$A$2:$A$10</formula1>
    </dataValidation>
    <dataValidation sqref="J2:J500" showErrorMessage="1" showDropDown="1" showInputMessage="1" allowBlank="0" type="list">
      <formula1>"jours,semaines,mois"</formula1>
    </dataValidation>
    <dataValidation sqref="N2:N500" showErrorMessage="1" showDropDown="1" showInputMessage="1" allowBlank="0" type="list">
      <formula1>"Oui,Non"</formula1>
    </dataValidation>
  </dataValidations>
  <pageMargins left="0.75" right="0.75" top="1" bottom="1" header="0.5" footer="0.5"/>
  <tableParts count="1">
    <tablePart xmlns:r="http://schemas.openxmlformats.org/officeDocument/2006/relationships" r:id="rId1"/>
  </tableParts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D76"/>
  <sheetViews>
    <sheetView workbookViewId="0">
      <pane xSplit="3" ySplit="5" topLeftCell="D6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12" customWidth="1" min="2" max="2"/>
    <col width="8" customWidth="1" min="3" max="3"/>
    <col width="3.2" customWidth="1" min="4" max="4"/>
    <col width="3.2" customWidth="1" min="5" max="5"/>
    <col width="3.2" customWidth="1" min="6" max="6"/>
    <col width="3.2" customWidth="1" min="7" max="7"/>
    <col width="3.2" customWidth="1" min="8" max="8"/>
    <col width="3.2" customWidth="1" min="9" max="9"/>
    <col width="3.2" customWidth="1" min="10" max="10"/>
    <col width="3.2" customWidth="1" min="11" max="11"/>
    <col width="3.2" customWidth="1" min="12" max="12"/>
    <col width="3.2" customWidth="1" min="13" max="13"/>
    <col width="3.2" customWidth="1" min="14" max="14"/>
    <col width="3.2" customWidth="1" min="15" max="15"/>
    <col width="3.2" customWidth="1" min="16" max="16"/>
    <col width="3.2" customWidth="1" min="17" max="17"/>
    <col width="3.2" customWidth="1" min="18" max="18"/>
    <col width="3.2" customWidth="1" min="19" max="19"/>
    <col width="3.2" customWidth="1" min="20" max="20"/>
    <col width="3.2" customWidth="1" min="21" max="21"/>
    <col width="3.2" customWidth="1" min="22" max="22"/>
    <col width="3.2" customWidth="1" min="23" max="23"/>
    <col width="3.2" customWidth="1" min="24" max="24"/>
    <col width="3.2" customWidth="1" min="25" max="25"/>
    <col width="3.2" customWidth="1" min="26" max="26"/>
    <col width="3.2" customWidth="1" min="27" max="27"/>
    <col width="3.2" customWidth="1" min="28" max="28"/>
    <col width="3.2" customWidth="1" min="29" max="29"/>
    <col width="3.2" customWidth="1" min="30" max="30"/>
    <col width="3.2" customWidth="1" min="31" max="31"/>
    <col width="3.2" customWidth="1" min="32" max="32"/>
    <col width="3.2" customWidth="1" min="33" max="33"/>
    <col width="3.2" customWidth="1" min="34" max="34"/>
    <col width="3.2" customWidth="1" min="35" max="35"/>
    <col width="3.2" customWidth="1" min="36" max="36"/>
    <col width="3.2" customWidth="1" min="37" max="37"/>
    <col width="3.2" customWidth="1" min="38" max="38"/>
    <col width="3.2" customWidth="1" min="39" max="39"/>
    <col width="3.2" customWidth="1" min="40" max="40"/>
    <col width="3.2" customWidth="1" min="41" max="41"/>
    <col width="3.2" customWidth="1" min="42" max="42"/>
    <col width="3.2" customWidth="1" min="43" max="43"/>
    <col width="3.2" customWidth="1" min="44" max="44"/>
    <col width="3.2" customWidth="1" min="45" max="45"/>
    <col width="3.2" customWidth="1" min="46" max="46"/>
    <col width="3.2" customWidth="1" min="47" max="47"/>
    <col width="3.2" customWidth="1" min="48" max="48"/>
    <col width="3.2" customWidth="1" min="49" max="49"/>
    <col width="3.2" customWidth="1" min="50" max="50"/>
    <col width="3.2" customWidth="1" min="51" max="51"/>
    <col width="3.2" customWidth="1" min="52" max="52"/>
    <col width="3.2" customWidth="1" min="53" max="53"/>
    <col width="3.2" customWidth="1" min="54" max="54"/>
    <col width="3.2" customWidth="1" min="55" max="55"/>
    <col width="3.2" customWidth="1" min="56" max="56"/>
    <col width="3.2" customWidth="1" min="57" max="57"/>
    <col width="3.2" customWidth="1" min="58" max="58"/>
    <col width="3.2" customWidth="1" min="59" max="59"/>
    <col width="3.2" customWidth="1" min="60" max="60"/>
    <col width="3.2" customWidth="1" min="61" max="61"/>
    <col width="3.2" customWidth="1" min="62" max="62"/>
    <col width="3.2" customWidth="1" min="63" max="63"/>
    <col width="3.2" customWidth="1" min="64" max="64"/>
    <col width="3.2" customWidth="1" min="65" max="65"/>
    <col width="3.2" customWidth="1" min="66" max="66"/>
    <col width="3.2" customWidth="1" min="67" max="67"/>
    <col width="3.2" customWidth="1" min="68" max="68"/>
    <col width="3.2" customWidth="1" min="69" max="69"/>
    <col width="3.2" customWidth="1" min="70" max="70"/>
    <col width="3.2" customWidth="1" min="71" max="71"/>
    <col width="3.2" customWidth="1" min="72" max="72"/>
    <col width="3.2" customWidth="1" min="73" max="73"/>
    <col width="3.2" customWidth="1" min="74" max="74"/>
    <col width="3.2" customWidth="1" min="75" max="75"/>
    <col width="3.2" customWidth="1" min="76" max="76"/>
    <col width="3.2" customWidth="1" min="77" max="77"/>
    <col width="3.2" customWidth="1" min="78" max="78"/>
    <col width="3.2" customWidth="1" min="79" max="79"/>
    <col width="3.2" customWidth="1" min="80" max="80"/>
    <col width="3.2" customWidth="1" min="81" max="81"/>
    <col width="3.2" customWidth="1" min="82" max="82"/>
    <col width="3.2" customWidth="1" min="83" max="83"/>
    <col width="3.2" customWidth="1" min="84" max="84"/>
    <col width="3.2" customWidth="1" min="85" max="85"/>
    <col width="3.2" customWidth="1" min="86" max="86"/>
    <col width="3.2" customWidth="1" min="87" max="87"/>
    <col width="3.2" customWidth="1" min="88" max="88"/>
    <col width="3.2" customWidth="1" min="89" max="89"/>
    <col width="3.2" customWidth="1" min="90" max="90"/>
    <col width="3.2" customWidth="1" min="91" max="91"/>
    <col width="3.2" customWidth="1" min="92" max="92"/>
    <col width="3.2" customWidth="1" min="93" max="93"/>
    <col width="3.2" customWidth="1" min="94" max="94"/>
    <col width="3.2" customWidth="1" min="95" max="95"/>
    <col width="3.2" customWidth="1" min="96" max="96"/>
    <col width="3.2" customWidth="1" min="97" max="97"/>
    <col width="3.2" customWidth="1" min="98" max="98"/>
    <col width="3.2" customWidth="1" min="99" max="99"/>
    <col width="3.2" customWidth="1" min="100" max="100"/>
    <col width="3.2" customWidth="1" min="101" max="101"/>
    <col width="3.2" customWidth="1" min="102" max="102"/>
    <col width="3.2" customWidth="1" min="103" max="103"/>
    <col width="3.2" customWidth="1" min="104" max="104"/>
    <col width="3.2" customWidth="1" min="105" max="105"/>
    <col width="3.2" customWidth="1" min="106" max="106"/>
    <col width="3.2" customWidth="1" min="107" max="107"/>
    <col width="3.2" customWidth="1" min="108" max="108"/>
    <col width="3.2" customWidth="1" min="109" max="109"/>
    <col width="3.2" customWidth="1" min="110" max="110"/>
    <col width="3.2" customWidth="1" min="111" max="111"/>
    <col width="3.2" customWidth="1" min="112" max="112"/>
    <col width="3.2" customWidth="1" min="113" max="113"/>
    <col width="3.2" customWidth="1" min="114" max="114"/>
    <col width="3.2" customWidth="1" min="115" max="115"/>
    <col width="3.2" customWidth="1" min="116" max="116"/>
    <col width="3.2" customWidth="1" min="117" max="117"/>
    <col width="3.2" customWidth="1" min="118" max="118"/>
    <col width="3.2" customWidth="1" min="119" max="119"/>
    <col width="3.2" customWidth="1" min="120" max="120"/>
    <col width="3.2" customWidth="1" min="121" max="121"/>
    <col width="3.2" customWidth="1" min="122" max="122"/>
    <col width="3.2" customWidth="1" min="123" max="123"/>
    <col width="3.2" customWidth="1" min="124" max="124"/>
    <col width="3.2" customWidth="1" min="125" max="125"/>
    <col width="3.2" customWidth="1" min="126" max="126"/>
    <col width="3.2" customWidth="1" min="127" max="127"/>
    <col width="3.2" customWidth="1" min="128" max="128"/>
    <col width="3.2" customWidth="1" min="129" max="129"/>
    <col width="3.2" customWidth="1" min="130" max="130"/>
    <col width="3.2" customWidth="1" min="131" max="131"/>
    <col width="3.2" customWidth="1" min="132" max="132"/>
    <col width="3.2" customWidth="1" min="133" max="133"/>
    <col width="3.2" customWidth="1" min="134" max="134"/>
    <col width="3.2" customWidth="1" min="135" max="135"/>
    <col width="3.2" customWidth="1" min="136" max="136"/>
    <col width="3.2" customWidth="1" min="137" max="137"/>
    <col width="3.2" customWidth="1" min="138" max="138"/>
    <col width="3.2" customWidth="1" min="139" max="139"/>
    <col width="3.2" customWidth="1" min="140" max="140"/>
    <col width="3.2" customWidth="1" min="141" max="141"/>
    <col width="3.2" customWidth="1" min="142" max="142"/>
    <col width="3.2" customWidth="1" min="143" max="143"/>
    <col width="3.2" customWidth="1" min="144" max="144"/>
    <col width="3.2" customWidth="1" min="145" max="145"/>
    <col width="3.2" customWidth="1" min="146" max="146"/>
    <col width="3.2" customWidth="1" min="147" max="147"/>
    <col width="3.2" customWidth="1" min="148" max="148"/>
    <col width="3.2" customWidth="1" min="149" max="149"/>
    <col width="3.2" customWidth="1" min="150" max="150"/>
    <col width="3.2" customWidth="1" min="151" max="151"/>
    <col width="3.2" customWidth="1" min="152" max="152"/>
    <col width="3.2" customWidth="1" min="153" max="153"/>
    <col width="3.2" customWidth="1" min="154" max="154"/>
    <col width="3.2" customWidth="1" min="155" max="155"/>
    <col width="3.2" customWidth="1" min="156" max="156"/>
    <col width="3.2" customWidth="1" min="157" max="157"/>
    <col width="3.2" customWidth="1" min="158" max="158"/>
    <col width="3.2" customWidth="1" min="159" max="159"/>
    <col width="3.2" customWidth="1" min="160" max="160"/>
    <col width="3.2" customWidth="1" min="161" max="161"/>
    <col width="3.2" customWidth="1" min="162" max="162"/>
    <col width="3.2" customWidth="1" min="163" max="163"/>
    <col width="3.2" customWidth="1" min="164" max="164"/>
    <col width="3.2" customWidth="1" min="165" max="165"/>
    <col width="3.2" customWidth="1" min="166" max="166"/>
    <col width="3.2" customWidth="1" min="167" max="167"/>
    <col width="3.2" customWidth="1" min="168" max="168"/>
    <col width="3.2" customWidth="1" min="169" max="169"/>
    <col width="3.2" customWidth="1" min="170" max="170"/>
    <col width="3.2" customWidth="1" min="171" max="171"/>
    <col width="3.2" customWidth="1" min="172" max="172"/>
    <col width="3.2" customWidth="1" min="173" max="173"/>
    <col width="3.2" customWidth="1" min="174" max="174"/>
    <col width="3.2" customWidth="1" min="175" max="175"/>
    <col width="3.2" customWidth="1" min="176" max="176"/>
    <col width="3.2" customWidth="1" min="177" max="177"/>
    <col width="3.2" customWidth="1" min="178" max="178"/>
    <col width="3.2" customWidth="1" min="179" max="179"/>
    <col width="3.2" customWidth="1" min="180" max="180"/>
    <col width="3.2" customWidth="1" min="181" max="181"/>
    <col width="3.2" customWidth="1" min="182" max="182"/>
    <col width="3.2" customWidth="1" min="183" max="183"/>
    <col width="3.2" customWidth="1" min="184" max="184"/>
    <col width="3.2" customWidth="1" min="185" max="185"/>
    <col width="3.2" customWidth="1" min="186" max="186"/>
    <col width="3.2" customWidth="1" min="187" max="187"/>
    <col width="3.2" customWidth="1" min="188" max="188"/>
    <col width="3.2" customWidth="1" min="189" max="189"/>
    <col width="3.2" customWidth="1" min="190" max="190"/>
    <col width="3.2" customWidth="1" min="191" max="191"/>
    <col width="3.2" customWidth="1" min="192" max="192"/>
    <col width="3.2" customWidth="1" min="193" max="193"/>
    <col width="3.2" customWidth="1" min="194" max="194"/>
    <col width="3.2" customWidth="1" min="195" max="195"/>
    <col width="3.2" customWidth="1" min="196" max="196"/>
    <col width="3.2" customWidth="1" min="197" max="197"/>
    <col width="3.2" customWidth="1" min="198" max="198"/>
    <col width="3.2" customWidth="1" min="199" max="199"/>
    <col width="3.2" customWidth="1" min="200" max="200"/>
    <col width="3.2" customWidth="1" min="201" max="201"/>
    <col width="3.2" customWidth="1" min="202" max="202"/>
    <col width="3.2" customWidth="1" min="203" max="203"/>
    <col width="3.2" customWidth="1" min="204" max="204"/>
    <col width="3.2" customWidth="1" min="205" max="205"/>
    <col width="3.2" customWidth="1" min="206" max="206"/>
    <col width="3.2" customWidth="1" min="207" max="207"/>
    <col width="3.2" customWidth="1" min="208" max="208"/>
    <col width="3.2" customWidth="1" min="209" max="209"/>
    <col width="3.2" customWidth="1" min="210" max="210"/>
    <col width="3.2" customWidth="1" min="211" max="211"/>
    <col width="3.2" customWidth="1" min="212" max="212"/>
    <col width="3.2" customWidth="1" min="213" max="213"/>
    <col width="3.2" customWidth="1" min="214" max="214"/>
    <col width="3.2" customWidth="1" min="215" max="215"/>
    <col width="3.2" customWidth="1" min="216" max="216"/>
    <col width="3.2" customWidth="1" min="217" max="217"/>
    <col width="3.2" customWidth="1" min="218" max="218"/>
    <col width="3.2" customWidth="1" min="219" max="219"/>
    <col width="3.2" customWidth="1" min="220" max="220"/>
    <col width="3.2" customWidth="1" min="221" max="221"/>
    <col width="3.2" customWidth="1" min="222" max="222"/>
    <col width="3.2" customWidth="1" min="223" max="223"/>
    <col width="3.2" customWidth="1" min="224" max="224"/>
    <col width="3.2" customWidth="1" min="225" max="225"/>
    <col width="3.2" customWidth="1" min="226" max="226"/>
    <col width="3.2" customWidth="1" min="227" max="227"/>
    <col width="3.2" customWidth="1" min="228" max="228"/>
    <col width="3.2" customWidth="1" min="229" max="229"/>
    <col width="3.2" customWidth="1" min="230" max="230"/>
    <col width="3.2" customWidth="1" min="231" max="231"/>
    <col width="3.2" customWidth="1" min="232" max="232"/>
    <col width="3.2" customWidth="1" min="233" max="233"/>
    <col width="3.2" customWidth="1" min="234" max="234"/>
    <col width="3.2" customWidth="1" min="235" max="235"/>
    <col width="3.2" customWidth="1" min="236" max="236"/>
    <col width="3.2" customWidth="1" min="237" max="237"/>
    <col width="3.2" customWidth="1" min="238" max="238"/>
    <col width="3.2" customWidth="1" min="239" max="239"/>
    <col width="3.2" customWidth="1" min="240" max="240"/>
    <col width="3.2" customWidth="1" min="241" max="241"/>
    <col width="3.2" customWidth="1" min="242" max="242"/>
    <col width="3.2" customWidth="1" min="243" max="243"/>
    <col width="3.2" customWidth="1" min="244" max="244"/>
    <col width="3.2" customWidth="1" min="245" max="245"/>
    <col width="3.2" customWidth="1" min="246" max="246"/>
    <col width="3.2" customWidth="1" min="247" max="247"/>
    <col width="3.2" customWidth="1" min="248" max="248"/>
    <col width="3.2" customWidth="1" min="249" max="249"/>
    <col width="3.2" customWidth="1" min="250" max="250"/>
    <col width="3.2" customWidth="1" min="251" max="251"/>
    <col width="3.2" customWidth="1" min="252" max="252"/>
    <col width="3.2" customWidth="1" min="253" max="253"/>
    <col width="3.2" customWidth="1" min="254" max="254"/>
    <col width="3.2" customWidth="1" min="255" max="255"/>
    <col width="3.2" customWidth="1" min="256" max="256"/>
    <col width="3.2" customWidth="1" min="257" max="257"/>
    <col width="3.2" customWidth="1" min="258" max="258"/>
    <col width="3.2" customWidth="1" min="259" max="259"/>
    <col width="3.2" customWidth="1" min="260" max="260"/>
    <col width="3.2" customWidth="1" min="261" max="261"/>
    <col width="3.2" customWidth="1" min="262" max="262"/>
    <col width="3.2" customWidth="1" min="263" max="263"/>
    <col width="3.2" customWidth="1" min="264" max="264"/>
    <col width="3.2" customWidth="1" min="265" max="265"/>
    <col width="3.2" customWidth="1" min="266" max="266"/>
    <col width="3.2" customWidth="1" min="267" max="267"/>
    <col width="3.2" customWidth="1" min="268" max="268"/>
    <col width="3.2" customWidth="1" min="269" max="269"/>
    <col width="3.2" customWidth="1" min="270" max="270"/>
    <col width="3.2" customWidth="1" min="271" max="271"/>
    <col width="3.2" customWidth="1" min="272" max="272"/>
    <col width="3.2" customWidth="1" min="273" max="273"/>
    <col width="3.2" customWidth="1" min="274" max="274"/>
    <col width="3.2" customWidth="1" min="275" max="275"/>
    <col width="3.2" customWidth="1" min="276" max="276"/>
    <col width="3.2" customWidth="1" min="277" max="277"/>
    <col width="3.2" customWidth="1" min="278" max="278"/>
    <col width="3.2" customWidth="1" min="279" max="279"/>
    <col width="3.2" customWidth="1" min="280" max="280"/>
    <col width="3.2" customWidth="1" min="281" max="281"/>
    <col width="3.2" customWidth="1" min="282" max="282"/>
    <col width="3.2" customWidth="1" min="283" max="283"/>
    <col width="3.2" customWidth="1" min="284" max="284"/>
    <col width="3.2" customWidth="1" min="285" max="285"/>
    <col width="3.2" customWidth="1" min="286" max="286"/>
    <col width="3.2" customWidth="1" min="287" max="287"/>
    <col width="3.2" customWidth="1" min="288" max="288"/>
    <col width="3.2" customWidth="1" min="289" max="289"/>
    <col width="3.2" customWidth="1" min="290" max="290"/>
    <col width="3.2" customWidth="1" min="291" max="291"/>
    <col width="3.2" customWidth="1" min="292" max="292"/>
    <col width="3.2" customWidth="1" min="293" max="293"/>
    <col width="3.2" customWidth="1" min="294" max="294"/>
    <col width="3.2" customWidth="1" min="295" max="295"/>
    <col width="3.2" customWidth="1" min="296" max="296"/>
    <col width="3.2" customWidth="1" min="297" max="297"/>
    <col width="3.2" customWidth="1" min="298" max="298"/>
    <col width="3.2" customWidth="1" min="299" max="299"/>
    <col width="3.2" customWidth="1" min="300" max="300"/>
    <col width="3.2" customWidth="1" min="301" max="301"/>
    <col width="3.2" customWidth="1" min="302" max="302"/>
    <col width="3.2" customWidth="1" min="303" max="303"/>
    <col width="3.2" customWidth="1" min="304" max="304"/>
    <col width="3.2" customWidth="1" min="305" max="305"/>
    <col width="3.2" customWidth="1" min="306" max="306"/>
    <col width="3.2" customWidth="1" min="307" max="307"/>
    <col width="3.2" customWidth="1" min="308" max="308"/>
    <col width="3.2" customWidth="1" min="309" max="309"/>
    <col width="3.2" customWidth="1" min="310" max="310"/>
    <col width="3.2" customWidth="1" min="311" max="311"/>
    <col width="3.2" customWidth="1" min="312" max="312"/>
    <col width="3.2" customWidth="1" min="313" max="313"/>
    <col width="3.2" customWidth="1" min="314" max="314"/>
    <col width="3.2" customWidth="1" min="315" max="315"/>
    <col width="3.2" customWidth="1" min="316" max="316"/>
    <col width="3.2" customWidth="1" min="317" max="317"/>
    <col width="3.2" customWidth="1" min="318" max="318"/>
    <col width="3.2" customWidth="1" min="319" max="319"/>
    <col width="3.2" customWidth="1" min="320" max="320"/>
    <col width="3.2" customWidth="1" min="321" max="321"/>
    <col width="3.2" customWidth="1" min="322" max="322"/>
    <col width="3.2" customWidth="1" min="323" max="323"/>
    <col width="3.2" customWidth="1" min="324" max="324"/>
    <col width="3.2" customWidth="1" min="325" max="325"/>
    <col width="3.2" customWidth="1" min="326" max="326"/>
    <col width="3.2" customWidth="1" min="327" max="327"/>
    <col width="3.2" customWidth="1" min="328" max="328"/>
    <col width="3.2" customWidth="1" min="329" max="329"/>
    <col width="3.2" customWidth="1" min="330" max="330"/>
    <col width="3.2" customWidth="1" min="331" max="331"/>
    <col width="3.2" customWidth="1" min="332" max="332"/>
    <col width="3.2" customWidth="1" min="333" max="333"/>
    <col width="3.2" customWidth="1" min="334" max="334"/>
    <col width="3.2" customWidth="1" min="335" max="335"/>
    <col width="3.2" customWidth="1" min="336" max="336"/>
    <col width="3.2" customWidth="1" min="337" max="337"/>
    <col width="3.2" customWidth="1" min="338" max="338"/>
    <col width="3.2" customWidth="1" min="339" max="339"/>
    <col width="3.2" customWidth="1" min="340" max="340"/>
    <col width="3.2" customWidth="1" min="341" max="341"/>
    <col width="3.2" customWidth="1" min="342" max="342"/>
    <col width="3.2" customWidth="1" min="343" max="343"/>
    <col width="3.2" customWidth="1" min="344" max="344"/>
    <col width="3.2" customWidth="1" min="345" max="345"/>
    <col width="3.2" customWidth="1" min="346" max="346"/>
    <col width="3.2" customWidth="1" min="347" max="347"/>
    <col width="3.2" customWidth="1" min="348" max="348"/>
    <col width="3.2" customWidth="1" min="349" max="349"/>
    <col width="3.2" customWidth="1" min="350" max="350"/>
    <col width="3.2" customWidth="1" min="351" max="351"/>
    <col width="3.2" customWidth="1" min="352" max="352"/>
    <col width="3.2" customWidth="1" min="353" max="353"/>
    <col width="3.2" customWidth="1" min="354" max="354"/>
    <col width="3.2" customWidth="1" min="355" max="355"/>
    <col width="3.2" customWidth="1" min="356" max="356"/>
    <col width="3.2" customWidth="1" min="357" max="357"/>
    <col width="3.2" customWidth="1" min="358" max="358"/>
    <col width="3.2" customWidth="1" min="359" max="359"/>
    <col width="3.2" customWidth="1" min="360" max="360"/>
    <col width="3.2" customWidth="1" min="361" max="361"/>
    <col width="3.2" customWidth="1" min="362" max="362"/>
    <col width="3.2" customWidth="1" min="363" max="363"/>
    <col width="3.2" customWidth="1" min="364" max="364"/>
    <col width="3.2" customWidth="1" min="365" max="365"/>
    <col width="3.2" customWidth="1" min="366" max="366"/>
    <col width="3.2" customWidth="1" min="367" max="367"/>
    <col width="3.2" customWidth="1" min="368" max="368"/>
  </cols>
  <sheetData>
    <row r="1">
      <c r="A1" s="6" t="inlineStr">
        <is>
          <t>PLANNING — 2025 (peau industrielle)</t>
        </is>
      </c>
    </row>
    <row r="2">
      <c r="A2" s="7" t="n"/>
      <c r="B2" s="8" t="n"/>
      <c r="C2" s="7" t="n"/>
      <c r="D2" s="8" t="n"/>
      <c r="E2" s="7" t="n"/>
      <c r="F2" s="8" t="n"/>
      <c r="G2" s="7" t="n"/>
      <c r="H2" s="8" t="n"/>
      <c r="I2" s="7" t="n"/>
      <c r="J2" s="8" t="n"/>
      <c r="K2" s="7" t="n"/>
      <c r="L2" s="8" t="n"/>
      <c r="M2" s="7" t="n"/>
      <c r="N2" s="8" t="n"/>
      <c r="O2" s="7" t="n"/>
      <c r="P2" s="8" t="n"/>
      <c r="Q2" s="7" t="n"/>
      <c r="R2" s="8" t="n"/>
      <c r="S2" s="7" t="n"/>
      <c r="T2" s="8" t="n"/>
      <c r="U2" s="7" t="n"/>
      <c r="V2" s="8" t="n"/>
      <c r="W2" s="7" t="n"/>
      <c r="X2" s="8" t="n"/>
      <c r="Y2" s="7" t="n"/>
      <c r="Z2" s="8" t="n"/>
      <c r="AA2" s="7" t="n"/>
      <c r="AB2" s="8" t="n"/>
      <c r="AC2" s="7" t="n"/>
      <c r="AD2" s="8" t="n"/>
      <c r="AE2" s="7" t="n"/>
      <c r="AF2" s="8" t="n"/>
      <c r="AG2" s="7" t="n"/>
      <c r="AH2" s="8" t="n"/>
      <c r="AI2" s="7" t="n"/>
      <c r="AJ2" s="8" t="n"/>
      <c r="AK2" s="7" t="n"/>
      <c r="AL2" s="8" t="n"/>
      <c r="AM2" s="7" t="n"/>
      <c r="AN2" s="8" t="n"/>
      <c r="AO2" s="7" t="n"/>
      <c r="AP2" s="8" t="n"/>
      <c r="AQ2" s="7" t="n"/>
      <c r="AR2" s="8" t="n"/>
      <c r="AS2" s="7" t="n"/>
      <c r="AT2" s="8" t="n"/>
      <c r="AU2" s="7" t="n"/>
      <c r="AV2" s="8" t="n"/>
      <c r="AW2" s="7" t="n"/>
      <c r="AX2" s="8" t="n"/>
      <c r="AY2" s="7" t="n"/>
      <c r="AZ2" s="8" t="n"/>
      <c r="BA2" s="7" t="n"/>
      <c r="BB2" s="8" t="n"/>
      <c r="BC2" s="7" t="n"/>
      <c r="BD2" s="8" t="n"/>
      <c r="BE2" s="7" t="n"/>
      <c r="BF2" s="8" t="n"/>
      <c r="BG2" s="7" t="n"/>
      <c r="BH2" s="8" t="n"/>
      <c r="BI2" s="7" t="n"/>
      <c r="BJ2" s="8" t="n"/>
      <c r="BK2" s="7" t="n"/>
      <c r="BL2" s="8" t="n"/>
      <c r="BM2" s="7" t="n"/>
      <c r="BN2" s="8" t="n"/>
      <c r="BO2" s="7" t="n"/>
      <c r="BP2" s="8" t="n"/>
      <c r="BQ2" s="7" t="n"/>
      <c r="BR2" s="8" t="n"/>
      <c r="BS2" s="7" t="n"/>
      <c r="BT2" s="8" t="n"/>
      <c r="BU2" s="7" t="n"/>
      <c r="BV2" s="8" t="n"/>
      <c r="BW2" s="7" t="n"/>
      <c r="BX2" s="8" t="n"/>
      <c r="BY2" s="7" t="n"/>
      <c r="BZ2" s="8" t="n"/>
      <c r="CA2" s="7" t="n"/>
      <c r="CB2" s="8" t="n"/>
      <c r="CC2" s="7" t="n"/>
      <c r="CD2" s="8" t="n"/>
      <c r="CE2" s="7" t="n"/>
      <c r="CF2" s="8" t="n"/>
      <c r="CG2" s="7" t="n"/>
      <c r="CH2" s="8" t="n"/>
      <c r="CI2" s="7" t="n"/>
      <c r="CJ2" s="8" t="n"/>
      <c r="CK2" s="7" t="n"/>
      <c r="CL2" s="8" t="n"/>
      <c r="CM2" s="7" t="n"/>
      <c r="CN2" s="8" t="n"/>
      <c r="CO2" s="7" t="n"/>
      <c r="CP2" s="8" t="n"/>
      <c r="CQ2" s="7" t="n"/>
      <c r="CR2" s="8" t="n"/>
      <c r="CS2" s="7" t="n"/>
      <c r="CT2" s="8" t="n"/>
      <c r="CU2" s="7" t="n"/>
      <c r="CV2" s="8" t="n"/>
      <c r="CW2" s="7" t="n"/>
      <c r="CX2" s="8" t="n"/>
      <c r="CY2" s="7" t="n"/>
      <c r="CZ2" s="8" t="n"/>
      <c r="DA2" s="7" t="n"/>
      <c r="DB2" s="8" t="n"/>
      <c r="DC2" s="7" t="n"/>
      <c r="DD2" s="8" t="n"/>
      <c r="DE2" s="7" t="n"/>
      <c r="DF2" s="8" t="n"/>
      <c r="DG2" s="7" t="n"/>
      <c r="DH2" s="8" t="n"/>
      <c r="DI2" s="7" t="n"/>
      <c r="DJ2" s="8" t="n"/>
      <c r="DK2" s="7" t="n"/>
      <c r="DL2" s="8" t="n"/>
      <c r="DM2" s="7" t="n"/>
      <c r="DN2" s="8" t="n"/>
      <c r="DO2" s="7" t="n"/>
      <c r="DP2" s="8" t="n"/>
      <c r="DQ2" s="7" t="n"/>
      <c r="DR2" s="8" t="n"/>
      <c r="DS2" s="7" t="n"/>
      <c r="DT2" s="8" t="n"/>
      <c r="DU2" s="7" t="n"/>
      <c r="DV2" s="8" t="n"/>
      <c r="DW2" s="7" t="n"/>
      <c r="DX2" s="8" t="n"/>
      <c r="DY2" s="7" t="n"/>
      <c r="DZ2" s="8" t="n"/>
      <c r="EA2" s="7" t="n"/>
      <c r="EB2" s="8" t="n"/>
      <c r="EC2" s="7" t="n"/>
      <c r="ED2" s="8" t="n"/>
      <c r="EE2" s="7" t="n"/>
      <c r="EF2" s="8" t="n"/>
      <c r="EG2" s="7" t="n"/>
      <c r="EH2" s="8" t="n"/>
      <c r="EI2" s="7" t="n"/>
      <c r="EJ2" s="8" t="n"/>
      <c r="EK2" s="7" t="n"/>
      <c r="EL2" s="8" t="n"/>
      <c r="EM2" s="7" t="n"/>
      <c r="EN2" s="8" t="n"/>
      <c r="EO2" s="7" t="n"/>
      <c r="EP2" s="8" t="n"/>
      <c r="EQ2" s="7" t="n"/>
      <c r="ER2" s="8" t="n"/>
      <c r="ES2" s="7" t="n"/>
      <c r="ET2" s="8" t="n"/>
      <c r="EU2" s="7" t="n"/>
      <c r="EV2" s="8" t="n"/>
      <c r="EW2" s="7" t="n"/>
      <c r="EX2" s="8" t="n"/>
      <c r="EY2" s="7" t="n"/>
      <c r="EZ2" s="8" t="n"/>
      <c r="FA2" s="7" t="n"/>
      <c r="FB2" s="8" t="n"/>
      <c r="FC2" s="7" t="n"/>
      <c r="FD2" s="8" t="n"/>
      <c r="FE2" s="7" t="n"/>
      <c r="FF2" s="8" t="n"/>
      <c r="FG2" s="7" t="n"/>
      <c r="FH2" s="8" t="n"/>
      <c r="FI2" s="7" t="n"/>
      <c r="FJ2" s="8" t="n"/>
      <c r="FK2" s="7" t="n"/>
      <c r="FL2" s="8" t="n"/>
      <c r="FM2" s="7" t="n"/>
      <c r="FN2" s="8" t="n"/>
      <c r="FO2" s="7" t="n"/>
      <c r="FP2" s="8" t="n"/>
      <c r="FQ2" s="7" t="n"/>
      <c r="FR2" s="8" t="n"/>
      <c r="FS2" s="7" t="n"/>
      <c r="FT2" s="8" t="n"/>
      <c r="FU2" s="7" t="n"/>
      <c r="FV2" s="8" t="n"/>
      <c r="FW2" s="7" t="n"/>
      <c r="FX2" s="8" t="n"/>
      <c r="FY2" s="7" t="n"/>
      <c r="FZ2" s="8" t="n"/>
      <c r="GA2" s="7" t="n"/>
      <c r="GB2" s="8" t="n"/>
      <c r="GC2" s="7" t="n"/>
      <c r="GD2" s="8" t="n"/>
      <c r="GE2" s="7" t="n"/>
      <c r="GF2" s="8" t="n"/>
      <c r="GG2" s="7" t="n"/>
      <c r="GH2" s="8" t="n"/>
      <c r="GI2" s="7" t="n"/>
      <c r="GJ2" s="8" t="n"/>
      <c r="GK2" s="7" t="n"/>
      <c r="GL2" s="8" t="n"/>
      <c r="GM2" s="7" t="n"/>
      <c r="GN2" s="8" t="n"/>
      <c r="GO2" s="7" t="n"/>
      <c r="GP2" s="8" t="n"/>
      <c r="GQ2" s="7" t="n"/>
      <c r="GR2" s="8" t="n"/>
      <c r="GS2" s="7" t="n"/>
      <c r="GT2" s="8" t="n"/>
      <c r="GU2" s="7" t="n"/>
      <c r="GV2" s="8" t="n"/>
      <c r="GW2" s="7" t="n"/>
      <c r="GX2" s="8" t="n"/>
      <c r="GY2" s="7" t="n"/>
      <c r="GZ2" s="8" t="n"/>
      <c r="HA2" s="7" t="n"/>
      <c r="HB2" s="8" t="n"/>
      <c r="HC2" s="7" t="n"/>
      <c r="HD2" s="8" t="n"/>
      <c r="HE2" s="7" t="n"/>
      <c r="HF2" s="8" t="n"/>
      <c r="HG2" s="7" t="n"/>
      <c r="HH2" s="8" t="n"/>
      <c r="HI2" s="7" t="n"/>
      <c r="HJ2" s="8" t="n"/>
      <c r="HK2" s="7" t="n"/>
      <c r="HL2" s="8" t="n"/>
      <c r="HM2" s="7" t="n"/>
      <c r="HN2" s="8" t="n"/>
      <c r="HO2" s="7" t="n"/>
      <c r="HP2" s="8" t="n"/>
      <c r="HQ2" s="7" t="n"/>
      <c r="HR2" s="8" t="n"/>
      <c r="HS2" s="7" t="n"/>
      <c r="HT2" s="8" t="n"/>
      <c r="HU2" s="7" t="n"/>
      <c r="HV2" s="8" t="n"/>
      <c r="HW2" s="7" t="n"/>
      <c r="HX2" s="8" t="n"/>
      <c r="HY2" s="7" t="n"/>
      <c r="HZ2" s="8" t="n"/>
      <c r="IA2" s="7" t="n"/>
      <c r="IB2" s="8" t="n"/>
      <c r="IC2" s="7" t="n"/>
      <c r="ID2" s="8" t="n"/>
      <c r="IE2" s="7" t="n"/>
      <c r="IF2" s="8" t="n"/>
      <c r="IG2" s="7" t="n"/>
      <c r="IH2" s="8" t="n"/>
      <c r="II2" s="7" t="n"/>
      <c r="IJ2" s="8" t="n"/>
      <c r="IK2" s="7" t="n"/>
      <c r="IL2" s="8" t="n"/>
      <c r="IM2" s="7" t="n"/>
      <c r="IN2" s="8" t="n"/>
      <c r="IO2" s="7" t="n"/>
      <c r="IP2" s="8" t="n"/>
      <c r="IQ2" s="7" t="n"/>
      <c r="IR2" s="8" t="n"/>
      <c r="IS2" s="7" t="n"/>
      <c r="IT2" s="8" t="n"/>
      <c r="IU2" s="7" t="n"/>
      <c r="IV2" s="8" t="n"/>
      <c r="IW2" s="7" t="n"/>
      <c r="IX2" s="8" t="n"/>
      <c r="IY2" s="7" t="n"/>
      <c r="IZ2" s="8" t="n"/>
      <c r="JA2" s="7" t="n"/>
      <c r="JB2" s="8" t="n"/>
      <c r="JC2" s="7" t="n"/>
      <c r="JD2" s="8" t="n"/>
      <c r="JE2" s="7" t="n"/>
      <c r="JF2" s="8" t="n"/>
      <c r="JG2" s="7" t="n"/>
      <c r="JH2" s="8" t="n"/>
      <c r="JI2" s="7" t="n"/>
      <c r="JJ2" s="8" t="n"/>
      <c r="JK2" s="7" t="n"/>
      <c r="JL2" s="8" t="n"/>
      <c r="JM2" s="7" t="n"/>
      <c r="JN2" s="8" t="n"/>
      <c r="JO2" s="7" t="n"/>
      <c r="JP2" s="8" t="n"/>
      <c r="JQ2" s="7" t="n"/>
      <c r="JR2" s="8" t="n"/>
      <c r="JS2" s="7" t="n"/>
      <c r="JT2" s="8" t="n"/>
      <c r="JU2" s="7" t="n"/>
      <c r="JV2" s="8" t="n"/>
      <c r="JW2" s="7" t="n"/>
      <c r="JX2" s="8" t="n"/>
      <c r="JY2" s="7" t="n"/>
      <c r="JZ2" s="8" t="n"/>
      <c r="KA2" s="7" t="n"/>
      <c r="KB2" s="8" t="n"/>
      <c r="KC2" s="7" t="n"/>
      <c r="KD2" s="8" t="n"/>
      <c r="KE2" s="7" t="n"/>
      <c r="KF2" s="8" t="n"/>
      <c r="KG2" s="7" t="n"/>
      <c r="KH2" s="8" t="n"/>
      <c r="KI2" s="7" t="n"/>
      <c r="KJ2" s="8" t="n"/>
      <c r="KK2" s="7" t="n"/>
      <c r="KL2" s="8" t="n"/>
      <c r="KM2" s="7" t="n"/>
      <c r="KN2" s="8" t="n"/>
      <c r="KO2" s="7" t="n"/>
      <c r="KP2" s="8" t="n"/>
      <c r="KQ2" s="7" t="n"/>
      <c r="KR2" s="8" t="n"/>
      <c r="KS2" s="7" t="n"/>
      <c r="KT2" s="8" t="n"/>
      <c r="KU2" s="7" t="n"/>
      <c r="KV2" s="8" t="n"/>
      <c r="KW2" s="7" t="n"/>
      <c r="KX2" s="8" t="n"/>
      <c r="KY2" s="7" t="n"/>
      <c r="KZ2" s="8" t="n"/>
      <c r="LA2" s="7" t="n"/>
      <c r="LB2" s="8" t="n"/>
      <c r="LC2" s="7" t="n"/>
      <c r="LD2" s="8" t="n"/>
      <c r="LE2" s="7" t="n"/>
      <c r="LF2" s="8" t="n"/>
      <c r="LG2" s="7" t="n"/>
      <c r="LH2" s="8" t="n"/>
      <c r="LI2" s="7" t="n"/>
      <c r="LJ2" s="8" t="n"/>
      <c r="LK2" s="7" t="n"/>
      <c r="LL2" s="8" t="n"/>
      <c r="LM2" s="7" t="n"/>
      <c r="LN2" s="8" t="n"/>
      <c r="LO2" s="7" t="n"/>
      <c r="LP2" s="8" t="n"/>
      <c r="LQ2" s="7" t="n"/>
      <c r="LR2" s="8" t="n"/>
      <c r="LS2" s="7" t="n"/>
      <c r="LT2" s="8" t="n"/>
      <c r="LU2" s="7" t="n"/>
      <c r="LV2" s="8" t="n"/>
      <c r="LW2" s="7" t="n"/>
      <c r="LX2" s="8" t="n"/>
      <c r="LY2" s="7" t="n"/>
      <c r="LZ2" s="8" t="n"/>
      <c r="MA2" s="7" t="n"/>
      <c r="MB2" s="8" t="n"/>
      <c r="MC2" s="7" t="n"/>
      <c r="MD2" s="8" t="n"/>
      <c r="ME2" s="7" t="n"/>
      <c r="MF2" s="8" t="n"/>
      <c r="MG2" s="7" t="n"/>
      <c r="MH2" s="8" t="n"/>
      <c r="MI2" s="7" t="n"/>
      <c r="MJ2" s="8" t="n"/>
      <c r="MK2" s="7" t="n"/>
      <c r="ML2" s="8" t="n"/>
      <c r="MM2" s="7" t="n"/>
      <c r="MN2" s="8" t="n"/>
      <c r="MO2" s="7" t="n"/>
      <c r="MP2" s="8" t="n"/>
      <c r="MQ2" s="7" t="n"/>
      <c r="MR2" s="8" t="n"/>
      <c r="MS2" s="7" t="n"/>
      <c r="MT2" s="8" t="n"/>
      <c r="MU2" s="7" t="n"/>
      <c r="MV2" s="8" t="n"/>
      <c r="MW2" s="7" t="n"/>
      <c r="MX2" s="8" t="n"/>
      <c r="MY2" s="7" t="n"/>
      <c r="MZ2" s="8" t="n"/>
      <c r="NA2" s="7" t="n"/>
      <c r="NB2" s="8" t="n"/>
      <c r="NC2" s="7" t="n"/>
      <c r="ND2" s="8" t="n"/>
    </row>
    <row r="3">
      <c r="A3" s="1" t="inlineStr">
        <is>
          <t>Équipement</t>
        </is>
      </c>
      <c r="B3" s="1" t="inlineStr">
        <is>
          <t>Site</t>
        </is>
      </c>
      <c r="C3" s="1" t="inlineStr">
        <is>
          <t>Type</t>
        </is>
      </c>
      <c r="D3" s="9" t="n">
        <v>45658</v>
      </c>
      <c r="E3" s="9" t="n">
        <v>45659</v>
      </c>
      <c r="F3" s="9" t="n">
        <v>45660</v>
      </c>
      <c r="G3" s="9" t="n">
        <v>45661</v>
      </c>
      <c r="H3" s="9" t="n">
        <v>45662</v>
      </c>
      <c r="I3" s="9" t="n">
        <v>45663</v>
      </c>
      <c r="J3" s="9" t="n">
        <v>45664</v>
      </c>
      <c r="K3" s="9" t="n">
        <v>45665</v>
      </c>
      <c r="L3" s="9" t="n">
        <v>45666</v>
      </c>
      <c r="M3" s="9" t="n">
        <v>45667</v>
      </c>
      <c r="N3" s="9" t="n">
        <v>45668</v>
      </c>
      <c r="O3" s="9" t="n">
        <v>45669</v>
      </c>
      <c r="P3" s="9" t="n">
        <v>45670</v>
      </c>
      <c r="Q3" s="9" t="n">
        <v>45671</v>
      </c>
      <c r="R3" s="9" t="n">
        <v>45672</v>
      </c>
      <c r="S3" s="9" t="n">
        <v>45673</v>
      </c>
      <c r="T3" s="9" t="n">
        <v>45674</v>
      </c>
      <c r="U3" s="9" t="n">
        <v>45675</v>
      </c>
      <c r="V3" s="9" t="n">
        <v>45676</v>
      </c>
      <c r="W3" s="9" t="n">
        <v>45677</v>
      </c>
      <c r="X3" s="9" t="n">
        <v>45678</v>
      </c>
      <c r="Y3" s="9" t="n">
        <v>45679</v>
      </c>
      <c r="Z3" s="9" t="n">
        <v>45680</v>
      </c>
      <c r="AA3" s="9" t="n">
        <v>45681</v>
      </c>
      <c r="AB3" s="9" t="n">
        <v>45682</v>
      </c>
      <c r="AC3" s="9" t="n">
        <v>45683</v>
      </c>
      <c r="AD3" s="9" t="n">
        <v>45684</v>
      </c>
      <c r="AE3" s="9" t="n">
        <v>45685</v>
      </c>
      <c r="AF3" s="9" t="n">
        <v>45686</v>
      </c>
      <c r="AG3" s="9" t="n">
        <v>45687</v>
      </c>
      <c r="AH3" s="9" t="n">
        <v>45688</v>
      </c>
      <c r="AI3" s="9" t="n">
        <v>45689</v>
      </c>
      <c r="AJ3" s="9" t="n">
        <v>45690</v>
      </c>
      <c r="AK3" s="9" t="n">
        <v>45691</v>
      </c>
      <c r="AL3" s="9" t="n">
        <v>45692</v>
      </c>
      <c r="AM3" s="9" t="n">
        <v>45693</v>
      </c>
      <c r="AN3" s="9" t="n">
        <v>45694</v>
      </c>
      <c r="AO3" s="9" t="n">
        <v>45695</v>
      </c>
      <c r="AP3" s="9" t="n">
        <v>45696</v>
      </c>
      <c r="AQ3" s="9" t="n">
        <v>45697</v>
      </c>
      <c r="AR3" s="9" t="n">
        <v>45698</v>
      </c>
      <c r="AS3" s="9" t="n">
        <v>45699</v>
      </c>
      <c r="AT3" s="9" t="n">
        <v>45700</v>
      </c>
      <c r="AU3" s="9" t="n">
        <v>45701</v>
      </c>
      <c r="AV3" s="9" t="n">
        <v>45702</v>
      </c>
      <c r="AW3" s="9" t="n">
        <v>45703</v>
      </c>
      <c r="AX3" s="9" t="n">
        <v>45704</v>
      </c>
      <c r="AY3" s="9" t="n">
        <v>45705</v>
      </c>
      <c r="AZ3" s="9" t="n">
        <v>45706</v>
      </c>
      <c r="BA3" s="9" t="n">
        <v>45707</v>
      </c>
      <c r="BB3" s="9" t="n">
        <v>45708</v>
      </c>
      <c r="BC3" s="9" t="n">
        <v>45709</v>
      </c>
      <c r="BD3" s="9" t="n">
        <v>45710</v>
      </c>
      <c r="BE3" s="9" t="n">
        <v>45711</v>
      </c>
      <c r="BF3" s="9" t="n">
        <v>45712</v>
      </c>
      <c r="BG3" s="9" t="n">
        <v>45713</v>
      </c>
      <c r="BH3" s="9" t="n">
        <v>45714</v>
      </c>
      <c r="BI3" s="9" t="n">
        <v>45715</v>
      </c>
      <c r="BJ3" s="9" t="n">
        <v>45716</v>
      </c>
      <c r="BK3" s="9" t="n">
        <v>45717</v>
      </c>
      <c r="BL3" s="9" t="n">
        <v>45718</v>
      </c>
      <c r="BM3" s="9" t="n">
        <v>45719</v>
      </c>
      <c r="BN3" s="9" t="n">
        <v>45720</v>
      </c>
      <c r="BO3" s="9" t="n">
        <v>45721</v>
      </c>
      <c r="BP3" s="9" t="n">
        <v>45722</v>
      </c>
      <c r="BQ3" s="9" t="n">
        <v>45723</v>
      </c>
      <c r="BR3" s="9" t="n">
        <v>45724</v>
      </c>
      <c r="BS3" s="9" t="n">
        <v>45725</v>
      </c>
      <c r="BT3" s="9" t="n">
        <v>45726</v>
      </c>
      <c r="BU3" s="9" t="n">
        <v>45727</v>
      </c>
      <c r="BV3" s="9" t="n">
        <v>45728</v>
      </c>
      <c r="BW3" s="9" t="n">
        <v>45729</v>
      </c>
      <c r="BX3" s="9" t="n">
        <v>45730</v>
      </c>
      <c r="BY3" s="9" t="n">
        <v>45731</v>
      </c>
      <c r="BZ3" s="9" t="n">
        <v>45732</v>
      </c>
      <c r="CA3" s="9" t="n">
        <v>45733</v>
      </c>
      <c r="CB3" s="9" t="n">
        <v>45734</v>
      </c>
      <c r="CC3" s="9" t="n">
        <v>45735</v>
      </c>
      <c r="CD3" s="9" t="n">
        <v>45736</v>
      </c>
      <c r="CE3" s="9" t="n">
        <v>45737</v>
      </c>
      <c r="CF3" s="9" t="n">
        <v>45738</v>
      </c>
      <c r="CG3" s="9" t="n">
        <v>45739</v>
      </c>
      <c r="CH3" s="9" t="n">
        <v>45740</v>
      </c>
      <c r="CI3" s="9" t="n">
        <v>45741</v>
      </c>
      <c r="CJ3" s="9" t="n">
        <v>45742</v>
      </c>
      <c r="CK3" s="9" t="n">
        <v>45743</v>
      </c>
      <c r="CL3" s="9" t="n">
        <v>45744</v>
      </c>
      <c r="CM3" s="9" t="n">
        <v>45745</v>
      </c>
      <c r="CN3" s="9" t="n">
        <v>45746</v>
      </c>
      <c r="CO3" s="9" t="n">
        <v>45747</v>
      </c>
      <c r="CP3" s="9" t="n">
        <v>45748</v>
      </c>
      <c r="CQ3" s="9" t="n">
        <v>45749</v>
      </c>
      <c r="CR3" s="9" t="n">
        <v>45750</v>
      </c>
      <c r="CS3" s="9" t="n">
        <v>45751</v>
      </c>
      <c r="CT3" s="9" t="n">
        <v>45752</v>
      </c>
      <c r="CU3" s="9" t="n">
        <v>45753</v>
      </c>
      <c r="CV3" s="9" t="n">
        <v>45754</v>
      </c>
      <c r="CW3" s="9" t="n">
        <v>45755</v>
      </c>
      <c r="CX3" s="9" t="n">
        <v>45756</v>
      </c>
      <c r="CY3" s="9" t="n">
        <v>45757</v>
      </c>
      <c r="CZ3" s="9" t="n">
        <v>45758</v>
      </c>
      <c r="DA3" s="9" t="n">
        <v>45759</v>
      </c>
      <c r="DB3" s="9" t="n">
        <v>45760</v>
      </c>
      <c r="DC3" s="9" t="n">
        <v>45761</v>
      </c>
      <c r="DD3" s="9" t="n">
        <v>45762</v>
      </c>
      <c r="DE3" s="9" t="n">
        <v>45763</v>
      </c>
      <c r="DF3" s="9" t="n">
        <v>45764</v>
      </c>
      <c r="DG3" s="9" t="n">
        <v>45765</v>
      </c>
      <c r="DH3" s="9" t="n">
        <v>45766</v>
      </c>
      <c r="DI3" s="9" t="n">
        <v>45767</v>
      </c>
      <c r="DJ3" s="9" t="n">
        <v>45768</v>
      </c>
      <c r="DK3" s="9" t="n">
        <v>45769</v>
      </c>
      <c r="DL3" s="9" t="n">
        <v>45770</v>
      </c>
      <c r="DM3" s="9" t="n">
        <v>45771</v>
      </c>
      <c r="DN3" s="9" t="n">
        <v>45772</v>
      </c>
      <c r="DO3" s="9" t="n">
        <v>45773</v>
      </c>
      <c r="DP3" s="9" t="n">
        <v>45774</v>
      </c>
      <c r="DQ3" s="9" t="n">
        <v>45775</v>
      </c>
      <c r="DR3" s="9" t="n">
        <v>45776</v>
      </c>
      <c r="DS3" s="9" t="n">
        <v>45777</v>
      </c>
      <c r="DT3" s="9" t="n">
        <v>45778</v>
      </c>
      <c r="DU3" s="9" t="n">
        <v>45779</v>
      </c>
      <c r="DV3" s="9" t="n">
        <v>45780</v>
      </c>
      <c r="DW3" s="9" t="n">
        <v>45781</v>
      </c>
      <c r="DX3" s="9" t="n">
        <v>45782</v>
      </c>
      <c r="DY3" s="9" t="n">
        <v>45783</v>
      </c>
      <c r="DZ3" s="9" t="n">
        <v>45784</v>
      </c>
      <c r="EA3" s="9" t="n">
        <v>45785</v>
      </c>
      <c r="EB3" s="9" t="n">
        <v>45786</v>
      </c>
      <c r="EC3" s="9" t="n">
        <v>45787</v>
      </c>
      <c r="ED3" s="9" t="n">
        <v>45788</v>
      </c>
      <c r="EE3" s="9" t="n">
        <v>45789</v>
      </c>
      <c r="EF3" s="9" t="n">
        <v>45790</v>
      </c>
      <c r="EG3" s="9" t="n">
        <v>45791</v>
      </c>
      <c r="EH3" s="9" t="n">
        <v>45792</v>
      </c>
      <c r="EI3" s="9" t="n">
        <v>45793</v>
      </c>
      <c r="EJ3" s="9" t="n">
        <v>45794</v>
      </c>
      <c r="EK3" s="9" t="n">
        <v>45795</v>
      </c>
      <c r="EL3" s="9" t="n">
        <v>45796</v>
      </c>
      <c r="EM3" s="9" t="n">
        <v>45797</v>
      </c>
      <c r="EN3" s="9" t="n">
        <v>45798</v>
      </c>
      <c r="EO3" s="9" t="n">
        <v>45799</v>
      </c>
      <c r="EP3" s="9" t="n">
        <v>45800</v>
      </c>
      <c r="EQ3" s="9" t="n">
        <v>45801</v>
      </c>
      <c r="ER3" s="9" t="n">
        <v>45802</v>
      </c>
      <c r="ES3" s="9" t="n">
        <v>45803</v>
      </c>
      <c r="ET3" s="9" t="n">
        <v>45804</v>
      </c>
      <c r="EU3" s="9" t="n">
        <v>45805</v>
      </c>
      <c r="EV3" s="9" t="n">
        <v>45806</v>
      </c>
      <c r="EW3" s="9" t="n">
        <v>45807</v>
      </c>
      <c r="EX3" s="9" t="n">
        <v>45808</v>
      </c>
      <c r="EY3" s="9" t="n">
        <v>45809</v>
      </c>
      <c r="EZ3" s="9" t="n">
        <v>45810</v>
      </c>
      <c r="FA3" s="9" t="n">
        <v>45811</v>
      </c>
      <c r="FB3" s="9" t="n">
        <v>45812</v>
      </c>
      <c r="FC3" s="9" t="n">
        <v>45813</v>
      </c>
      <c r="FD3" s="9" t="n">
        <v>45814</v>
      </c>
      <c r="FE3" s="9" t="n">
        <v>45815</v>
      </c>
      <c r="FF3" s="9" t="n">
        <v>45816</v>
      </c>
      <c r="FG3" s="9" t="n">
        <v>45817</v>
      </c>
      <c r="FH3" s="9" t="n">
        <v>45818</v>
      </c>
      <c r="FI3" s="9" t="n">
        <v>45819</v>
      </c>
      <c r="FJ3" s="9" t="n">
        <v>45820</v>
      </c>
      <c r="FK3" s="9" t="n">
        <v>45821</v>
      </c>
      <c r="FL3" s="9" t="n">
        <v>45822</v>
      </c>
      <c r="FM3" s="9" t="n">
        <v>45823</v>
      </c>
      <c r="FN3" s="9" t="n">
        <v>45824</v>
      </c>
      <c r="FO3" s="9" t="n">
        <v>45825</v>
      </c>
      <c r="FP3" s="9" t="n">
        <v>45826</v>
      </c>
      <c r="FQ3" s="9" t="n">
        <v>45827</v>
      </c>
      <c r="FR3" s="9" t="n">
        <v>45828</v>
      </c>
      <c r="FS3" s="9" t="n">
        <v>45829</v>
      </c>
      <c r="FT3" s="9" t="n">
        <v>45830</v>
      </c>
      <c r="FU3" s="9" t="n">
        <v>45831</v>
      </c>
      <c r="FV3" s="9" t="n">
        <v>45832</v>
      </c>
      <c r="FW3" s="9" t="n">
        <v>45833</v>
      </c>
      <c r="FX3" s="9" t="n">
        <v>45834</v>
      </c>
      <c r="FY3" s="9" t="n">
        <v>45835</v>
      </c>
      <c r="FZ3" s="9" t="n">
        <v>45836</v>
      </c>
      <c r="GA3" s="9" t="n">
        <v>45837</v>
      </c>
      <c r="GB3" s="9" t="n">
        <v>45838</v>
      </c>
      <c r="GC3" s="9" t="n">
        <v>45839</v>
      </c>
      <c r="GD3" s="9" t="n">
        <v>45840</v>
      </c>
      <c r="GE3" s="9" t="n">
        <v>45841</v>
      </c>
      <c r="GF3" s="9" t="n">
        <v>45842</v>
      </c>
      <c r="GG3" s="9" t="n">
        <v>45843</v>
      </c>
      <c r="GH3" s="9" t="n">
        <v>45844</v>
      </c>
      <c r="GI3" s="9" t="n">
        <v>45845</v>
      </c>
      <c r="GJ3" s="9" t="n">
        <v>45846</v>
      </c>
      <c r="GK3" s="9" t="n">
        <v>45847</v>
      </c>
      <c r="GL3" s="9" t="n">
        <v>45848</v>
      </c>
      <c r="GM3" s="9" t="n">
        <v>45849</v>
      </c>
      <c r="GN3" s="9" t="n">
        <v>45850</v>
      </c>
      <c r="GO3" s="9" t="n">
        <v>45851</v>
      </c>
      <c r="GP3" s="9" t="n">
        <v>45852</v>
      </c>
      <c r="GQ3" s="9" t="n">
        <v>45853</v>
      </c>
      <c r="GR3" s="9" t="n">
        <v>45854</v>
      </c>
      <c r="GS3" s="9" t="n">
        <v>45855</v>
      </c>
      <c r="GT3" s="9" t="n">
        <v>45856</v>
      </c>
      <c r="GU3" s="9" t="n">
        <v>45857</v>
      </c>
      <c r="GV3" s="9" t="n">
        <v>45858</v>
      </c>
      <c r="GW3" s="9" t="n">
        <v>45859</v>
      </c>
      <c r="GX3" s="9" t="n">
        <v>45860</v>
      </c>
      <c r="GY3" s="9" t="n">
        <v>45861</v>
      </c>
      <c r="GZ3" s="9" t="n">
        <v>45862</v>
      </c>
      <c r="HA3" s="9" t="n">
        <v>45863</v>
      </c>
      <c r="HB3" s="9" t="n">
        <v>45864</v>
      </c>
      <c r="HC3" s="9" t="n">
        <v>45865</v>
      </c>
      <c r="HD3" s="9" t="n">
        <v>45866</v>
      </c>
      <c r="HE3" s="9" t="n">
        <v>45867</v>
      </c>
      <c r="HF3" s="9" t="n">
        <v>45868</v>
      </c>
      <c r="HG3" s="9" t="n">
        <v>45869</v>
      </c>
      <c r="HH3" s="9" t="n">
        <v>45870</v>
      </c>
      <c r="HI3" s="9" t="n">
        <v>45871</v>
      </c>
      <c r="HJ3" s="9" t="n">
        <v>45872</v>
      </c>
      <c r="HK3" s="9" t="n">
        <v>45873</v>
      </c>
      <c r="HL3" s="9" t="n">
        <v>45874</v>
      </c>
      <c r="HM3" s="9" t="n">
        <v>45875</v>
      </c>
      <c r="HN3" s="9" t="n">
        <v>45876</v>
      </c>
      <c r="HO3" s="9" t="n">
        <v>45877</v>
      </c>
      <c r="HP3" s="9" t="n">
        <v>45878</v>
      </c>
      <c r="HQ3" s="9" t="n">
        <v>45879</v>
      </c>
      <c r="HR3" s="9" t="n">
        <v>45880</v>
      </c>
      <c r="HS3" s="9" t="n">
        <v>45881</v>
      </c>
      <c r="HT3" s="9" t="n">
        <v>45882</v>
      </c>
      <c r="HU3" s="9" t="n">
        <v>45883</v>
      </c>
      <c r="HV3" s="9" t="n">
        <v>45884</v>
      </c>
      <c r="HW3" s="9" t="n">
        <v>45885</v>
      </c>
      <c r="HX3" s="9" t="n">
        <v>45886</v>
      </c>
      <c r="HY3" s="9" t="n">
        <v>45887</v>
      </c>
      <c r="HZ3" s="9" t="n">
        <v>45888</v>
      </c>
      <c r="IA3" s="9" t="n">
        <v>45889</v>
      </c>
      <c r="IB3" s="9" t="n">
        <v>45890</v>
      </c>
      <c r="IC3" s="9" t="n">
        <v>45891</v>
      </c>
      <c r="ID3" s="9" t="n">
        <v>45892</v>
      </c>
      <c r="IE3" s="9" t="n">
        <v>45893</v>
      </c>
      <c r="IF3" s="9" t="n">
        <v>45894</v>
      </c>
      <c r="IG3" s="9" t="n">
        <v>45895</v>
      </c>
      <c r="IH3" s="9" t="n">
        <v>45896</v>
      </c>
      <c r="II3" s="9" t="n">
        <v>45897</v>
      </c>
      <c r="IJ3" s="9" t="n">
        <v>45898</v>
      </c>
      <c r="IK3" s="9" t="n">
        <v>45899</v>
      </c>
      <c r="IL3" s="9" t="n">
        <v>45900</v>
      </c>
      <c r="IM3" s="9" t="n">
        <v>45901</v>
      </c>
      <c r="IN3" s="9" t="n">
        <v>45902</v>
      </c>
      <c r="IO3" s="9" t="n">
        <v>45903</v>
      </c>
      <c r="IP3" s="9" t="n">
        <v>45904</v>
      </c>
      <c r="IQ3" s="9" t="n">
        <v>45905</v>
      </c>
      <c r="IR3" s="9" t="n">
        <v>45906</v>
      </c>
      <c r="IS3" s="9" t="n">
        <v>45907</v>
      </c>
      <c r="IT3" s="9" t="n">
        <v>45908</v>
      </c>
      <c r="IU3" s="9" t="n">
        <v>45909</v>
      </c>
      <c r="IV3" s="9" t="n">
        <v>45910</v>
      </c>
      <c r="IW3" s="9" t="n">
        <v>45911</v>
      </c>
      <c r="IX3" s="9" t="n">
        <v>45912</v>
      </c>
      <c r="IY3" s="9" t="n">
        <v>45913</v>
      </c>
      <c r="IZ3" s="9" t="n">
        <v>45914</v>
      </c>
      <c r="JA3" s="9" t="n">
        <v>45915</v>
      </c>
      <c r="JB3" s="9" t="n">
        <v>45916</v>
      </c>
      <c r="JC3" s="9" t="n">
        <v>45917</v>
      </c>
      <c r="JD3" s="9" t="n">
        <v>45918</v>
      </c>
      <c r="JE3" s="9" t="n">
        <v>45919</v>
      </c>
      <c r="JF3" s="9" t="n">
        <v>45920</v>
      </c>
      <c r="JG3" s="9" t="n">
        <v>45921</v>
      </c>
      <c r="JH3" s="9" t="n">
        <v>45922</v>
      </c>
      <c r="JI3" s="9" t="n">
        <v>45923</v>
      </c>
      <c r="JJ3" s="9" t="n">
        <v>45924</v>
      </c>
      <c r="JK3" s="9" t="n">
        <v>45925</v>
      </c>
      <c r="JL3" s="9" t="n">
        <v>45926</v>
      </c>
      <c r="JM3" s="9" t="n">
        <v>45927</v>
      </c>
      <c r="JN3" s="9" t="n">
        <v>45928</v>
      </c>
      <c r="JO3" s="9" t="n">
        <v>45929</v>
      </c>
      <c r="JP3" s="9" t="n">
        <v>45930</v>
      </c>
      <c r="JQ3" s="9" t="n">
        <v>45931</v>
      </c>
      <c r="JR3" s="9" t="n">
        <v>45932</v>
      </c>
      <c r="JS3" s="9" t="n">
        <v>45933</v>
      </c>
      <c r="JT3" s="9" t="n">
        <v>45934</v>
      </c>
      <c r="JU3" s="9" t="n">
        <v>45935</v>
      </c>
      <c r="JV3" s="9" t="n">
        <v>45936</v>
      </c>
      <c r="JW3" s="9" t="n">
        <v>45937</v>
      </c>
      <c r="JX3" s="9" t="n">
        <v>45938</v>
      </c>
      <c r="JY3" s="9" t="n">
        <v>45939</v>
      </c>
      <c r="JZ3" s="9" t="n">
        <v>45940</v>
      </c>
      <c r="KA3" s="9" t="n">
        <v>45941</v>
      </c>
      <c r="KB3" s="9" t="n">
        <v>45942</v>
      </c>
      <c r="KC3" s="9" t="n">
        <v>45943</v>
      </c>
      <c r="KD3" s="9" t="n">
        <v>45944</v>
      </c>
      <c r="KE3" s="9" t="n">
        <v>45945</v>
      </c>
      <c r="KF3" s="9" t="n">
        <v>45946</v>
      </c>
      <c r="KG3" s="9" t="n">
        <v>45947</v>
      </c>
      <c r="KH3" s="9" t="n">
        <v>45948</v>
      </c>
      <c r="KI3" s="9" t="n">
        <v>45949</v>
      </c>
      <c r="KJ3" s="9" t="n">
        <v>45950</v>
      </c>
      <c r="KK3" s="9" t="n">
        <v>45951</v>
      </c>
      <c r="KL3" s="9" t="n">
        <v>45952</v>
      </c>
      <c r="KM3" s="9" t="n">
        <v>45953</v>
      </c>
      <c r="KN3" s="9" t="n">
        <v>45954</v>
      </c>
      <c r="KO3" s="9" t="n">
        <v>45955</v>
      </c>
      <c r="KP3" s="9" t="n">
        <v>45956</v>
      </c>
      <c r="KQ3" s="9" t="n">
        <v>45957</v>
      </c>
      <c r="KR3" s="9" t="n">
        <v>45958</v>
      </c>
      <c r="KS3" s="9" t="n">
        <v>45959</v>
      </c>
      <c r="KT3" s="9" t="n">
        <v>45960</v>
      </c>
      <c r="KU3" s="9" t="n">
        <v>45961</v>
      </c>
      <c r="KV3" s="9" t="n">
        <v>45962</v>
      </c>
      <c r="KW3" s="9" t="n">
        <v>45963</v>
      </c>
      <c r="KX3" s="9" t="n">
        <v>45964</v>
      </c>
      <c r="KY3" s="9" t="n">
        <v>45965</v>
      </c>
      <c r="KZ3" s="9" t="n">
        <v>45966</v>
      </c>
      <c r="LA3" s="9" t="n">
        <v>45967</v>
      </c>
      <c r="LB3" s="9" t="n">
        <v>45968</v>
      </c>
      <c r="LC3" s="9" t="n">
        <v>45969</v>
      </c>
      <c r="LD3" s="9" t="n">
        <v>45970</v>
      </c>
      <c r="LE3" s="9" t="n">
        <v>45971</v>
      </c>
      <c r="LF3" s="9" t="n">
        <v>45972</v>
      </c>
      <c r="LG3" s="9" t="n">
        <v>45973</v>
      </c>
      <c r="LH3" s="9" t="n">
        <v>45974</v>
      </c>
      <c r="LI3" s="9" t="n">
        <v>45975</v>
      </c>
      <c r="LJ3" s="9" t="n">
        <v>45976</v>
      </c>
      <c r="LK3" s="9" t="n">
        <v>45977</v>
      </c>
      <c r="LL3" s="9" t="n">
        <v>45978</v>
      </c>
      <c r="LM3" s="9" t="n">
        <v>45979</v>
      </c>
      <c r="LN3" s="9" t="n">
        <v>45980</v>
      </c>
      <c r="LO3" s="9" t="n">
        <v>45981</v>
      </c>
      <c r="LP3" s="9" t="n">
        <v>45982</v>
      </c>
      <c r="LQ3" s="9" t="n">
        <v>45983</v>
      </c>
      <c r="LR3" s="9" t="n">
        <v>45984</v>
      </c>
      <c r="LS3" s="9" t="n">
        <v>45985</v>
      </c>
      <c r="LT3" s="9" t="n">
        <v>45986</v>
      </c>
      <c r="LU3" s="9" t="n">
        <v>45987</v>
      </c>
      <c r="LV3" s="9" t="n">
        <v>45988</v>
      </c>
      <c r="LW3" s="9" t="n">
        <v>45989</v>
      </c>
      <c r="LX3" s="9" t="n">
        <v>45990</v>
      </c>
      <c r="LY3" s="9" t="n">
        <v>45991</v>
      </c>
      <c r="LZ3" s="9" t="n">
        <v>45992</v>
      </c>
      <c r="MA3" s="9" t="n">
        <v>45993</v>
      </c>
      <c r="MB3" s="9" t="n">
        <v>45994</v>
      </c>
      <c r="MC3" s="9" t="n">
        <v>45995</v>
      </c>
      <c r="MD3" s="9" t="n">
        <v>45996</v>
      </c>
      <c r="ME3" s="9" t="n">
        <v>45997</v>
      </c>
      <c r="MF3" s="9" t="n">
        <v>45998</v>
      </c>
      <c r="MG3" s="9" t="n">
        <v>45999</v>
      </c>
      <c r="MH3" s="9" t="n">
        <v>46000</v>
      </c>
      <c r="MI3" s="9" t="n">
        <v>46001</v>
      </c>
      <c r="MJ3" s="9" t="n">
        <v>46002</v>
      </c>
      <c r="MK3" s="9" t="n">
        <v>46003</v>
      </c>
      <c r="ML3" s="9" t="n">
        <v>46004</v>
      </c>
      <c r="MM3" s="9" t="n">
        <v>46005</v>
      </c>
      <c r="MN3" s="9" t="n">
        <v>46006</v>
      </c>
      <c r="MO3" s="9" t="n">
        <v>46007</v>
      </c>
      <c r="MP3" s="9" t="n">
        <v>46008</v>
      </c>
      <c r="MQ3" s="9" t="n">
        <v>46009</v>
      </c>
      <c r="MR3" s="9" t="n">
        <v>46010</v>
      </c>
      <c r="MS3" s="9" t="n">
        <v>46011</v>
      </c>
      <c r="MT3" s="9" t="n">
        <v>46012</v>
      </c>
      <c r="MU3" s="9" t="n">
        <v>46013</v>
      </c>
      <c r="MV3" s="9" t="n">
        <v>46014</v>
      </c>
      <c r="MW3" s="9" t="n">
        <v>46015</v>
      </c>
      <c r="MX3" s="9" t="n">
        <v>46016</v>
      </c>
      <c r="MY3" s="9" t="n">
        <v>46017</v>
      </c>
      <c r="MZ3" s="9" t="n">
        <v>46018</v>
      </c>
      <c r="NA3" s="9" t="n">
        <v>46019</v>
      </c>
      <c r="NB3" s="9" t="n">
        <v>46020</v>
      </c>
      <c r="NC3" s="9" t="n">
        <v>46021</v>
      </c>
      <c r="ND3" s="9" t="n">
        <v>46022</v>
      </c>
    </row>
    <row r="6">
      <c r="A6">
        <f>INDEX(T_Eqp[Équipement],1)</f>
        <v/>
      </c>
      <c r="B6">
        <f>INDEX(T_Eqp[Site],1)</f>
        <v/>
      </c>
      <c r="C6">
        <f>INDEX(T_Eqp[Type],1)</f>
        <v/>
      </c>
      <c r="D6" s="10">
        <f>IFERROR(IF(AND(INDEX(T_Eqp[Actif],1)="Oui",INDEX(T_Eqp[Période_jours],1)&gt;0, D3&gt;=INDEX(T_Eqp[Date_Début],1), MOD(D3-INDEX(T_Eqp[Date_Début],1), INDEX(T_Eqp[Période_jours],1))=0), INDEX(T_Eqp[Type],1), ""), "")</f>
        <v/>
      </c>
      <c r="E6" s="10">
        <f>IFERROR(IF(AND(INDEX(T_Eqp[Actif],1)="Oui",INDEX(T_Eqp[Période_jours],1)&gt;0, E3&gt;=INDEX(T_Eqp[Date_Début],1), MOD(E3-INDEX(T_Eqp[Date_Début],1), INDEX(T_Eqp[Période_jours],1))=0), INDEX(T_Eqp[Type],1), ""), "")</f>
        <v/>
      </c>
      <c r="F6" s="10">
        <f>IFERROR(IF(AND(INDEX(T_Eqp[Actif],1)="Oui",INDEX(T_Eqp[Période_jours],1)&gt;0, F3&gt;=INDEX(T_Eqp[Date_Début],1), MOD(F3-INDEX(T_Eqp[Date_Début],1), INDEX(T_Eqp[Période_jours],1))=0), INDEX(T_Eqp[Type],1), ""), "")</f>
        <v/>
      </c>
      <c r="G6" s="10">
        <f>IFERROR(IF(AND(INDEX(T_Eqp[Actif],1)="Oui",INDEX(T_Eqp[Période_jours],1)&gt;0, G3&gt;=INDEX(T_Eqp[Date_Début],1), MOD(G3-INDEX(T_Eqp[Date_Début],1), INDEX(T_Eqp[Période_jours],1))=0), INDEX(T_Eqp[Type],1), ""), "")</f>
        <v/>
      </c>
      <c r="H6" s="10">
        <f>IFERROR(IF(AND(INDEX(T_Eqp[Actif],1)="Oui",INDEX(T_Eqp[Période_jours],1)&gt;0, H3&gt;=INDEX(T_Eqp[Date_Début],1), MOD(H3-INDEX(T_Eqp[Date_Début],1), INDEX(T_Eqp[Période_jours],1))=0), INDEX(T_Eqp[Type],1), ""), "")</f>
        <v/>
      </c>
      <c r="I6" s="10">
        <f>IFERROR(IF(AND(INDEX(T_Eqp[Actif],1)="Oui",INDEX(T_Eqp[Période_jours],1)&gt;0, I3&gt;=INDEX(T_Eqp[Date_Début],1), MOD(I3-INDEX(T_Eqp[Date_Début],1), INDEX(T_Eqp[Période_jours],1))=0), INDEX(T_Eqp[Type],1), ""), "")</f>
        <v/>
      </c>
      <c r="J6" s="10">
        <f>IFERROR(IF(AND(INDEX(T_Eqp[Actif],1)="Oui",INDEX(T_Eqp[Période_jours],1)&gt;0, J3&gt;=INDEX(T_Eqp[Date_Début],1), MOD(J3-INDEX(T_Eqp[Date_Début],1), INDEX(T_Eqp[Période_jours],1))=0), INDEX(T_Eqp[Type],1), ""), "")</f>
        <v/>
      </c>
      <c r="K6" s="10">
        <f>IFERROR(IF(AND(INDEX(T_Eqp[Actif],1)="Oui",INDEX(T_Eqp[Période_jours],1)&gt;0, K3&gt;=INDEX(T_Eqp[Date_Début],1), MOD(K3-INDEX(T_Eqp[Date_Début],1), INDEX(T_Eqp[Période_jours],1))=0), INDEX(T_Eqp[Type],1), ""), "")</f>
        <v/>
      </c>
      <c r="L6" s="10">
        <f>IFERROR(IF(AND(INDEX(T_Eqp[Actif],1)="Oui",INDEX(T_Eqp[Période_jours],1)&gt;0, L3&gt;=INDEX(T_Eqp[Date_Début],1), MOD(L3-INDEX(T_Eqp[Date_Début],1), INDEX(T_Eqp[Période_jours],1))=0), INDEX(T_Eqp[Type],1), ""), "")</f>
        <v/>
      </c>
      <c r="M6" s="10">
        <f>IFERROR(IF(AND(INDEX(T_Eqp[Actif],1)="Oui",INDEX(T_Eqp[Période_jours],1)&gt;0, M3&gt;=INDEX(T_Eqp[Date_Début],1), MOD(M3-INDEX(T_Eqp[Date_Début],1), INDEX(T_Eqp[Période_jours],1))=0), INDEX(T_Eqp[Type],1), ""), "")</f>
        <v/>
      </c>
      <c r="N6" s="10">
        <f>IFERROR(IF(AND(INDEX(T_Eqp[Actif],1)="Oui",INDEX(T_Eqp[Période_jours],1)&gt;0, N3&gt;=INDEX(T_Eqp[Date_Début],1), MOD(N3-INDEX(T_Eqp[Date_Début],1), INDEX(T_Eqp[Période_jours],1))=0), INDEX(T_Eqp[Type],1), ""), "")</f>
        <v/>
      </c>
      <c r="O6" s="10">
        <f>IFERROR(IF(AND(INDEX(T_Eqp[Actif],1)="Oui",INDEX(T_Eqp[Période_jours],1)&gt;0, O3&gt;=INDEX(T_Eqp[Date_Début],1), MOD(O3-INDEX(T_Eqp[Date_Début],1), INDEX(T_Eqp[Période_jours],1))=0), INDEX(T_Eqp[Type],1), ""), "")</f>
        <v/>
      </c>
      <c r="P6" s="10">
        <f>IFERROR(IF(AND(INDEX(T_Eqp[Actif],1)="Oui",INDEX(T_Eqp[Période_jours],1)&gt;0, P3&gt;=INDEX(T_Eqp[Date_Début],1), MOD(P3-INDEX(T_Eqp[Date_Début],1), INDEX(T_Eqp[Période_jours],1))=0), INDEX(T_Eqp[Type],1), ""), "")</f>
        <v/>
      </c>
      <c r="Q6" s="10">
        <f>IFERROR(IF(AND(INDEX(T_Eqp[Actif],1)="Oui",INDEX(T_Eqp[Période_jours],1)&gt;0, Q3&gt;=INDEX(T_Eqp[Date_Début],1), MOD(Q3-INDEX(T_Eqp[Date_Début],1), INDEX(T_Eqp[Période_jours],1))=0), INDEX(T_Eqp[Type],1), ""), "")</f>
        <v/>
      </c>
      <c r="R6" s="10">
        <f>IFERROR(IF(AND(INDEX(T_Eqp[Actif],1)="Oui",INDEX(T_Eqp[Période_jours],1)&gt;0, R3&gt;=INDEX(T_Eqp[Date_Début],1), MOD(R3-INDEX(T_Eqp[Date_Début],1), INDEX(T_Eqp[Période_jours],1))=0), INDEX(T_Eqp[Type],1), ""), "")</f>
        <v/>
      </c>
      <c r="S6" s="10">
        <f>IFERROR(IF(AND(INDEX(T_Eqp[Actif],1)="Oui",INDEX(T_Eqp[Période_jours],1)&gt;0, S3&gt;=INDEX(T_Eqp[Date_Début],1), MOD(S3-INDEX(T_Eqp[Date_Début],1), INDEX(T_Eqp[Période_jours],1))=0), INDEX(T_Eqp[Type],1), ""), "")</f>
        <v/>
      </c>
      <c r="T6" s="10">
        <f>IFERROR(IF(AND(INDEX(T_Eqp[Actif],1)="Oui",INDEX(T_Eqp[Période_jours],1)&gt;0, T3&gt;=INDEX(T_Eqp[Date_Début],1), MOD(T3-INDEX(T_Eqp[Date_Début],1), INDEX(T_Eqp[Période_jours],1))=0), INDEX(T_Eqp[Type],1), ""), "")</f>
        <v/>
      </c>
      <c r="U6" s="10">
        <f>IFERROR(IF(AND(INDEX(T_Eqp[Actif],1)="Oui",INDEX(T_Eqp[Période_jours],1)&gt;0, U3&gt;=INDEX(T_Eqp[Date_Début],1), MOD(U3-INDEX(T_Eqp[Date_Début],1), INDEX(T_Eqp[Période_jours],1))=0), INDEX(T_Eqp[Type],1), ""), "")</f>
        <v/>
      </c>
      <c r="V6" s="10">
        <f>IFERROR(IF(AND(INDEX(T_Eqp[Actif],1)="Oui",INDEX(T_Eqp[Période_jours],1)&gt;0, V3&gt;=INDEX(T_Eqp[Date_Début],1), MOD(V3-INDEX(T_Eqp[Date_Début],1), INDEX(T_Eqp[Période_jours],1))=0), INDEX(T_Eqp[Type],1), ""), "")</f>
        <v/>
      </c>
      <c r="W6" s="10">
        <f>IFERROR(IF(AND(INDEX(T_Eqp[Actif],1)="Oui",INDEX(T_Eqp[Période_jours],1)&gt;0, W3&gt;=INDEX(T_Eqp[Date_Début],1), MOD(W3-INDEX(T_Eqp[Date_Début],1), INDEX(T_Eqp[Période_jours],1))=0), INDEX(T_Eqp[Type],1), ""), "")</f>
        <v/>
      </c>
      <c r="X6" s="10">
        <f>IFERROR(IF(AND(INDEX(T_Eqp[Actif],1)="Oui",INDEX(T_Eqp[Période_jours],1)&gt;0, X3&gt;=INDEX(T_Eqp[Date_Début],1), MOD(X3-INDEX(T_Eqp[Date_Début],1), INDEX(T_Eqp[Période_jours],1))=0), INDEX(T_Eqp[Type],1), ""), "")</f>
        <v/>
      </c>
      <c r="Y6" s="10">
        <f>IFERROR(IF(AND(INDEX(T_Eqp[Actif],1)="Oui",INDEX(T_Eqp[Période_jours],1)&gt;0, Y3&gt;=INDEX(T_Eqp[Date_Début],1), MOD(Y3-INDEX(T_Eqp[Date_Début],1), INDEX(T_Eqp[Période_jours],1))=0), INDEX(T_Eqp[Type],1), ""), "")</f>
        <v/>
      </c>
      <c r="Z6" s="10">
        <f>IFERROR(IF(AND(INDEX(T_Eqp[Actif],1)="Oui",INDEX(T_Eqp[Période_jours],1)&gt;0, Z3&gt;=INDEX(T_Eqp[Date_Début],1), MOD(Z3-INDEX(T_Eqp[Date_Début],1), INDEX(T_Eqp[Période_jours],1))=0), INDEX(T_Eqp[Type],1), ""), "")</f>
        <v/>
      </c>
      <c r="AA6" s="10">
        <f>IFERROR(IF(AND(INDEX(T_Eqp[Actif],1)="Oui",INDEX(T_Eqp[Période_jours],1)&gt;0, AA3&gt;=INDEX(T_Eqp[Date_Début],1), MOD(AA3-INDEX(T_Eqp[Date_Début],1), INDEX(T_Eqp[Période_jours],1))=0), INDEX(T_Eqp[Type],1), ""), "")</f>
        <v/>
      </c>
      <c r="AB6" s="10">
        <f>IFERROR(IF(AND(INDEX(T_Eqp[Actif],1)="Oui",INDEX(T_Eqp[Période_jours],1)&gt;0, AB3&gt;=INDEX(T_Eqp[Date_Début],1), MOD(AB3-INDEX(T_Eqp[Date_Début],1), INDEX(T_Eqp[Période_jours],1))=0), INDEX(T_Eqp[Type],1), ""), "")</f>
        <v/>
      </c>
      <c r="AC6" s="10">
        <f>IFERROR(IF(AND(INDEX(T_Eqp[Actif],1)="Oui",INDEX(T_Eqp[Période_jours],1)&gt;0, AC3&gt;=INDEX(T_Eqp[Date_Début],1), MOD(AC3-INDEX(T_Eqp[Date_Début],1), INDEX(T_Eqp[Période_jours],1))=0), INDEX(T_Eqp[Type],1), ""), "")</f>
        <v/>
      </c>
      <c r="AD6" s="10">
        <f>IFERROR(IF(AND(INDEX(T_Eqp[Actif],1)="Oui",INDEX(T_Eqp[Période_jours],1)&gt;0, AD3&gt;=INDEX(T_Eqp[Date_Début],1), MOD(AD3-INDEX(T_Eqp[Date_Début],1), INDEX(T_Eqp[Période_jours],1))=0), INDEX(T_Eqp[Type],1), ""), "")</f>
        <v/>
      </c>
      <c r="AE6" s="10">
        <f>IFERROR(IF(AND(INDEX(T_Eqp[Actif],1)="Oui",INDEX(T_Eqp[Période_jours],1)&gt;0, AE3&gt;=INDEX(T_Eqp[Date_Début],1), MOD(AE3-INDEX(T_Eqp[Date_Début],1), INDEX(T_Eqp[Période_jours],1))=0), INDEX(T_Eqp[Type],1), ""), "")</f>
        <v/>
      </c>
      <c r="AF6" s="10">
        <f>IFERROR(IF(AND(INDEX(T_Eqp[Actif],1)="Oui",INDEX(T_Eqp[Période_jours],1)&gt;0, AF3&gt;=INDEX(T_Eqp[Date_Début],1), MOD(AF3-INDEX(T_Eqp[Date_Début],1), INDEX(T_Eqp[Période_jours],1))=0), INDEX(T_Eqp[Type],1), ""), "")</f>
        <v/>
      </c>
      <c r="AG6" s="10">
        <f>IFERROR(IF(AND(INDEX(T_Eqp[Actif],1)="Oui",INDEX(T_Eqp[Période_jours],1)&gt;0, AG3&gt;=INDEX(T_Eqp[Date_Début],1), MOD(AG3-INDEX(T_Eqp[Date_Début],1), INDEX(T_Eqp[Période_jours],1))=0), INDEX(T_Eqp[Type],1), ""), "")</f>
        <v/>
      </c>
      <c r="AH6" s="10">
        <f>IFERROR(IF(AND(INDEX(T_Eqp[Actif],1)="Oui",INDEX(T_Eqp[Période_jours],1)&gt;0, AH3&gt;=INDEX(T_Eqp[Date_Début],1), MOD(AH3-INDEX(T_Eqp[Date_Début],1), INDEX(T_Eqp[Période_jours],1))=0), INDEX(T_Eqp[Type],1), ""), "")</f>
        <v/>
      </c>
      <c r="AI6" s="10">
        <f>IFERROR(IF(AND(INDEX(T_Eqp[Actif],1)="Oui",INDEX(T_Eqp[Période_jours],1)&gt;0, AI3&gt;=INDEX(T_Eqp[Date_Début],1), MOD(AI3-INDEX(T_Eqp[Date_Début],1), INDEX(T_Eqp[Période_jours],1))=0), INDEX(T_Eqp[Type],1), ""), "")</f>
        <v/>
      </c>
      <c r="AJ6" s="10">
        <f>IFERROR(IF(AND(INDEX(T_Eqp[Actif],1)="Oui",INDEX(T_Eqp[Période_jours],1)&gt;0, AJ3&gt;=INDEX(T_Eqp[Date_Début],1), MOD(AJ3-INDEX(T_Eqp[Date_Début],1), INDEX(T_Eqp[Période_jours],1))=0), INDEX(T_Eqp[Type],1), ""), "")</f>
        <v/>
      </c>
      <c r="AK6" s="10">
        <f>IFERROR(IF(AND(INDEX(T_Eqp[Actif],1)="Oui",INDEX(T_Eqp[Période_jours],1)&gt;0, AK3&gt;=INDEX(T_Eqp[Date_Début],1), MOD(AK3-INDEX(T_Eqp[Date_Début],1), INDEX(T_Eqp[Période_jours],1))=0), INDEX(T_Eqp[Type],1), ""), "")</f>
        <v/>
      </c>
      <c r="AL6" s="10">
        <f>IFERROR(IF(AND(INDEX(T_Eqp[Actif],1)="Oui",INDEX(T_Eqp[Période_jours],1)&gt;0, AL3&gt;=INDEX(T_Eqp[Date_Début],1), MOD(AL3-INDEX(T_Eqp[Date_Début],1), INDEX(T_Eqp[Période_jours],1))=0), INDEX(T_Eqp[Type],1), ""), "")</f>
        <v/>
      </c>
      <c r="AM6" s="10">
        <f>IFERROR(IF(AND(INDEX(T_Eqp[Actif],1)="Oui",INDEX(T_Eqp[Période_jours],1)&gt;0, AM3&gt;=INDEX(T_Eqp[Date_Début],1), MOD(AM3-INDEX(T_Eqp[Date_Début],1), INDEX(T_Eqp[Période_jours],1))=0), INDEX(T_Eqp[Type],1), ""), "")</f>
        <v/>
      </c>
      <c r="AN6" s="10">
        <f>IFERROR(IF(AND(INDEX(T_Eqp[Actif],1)="Oui",INDEX(T_Eqp[Période_jours],1)&gt;0, AN3&gt;=INDEX(T_Eqp[Date_Début],1), MOD(AN3-INDEX(T_Eqp[Date_Début],1), INDEX(T_Eqp[Période_jours],1))=0), INDEX(T_Eqp[Type],1), ""), "")</f>
        <v/>
      </c>
      <c r="AO6" s="10">
        <f>IFERROR(IF(AND(INDEX(T_Eqp[Actif],1)="Oui",INDEX(T_Eqp[Période_jours],1)&gt;0, AO3&gt;=INDEX(T_Eqp[Date_Début],1), MOD(AO3-INDEX(T_Eqp[Date_Début],1), INDEX(T_Eqp[Période_jours],1))=0), INDEX(T_Eqp[Type],1), ""), "")</f>
        <v/>
      </c>
      <c r="AP6" s="10">
        <f>IFERROR(IF(AND(INDEX(T_Eqp[Actif],1)="Oui",INDEX(T_Eqp[Période_jours],1)&gt;0, AP3&gt;=INDEX(T_Eqp[Date_Début],1), MOD(AP3-INDEX(T_Eqp[Date_Début],1), INDEX(T_Eqp[Période_jours],1))=0), INDEX(T_Eqp[Type],1), ""), "")</f>
        <v/>
      </c>
      <c r="AQ6" s="10">
        <f>IFERROR(IF(AND(INDEX(T_Eqp[Actif],1)="Oui",INDEX(T_Eqp[Période_jours],1)&gt;0, AQ3&gt;=INDEX(T_Eqp[Date_Début],1), MOD(AQ3-INDEX(T_Eqp[Date_Début],1), INDEX(T_Eqp[Période_jours],1))=0), INDEX(T_Eqp[Type],1), ""), "")</f>
        <v/>
      </c>
      <c r="AR6" s="10">
        <f>IFERROR(IF(AND(INDEX(T_Eqp[Actif],1)="Oui",INDEX(T_Eqp[Période_jours],1)&gt;0, AR3&gt;=INDEX(T_Eqp[Date_Début],1), MOD(AR3-INDEX(T_Eqp[Date_Début],1), INDEX(T_Eqp[Période_jours],1))=0), INDEX(T_Eqp[Type],1), ""), "")</f>
        <v/>
      </c>
      <c r="AS6" s="10">
        <f>IFERROR(IF(AND(INDEX(T_Eqp[Actif],1)="Oui",INDEX(T_Eqp[Période_jours],1)&gt;0, AS3&gt;=INDEX(T_Eqp[Date_Début],1), MOD(AS3-INDEX(T_Eqp[Date_Début],1), INDEX(T_Eqp[Période_jours],1))=0), INDEX(T_Eqp[Type],1), ""), "")</f>
        <v/>
      </c>
      <c r="AT6" s="10">
        <f>IFERROR(IF(AND(INDEX(T_Eqp[Actif],1)="Oui",INDEX(T_Eqp[Période_jours],1)&gt;0, AT3&gt;=INDEX(T_Eqp[Date_Début],1), MOD(AT3-INDEX(T_Eqp[Date_Début],1), INDEX(T_Eqp[Période_jours],1))=0), INDEX(T_Eqp[Type],1), ""), "")</f>
        <v/>
      </c>
      <c r="AU6" s="10">
        <f>IFERROR(IF(AND(INDEX(T_Eqp[Actif],1)="Oui",INDEX(T_Eqp[Période_jours],1)&gt;0, AU3&gt;=INDEX(T_Eqp[Date_Début],1), MOD(AU3-INDEX(T_Eqp[Date_Début],1), INDEX(T_Eqp[Période_jours],1))=0), INDEX(T_Eqp[Type],1), ""), "")</f>
        <v/>
      </c>
      <c r="AV6" s="10">
        <f>IFERROR(IF(AND(INDEX(T_Eqp[Actif],1)="Oui",INDEX(T_Eqp[Période_jours],1)&gt;0, AV3&gt;=INDEX(T_Eqp[Date_Début],1), MOD(AV3-INDEX(T_Eqp[Date_Début],1), INDEX(T_Eqp[Période_jours],1))=0), INDEX(T_Eqp[Type],1), ""), "")</f>
        <v/>
      </c>
      <c r="AW6" s="10">
        <f>IFERROR(IF(AND(INDEX(T_Eqp[Actif],1)="Oui",INDEX(T_Eqp[Période_jours],1)&gt;0, AW3&gt;=INDEX(T_Eqp[Date_Début],1), MOD(AW3-INDEX(T_Eqp[Date_Début],1), INDEX(T_Eqp[Période_jours],1))=0), INDEX(T_Eqp[Type],1), ""), "")</f>
        <v/>
      </c>
      <c r="AX6" s="10">
        <f>IFERROR(IF(AND(INDEX(T_Eqp[Actif],1)="Oui",INDEX(T_Eqp[Période_jours],1)&gt;0, AX3&gt;=INDEX(T_Eqp[Date_Début],1), MOD(AX3-INDEX(T_Eqp[Date_Début],1), INDEX(T_Eqp[Période_jours],1))=0), INDEX(T_Eqp[Type],1), ""), "")</f>
        <v/>
      </c>
      <c r="AY6" s="10">
        <f>IFERROR(IF(AND(INDEX(T_Eqp[Actif],1)="Oui",INDEX(T_Eqp[Période_jours],1)&gt;0, AY3&gt;=INDEX(T_Eqp[Date_Début],1), MOD(AY3-INDEX(T_Eqp[Date_Début],1), INDEX(T_Eqp[Période_jours],1))=0), INDEX(T_Eqp[Type],1), ""), "")</f>
        <v/>
      </c>
      <c r="AZ6" s="10">
        <f>IFERROR(IF(AND(INDEX(T_Eqp[Actif],1)="Oui",INDEX(T_Eqp[Période_jours],1)&gt;0, AZ3&gt;=INDEX(T_Eqp[Date_Début],1), MOD(AZ3-INDEX(T_Eqp[Date_Début],1), INDEX(T_Eqp[Période_jours],1))=0), INDEX(T_Eqp[Type],1), ""), "")</f>
        <v/>
      </c>
      <c r="BA6" s="10">
        <f>IFERROR(IF(AND(INDEX(T_Eqp[Actif],1)="Oui",INDEX(T_Eqp[Période_jours],1)&gt;0, BA3&gt;=INDEX(T_Eqp[Date_Début],1), MOD(BA3-INDEX(T_Eqp[Date_Début],1), INDEX(T_Eqp[Période_jours],1))=0), INDEX(T_Eqp[Type],1), ""), "")</f>
        <v/>
      </c>
      <c r="BB6" s="10">
        <f>IFERROR(IF(AND(INDEX(T_Eqp[Actif],1)="Oui",INDEX(T_Eqp[Période_jours],1)&gt;0, BB3&gt;=INDEX(T_Eqp[Date_Début],1), MOD(BB3-INDEX(T_Eqp[Date_Début],1), INDEX(T_Eqp[Période_jours],1))=0), INDEX(T_Eqp[Type],1), ""), "")</f>
        <v/>
      </c>
      <c r="BC6" s="10">
        <f>IFERROR(IF(AND(INDEX(T_Eqp[Actif],1)="Oui",INDEX(T_Eqp[Période_jours],1)&gt;0, BC3&gt;=INDEX(T_Eqp[Date_Début],1), MOD(BC3-INDEX(T_Eqp[Date_Début],1), INDEX(T_Eqp[Période_jours],1))=0), INDEX(T_Eqp[Type],1), ""), "")</f>
        <v/>
      </c>
      <c r="BD6" s="10">
        <f>IFERROR(IF(AND(INDEX(T_Eqp[Actif],1)="Oui",INDEX(T_Eqp[Période_jours],1)&gt;0, BD3&gt;=INDEX(T_Eqp[Date_Début],1), MOD(BD3-INDEX(T_Eqp[Date_Début],1), INDEX(T_Eqp[Période_jours],1))=0), INDEX(T_Eqp[Type],1), ""), "")</f>
        <v/>
      </c>
      <c r="BE6" s="10">
        <f>IFERROR(IF(AND(INDEX(T_Eqp[Actif],1)="Oui",INDEX(T_Eqp[Période_jours],1)&gt;0, BE3&gt;=INDEX(T_Eqp[Date_Début],1), MOD(BE3-INDEX(T_Eqp[Date_Début],1), INDEX(T_Eqp[Période_jours],1))=0), INDEX(T_Eqp[Type],1), ""), "")</f>
        <v/>
      </c>
      <c r="BF6" s="10">
        <f>IFERROR(IF(AND(INDEX(T_Eqp[Actif],1)="Oui",INDEX(T_Eqp[Période_jours],1)&gt;0, BF3&gt;=INDEX(T_Eqp[Date_Début],1), MOD(BF3-INDEX(T_Eqp[Date_Début],1), INDEX(T_Eqp[Période_jours],1))=0), INDEX(T_Eqp[Type],1), ""), "")</f>
        <v/>
      </c>
      <c r="BG6" s="10">
        <f>IFERROR(IF(AND(INDEX(T_Eqp[Actif],1)="Oui",INDEX(T_Eqp[Période_jours],1)&gt;0, BG3&gt;=INDEX(T_Eqp[Date_Début],1), MOD(BG3-INDEX(T_Eqp[Date_Début],1), INDEX(T_Eqp[Période_jours],1))=0), INDEX(T_Eqp[Type],1), ""), "")</f>
        <v/>
      </c>
      <c r="BH6" s="10">
        <f>IFERROR(IF(AND(INDEX(T_Eqp[Actif],1)="Oui",INDEX(T_Eqp[Période_jours],1)&gt;0, BH3&gt;=INDEX(T_Eqp[Date_Début],1), MOD(BH3-INDEX(T_Eqp[Date_Début],1), INDEX(T_Eqp[Période_jours],1))=0), INDEX(T_Eqp[Type],1), ""), "")</f>
        <v/>
      </c>
      <c r="BI6" s="10">
        <f>IFERROR(IF(AND(INDEX(T_Eqp[Actif],1)="Oui",INDEX(T_Eqp[Période_jours],1)&gt;0, BI3&gt;=INDEX(T_Eqp[Date_Début],1), MOD(BI3-INDEX(T_Eqp[Date_Début],1), INDEX(T_Eqp[Période_jours],1))=0), INDEX(T_Eqp[Type],1), ""), "")</f>
        <v/>
      </c>
      <c r="BJ6" s="10">
        <f>IFERROR(IF(AND(INDEX(T_Eqp[Actif],1)="Oui",INDEX(T_Eqp[Période_jours],1)&gt;0, BJ3&gt;=INDEX(T_Eqp[Date_Début],1), MOD(BJ3-INDEX(T_Eqp[Date_Début],1), INDEX(T_Eqp[Période_jours],1))=0), INDEX(T_Eqp[Type],1), ""), "")</f>
        <v/>
      </c>
      <c r="BK6" s="10">
        <f>IFERROR(IF(AND(INDEX(T_Eqp[Actif],1)="Oui",INDEX(T_Eqp[Période_jours],1)&gt;0, BK3&gt;=INDEX(T_Eqp[Date_Début],1), MOD(BK3-INDEX(T_Eqp[Date_Début],1), INDEX(T_Eqp[Période_jours],1))=0), INDEX(T_Eqp[Type],1), ""), "")</f>
        <v/>
      </c>
      <c r="BL6" s="10">
        <f>IFERROR(IF(AND(INDEX(T_Eqp[Actif],1)="Oui",INDEX(T_Eqp[Période_jours],1)&gt;0, BL3&gt;=INDEX(T_Eqp[Date_Début],1), MOD(BL3-INDEX(T_Eqp[Date_Début],1), INDEX(T_Eqp[Période_jours],1))=0), INDEX(T_Eqp[Type],1), ""), "")</f>
        <v/>
      </c>
      <c r="BM6" s="10">
        <f>IFERROR(IF(AND(INDEX(T_Eqp[Actif],1)="Oui",INDEX(T_Eqp[Période_jours],1)&gt;0, BM3&gt;=INDEX(T_Eqp[Date_Début],1), MOD(BM3-INDEX(T_Eqp[Date_Début],1), INDEX(T_Eqp[Période_jours],1))=0), INDEX(T_Eqp[Type],1), ""), "")</f>
        <v/>
      </c>
      <c r="BN6" s="10">
        <f>IFERROR(IF(AND(INDEX(T_Eqp[Actif],1)="Oui",INDEX(T_Eqp[Période_jours],1)&gt;0, BN3&gt;=INDEX(T_Eqp[Date_Début],1), MOD(BN3-INDEX(T_Eqp[Date_Début],1), INDEX(T_Eqp[Période_jours],1))=0), INDEX(T_Eqp[Type],1), ""), "")</f>
        <v/>
      </c>
      <c r="BO6" s="10">
        <f>IFERROR(IF(AND(INDEX(T_Eqp[Actif],1)="Oui",INDEX(T_Eqp[Période_jours],1)&gt;0, BO3&gt;=INDEX(T_Eqp[Date_Début],1), MOD(BO3-INDEX(T_Eqp[Date_Début],1), INDEX(T_Eqp[Période_jours],1))=0), INDEX(T_Eqp[Type],1), ""), "")</f>
        <v/>
      </c>
      <c r="BP6" s="10">
        <f>IFERROR(IF(AND(INDEX(T_Eqp[Actif],1)="Oui",INDEX(T_Eqp[Période_jours],1)&gt;0, BP3&gt;=INDEX(T_Eqp[Date_Début],1), MOD(BP3-INDEX(T_Eqp[Date_Début],1), INDEX(T_Eqp[Période_jours],1))=0), INDEX(T_Eqp[Type],1), ""), "")</f>
        <v/>
      </c>
      <c r="BQ6" s="10">
        <f>IFERROR(IF(AND(INDEX(T_Eqp[Actif],1)="Oui",INDEX(T_Eqp[Période_jours],1)&gt;0, BQ3&gt;=INDEX(T_Eqp[Date_Début],1), MOD(BQ3-INDEX(T_Eqp[Date_Début],1), INDEX(T_Eqp[Période_jours],1))=0), INDEX(T_Eqp[Type],1), ""), "")</f>
        <v/>
      </c>
      <c r="BR6" s="10">
        <f>IFERROR(IF(AND(INDEX(T_Eqp[Actif],1)="Oui",INDEX(T_Eqp[Période_jours],1)&gt;0, BR3&gt;=INDEX(T_Eqp[Date_Début],1), MOD(BR3-INDEX(T_Eqp[Date_Début],1), INDEX(T_Eqp[Période_jours],1))=0), INDEX(T_Eqp[Type],1), ""), "")</f>
        <v/>
      </c>
      <c r="BS6" s="10">
        <f>IFERROR(IF(AND(INDEX(T_Eqp[Actif],1)="Oui",INDEX(T_Eqp[Période_jours],1)&gt;0, BS3&gt;=INDEX(T_Eqp[Date_Début],1), MOD(BS3-INDEX(T_Eqp[Date_Début],1), INDEX(T_Eqp[Période_jours],1))=0), INDEX(T_Eqp[Type],1), ""), "")</f>
        <v/>
      </c>
      <c r="BT6" s="10">
        <f>IFERROR(IF(AND(INDEX(T_Eqp[Actif],1)="Oui",INDEX(T_Eqp[Période_jours],1)&gt;0, BT3&gt;=INDEX(T_Eqp[Date_Début],1), MOD(BT3-INDEX(T_Eqp[Date_Début],1), INDEX(T_Eqp[Période_jours],1))=0), INDEX(T_Eqp[Type],1), ""), "")</f>
        <v/>
      </c>
      <c r="BU6" s="10">
        <f>IFERROR(IF(AND(INDEX(T_Eqp[Actif],1)="Oui",INDEX(T_Eqp[Période_jours],1)&gt;0, BU3&gt;=INDEX(T_Eqp[Date_Début],1), MOD(BU3-INDEX(T_Eqp[Date_Début],1), INDEX(T_Eqp[Période_jours],1))=0), INDEX(T_Eqp[Type],1), ""), "")</f>
        <v/>
      </c>
      <c r="BV6" s="10">
        <f>IFERROR(IF(AND(INDEX(T_Eqp[Actif],1)="Oui",INDEX(T_Eqp[Période_jours],1)&gt;0, BV3&gt;=INDEX(T_Eqp[Date_Début],1), MOD(BV3-INDEX(T_Eqp[Date_Début],1), INDEX(T_Eqp[Période_jours],1))=0), INDEX(T_Eqp[Type],1), ""), "")</f>
        <v/>
      </c>
      <c r="BW6" s="10">
        <f>IFERROR(IF(AND(INDEX(T_Eqp[Actif],1)="Oui",INDEX(T_Eqp[Période_jours],1)&gt;0, BW3&gt;=INDEX(T_Eqp[Date_Début],1), MOD(BW3-INDEX(T_Eqp[Date_Début],1), INDEX(T_Eqp[Période_jours],1))=0), INDEX(T_Eqp[Type],1), ""), "")</f>
        <v/>
      </c>
      <c r="BX6" s="10">
        <f>IFERROR(IF(AND(INDEX(T_Eqp[Actif],1)="Oui",INDEX(T_Eqp[Période_jours],1)&gt;0, BX3&gt;=INDEX(T_Eqp[Date_Début],1), MOD(BX3-INDEX(T_Eqp[Date_Début],1), INDEX(T_Eqp[Période_jours],1))=0), INDEX(T_Eqp[Type],1), ""), "")</f>
        <v/>
      </c>
      <c r="BY6" s="10">
        <f>IFERROR(IF(AND(INDEX(T_Eqp[Actif],1)="Oui",INDEX(T_Eqp[Période_jours],1)&gt;0, BY3&gt;=INDEX(T_Eqp[Date_Début],1), MOD(BY3-INDEX(T_Eqp[Date_Début],1), INDEX(T_Eqp[Période_jours],1))=0), INDEX(T_Eqp[Type],1), ""), "")</f>
        <v/>
      </c>
      <c r="BZ6" s="10">
        <f>IFERROR(IF(AND(INDEX(T_Eqp[Actif],1)="Oui",INDEX(T_Eqp[Période_jours],1)&gt;0, BZ3&gt;=INDEX(T_Eqp[Date_Début],1), MOD(BZ3-INDEX(T_Eqp[Date_Début],1), INDEX(T_Eqp[Période_jours],1))=0), INDEX(T_Eqp[Type],1), ""), "")</f>
        <v/>
      </c>
      <c r="CA6" s="10">
        <f>IFERROR(IF(AND(INDEX(T_Eqp[Actif],1)="Oui",INDEX(T_Eqp[Période_jours],1)&gt;0, CA3&gt;=INDEX(T_Eqp[Date_Début],1), MOD(CA3-INDEX(T_Eqp[Date_Début],1), INDEX(T_Eqp[Période_jours],1))=0), INDEX(T_Eqp[Type],1), ""), "")</f>
        <v/>
      </c>
      <c r="CB6" s="10">
        <f>IFERROR(IF(AND(INDEX(T_Eqp[Actif],1)="Oui",INDEX(T_Eqp[Période_jours],1)&gt;0, CB3&gt;=INDEX(T_Eqp[Date_Début],1), MOD(CB3-INDEX(T_Eqp[Date_Début],1), INDEX(T_Eqp[Période_jours],1))=0), INDEX(T_Eqp[Type],1), ""), "")</f>
        <v/>
      </c>
      <c r="CC6" s="10">
        <f>IFERROR(IF(AND(INDEX(T_Eqp[Actif],1)="Oui",INDEX(T_Eqp[Période_jours],1)&gt;0, CC3&gt;=INDEX(T_Eqp[Date_Début],1), MOD(CC3-INDEX(T_Eqp[Date_Début],1), INDEX(T_Eqp[Période_jours],1))=0), INDEX(T_Eqp[Type],1), ""), "")</f>
        <v/>
      </c>
      <c r="CD6" s="10">
        <f>IFERROR(IF(AND(INDEX(T_Eqp[Actif],1)="Oui",INDEX(T_Eqp[Période_jours],1)&gt;0, CD3&gt;=INDEX(T_Eqp[Date_Début],1), MOD(CD3-INDEX(T_Eqp[Date_Début],1), INDEX(T_Eqp[Période_jours],1))=0), INDEX(T_Eqp[Type],1), ""), "")</f>
        <v/>
      </c>
      <c r="CE6" s="10">
        <f>IFERROR(IF(AND(INDEX(T_Eqp[Actif],1)="Oui",INDEX(T_Eqp[Période_jours],1)&gt;0, CE3&gt;=INDEX(T_Eqp[Date_Début],1), MOD(CE3-INDEX(T_Eqp[Date_Début],1), INDEX(T_Eqp[Période_jours],1))=0), INDEX(T_Eqp[Type],1), ""), "")</f>
        <v/>
      </c>
      <c r="CF6" s="10">
        <f>IFERROR(IF(AND(INDEX(T_Eqp[Actif],1)="Oui",INDEX(T_Eqp[Période_jours],1)&gt;0, CF3&gt;=INDEX(T_Eqp[Date_Début],1), MOD(CF3-INDEX(T_Eqp[Date_Début],1), INDEX(T_Eqp[Période_jours],1))=0), INDEX(T_Eqp[Type],1), ""), "")</f>
        <v/>
      </c>
      <c r="CG6" s="10">
        <f>IFERROR(IF(AND(INDEX(T_Eqp[Actif],1)="Oui",INDEX(T_Eqp[Période_jours],1)&gt;0, CG3&gt;=INDEX(T_Eqp[Date_Début],1), MOD(CG3-INDEX(T_Eqp[Date_Début],1), INDEX(T_Eqp[Période_jours],1))=0), INDEX(T_Eqp[Type],1), ""), "")</f>
        <v/>
      </c>
      <c r="CH6" s="10">
        <f>IFERROR(IF(AND(INDEX(T_Eqp[Actif],1)="Oui",INDEX(T_Eqp[Période_jours],1)&gt;0, CH3&gt;=INDEX(T_Eqp[Date_Début],1), MOD(CH3-INDEX(T_Eqp[Date_Début],1), INDEX(T_Eqp[Période_jours],1))=0), INDEX(T_Eqp[Type],1), ""), "")</f>
        <v/>
      </c>
      <c r="CI6" s="10">
        <f>IFERROR(IF(AND(INDEX(T_Eqp[Actif],1)="Oui",INDEX(T_Eqp[Période_jours],1)&gt;0, CI3&gt;=INDEX(T_Eqp[Date_Début],1), MOD(CI3-INDEX(T_Eqp[Date_Début],1), INDEX(T_Eqp[Période_jours],1))=0), INDEX(T_Eqp[Type],1), ""), "")</f>
        <v/>
      </c>
      <c r="CJ6" s="10">
        <f>IFERROR(IF(AND(INDEX(T_Eqp[Actif],1)="Oui",INDEX(T_Eqp[Période_jours],1)&gt;0, CJ3&gt;=INDEX(T_Eqp[Date_Début],1), MOD(CJ3-INDEX(T_Eqp[Date_Début],1), INDEX(T_Eqp[Période_jours],1))=0), INDEX(T_Eqp[Type],1), ""), "")</f>
        <v/>
      </c>
      <c r="CK6" s="10">
        <f>IFERROR(IF(AND(INDEX(T_Eqp[Actif],1)="Oui",INDEX(T_Eqp[Période_jours],1)&gt;0, CK3&gt;=INDEX(T_Eqp[Date_Début],1), MOD(CK3-INDEX(T_Eqp[Date_Début],1), INDEX(T_Eqp[Période_jours],1))=0), INDEX(T_Eqp[Type],1), ""), "")</f>
        <v/>
      </c>
      <c r="CL6" s="10">
        <f>IFERROR(IF(AND(INDEX(T_Eqp[Actif],1)="Oui",INDEX(T_Eqp[Période_jours],1)&gt;0, CL3&gt;=INDEX(T_Eqp[Date_Début],1), MOD(CL3-INDEX(T_Eqp[Date_Début],1), INDEX(T_Eqp[Période_jours],1))=0), INDEX(T_Eqp[Type],1), ""), "")</f>
        <v/>
      </c>
      <c r="CM6" s="10">
        <f>IFERROR(IF(AND(INDEX(T_Eqp[Actif],1)="Oui",INDEX(T_Eqp[Période_jours],1)&gt;0, CM3&gt;=INDEX(T_Eqp[Date_Début],1), MOD(CM3-INDEX(T_Eqp[Date_Début],1), INDEX(T_Eqp[Période_jours],1))=0), INDEX(T_Eqp[Type],1), ""), "")</f>
        <v/>
      </c>
      <c r="CN6" s="10">
        <f>IFERROR(IF(AND(INDEX(T_Eqp[Actif],1)="Oui",INDEX(T_Eqp[Période_jours],1)&gt;0, CN3&gt;=INDEX(T_Eqp[Date_Début],1), MOD(CN3-INDEX(T_Eqp[Date_Début],1), INDEX(T_Eqp[Période_jours],1))=0), INDEX(T_Eqp[Type],1), ""), "")</f>
        <v/>
      </c>
      <c r="CO6" s="10">
        <f>IFERROR(IF(AND(INDEX(T_Eqp[Actif],1)="Oui",INDEX(T_Eqp[Période_jours],1)&gt;0, CO3&gt;=INDEX(T_Eqp[Date_Début],1), MOD(CO3-INDEX(T_Eqp[Date_Début],1), INDEX(T_Eqp[Période_jours],1))=0), INDEX(T_Eqp[Type],1), ""), "")</f>
        <v/>
      </c>
      <c r="CP6" s="10">
        <f>IFERROR(IF(AND(INDEX(T_Eqp[Actif],1)="Oui",INDEX(T_Eqp[Période_jours],1)&gt;0, CP3&gt;=INDEX(T_Eqp[Date_Début],1), MOD(CP3-INDEX(T_Eqp[Date_Début],1), INDEX(T_Eqp[Période_jours],1))=0), INDEX(T_Eqp[Type],1), ""), "")</f>
        <v/>
      </c>
      <c r="CQ6" s="10">
        <f>IFERROR(IF(AND(INDEX(T_Eqp[Actif],1)="Oui",INDEX(T_Eqp[Période_jours],1)&gt;0, CQ3&gt;=INDEX(T_Eqp[Date_Début],1), MOD(CQ3-INDEX(T_Eqp[Date_Début],1), INDEX(T_Eqp[Période_jours],1))=0), INDEX(T_Eqp[Type],1), ""), "")</f>
        <v/>
      </c>
      <c r="CR6" s="10">
        <f>IFERROR(IF(AND(INDEX(T_Eqp[Actif],1)="Oui",INDEX(T_Eqp[Période_jours],1)&gt;0, CR3&gt;=INDEX(T_Eqp[Date_Début],1), MOD(CR3-INDEX(T_Eqp[Date_Début],1), INDEX(T_Eqp[Période_jours],1))=0), INDEX(T_Eqp[Type],1), ""), "")</f>
        <v/>
      </c>
      <c r="CS6" s="10">
        <f>IFERROR(IF(AND(INDEX(T_Eqp[Actif],1)="Oui",INDEX(T_Eqp[Période_jours],1)&gt;0, CS3&gt;=INDEX(T_Eqp[Date_Début],1), MOD(CS3-INDEX(T_Eqp[Date_Début],1), INDEX(T_Eqp[Période_jours],1))=0), INDEX(T_Eqp[Type],1), ""), "")</f>
        <v/>
      </c>
      <c r="CT6" s="10">
        <f>IFERROR(IF(AND(INDEX(T_Eqp[Actif],1)="Oui",INDEX(T_Eqp[Période_jours],1)&gt;0, CT3&gt;=INDEX(T_Eqp[Date_Début],1), MOD(CT3-INDEX(T_Eqp[Date_Début],1), INDEX(T_Eqp[Période_jours],1))=0), INDEX(T_Eqp[Type],1), ""), "")</f>
        <v/>
      </c>
      <c r="CU6" s="10">
        <f>IFERROR(IF(AND(INDEX(T_Eqp[Actif],1)="Oui",INDEX(T_Eqp[Période_jours],1)&gt;0, CU3&gt;=INDEX(T_Eqp[Date_Début],1), MOD(CU3-INDEX(T_Eqp[Date_Début],1), INDEX(T_Eqp[Période_jours],1))=0), INDEX(T_Eqp[Type],1), ""), "")</f>
        <v/>
      </c>
      <c r="CV6" s="10">
        <f>IFERROR(IF(AND(INDEX(T_Eqp[Actif],1)="Oui",INDEX(T_Eqp[Période_jours],1)&gt;0, CV3&gt;=INDEX(T_Eqp[Date_Début],1), MOD(CV3-INDEX(T_Eqp[Date_Début],1), INDEX(T_Eqp[Période_jours],1))=0), INDEX(T_Eqp[Type],1), ""), "")</f>
        <v/>
      </c>
      <c r="CW6" s="10">
        <f>IFERROR(IF(AND(INDEX(T_Eqp[Actif],1)="Oui",INDEX(T_Eqp[Période_jours],1)&gt;0, CW3&gt;=INDEX(T_Eqp[Date_Début],1), MOD(CW3-INDEX(T_Eqp[Date_Début],1), INDEX(T_Eqp[Période_jours],1))=0), INDEX(T_Eqp[Type],1), ""), "")</f>
        <v/>
      </c>
      <c r="CX6" s="10">
        <f>IFERROR(IF(AND(INDEX(T_Eqp[Actif],1)="Oui",INDEX(T_Eqp[Période_jours],1)&gt;0, CX3&gt;=INDEX(T_Eqp[Date_Début],1), MOD(CX3-INDEX(T_Eqp[Date_Début],1), INDEX(T_Eqp[Période_jours],1))=0), INDEX(T_Eqp[Type],1), ""), "")</f>
        <v/>
      </c>
      <c r="CY6" s="10">
        <f>IFERROR(IF(AND(INDEX(T_Eqp[Actif],1)="Oui",INDEX(T_Eqp[Période_jours],1)&gt;0, CY3&gt;=INDEX(T_Eqp[Date_Début],1), MOD(CY3-INDEX(T_Eqp[Date_Début],1), INDEX(T_Eqp[Période_jours],1))=0), INDEX(T_Eqp[Type],1), ""), "")</f>
        <v/>
      </c>
      <c r="CZ6" s="10">
        <f>IFERROR(IF(AND(INDEX(T_Eqp[Actif],1)="Oui",INDEX(T_Eqp[Période_jours],1)&gt;0, CZ3&gt;=INDEX(T_Eqp[Date_Début],1), MOD(CZ3-INDEX(T_Eqp[Date_Début],1), INDEX(T_Eqp[Période_jours],1))=0), INDEX(T_Eqp[Type],1), ""), "")</f>
        <v/>
      </c>
      <c r="DA6" s="10">
        <f>IFERROR(IF(AND(INDEX(T_Eqp[Actif],1)="Oui",INDEX(T_Eqp[Période_jours],1)&gt;0, DA3&gt;=INDEX(T_Eqp[Date_Début],1), MOD(DA3-INDEX(T_Eqp[Date_Début],1), INDEX(T_Eqp[Période_jours],1))=0), INDEX(T_Eqp[Type],1), ""), "")</f>
        <v/>
      </c>
      <c r="DB6" s="10">
        <f>IFERROR(IF(AND(INDEX(T_Eqp[Actif],1)="Oui",INDEX(T_Eqp[Période_jours],1)&gt;0, DB3&gt;=INDEX(T_Eqp[Date_Début],1), MOD(DB3-INDEX(T_Eqp[Date_Début],1), INDEX(T_Eqp[Période_jours],1))=0), INDEX(T_Eqp[Type],1), ""), "")</f>
        <v/>
      </c>
      <c r="DC6" s="10">
        <f>IFERROR(IF(AND(INDEX(T_Eqp[Actif],1)="Oui",INDEX(T_Eqp[Période_jours],1)&gt;0, DC3&gt;=INDEX(T_Eqp[Date_Début],1), MOD(DC3-INDEX(T_Eqp[Date_Début],1), INDEX(T_Eqp[Période_jours],1))=0), INDEX(T_Eqp[Type],1), ""), "")</f>
        <v/>
      </c>
      <c r="DD6" s="10">
        <f>IFERROR(IF(AND(INDEX(T_Eqp[Actif],1)="Oui",INDEX(T_Eqp[Période_jours],1)&gt;0, DD3&gt;=INDEX(T_Eqp[Date_Début],1), MOD(DD3-INDEX(T_Eqp[Date_Début],1), INDEX(T_Eqp[Période_jours],1))=0), INDEX(T_Eqp[Type],1), ""), "")</f>
        <v/>
      </c>
      <c r="DE6" s="10">
        <f>IFERROR(IF(AND(INDEX(T_Eqp[Actif],1)="Oui",INDEX(T_Eqp[Période_jours],1)&gt;0, DE3&gt;=INDEX(T_Eqp[Date_Début],1), MOD(DE3-INDEX(T_Eqp[Date_Début],1), INDEX(T_Eqp[Période_jours],1))=0), INDEX(T_Eqp[Type],1), ""), "")</f>
        <v/>
      </c>
      <c r="DF6" s="10">
        <f>IFERROR(IF(AND(INDEX(T_Eqp[Actif],1)="Oui",INDEX(T_Eqp[Période_jours],1)&gt;0, DF3&gt;=INDEX(T_Eqp[Date_Début],1), MOD(DF3-INDEX(T_Eqp[Date_Début],1), INDEX(T_Eqp[Période_jours],1))=0), INDEX(T_Eqp[Type],1), ""), "")</f>
        <v/>
      </c>
      <c r="DG6" s="10">
        <f>IFERROR(IF(AND(INDEX(T_Eqp[Actif],1)="Oui",INDEX(T_Eqp[Période_jours],1)&gt;0, DG3&gt;=INDEX(T_Eqp[Date_Début],1), MOD(DG3-INDEX(T_Eqp[Date_Début],1), INDEX(T_Eqp[Période_jours],1))=0), INDEX(T_Eqp[Type],1), ""), "")</f>
        <v/>
      </c>
      <c r="DH6" s="10">
        <f>IFERROR(IF(AND(INDEX(T_Eqp[Actif],1)="Oui",INDEX(T_Eqp[Période_jours],1)&gt;0, DH3&gt;=INDEX(T_Eqp[Date_Début],1), MOD(DH3-INDEX(T_Eqp[Date_Début],1), INDEX(T_Eqp[Période_jours],1))=0), INDEX(T_Eqp[Type],1), ""), "")</f>
        <v/>
      </c>
      <c r="DI6" s="10">
        <f>IFERROR(IF(AND(INDEX(T_Eqp[Actif],1)="Oui",INDEX(T_Eqp[Période_jours],1)&gt;0, DI3&gt;=INDEX(T_Eqp[Date_Début],1), MOD(DI3-INDEX(T_Eqp[Date_Début],1), INDEX(T_Eqp[Période_jours],1))=0), INDEX(T_Eqp[Type],1), ""), "")</f>
        <v/>
      </c>
      <c r="DJ6" s="10">
        <f>IFERROR(IF(AND(INDEX(T_Eqp[Actif],1)="Oui",INDEX(T_Eqp[Période_jours],1)&gt;0, DJ3&gt;=INDEX(T_Eqp[Date_Début],1), MOD(DJ3-INDEX(T_Eqp[Date_Début],1), INDEX(T_Eqp[Période_jours],1))=0), INDEX(T_Eqp[Type],1), ""), "")</f>
        <v/>
      </c>
      <c r="DK6" s="10">
        <f>IFERROR(IF(AND(INDEX(T_Eqp[Actif],1)="Oui",INDEX(T_Eqp[Période_jours],1)&gt;0, DK3&gt;=INDEX(T_Eqp[Date_Début],1), MOD(DK3-INDEX(T_Eqp[Date_Début],1), INDEX(T_Eqp[Période_jours],1))=0), INDEX(T_Eqp[Type],1), ""), "")</f>
        <v/>
      </c>
      <c r="DL6" s="10">
        <f>IFERROR(IF(AND(INDEX(T_Eqp[Actif],1)="Oui",INDEX(T_Eqp[Période_jours],1)&gt;0, DL3&gt;=INDEX(T_Eqp[Date_Début],1), MOD(DL3-INDEX(T_Eqp[Date_Début],1), INDEX(T_Eqp[Période_jours],1))=0), INDEX(T_Eqp[Type],1), ""), "")</f>
        <v/>
      </c>
      <c r="DM6" s="10">
        <f>IFERROR(IF(AND(INDEX(T_Eqp[Actif],1)="Oui",INDEX(T_Eqp[Période_jours],1)&gt;0, DM3&gt;=INDEX(T_Eqp[Date_Début],1), MOD(DM3-INDEX(T_Eqp[Date_Début],1), INDEX(T_Eqp[Période_jours],1))=0), INDEX(T_Eqp[Type],1), ""), "")</f>
        <v/>
      </c>
      <c r="DN6" s="10">
        <f>IFERROR(IF(AND(INDEX(T_Eqp[Actif],1)="Oui",INDEX(T_Eqp[Période_jours],1)&gt;0, DN3&gt;=INDEX(T_Eqp[Date_Début],1), MOD(DN3-INDEX(T_Eqp[Date_Début],1), INDEX(T_Eqp[Période_jours],1))=0), INDEX(T_Eqp[Type],1), ""), "")</f>
        <v/>
      </c>
      <c r="DO6" s="10">
        <f>IFERROR(IF(AND(INDEX(T_Eqp[Actif],1)="Oui",INDEX(T_Eqp[Période_jours],1)&gt;0, DO3&gt;=INDEX(T_Eqp[Date_Début],1), MOD(DO3-INDEX(T_Eqp[Date_Début],1), INDEX(T_Eqp[Période_jours],1))=0), INDEX(T_Eqp[Type],1), ""), "")</f>
        <v/>
      </c>
      <c r="DP6" s="10">
        <f>IFERROR(IF(AND(INDEX(T_Eqp[Actif],1)="Oui",INDEX(T_Eqp[Période_jours],1)&gt;0, DP3&gt;=INDEX(T_Eqp[Date_Début],1), MOD(DP3-INDEX(T_Eqp[Date_Début],1), INDEX(T_Eqp[Période_jours],1))=0), INDEX(T_Eqp[Type],1), ""), "")</f>
        <v/>
      </c>
      <c r="DQ6" s="10">
        <f>IFERROR(IF(AND(INDEX(T_Eqp[Actif],1)="Oui",INDEX(T_Eqp[Période_jours],1)&gt;0, DQ3&gt;=INDEX(T_Eqp[Date_Début],1), MOD(DQ3-INDEX(T_Eqp[Date_Début],1), INDEX(T_Eqp[Période_jours],1))=0), INDEX(T_Eqp[Type],1), ""), "")</f>
        <v/>
      </c>
      <c r="DR6" s="10">
        <f>IFERROR(IF(AND(INDEX(T_Eqp[Actif],1)="Oui",INDEX(T_Eqp[Période_jours],1)&gt;0, DR3&gt;=INDEX(T_Eqp[Date_Début],1), MOD(DR3-INDEX(T_Eqp[Date_Début],1), INDEX(T_Eqp[Période_jours],1))=0), INDEX(T_Eqp[Type],1), ""), "")</f>
        <v/>
      </c>
      <c r="DS6" s="10">
        <f>IFERROR(IF(AND(INDEX(T_Eqp[Actif],1)="Oui",INDEX(T_Eqp[Période_jours],1)&gt;0, DS3&gt;=INDEX(T_Eqp[Date_Début],1), MOD(DS3-INDEX(T_Eqp[Date_Début],1), INDEX(T_Eqp[Période_jours],1))=0), INDEX(T_Eqp[Type],1), ""), "")</f>
        <v/>
      </c>
      <c r="DT6" s="10">
        <f>IFERROR(IF(AND(INDEX(T_Eqp[Actif],1)="Oui",INDEX(T_Eqp[Période_jours],1)&gt;0, DT3&gt;=INDEX(T_Eqp[Date_Début],1), MOD(DT3-INDEX(T_Eqp[Date_Début],1), INDEX(T_Eqp[Période_jours],1))=0), INDEX(T_Eqp[Type],1), ""), "")</f>
        <v/>
      </c>
      <c r="DU6" s="10">
        <f>IFERROR(IF(AND(INDEX(T_Eqp[Actif],1)="Oui",INDEX(T_Eqp[Période_jours],1)&gt;0, DU3&gt;=INDEX(T_Eqp[Date_Début],1), MOD(DU3-INDEX(T_Eqp[Date_Début],1), INDEX(T_Eqp[Période_jours],1))=0), INDEX(T_Eqp[Type],1), ""), "")</f>
        <v/>
      </c>
      <c r="DV6" s="10">
        <f>IFERROR(IF(AND(INDEX(T_Eqp[Actif],1)="Oui",INDEX(T_Eqp[Période_jours],1)&gt;0, DV3&gt;=INDEX(T_Eqp[Date_Début],1), MOD(DV3-INDEX(T_Eqp[Date_Début],1), INDEX(T_Eqp[Période_jours],1))=0), INDEX(T_Eqp[Type],1), ""), "")</f>
        <v/>
      </c>
      <c r="DW6" s="10">
        <f>IFERROR(IF(AND(INDEX(T_Eqp[Actif],1)="Oui",INDEX(T_Eqp[Période_jours],1)&gt;0, DW3&gt;=INDEX(T_Eqp[Date_Début],1), MOD(DW3-INDEX(T_Eqp[Date_Début],1), INDEX(T_Eqp[Période_jours],1))=0), INDEX(T_Eqp[Type],1), ""), "")</f>
        <v/>
      </c>
      <c r="DX6" s="10">
        <f>IFERROR(IF(AND(INDEX(T_Eqp[Actif],1)="Oui",INDEX(T_Eqp[Période_jours],1)&gt;0, DX3&gt;=INDEX(T_Eqp[Date_Début],1), MOD(DX3-INDEX(T_Eqp[Date_Début],1), INDEX(T_Eqp[Période_jours],1))=0), INDEX(T_Eqp[Type],1), ""), "")</f>
        <v/>
      </c>
      <c r="DY6" s="10">
        <f>IFERROR(IF(AND(INDEX(T_Eqp[Actif],1)="Oui",INDEX(T_Eqp[Période_jours],1)&gt;0, DY3&gt;=INDEX(T_Eqp[Date_Début],1), MOD(DY3-INDEX(T_Eqp[Date_Début],1), INDEX(T_Eqp[Période_jours],1))=0), INDEX(T_Eqp[Type],1), ""), "")</f>
        <v/>
      </c>
      <c r="DZ6" s="10">
        <f>IFERROR(IF(AND(INDEX(T_Eqp[Actif],1)="Oui",INDEX(T_Eqp[Période_jours],1)&gt;0, DZ3&gt;=INDEX(T_Eqp[Date_Début],1), MOD(DZ3-INDEX(T_Eqp[Date_Début],1), INDEX(T_Eqp[Période_jours],1))=0), INDEX(T_Eqp[Type],1), ""), "")</f>
        <v/>
      </c>
      <c r="EA6" s="10">
        <f>IFERROR(IF(AND(INDEX(T_Eqp[Actif],1)="Oui",INDEX(T_Eqp[Période_jours],1)&gt;0, EA3&gt;=INDEX(T_Eqp[Date_Début],1), MOD(EA3-INDEX(T_Eqp[Date_Début],1), INDEX(T_Eqp[Période_jours],1))=0), INDEX(T_Eqp[Type],1), ""), "")</f>
        <v/>
      </c>
      <c r="EB6" s="10">
        <f>IFERROR(IF(AND(INDEX(T_Eqp[Actif],1)="Oui",INDEX(T_Eqp[Période_jours],1)&gt;0, EB3&gt;=INDEX(T_Eqp[Date_Début],1), MOD(EB3-INDEX(T_Eqp[Date_Début],1), INDEX(T_Eqp[Période_jours],1))=0), INDEX(T_Eqp[Type],1), ""), "")</f>
        <v/>
      </c>
      <c r="EC6" s="10">
        <f>IFERROR(IF(AND(INDEX(T_Eqp[Actif],1)="Oui",INDEX(T_Eqp[Période_jours],1)&gt;0, EC3&gt;=INDEX(T_Eqp[Date_Début],1), MOD(EC3-INDEX(T_Eqp[Date_Début],1), INDEX(T_Eqp[Période_jours],1))=0), INDEX(T_Eqp[Type],1), ""), "")</f>
        <v/>
      </c>
      <c r="ED6" s="10">
        <f>IFERROR(IF(AND(INDEX(T_Eqp[Actif],1)="Oui",INDEX(T_Eqp[Période_jours],1)&gt;0, ED3&gt;=INDEX(T_Eqp[Date_Début],1), MOD(ED3-INDEX(T_Eqp[Date_Début],1), INDEX(T_Eqp[Période_jours],1))=0), INDEX(T_Eqp[Type],1), ""), "")</f>
        <v/>
      </c>
      <c r="EE6" s="10">
        <f>IFERROR(IF(AND(INDEX(T_Eqp[Actif],1)="Oui",INDEX(T_Eqp[Période_jours],1)&gt;0, EE3&gt;=INDEX(T_Eqp[Date_Début],1), MOD(EE3-INDEX(T_Eqp[Date_Début],1), INDEX(T_Eqp[Période_jours],1))=0), INDEX(T_Eqp[Type],1), ""), "")</f>
        <v/>
      </c>
      <c r="EF6" s="10">
        <f>IFERROR(IF(AND(INDEX(T_Eqp[Actif],1)="Oui",INDEX(T_Eqp[Période_jours],1)&gt;0, EF3&gt;=INDEX(T_Eqp[Date_Début],1), MOD(EF3-INDEX(T_Eqp[Date_Début],1), INDEX(T_Eqp[Période_jours],1))=0), INDEX(T_Eqp[Type],1), ""), "")</f>
        <v/>
      </c>
      <c r="EG6" s="10">
        <f>IFERROR(IF(AND(INDEX(T_Eqp[Actif],1)="Oui",INDEX(T_Eqp[Période_jours],1)&gt;0, EG3&gt;=INDEX(T_Eqp[Date_Début],1), MOD(EG3-INDEX(T_Eqp[Date_Début],1), INDEX(T_Eqp[Période_jours],1))=0), INDEX(T_Eqp[Type],1), ""), "")</f>
        <v/>
      </c>
      <c r="EH6" s="10">
        <f>IFERROR(IF(AND(INDEX(T_Eqp[Actif],1)="Oui",INDEX(T_Eqp[Période_jours],1)&gt;0, EH3&gt;=INDEX(T_Eqp[Date_Début],1), MOD(EH3-INDEX(T_Eqp[Date_Début],1), INDEX(T_Eqp[Période_jours],1))=0), INDEX(T_Eqp[Type],1), ""), "")</f>
        <v/>
      </c>
      <c r="EI6" s="10">
        <f>IFERROR(IF(AND(INDEX(T_Eqp[Actif],1)="Oui",INDEX(T_Eqp[Période_jours],1)&gt;0, EI3&gt;=INDEX(T_Eqp[Date_Début],1), MOD(EI3-INDEX(T_Eqp[Date_Début],1), INDEX(T_Eqp[Période_jours],1))=0), INDEX(T_Eqp[Type],1), ""), "")</f>
        <v/>
      </c>
      <c r="EJ6" s="10">
        <f>IFERROR(IF(AND(INDEX(T_Eqp[Actif],1)="Oui",INDEX(T_Eqp[Période_jours],1)&gt;0, EJ3&gt;=INDEX(T_Eqp[Date_Début],1), MOD(EJ3-INDEX(T_Eqp[Date_Début],1), INDEX(T_Eqp[Période_jours],1))=0), INDEX(T_Eqp[Type],1), ""), "")</f>
        <v/>
      </c>
      <c r="EK6" s="10">
        <f>IFERROR(IF(AND(INDEX(T_Eqp[Actif],1)="Oui",INDEX(T_Eqp[Période_jours],1)&gt;0, EK3&gt;=INDEX(T_Eqp[Date_Début],1), MOD(EK3-INDEX(T_Eqp[Date_Début],1), INDEX(T_Eqp[Période_jours],1))=0), INDEX(T_Eqp[Type],1), ""), "")</f>
        <v/>
      </c>
      <c r="EL6" s="10">
        <f>IFERROR(IF(AND(INDEX(T_Eqp[Actif],1)="Oui",INDEX(T_Eqp[Période_jours],1)&gt;0, EL3&gt;=INDEX(T_Eqp[Date_Début],1), MOD(EL3-INDEX(T_Eqp[Date_Début],1), INDEX(T_Eqp[Période_jours],1))=0), INDEX(T_Eqp[Type],1), ""), "")</f>
        <v/>
      </c>
      <c r="EM6" s="10">
        <f>IFERROR(IF(AND(INDEX(T_Eqp[Actif],1)="Oui",INDEX(T_Eqp[Période_jours],1)&gt;0, EM3&gt;=INDEX(T_Eqp[Date_Début],1), MOD(EM3-INDEX(T_Eqp[Date_Début],1), INDEX(T_Eqp[Période_jours],1))=0), INDEX(T_Eqp[Type],1), ""), "")</f>
        <v/>
      </c>
      <c r="EN6" s="10">
        <f>IFERROR(IF(AND(INDEX(T_Eqp[Actif],1)="Oui",INDEX(T_Eqp[Période_jours],1)&gt;0, EN3&gt;=INDEX(T_Eqp[Date_Début],1), MOD(EN3-INDEX(T_Eqp[Date_Début],1), INDEX(T_Eqp[Période_jours],1))=0), INDEX(T_Eqp[Type],1), ""), "")</f>
        <v/>
      </c>
      <c r="EO6" s="10">
        <f>IFERROR(IF(AND(INDEX(T_Eqp[Actif],1)="Oui",INDEX(T_Eqp[Période_jours],1)&gt;0, EO3&gt;=INDEX(T_Eqp[Date_Début],1), MOD(EO3-INDEX(T_Eqp[Date_Début],1), INDEX(T_Eqp[Période_jours],1))=0), INDEX(T_Eqp[Type],1), ""), "")</f>
        <v/>
      </c>
      <c r="EP6" s="10">
        <f>IFERROR(IF(AND(INDEX(T_Eqp[Actif],1)="Oui",INDEX(T_Eqp[Période_jours],1)&gt;0, EP3&gt;=INDEX(T_Eqp[Date_Début],1), MOD(EP3-INDEX(T_Eqp[Date_Début],1), INDEX(T_Eqp[Période_jours],1))=0), INDEX(T_Eqp[Type],1), ""), "")</f>
        <v/>
      </c>
      <c r="EQ6" s="10">
        <f>IFERROR(IF(AND(INDEX(T_Eqp[Actif],1)="Oui",INDEX(T_Eqp[Période_jours],1)&gt;0, EQ3&gt;=INDEX(T_Eqp[Date_Début],1), MOD(EQ3-INDEX(T_Eqp[Date_Début],1), INDEX(T_Eqp[Période_jours],1))=0), INDEX(T_Eqp[Type],1), ""), "")</f>
        <v/>
      </c>
      <c r="ER6" s="10">
        <f>IFERROR(IF(AND(INDEX(T_Eqp[Actif],1)="Oui",INDEX(T_Eqp[Période_jours],1)&gt;0, ER3&gt;=INDEX(T_Eqp[Date_Début],1), MOD(ER3-INDEX(T_Eqp[Date_Début],1), INDEX(T_Eqp[Période_jours],1))=0), INDEX(T_Eqp[Type],1), ""), "")</f>
        <v/>
      </c>
      <c r="ES6" s="10">
        <f>IFERROR(IF(AND(INDEX(T_Eqp[Actif],1)="Oui",INDEX(T_Eqp[Période_jours],1)&gt;0, ES3&gt;=INDEX(T_Eqp[Date_Début],1), MOD(ES3-INDEX(T_Eqp[Date_Début],1), INDEX(T_Eqp[Période_jours],1))=0), INDEX(T_Eqp[Type],1), ""), "")</f>
        <v/>
      </c>
      <c r="ET6" s="10">
        <f>IFERROR(IF(AND(INDEX(T_Eqp[Actif],1)="Oui",INDEX(T_Eqp[Période_jours],1)&gt;0, ET3&gt;=INDEX(T_Eqp[Date_Début],1), MOD(ET3-INDEX(T_Eqp[Date_Début],1), INDEX(T_Eqp[Période_jours],1))=0), INDEX(T_Eqp[Type],1), ""), "")</f>
        <v/>
      </c>
      <c r="EU6" s="10">
        <f>IFERROR(IF(AND(INDEX(T_Eqp[Actif],1)="Oui",INDEX(T_Eqp[Période_jours],1)&gt;0, EU3&gt;=INDEX(T_Eqp[Date_Début],1), MOD(EU3-INDEX(T_Eqp[Date_Début],1), INDEX(T_Eqp[Période_jours],1))=0), INDEX(T_Eqp[Type],1), ""), "")</f>
        <v/>
      </c>
      <c r="EV6" s="10">
        <f>IFERROR(IF(AND(INDEX(T_Eqp[Actif],1)="Oui",INDEX(T_Eqp[Période_jours],1)&gt;0, EV3&gt;=INDEX(T_Eqp[Date_Début],1), MOD(EV3-INDEX(T_Eqp[Date_Début],1), INDEX(T_Eqp[Période_jours],1))=0), INDEX(T_Eqp[Type],1), ""), "")</f>
        <v/>
      </c>
      <c r="EW6" s="10">
        <f>IFERROR(IF(AND(INDEX(T_Eqp[Actif],1)="Oui",INDEX(T_Eqp[Période_jours],1)&gt;0, EW3&gt;=INDEX(T_Eqp[Date_Début],1), MOD(EW3-INDEX(T_Eqp[Date_Début],1), INDEX(T_Eqp[Période_jours],1))=0), INDEX(T_Eqp[Type],1), ""), "")</f>
        <v/>
      </c>
      <c r="EX6" s="10">
        <f>IFERROR(IF(AND(INDEX(T_Eqp[Actif],1)="Oui",INDEX(T_Eqp[Période_jours],1)&gt;0, EX3&gt;=INDEX(T_Eqp[Date_Début],1), MOD(EX3-INDEX(T_Eqp[Date_Début],1), INDEX(T_Eqp[Période_jours],1))=0), INDEX(T_Eqp[Type],1), ""), "")</f>
        <v/>
      </c>
      <c r="EY6" s="10">
        <f>IFERROR(IF(AND(INDEX(T_Eqp[Actif],1)="Oui",INDEX(T_Eqp[Période_jours],1)&gt;0, EY3&gt;=INDEX(T_Eqp[Date_Début],1), MOD(EY3-INDEX(T_Eqp[Date_Début],1), INDEX(T_Eqp[Période_jours],1))=0), INDEX(T_Eqp[Type],1), ""), "")</f>
        <v/>
      </c>
      <c r="EZ6" s="10">
        <f>IFERROR(IF(AND(INDEX(T_Eqp[Actif],1)="Oui",INDEX(T_Eqp[Période_jours],1)&gt;0, EZ3&gt;=INDEX(T_Eqp[Date_Début],1), MOD(EZ3-INDEX(T_Eqp[Date_Début],1), INDEX(T_Eqp[Période_jours],1))=0), INDEX(T_Eqp[Type],1), ""), "")</f>
        <v/>
      </c>
      <c r="FA6" s="10">
        <f>IFERROR(IF(AND(INDEX(T_Eqp[Actif],1)="Oui",INDEX(T_Eqp[Période_jours],1)&gt;0, FA3&gt;=INDEX(T_Eqp[Date_Début],1), MOD(FA3-INDEX(T_Eqp[Date_Début],1), INDEX(T_Eqp[Période_jours],1))=0), INDEX(T_Eqp[Type],1), ""), "")</f>
        <v/>
      </c>
      <c r="FB6" s="10">
        <f>IFERROR(IF(AND(INDEX(T_Eqp[Actif],1)="Oui",INDEX(T_Eqp[Période_jours],1)&gt;0, FB3&gt;=INDEX(T_Eqp[Date_Début],1), MOD(FB3-INDEX(T_Eqp[Date_Début],1), INDEX(T_Eqp[Période_jours],1))=0), INDEX(T_Eqp[Type],1), ""), "")</f>
        <v/>
      </c>
      <c r="FC6" s="10">
        <f>IFERROR(IF(AND(INDEX(T_Eqp[Actif],1)="Oui",INDEX(T_Eqp[Période_jours],1)&gt;0, FC3&gt;=INDEX(T_Eqp[Date_Début],1), MOD(FC3-INDEX(T_Eqp[Date_Début],1), INDEX(T_Eqp[Période_jours],1))=0), INDEX(T_Eqp[Type],1), ""), "")</f>
        <v/>
      </c>
      <c r="FD6" s="10">
        <f>IFERROR(IF(AND(INDEX(T_Eqp[Actif],1)="Oui",INDEX(T_Eqp[Période_jours],1)&gt;0, FD3&gt;=INDEX(T_Eqp[Date_Début],1), MOD(FD3-INDEX(T_Eqp[Date_Début],1), INDEX(T_Eqp[Période_jours],1))=0), INDEX(T_Eqp[Type],1), ""), "")</f>
        <v/>
      </c>
      <c r="FE6" s="10">
        <f>IFERROR(IF(AND(INDEX(T_Eqp[Actif],1)="Oui",INDEX(T_Eqp[Période_jours],1)&gt;0, FE3&gt;=INDEX(T_Eqp[Date_Début],1), MOD(FE3-INDEX(T_Eqp[Date_Début],1), INDEX(T_Eqp[Période_jours],1))=0), INDEX(T_Eqp[Type],1), ""), "")</f>
        <v/>
      </c>
      <c r="FF6" s="10">
        <f>IFERROR(IF(AND(INDEX(T_Eqp[Actif],1)="Oui",INDEX(T_Eqp[Période_jours],1)&gt;0, FF3&gt;=INDEX(T_Eqp[Date_Début],1), MOD(FF3-INDEX(T_Eqp[Date_Début],1), INDEX(T_Eqp[Période_jours],1))=0), INDEX(T_Eqp[Type],1), ""), "")</f>
        <v/>
      </c>
      <c r="FG6" s="10">
        <f>IFERROR(IF(AND(INDEX(T_Eqp[Actif],1)="Oui",INDEX(T_Eqp[Période_jours],1)&gt;0, FG3&gt;=INDEX(T_Eqp[Date_Début],1), MOD(FG3-INDEX(T_Eqp[Date_Début],1), INDEX(T_Eqp[Période_jours],1))=0), INDEX(T_Eqp[Type],1), ""), "")</f>
        <v/>
      </c>
      <c r="FH6" s="10">
        <f>IFERROR(IF(AND(INDEX(T_Eqp[Actif],1)="Oui",INDEX(T_Eqp[Période_jours],1)&gt;0, FH3&gt;=INDEX(T_Eqp[Date_Début],1), MOD(FH3-INDEX(T_Eqp[Date_Début],1), INDEX(T_Eqp[Période_jours],1))=0), INDEX(T_Eqp[Type],1), ""), "")</f>
        <v/>
      </c>
      <c r="FI6" s="10">
        <f>IFERROR(IF(AND(INDEX(T_Eqp[Actif],1)="Oui",INDEX(T_Eqp[Période_jours],1)&gt;0, FI3&gt;=INDEX(T_Eqp[Date_Début],1), MOD(FI3-INDEX(T_Eqp[Date_Début],1), INDEX(T_Eqp[Période_jours],1))=0), INDEX(T_Eqp[Type],1), ""), "")</f>
        <v/>
      </c>
      <c r="FJ6" s="10">
        <f>IFERROR(IF(AND(INDEX(T_Eqp[Actif],1)="Oui",INDEX(T_Eqp[Période_jours],1)&gt;0, FJ3&gt;=INDEX(T_Eqp[Date_Début],1), MOD(FJ3-INDEX(T_Eqp[Date_Début],1), INDEX(T_Eqp[Période_jours],1))=0), INDEX(T_Eqp[Type],1), ""), "")</f>
        <v/>
      </c>
      <c r="FK6" s="10">
        <f>IFERROR(IF(AND(INDEX(T_Eqp[Actif],1)="Oui",INDEX(T_Eqp[Période_jours],1)&gt;0, FK3&gt;=INDEX(T_Eqp[Date_Début],1), MOD(FK3-INDEX(T_Eqp[Date_Début],1), INDEX(T_Eqp[Période_jours],1))=0), INDEX(T_Eqp[Type],1), ""), "")</f>
        <v/>
      </c>
      <c r="FL6" s="10">
        <f>IFERROR(IF(AND(INDEX(T_Eqp[Actif],1)="Oui",INDEX(T_Eqp[Période_jours],1)&gt;0, FL3&gt;=INDEX(T_Eqp[Date_Début],1), MOD(FL3-INDEX(T_Eqp[Date_Début],1), INDEX(T_Eqp[Période_jours],1))=0), INDEX(T_Eqp[Type],1), ""), "")</f>
        <v/>
      </c>
      <c r="FM6" s="10">
        <f>IFERROR(IF(AND(INDEX(T_Eqp[Actif],1)="Oui",INDEX(T_Eqp[Période_jours],1)&gt;0, FM3&gt;=INDEX(T_Eqp[Date_Début],1), MOD(FM3-INDEX(T_Eqp[Date_Début],1), INDEX(T_Eqp[Période_jours],1))=0), INDEX(T_Eqp[Type],1), ""), "")</f>
        <v/>
      </c>
      <c r="FN6" s="10">
        <f>IFERROR(IF(AND(INDEX(T_Eqp[Actif],1)="Oui",INDEX(T_Eqp[Période_jours],1)&gt;0, FN3&gt;=INDEX(T_Eqp[Date_Début],1), MOD(FN3-INDEX(T_Eqp[Date_Début],1), INDEX(T_Eqp[Période_jours],1))=0), INDEX(T_Eqp[Type],1), ""), "")</f>
        <v/>
      </c>
      <c r="FO6" s="10">
        <f>IFERROR(IF(AND(INDEX(T_Eqp[Actif],1)="Oui",INDEX(T_Eqp[Période_jours],1)&gt;0, FO3&gt;=INDEX(T_Eqp[Date_Début],1), MOD(FO3-INDEX(T_Eqp[Date_Début],1), INDEX(T_Eqp[Période_jours],1))=0), INDEX(T_Eqp[Type],1), ""), "")</f>
        <v/>
      </c>
      <c r="FP6" s="10">
        <f>IFERROR(IF(AND(INDEX(T_Eqp[Actif],1)="Oui",INDEX(T_Eqp[Période_jours],1)&gt;0, FP3&gt;=INDEX(T_Eqp[Date_Début],1), MOD(FP3-INDEX(T_Eqp[Date_Début],1), INDEX(T_Eqp[Période_jours],1))=0), INDEX(T_Eqp[Type],1), ""), "")</f>
        <v/>
      </c>
      <c r="FQ6" s="10">
        <f>IFERROR(IF(AND(INDEX(T_Eqp[Actif],1)="Oui",INDEX(T_Eqp[Période_jours],1)&gt;0, FQ3&gt;=INDEX(T_Eqp[Date_Début],1), MOD(FQ3-INDEX(T_Eqp[Date_Début],1), INDEX(T_Eqp[Période_jours],1))=0), INDEX(T_Eqp[Type],1), ""), "")</f>
        <v/>
      </c>
      <c r="FR6" s="10">
        <f>IFERROR(IF(AND(INDEX(T_Eqp[Actif],1)="Oui",INDEX(T_Eqp[Période_jours],1)&gt;0, FR3&gt;=INDEX(T_Eqp[Date_Début],1), MOD(FR3-INDEX(T_Eqp[Date_Début],1), INDEX(T_Eqp[Période_jours],1))=0), INDEX(T_Eqp[Type],1), ""), "")</f>
        <v/>
      </c>
      <c r="FS6" s="10">
        <f>IFERROR(IF(AND(INDEX(T_Eqp[Actif],1)="Oui",INDEX(T_Eqp[Période_jours],1)&gt;0, FS3&gt;=INDEX(T_Eqp[Date_Début],1), MOD(FS3-INDEX(T_Eqp[Date_Début],1), INDEX(T_Eqp[Période_jours],1))=0), INDEX(T_Eqp[Type],1), ""), "")</f>
        <v/>
      </c>
      <c r="FT6" s="10">
        <f>IFERROR(IF(AND(INDEX(T_Eqp[Actif],1)="Oui",INDEX(T_Eqp[Période_jours],1)&gt;0, FT3&gt;=INDEX(T_Eqp[Date_Début],1), MOD(FT3-INDEX(T_Eqp[Date_Début],1), INDEX(T_Eqp[Période_jours],1))=0), INDEX(T_Eqp[Type],1), ""), "")</f>
        <v/>
      </c>
      <c r="FU6" s="10">
        <f>IFERROR(IF(AND(INDEX(T_Eqp[Actif],1)="Oui",INDEX(T_Eqp[Période_jours],1)&gt;0, FU3&gt;=INDEX(T_Eqp[Date_Début],1), MOD(FU3-INDEX(T_Eqp[Date_Début],1), INDEX(T_Eqp[Période_jours],1))=0), INDEX(T_Eqp[Type],1), ""), "")</f>
        <v/>
      </c>
      <c r="FV6" s="10">
        <f>IFERROR(IF(AND(INDEX(T_Eqp[Actif],1)="Oui",INDEX(T_Eqp[Période_jours],1)&gt;0, FV3&gt;=INDEX(T_Eqp[Date_Début],1), MOD(FV3-INDEX(T_Eqp[Date_Début],1), INDEX(T_Eqp[Période_jours],1))=0), INDEX(T_Eqp[Type],1), ""), "")</f>
        <v/>
      </c>
      <c r="FW6" s="10">
        <f>IFERROR(IF(AND(INDEX(T_Eqp[Actif],1)="Oui",INDEX(T_Eqp[Période_jours],1)&gt;0, FW3&gt;=INDEX(T_Eqp[Date_Début],1), MOD(FW3-INDEX(T_Eqp[Date_Début],1), INDEX(T_Eqp[Période_jours],1))=0), INDEX(T_Eqp[Type],1), ""), "")</f>
        <v/>
      </c>
      <c r="FX6" s="10">
        <f>IFERROR(IF(AND(INDEX(T_Eqp[Actif],1)="Oui",INDEX(T_Eqp[Période_jours],1)&gt;0, FX3&gt;=INDEX(T_Eqp[Date_Début],1), MOD(FX3-INDEX(T_Eqp[Date_Début],1), INDEX(T_Eqp[Période_jours],1))=0), INDEX(T_Eqp[Type],1), ""), "")</f>
        <v/>
      </c>
      <c r="FY6" s="10">
        <f>IFERROR(IF(AND(INDEX(T_Eqp[Actif],1)="Oui",INDEX(T_Eqp[Période_jours],1)&gt;0, FY3&gt;=INDEX(T_Eqp[Date_Début],1), MOD(FY3-INDEX(T_Eqp[Date_Début],1), INDEX(T_Eqp[Période_jours],1))=0), INDEX(T_Eqp[Type],1), ""), "")</f>
        <v/>
      </c>
      <c r="FZ6" s="10">
        <f>IFERROR(IF(AND(INDEX(T_Eqp[Actif],1)="Oui",INDEX(T_Eqp[Période_jours],1)&gt;0, FZ3&gt;=INDEX(T_Eqp[Date_Début],1), MOD(FZ3-INDEX(T_Eqp[Date_Début],1), INDEX(T_Eqp[Période_jours],1))=0), INDEX(T_Eqp[Type],1), ""), "")</f>
        <v/>
      </c>
      <c r="GA6" s="10">
        <f>IFERROR(IF(AND(INDEX(T_Eqp[Actif],1)="Oui",INDEX(T_Eqp[Période_jours],1)&gt;0, GA3&gt;=INDEX(T_Eqp[Date_Début],1), MOD(GA3-INDEX(T_Eqp[Date_Début],1), INDEX(T_Eqp[Période_jours],1))=0), INDEX(T_Eqp[Type],1), ""), "")</f>
        <v/>
      </c>
      <c r="GB6" s="10">
        <f>IFERROR(IF(AND(INDEX(T_Eqp[Actif],1)="Oui",INDEX(T_Eqp[Période_jours],1)&gt;0, GB3&gt;=INDEX(T_Eqp[Date_Début],1), MOD(GB3-INDEX(T_Eqp[Date_Début],1), INDEX(T_Eqp[Période_jours],1))=0), INDEX(T_Eqp[Type],1), ""), "")</f>
        <v/>
      </c>
      <c r="GC6" s="10">
        <f>IFERROR(IF(AND(INDEX(T_Eqp[Actif],1)="Oui",INDEX(T_Eqp[Période_jours],1)&gt;0, GC3&gt;=INDEX(T_Eqp[Date_Début],1), MOD(GC3-INDEX(T_Eqp[Date_Début],1), INDEX(T_Eqp[Période_jours],1))=0), INDEX(T_Eqp[Type],1), ""), "")</f>
        <v/>
      </c>
      <c r="GD6" s="10">
        <f>IFERROR(IF(AND(INDEX(T_Eqp[Actif],1)="Oui",INDEX(T_Eqp[Période_jours],1)&gt;0, GD3&gt;=INDEX(T_Eqp[Date_Début],1), MOD(GD3-INDEX(T_Eqp[Date_Début],1), INDEX(T_Eqp[Période_jours],1))=0), INDEX(T_Eqp[Type],1), ""), "")</f>
        <v/>
      </c>
      <c r="GE6" s="10">
        <f>IFERROR(IF(AND(INDEX(T_Eqp[Actif],1)="Oui",INDEX(T_Eqp[Période_jours],1)&gt;0, GE3&gt;=INDEX(T_Eqp[Date_Début],1), MOD(GE3-INDEX(T_Eqp[Date_Début],1), INDEX(T_Eqp[Période_jours],1))=0), INDEX(T_Eqp[Type],1), ""), "")</f>
        <v/>
      </c>
      <c r="GF6" s="10">
        <f>IFERROR(IF(AND(INDEX(T_Eqp[Actif],1)="Oui",INDEX(T_Eqp[Période_jours],1)&gt;0, GF3&gt;=INDEX(T_Eqp[Date_Début],1), MOD(GF3-INDEX(T_Eqp[Date_Début],1), INDEX(T_Eqp[Période_jours],1))=0), INDEX(T_Eqp[Type],1), ""), "")</f>
        <v/>
      </c>
      <c r="GG6" s="10">
        <f>IFERROR(IF(AND(INDEX(T_Eqp[Actif],1)="Oui",INDEX(T_Eqp[Période_jours],1)&gt;0, GG3&gt;=INDEX(T_Eqp[Date_Début],1), MOD(GG3-INDEX(T_Eqp[Date_Début],1), INDEX(T_Eqp[Période_jours],1))=0), INDEX(T_Eqp[Type],1), ""), "")</f>
        <v/>
      </c>
      <c r="GH6" s="10">
        <f>IFERROR(IF(AND(INDEX(T_Eqp[Actif],1)="Oui",INDEX(T_Eqp[Période_jours],1)&gt;0, GH3&gt;=INDEX(T_Eqp[Date_Début],1), MOD(GH3-INDEX(T_Eqp[Date_Début],1), INDEX(T_Eqp[Période_jours],1))=0), INDEX(T_Eqp[Type],1), ""), "")</f>
        <v/>
      </c>
      <c r="GI6" s="10">
        <f>IFERROR(IF(AND(INDEX(T_Eqp[Actif],1)="Oui",INDEX(T_Eqp[Période_jours],1)&gt;0, GI3&gt;=INDEX(T_Eqp[Date_Début],1), MOD(GI3-INDEX(T_Eqp[Date_Début],1), INDEX(T_Eqp[Période_jours],1))=0), INDEX(T_Eqp[Type],1), ""), "")</f>
        <v/>
      </c>
      <c r="GJ6" s="10">
        <f>IFERROR(IF(AND(INDEX(T_Eqp[Actif],1)="Oui",INDEX(T_Eqp[Période_jours],1)&gt;0, GJ3&gt;=INDEX(T_Eqp[Date_Début],1), MOD(GJ3-INDEX(T_Eqp[Date_Début],1), INDEX(T_Eqp[Période_jours],1))=0), INDEX(T_Eqp[Type],1), ""), "")</f>
        <v/>
      </c>
      <c r="GK6" s="10">
        <f>IFERROR(IF(AND(INDEX(T_Eqp[Actif],1)="Oui",INDEX(T_Eqp[Période_jours],1)&gt;0, GK3&gt;=INDEX(T_Eqp[Date_Début],1), MOD(GK3-INDEX(T_Eqp[Date_Début],1), INDEX(T_Eqp[Période_jours],1))=0), INDEX(T_Eqp[Type],1), ""), "")</f>
        <v/>
      </c>
      <c r="GL6" s="10">
        <f>IFERROR(IF(AND(INDEX(T_Eqp[Actif],1)="Oui",INDEX(T_Eqp[Période_jours],1)&gt;0, GL3&gt;=INDEX(T_Eqp[Date_Début],1), MOD(GL3-INDEX(T_Eqp[Date_Début],1), INDEX(T_Eqp[Période_jours],1))=0), INDEX(T_Eqp[Type],1), ""), "")</f>
        <v/>
      </c>
      <c r="GM6" s="10">
        <f>IFERROR(IF(AND(INDEX(T_Eqp[Actif],1)="Oui",INDEX(T_Eqp[Période_jours],1)&gt;0, GM3&gt;=INDEX(T_Eqp[Date_Début],1), MOD(GM3-INDEX(T_Eqp[Date_Début],1), INDEX(T_Eqp[Période_jours],1))=0), INDEX(T_Eqp[Type],1), ""), "")</f>
        <v/>
      </c>
      <c r="GN6" s="10">
        <f>IFERROR(IF(AND(INDEX(T_Eqp[Actif],1)="Oui",INDEX(T_Eqp[Période_jours],1)&gt;0, GN3&gt;=INDEX(T_Eqp[Date_Début],1), MOD(GN3-INDEX(T_Eqp[Date_Début],1), INDEX(T_Eqp[Période_jours],1))=0), INDEX(T_Eqp[Type],1), ""), "")</f>
        <v/>
      </c>
      <c r="GO6" s="10">
        <f>IFERROR(IF(AND(INDEX(T_Eqp[Actif],1)="Oui",INDEX(T_Eqp[Période_jours],1)&gt;0, GO3&gt;=INDEX(T_Eqp[Date_Début],1), MOD(GO3-INDEX(T_Eqp[Date_Début],1), INDEX(T_Eqp[Période_jours],1))=0), INDEX(T_Eqp[Type],1), ""), "")</f>
        <v/>
      </c>
      <c r="GP6" s="10">
        <f>IFERROR(IF(AND(INDEX(T_Eqp[Actif],1)="Oui",INDEX(T_Eqp[Période_jours],1)&gt;0, GP3&gt;=INDEX(T_Eqp[Date_Début],1), MOD(GP3-INDEX(T_Eqp[Date_Début],1), INDEX(T_Eqp[Période_jours],1))=0), INDEX(T_Eqp[Type],1), ""), "")</f>
        <v/>
      </c>
      <c r="GQ6" s="10">
        <f>IFERROR(IF(AND(INDEX(T_Eqp[Actif],1)="Oui",INDEX(T_Eqp[Période_jours],1)&gt;0, GQ3&gt;=INDEX(T_Eqp[Date_Début],1), MOD(GQ3-INDEX(T_Eqp[Date_Début],1), INDEX(T_Eqp[Période_jours],1))=0), INDEX(T_Eqp[Type],1), ""), "")</f>
        <v/>
      </c>
      <c r="GR6" s="10">
        <f>IFERROR(IF(AND(INDEX(T_Eqp[Actif],1)="Oui",INDEX(T_Eqp[Période_jours],1)&gt;0, GR3&gt;=INDEX(T_Eqp[Date_Début],1), MOD(GR3-INDEX(T_Eqp[Date_Début],1), INDEX(T_Eqp[Période_jours],1))=0), INDEX(T_Eqp[Type],1), ""), "")</f>
        <v/>
      </c>
      <c r="GS6" s="10">
        <f>IFERROR(IF(AND(INDEX(T_Eqp[Actif],1)="Oui",INDEX(T_Eqp[Période_jours],1)&gt;0, GS3&gt;=INDEX(T_Eqp[Date_Début],1), MOD(GS3-INDEX(T_Eqp[Date_Début],1), INDEX(T_Eqp[Période_jours],1))=0), INDEX(T_Eqp[Type],1), ""), "")</f>
        <v/>
      </c>
      <c r="GT6" s="10">
        <f>IFERROR(IF(AND(INDEX(T_Eqp[Actif],1)="Oui",INDEX(T_Eqp[Période_jours],1)&gt;0, GT3&gt;=INDEX(T_Eqp[Date_Début],1), MOD(GT3-INDEX(T_Eqp[Date_Début],1), INDEX(T_Eqp[Période_jours],1))=0), INDEX(T_Eqp[Type],1), ""), "")</f>
        <v/>
      </c>
      <c r="GU6" s="10">
        <f>IFERROR(IF(AND(INDEX(T_Eqp[Actif],1)="Oui",INDEX(T_Eqp[Période_jours],1)&gt;0, GU3&gt;=INDEX(T_Eqp[Date_Début],1), MOD(GU3-INDEX(T_Eqp[Date_Début],1), INDEX(T_Eqp[Période_jours],1))=0), INDEX(T_Eqp[Type],1), ""), "")</f>
        <v/>
      </c>
      <c r="GV6" s="10">
        <f>IFERROR(IF(AND(INDEX(T_Eqp[Actif],1)="Oui",INDEX(T_Eqp[Période_jours],1)&gt;0, GV3&gt;=INDEX(T_Eqp[Date_Début],1), MOD(GV3-INDEX(T_Eqp[Date_Début],1), INDEX(T_Eqp[Période_jours],1))=0), INDEX(T_Eqp[Type],1), ""), "")</f>
        <v/>
      </c>
      <c r="GW6" s="10">
        <f>IFERROR(IF(AND(INDEX(T_Eqp[Actif],1)="Oui",INDEX(T_Eqp[Période_jours],1)&gt;0, GW3&gt;=INDEX(T_Eqp[Date_Début],1), MOD(GW3-INDEX(T_Eqp[Date_Début],1), INDEX(T_Eqp[Période_jours],1))=0), INDEX(T_Eqp[Type],1), ""), "")</f>
        <v/>
      </c>
      <c r="GX6" s="10">
        <f>IFERROR(IF(AND(INDEX(T_Eqp[Actif],1)="Oui",INDEX(T_Eqp[Période_jours],1)&gt;0, GX3&gt;=INDEX(T_Eqp[Date_Début],1), MOD(GX3-INDEX(T_Eqp[Date_Début],1), INDEX(T_Eqp[Période_jours],1))=0), INDEX(T_Eqp[Type],1), ""), "")</f>
        <v/>
      </c>
      <c r="GY6" s="10">
        <f>IFERROR(IF(AND(INDEX(T_Eqp[Actif],1)="Oui",INDEX(T_Eqp[Période_jours],1)&gt;0, GY3&gt;=INDEX(T_Eqp[Date_Début],1), MOD(GY3-INDEX(T_Eqp[Date_Début],1), INDEX(T_Eqp[Période_jours],1))=0), INDEX(T_Eqp[Type],1), ""), "")</f>
        <v/>
      </c>
      <c r="GZ6" s="10">
        <f>IFERROR(IF(AND(INDEX(T_Eqp[Actif],1)="Oui",INDEX(T_Eqp[Période_jours],1)&gt;0, GZ3&gt;=INDEX(T_Eqp[Date_Début],1), MOD(GZ3-INDEX(T_Eqp[Date_Début],1), INDEX(T_Eqp[Période_jours],1))=0), INDEX(T_Eqp[Type],1), ""), "")</f>
        <v/>
      </c>
      <c r="HA6" s="10">
        <f>IFERROR(IF(AND(INDEX(T_Eqp[Actif],1)="Oui",INDEX(T_Eqp[Période_jours],1)&gt;0, HA3&gt;=INDEX(T_Eqp[Date_Début],1), MOD(HA3-INDEX(T_Eqp[Date_Début],1), INDEX(T_Eqp[Période_jours],1))=0), INDEX(T_Eqp[Type],1), ""), "")</f>
        <v/>
      </c>
      <c r="HB6" s="10">
        <f>IFERROR(IF(AND(INDEX(T_Eqp[Actif],1)="Oui",INDEX(T_Eqp[Période_jours],1)&gt;0, HB3&gt;=INDEX(T_Eqp[Date_Début],1), MOD(HB3-INDEX(T_Eqp[Date_Début],1), INDEX(T_Eqp[Période_jours],1))=0), INDEX(T_Eqp[Type],1), ""), "")</f>
        <v/>
      </c>
      <c r="HC6" s="10">
        <f>IFERROR(IF(AND(INDEX(T_Eqp[Actif],1)="Oui",INDEX(T_Eqp[Période_jours],1)&gt;0, HC3&gt;=INDEX(T_Eqp[Date_Début],1), MOD(HC3-INDEX(T_Eqp[Date_Début],1), INDEX(T_Eqp[Période_jours],1))=0), INDEX(T_Eqp[Type],1), ""), "")</f>
        <v/>
      </c>
      <c r="HD6" s="10">
        <f>IFERROR(IF(AND(INDEX(T_Eqp[Actif],1)="Oui",INDEX(T_Eqp[Période_jours],1)&gt;0, HD3&gt;=INDEX(T_Eqp[Date_Début],1), MOD(HD3-INDEX(T_Eqp[Date_Début],1), INDEX(T_Eqp[Période_jours],1))=0), INDEX(T_Eqp[Type],1), ""), "")</f>
        <v/>
      </c>
      <c r="HE6" s="10">
        <f>IFERROR(IF(AND(INDEX(T_Eqp[Actif],1)="Oui",INDEX(T_Eqp[Période_jours],1)&gt;0, HE3&gt;=INDEX(T_Eqp[Date_Début],1), MOD(HE3-INDEX(T_Eqp[Date_Début],1), INDEX(T_Eqp[Période_jours],1))=0), INDEX(T_Eqp[Type],1), ""), "")</f>
        <v/>
      </c>
      <c r="HF6" s="10">
        <f>IFERROR(IF(AND(INDEX(T_Eqp[Actif],1)="Oui",INDEX(T_Eqp[Période_jours],1)&gt;0, HF3&gt;=INDEX(T_Eqp[Date_Début],1), MOD(HF3-INDEX(T_Eqp[Date_Début],1), INDEX(T_Eqp[Période_jours],1))=0), INDEX(T_Eqp[Type],1), ""), "")</f>
        <v/>
      </c>
      <c r="HG6" s="10">
        <f>IFERROR(IF(AND(INDEX(T_Eqp[Actif],1)="Oui",INDEX(T_Eqp[Période_jours],1)&gt;0, HG3&gt;=INDEX(T_Eqp[Date_Début],1), MOD(HG3-INDEX(T_Eqp[Date_Début],1), INDEX(T_Eqp[Période_jours],1))=0), INDEX(T_Eqp[Type],1), ""), "")</f>
        <v/>
      </c>
      <c r="HH6" s="10">
        <f>IFERROR(IF(AND(INDEX(T_Eqp[Actif],1)="Oui",INDEX(T_Eqp[Période_jours],1)&gt;0, HH3&gt;=INDEX(T_Eqp[Date_Début],1), MOD(HH3-INDEX(T_Eqp[Date_Début],1), INDEX(T_Eqp[Période_jours],1))=0), INDEX(T_Eqp[Type],1), ""), "")</f>
        <v/>
      </c>
      <c r="HI6" s="10">
        <f>IFERROR(IF(AND(INDEX(T_Eqp[Actif],1)="Oui",INDEX(T_Eqp[Période_jours],1)&gt;0, HI3&gt;=INDEX(T_Eqp[Date_Début],1), MOD(HI3-INDEX(T_Eqp[Date_Début],1), INDEX(T_Eqp[Période_jours],1))=0), INDEX(T_Eqp[Type],1), ""), "")</f>
        <v/>
      </c>
      <c r="HJ6" s="10">
        <f>IFERROR(IF(AND(INDEX(T_Eqp[Actif],1)="Oui",INDEX(T_Eqp[Période_jours],1)&gt;0, HJ3&gt;=INDEX(T_Eqp[Date_Début],1), MOD(HJ3-INDEX(T_Eqp[Date_Début],1), INDEX(T_Eqp[Période_jours],1))=0), INDEX(T_Eqp[Type],1), ""), "")</f>
        <v/>
      </c>
      <c r="HK6" s="10">
        <f>IFERROR(IF(AND(INDEX(T_Eqp[Actif],1)="Oui",INDEX(T_Eqp[Période_jours],1)&gt;0, HK3&gt;=INDEX(T_Eqp[Date_Début],1), MOD(HK3-INDEX(T_Eqp[Date_Début],1), INDEX(T_Eqp[Période_jours],1))=0), INDEX(T_Eqp[Type],1), ""), "")</f>
        <v/>
      </c>
      <c r="HL6" s="10">
        <f>IFERROR(IF(AND(INDEX(T_Eqp[Actif],1)="Oui",INDEX(T_Eqp[Période_jours],1)&gt;0, HL3&gt;=INDEX(T_Eqp[Date_Début],1), MOD(HL3-INDEX(T_Eqp[Date_Début],1), INDEX(T_Eqp[Période_jours],1))=0), INDEX(T_Eqp[Type],1), ""), "")</f>
        <v/>
      </c>
      <c r="HM6" s="10">
        <f>IFERROR(IF(AND(INDEX(T_Eqp[Actif],1)="Oui",INDEX(T_Eqp[Période_jours],1)&gt;0, HM3&gt;=INDEX(T_Eqp[Date_Début],1), MOD(HM3-INDEX(T_Eqp[Date_Début],1), INDEX(T_Eqp[Période_jours],1))=0), INDEX(T_Eqp[Type],1), ""), "")</f>
        <v/>
      </c>
      <c r="HN6" s="10">
        <f>IFERROR(IF(AND(INDEX(T_Eqp[Actif],1)="Oui",INDEX(T_Eqp[Période_jours],1)&gt;0, HN3&gt;=INDEX(T_Eqp[Date_Début],1), MOD(HN3-INDEX(T_Eqp[Date_Début],1), INDEX(T_Eqp[Période_jours],1))=0), INDEX(T_Eqp[Type],1), ""), "")</f>
        <v/>
      </c>
      <c r="HO6" s="10">
        <f>IFERROR(IF(AND(INDEX(T_Eqp[Actif],1)="Oui",INDEX(T_Eqp[Période_jours],1)&gt;0, HO3&gt;=INDEX(T_Eqp[Date_Début],1), MOD(HO3-INDEX(T_Eqp[Date_Début],1), INDEX(T_Eqp[Période_jours],1))=0), INDEX(T_Eqp[Type],1), ""), "")</f>
        <v/>
      </c>
      <c r="HP6" s="10">
        <f>IFERROR(IF(AND(INDEX(T_Eqp[Actif],1)="Oui",INDEX(T_Eqp[Période_jours],1)&gt;0, HP3&gt;=INDEX(T_Eqp[Date_Début],1), MOD(HP3-INDEX(T_Eqp[Date_Début],1), INDEX(T_Eqp[Période_jours],1))=0), INDEX(T_Eqp[Type],1), ""), "")</f>
        <v/>
      </c>
      <c r="HQ6" s="10">
        <f>IFERROR(IF(AND(INDEX(T_Eqp[Actif],1)="Oui",INDEX(T_Eqp[Période_jours],1)&gt;0, HQ3&gt;=INDEX(T_Eqp[Date_Début],1), MOD(HQ3-INDEX(T_Eqp[Date_Début],1), INDEX(T_Eqp[Période_jours],1))=0), INDEX(T_Eqp[Type],1), ""), "")</f>
        <v/>
      </c>
      <c r="HR6" s="10">
        <f>IFERROR(IF(AND(INDEX(T_Eqp[Actif],1)="Oui",INDEX(T_Eqp[Période_jours],1)&gt;0, HR3&gt;=INDEX(T_Eqp[Date_Début],1), MOD(HR3-INDEX(T_Eqp[Date_Début],1), INDEX(T_Eqp[Période_jours],1))=0), INDEX(T_Eqp[Type],1), ""), "")</f>
        <v/>
      </c>
      <c r="HS6" s="10">
        <f>IFERROR(IF(AND(INDEX(T_Eqp[Actif],1)="Oui",INDEX(T_Eqp[Période_jours],1)&gt;0, HS3&gt;=INDEX(T_Eqp[Date_Début],1), MOD(HS3-INDEX(T_Eqp[Date_Début],1), INDEX(T_Eqp[Période_jours],1))=0), INDEX(T_Eqp[Type],1), ""), "")</f>
        <v/>
      </c>
      <c r="HT6" s="10">
        <f>IFERROR(IF(AND(INDEX(T_Eqp[Actif],1)="Oui",INDEX(T_Eqp[Période_jours],1)&gt;0, HT3&gt;=INDEX(T_Eqp[Date_Début],1), MOD(HT3-INDEX(T_Eqp[Date_Début],1), INDEX(T_Eqp[Période_jours],1))=0), INDEX(T_Eqp[Type],1), ""), "")</f>
        <v/>
      </c>
      <c r="HU6" s="10">
        <f>IFERROR(IF(AND(INDEX(T_Eqp[Actif],1)="Oui",INDEX(T_Eqp[Période_jours],1)&gt;0, HU3&gt;=INDEX(T_Eqp[Date_Début],1), MOD(HU3-INDEX(T_Eqp[Date_Début],1), INDEX(T_Eqp[Période_jours],1))=0), INDEX(T_Eqp[Type],1), ""), "")</f>
        <v/>
      </c>
      <c r="HV6" s="10">
        <f>IFERROR(IF(AND(INDEX(T_Eqp[Actif],1)="Oui",INDEX(T_Eqp[Période_jours],1)&gt;0, HV3&gt;=INDEX(T_Eqp[Date_Début],1), MOD(HV3-INDEX(T_Eqp[Date_Début],1), INDEX(T_Eqp[Période_jours],1))=0), INDEX(T_Eqp[Type],1), ""), "")</f>
        <v/>
      </c>
      <c r="HW6" s="10">
        <f>IFERROR(IF(AND(INDEX(T_Eqp[Actif],1)="Oui",INDEX(T_Eqp[Période_jours],1)&gt;0, HW3&gt;=INDEX(T_Eqp[Date_Début],1), MOD(HW3-INDEX(T_Eqp[Date_Début],1), INDEX(T_Eqp[Période_jours],1))=0), INDEX(T_Eqp[Type],1), ""), "")</f>
        <v/>
      </c>
      <c r="HX6" s="10">
        <f>IFERROR(IF(AND(INDEX(T_Eqp[Actif],1)="Oui",INDEX(T_Eqp[Période_jours],1)&gt;0, HX3&gt;=INDEX(T_Eqp[Date_Début],1), MOD(HX3-INDEX(T_Eqp[Date_Début],1), INDEX(T_Eqp[Période_jours],1))=0), INDEX(T_Eqp[Type],1), ""), "")</f>
        <v/>
      </c>
      <c r="HY6" s="10">
        <f>IFERROR(IF(AND(INDEX(T_Eqp[Actif],1)="Oui",INDEX(T_Eqp[Période_jours],1)&gt;0, HY3&gt;=INDEX(T_Eqp[Date_Début],1), MOD(HY3-INDEX(T_Eqp[Date_Début],1), INDEX(T_Eqp[Période_jours],1))=0), INDEX(T_Eqp[Type],1), ""), "")</f>
        <v/>
      </c>
      <c r="HZ6" s="10">
        <f>IFERROR(IF(AND(INDEX(T_Eqp[Actif],1)="Oui",INDEX(T_Eqp[Période_jours],1)&gt;0, HZ3&gt;=INDEX(T_Eqp[Date_Début],1), MOD(HZ3-INDEX(T_Eqp[Date_Début],1), INDEX(T_Eqp[Période_jours],1))=0), INDEX(T_Eqp[Type],1), ""), "")</f>
        <v/>
      </c>
      <c r="IA6" s="10">
        <f>IFERROR(IF(AND(INDEX(T_Eqp[Actif],1)="Oui",INDEX(T_Eqp[Période_jours],1)&gt;0, IA3&gt;=INDEX(T_Eqp[Date_Début],1), MOD(IA3-INDEX(T_Eqp[Date_Début],1), INDEX(T_Eqp[Période_jours],1))=0), INDEX(T_Eqp[Type],1), ""), "")</f>
        <v/>
      </c>
      <c r="IB6" s="10">
        <f>IFERROR(IF(AND(INDEX(T_Eqp[Actif],1)="Oui",INDEX(T_Eqp[Période_jours],1)&gt;0, IB3&gt;=INDEX(T_Eqp[Date_Début],1), MOD(IB3-INDEX(T_Eqp[Date_Début],1), INDEX(T_Eqp[Période_jours],1))=0), INDEX(T_Eqp[Type],1), ""), "")</f>
        <v/>
      </c>
      <c r="IC6" s="10">
        <f>IFERROR(IF(AND(INDEX(T_Eqp[Actif],1)="Oui",INDEX(T_Eqp[Période_jours],1)&gt;0, IC3&gt;=INDEX(T_Eqp[Date_Début],1), MOD(IC3-INDEX(T_Eqp[Date_Début],1), INDEX(T_Eqp[Période_jours],1))=0), INDEX(T_Eqp[Type],1), ""), "")</f>
        <v/>
      </c>
      <c r="ID6" s="10">
        <f>IFERROR(IF(AND(INDEX(T_Eqp[Actif],1)="Oui",INDEX(T_Eqp[Période_jours],1)&gt;0, ID3&gt;=INDEX(T_Eqp[Date_Début],1), MOD(ID3-INDEX(T_Eqp[Date_Début],1), INDEX(T_Eqp[Période_jours],1))=0), INDEX(T_Eqp[Type],1), ""), "")</f>
        <v/>
      </c>
      <c r="IE6" s="10">
        <f>IFERROR(IF(AND(INDEX(T_Eqp[Actif],1)="Oui",INDEX(T_Eqp[Période_jours],1)&gt;0, IE3&gt;=INDEX(T_Eqp[Date_Début],1), MOD(IE3-INDEX(T_Eqp[Date_Début],1), INDEX(T_Eqp[Période_jours],1))=0), INDEX(T_Eqp[Type],1), ""), "")</f>
        <v/>
      </c>
      <c r="IF6" s="10">
        <f>IFERROR(IF(AND(INDEX(T_Eqp[Actif],1)="Oui",INDEX(T_Eqp[Période_jours],1)&gt;0, IF3&gt;=INDEX(T_Eqp[Date_Début],1), MOD(IF3-INDEX(T_Eqp[Date_Début],1), INDEX(T_Eqp[Période_jours],1))=0), INDEX(T_Eqp[Type],1), ""), "")</f>
        <v/>
      </c>
      <c r="IG6" s="10">
        <f>IFERROR(IF(AND(INDEX(T_Eqp[Actif],1)="Oui",INDEX(T_Eqp[Période_jours],1)&gt;0, IG3&gt;=INDEX(T_Eqp[Date_Début],1), MOD(IG3-INDEX(T_Eqp[Date_Début],1), INDEX(T_Eqp[Période_jours],1))=0), INDEX(T_Eqp[Type],1), ""), "")</f>
        <v/>
      </c>
      <c r="IH6" s="10">
        <f>IFERROR(IF(AND(INDEX(T_Eqp[Actif],1)="Oui",INDEX(T_Eqp[Période_jours],1)&gt;0, IH3&gt;=INDEX(T_Eqp[Date_Début],1), MOD(IH3-INDEX(T_Eqp[Date_Début],1), INDEX(T_Eqp[Période_jours],1))=0), INDEX(T_Eqp[Type],1), ""), "")</f>
        <v/>
      </c>
      <c r="II6" s="10">
        <f>IFERROR(IF(AND(INDEX(T_Eqp[Actif],1)="Oui",INDEX(T_Eqp[Période_jours],1)&gt;0, II3&gt;=INDEX(T_Eqp[Date_Début],1), MOD(II3-INDEX(T_Eqp[Date_Début],1), INDEX(T_Eqp[Période_jours],1))=0), INDEX(T_Eqp[Type],1), ""), "")</f>
        <v/>
      </c>
      <c r="IJ6" s="10">
        <f>IFERROR(IF(AND(INDEX(T_Eqp[Actif],1)="Oui",INDEX(T_Eqp[Période_jours],1)&gt;0, IJ3&gt;=INDEX(T_Eqp[Date_Début],1), MOD(IJ3-INDEX(T_Eqp[Date_Début],1), INDEX(T_Eqp[Période_jours],1))=0), INDEX(T_Eqp[Type],1), ""), "")</f>
        <v/>
      </c>
      <c r="IK6" s="10">
        <f>IFERROR(IF(AND(INDEX(T_Eqp[Actif],1)="Oui",INDEX(T_Eqp[Période_jours],1)&gt;0, IK3&gt;=INDEX(T_Eqp[Date_Début],1), MOD(IK3-INDEX(T_Eqp[Date_Début],1), INDEX(T_Eqp[Période_jours],1))=0), INDEX(T_Eqp[Type],1), ""), "")</f>
        <v/>
      </c>
      <c r="IL6" s="10">
        <f>IFERROR(IF(AND(INDEX(T_Eqp[Actif],1)="Oui",INDEX(T_Eqp[Période_jours],1)&gt;0, IL3&gt;=INDEX(T_Eqp[Date_Début],1), MOD(IL3-INDEX(T_Eqp[Date_Début],1), INDEX(T_Eqp[Période_jours],1))=0), INDEX(T_Eqp[Type],1), ""), "")</f>
        <v/>
      </c>
      <c r="IM6" s="10">
        <f>IFERROR(IF(AND(INDEX(T_Eqp[Actif],1)="Oui",INDEX(T_Eqp[Période_jours],1)&gt;0, IM3&gt;=INDEX(T_Eqp[Date_Début],1), MOD(IM3-INDEX(T_Eqp[Date_Début],1), INDEX(T_Eqp[Période_jours],1))=0), INDEX(T_Eqp[Type],1), ""), "")</f>
        <v/>
      </c>
      <c r="IN6" s="10">
        <f>IFERROR(IF(AND(INDEX(T_Eqp[Actif],1)="Oui",INDEX(T_Eqp[Période_jours],1)&gt;0, IN3&gt;=INDEX(T_Eqp[Date_Début],1), MOD(IN3-INDEX(T_Eqp[Date_Début],1), INDEX(T_Eqp[Période_jours],1))=0), INDEX(T_Eqp[Type],1), ""), "")</f>
        <v/>
      </c>
      <c r="IO6" s="10">
        <f>IFERROR(IF(AND(INDEX(T_Eqp[Actif],1)="Oui",INDEX(T_Eqp[Période_jours],1)&gt;0, IO3&gt;=INDEX(T_Eqp[Date_Début],1), MOD(IO3-INDEX(T_Eqp[Date_Début],1), INDEX(T_Eqp[Période_jours],1))=0), INDEX(T_Eqp[Type],1), ""), "")</f>
        <v/>
      </c>
      <c r="IP6" s="10">
        <f>IFERROR(IF(AND(INDEX(T_Eqp[Actif],1)="Oui",INDEX(T_Eqp[Période_jours],1)&gt;0, IP3&gt;=INDEX(T_Eqp[Date_Début],1), MOD(IP3-INDEX(T_Eqp[Date_Début],1), INDEX(T_Eqp[Période_jours],1))=0), INDEX(T_Eqp[Type],1), ""), "")</f>
        <v/>
      </c>
      <c r="IQ6" s="10">
        <f>IFERROR(IF(AND(INDEX(T_Eqp[Actif],1)="Oui",INDEX(T_Eqp[Période_jours],1)&gt;0, IQ3&gt;=INDEX(T_Eqp[Date_Début],1), MOD(IQ3-INDEX(T_Eqp[Date_Début],1), INDEX(T_Eqp[Période_jours],1))=0), INDEX(T_Eqp[Type],1), ""), "")</f>
        <v/>
      </c>
      <c r="IR6" s="10">
        <f>IFERROR(IF(AND(INDEX(T_Eqp[Actif],1)="Oui",INDEX(T_Eqp[Période_jours],1)&gt;0, IR3&gt;=INDEX(T_Eqp[Date_Début],1), MOD(IR3-INDEX(T_Eqp[Date_Début],1), INDEX(T_Eqp[Période_jours],1))=0), INDEX(T_Eqp[Type],1), ""), "")</f>
        <v/>
      </c>
      <c r="IS6" s="10">
        <f>IFERROR(IF(AND(INDEX(T_Eqp[Actif],1)="Oui",INDEX(T_Eqp[Période_jours],1)&gt;0, IS3&gt;=INDEX(T_Eqp[Date_Début],1), MOD(IS3-INDEX(T_Eqp[Date_Début],1), INDEX(T_Eqp[Période_jours],1))=0), INDEX(T_Eqp[Type],1), ""), "")</f>
        <v/>
      </c>
      <c r="IT6" s="10">
        <f>IFERROR(IF(AND(INDEX(T_Eqp[Actif],1)="Oui",INDEX(T_Eqp[Période_jours],1)&gt;0, IT3&gt;=INDEX(T_Eqp[Date_Début],1), MOD(IT3-INDEX(T_Eqp[Date_Début],1), INDEX(T_Eqp[Période_jours],1))=0), INDEX(T_Eqp[Type],1), ""), "")</f>
        <v/>
      </c>
      <c r="IU6" s="10">
        <f>IFERROR(IF(AND(INDEX(T_Eqp[Actif],1)="Oui",INDEX(T_Eqp[Période_jours],1)&gt;0, IU3&gt;=INDEX(T_Eqp[Date_Début],1), MOD(IU3-INDEX(T_Eqp[Date_Début],1), INDEX(T_Eqp[Période_jours],1))=0), INDEX(T_Eqp[Type],1), ""), "")</f>
        <v/>
      </c>
      <c r="IV6" s="10">
        <f>IFERROR(IF(AND(INDEX(T_Eqp[Actif],1)="Oui",INDEX(T_Eqp[Période_jours],1)&gt;0, IV3&gt;=INDEX(T_Eqp[Date_Début],1), MOD(IV3-INDEX(T_Eqp[Date_Début],1), INDEX(T_Eqp[Période_jours],1))=0), INDEX(T_Eqp[Type],1), ""), "")</f>
        <v/>
      </c>
      <c r="IW6" s="10">
        <f>IFERROR(IF(AND(INDEX(T_Eqp[Actif],1)="Oui",INDEX(T_Eqp[Période_jours],1)&gt;0, IW3&gt;=INDEX(T_Eqp[Date_Début],1), MOD(IW3-INDEX(T_Eqp[Date_Début],1), INDEX(T_Eqp[Période_jours],1))=0), INDEX(T_Eqp[Type],1), ""), "")</f>
        <v/>
      </c>
      <c r="IX6" s="10">
        <f>IFERROR(IF(AND(INDEX(T_Eqp[Actif],1)="Oui",INDEX(T_Eqp[Période_jours],1)&gt;0, IX3&gt;=INDEX(T_Eqp[Date_Début],1), MOD(IX3-INDEX(T_Eqp[Date_Début],1), INDEX(T_Eqp[Période_jours],1))=0), INDEX(T_Eqp[Type],1), ""), "")</f>
        <v/>
      </c>
      <c r="IY6" s="10">
        <f>IFERROR(IF(AND(INDEX(T_Eqp[Actif],1)="Oui",INDEX(T_Eqp[Période_jours],1)&gt;0, IY3&gt;=INDEX(T_Eqp[Date_Début],1), MOD(IY3-INDEX(T_Eqp[Date_Début],1), INDEX(T_Eqp[Période_jours],1))=0), INDEX(T_Eqp[Type],1), ""), "")</f>
        <v/>
      </c>
      <c r="IZ6" s="10">
        <f>IFERROR(IF(AND(INDEX(T_Eqp[Actif],1)="Oui",INDEX(T_Eqp[Période_jours],1)&gt;0, IZ3&gt;=INDEX(T_Eqp[Date_Début],1), MOD(IZ3-INDEX(T_Eqp[Date_Début],1), INDEX(T_Eqp[Période_jours],1))=0), INDEX(T_Eqp[Type],1), ""), "")</f>
        <v/>
      </c>
      <c r="JA6" s="10">
        <f>IFERROR(IF(AND(INDEX(T_Eqp[Actif],1)="Oui",INDEX(T_Eqp[Période_jours],1)&gt;0, JA3&gt;=INDEX(T_Eqp[Date_Début],1), MOD(JA3-INDEX(T_Eqp[Date_Début],1), INDEX(T_Eqp[Période_jours],1))=0), INDEX(T_Eqp[Type],1), ""), "")</f>
        <v/>
      </c>
      <c r="JB6" s="10">
        <f>IFERROR(IF(AND(INDEX(T_Eqp[Actif],1)="Oui",INDEX(T_Eqp[Période_jours],1)&gt;0, JB3&gt;=INDEX(T_Eqp[Date_Début],1), MOD(JB3-INDEX(T_Eqp[Date_Début],1), INDEX(T_Eqp[Période_jours],1))=0), INDEX(T_Eqp[Type],1), ""), "")</f>
        <v/>
      </c>
      <c r="JC6" s="10">
        <f>IFERROR(IF(AND(INDEX(T_Eqp[Actif],1)="Oui",INDEX(T_Eqp[Période_jours],1)&gt;0, JC3&gt;=INDEX(T_Eqp[Date_Début],1), MOD(JC3-INDEX(T_Eqp[Date_Début],1), INDEX(T_Eqp[Période_jours],1))=0), INDEX(T_Eqp[Type],1), ""), "")</f>
        <v/>
      </c>
      <c r="JD6" s="10">
        <f>IFERROR(IF(AND(INDEX(T_Eqp[Actif],1)="Oui",INDEX(T_Eqp[Période_jours],1)&gt;0, JD3&gt;=INDEX(T_Eqp[Date_Début],1), MOD(JD3-INDEX(T_Eqp[Date_Début],1), INDEX(T_Eqp[Période_jours],1))=0), INDEX(T_Eqp[Type],1), ""), "")</f>
        <v/>
      </c>
      <c r="JE6" s="10">
        <f>IFERROR(IF(AND(INDEX(T_Eqp[Actif],1)="Oui",INDEX(T_Eqp[Période_jours],1)&gt;0, JE3&gt;=INDEX(T_Eqp[Date_Début],1), MOD(JE3-INDEX(T_Eqp[Date_Début],1), INDEX(T_Eqp[Période_jours],1))=0), INDEX(T_Eqp[Type],1), ""), "")</f>
        <v/>
      </c>
      <c r="JF6" s="10">
        <f>IFERROR(IF(AND(INDEX(T_Eqp[Actif],1)="Oui",INDEX(T_Eqp[Période_jours],1)&gt;0, JF3&gt;=INDEX(T_Eqp[Date_Début],1), MOD(JF3-INDEX(T_Eqp[Date_Début],1), INDEX(T_Eqp[Période_jours],1))=0), INDEX(T_Eqp[Type],1), ""), "")</f>
        <v/>
      </c>
      <c r="JG6" s="10">
        <f>IFERROR(IF(AND(INDEX(T_Eqp[Actif],1)="Oui",INDEX(T_Eqp[Période_jours],1)&gt;0, JG3&gt;=INDEX(T_Eqp[Date_Début],1), MOD(JG3-INDEX(T_Eqp[Date_Début],1), INDEX(T_Eqp[Période_jours],1))=0), INDEX(T_Eqp[Type],1), ""), "")</f>
        <v/>
      </c>
      <c r="JH6" s="10">
        <f>IFERROR(IF(AND(INDEX(T_Eqp[Actif],1)="Oui",INDEX(T_Eqp[Période_jours],1)&gt;0, JH3&gt;=INDEX(T_Eqp[Date_Début],1), MOD(JH3-INDEX(T_Eqp[Date_Début],1), INDEX(T_Eqp[Période_jours],1))=0), INDEX(T_Eqp[Type],1), ""), "")</f>
        <v/>
      </c>
      <c r="JI6" s="10">
        <f>IFERROR(IF(AND(INDEX(T_Eqp[Actif],1)="Oui",INDEX(T_Eqp[Période_jours],1)&gt;0, JI3&gt;=INDEX(T_Eqp[Date_Début],1), MOD(JI3-INDEX(T_Eqp[Date_Début],1), INDEX(T_Eqp[Période_jours],1))=0), INDEX(T_Eqp[Type],1), ""), "")</f>
        <v/>
      </c>
      <c r="JJ6" s="10">
        <f>IFERROR(IF(AND(INDEX(T_Eqp[Actif],1)="Oui",INDEX(T_Eqp[Période_jours],1)&gt;0, JJ3&gt;=INDEX(T_Eqp[Date_Début],1), MOD(JJ3-INDEX(T_Eqp[Date_Début],1), INDEX(T_Eqp[Période_jours],1))=0), INDEX(T_Eqp[Type],1), ""), "")</f>
        <v/>
      </c>
      <c r="JK6" s="10">
        <f>IFERROR(IF(AND(INDEX(T_Eqp[Actif],1)="Oui",INDEX(T_Eqp[Période_jours],1)&gt;0, JK3&gt;=INDEX(T_Eqp[Date_Début],1), MOD(JK3-INDEX(T_Eqp[Date_Début],1), INDEX(T_Eqp[Période_jours],1))=0), INDEX(T_Eqp[Type],1), ""), "")</f>
        <v/>
      </c>
      <c r="JL6" s="10">
        <f>IFERROR(IF(AND(INDEX(T_Eqp[Actif],1)="Oui",INDEX(T_Eqp[Période_jours],1)&gt;0, JL3&gt;=INDEX(T_Eqp[Date_Début],1), MOD(JL3-INDEX(T_Eqp[Date_Début],1), INDEX(T_Eqp[Période_jours],1))=0), INDEX(T_Eqp[Type],1), ""), "")</f>
        <v/>
      </c>
      <c r="JM6" s="10">
        <f>IFERROR(IF(AND(INDEX(T_Eqp[Actif],1)="Oui",INDEX(T_Eqp[Période_jours],1)&gt;0, JM3&gt;=INDEX(T_Eqp[Date_Début],1), MOD(JM3-INDEX(T_Eqp[Date_Début],1), INDEX(T_Eqp[Période_jours],1))=0), INDEX(T_Eqp[Type],1), ""), "")</f>
        <v/>
      </c>
      <c r="JN6" s="10">
        <f>IFERROR(IF(AND(INDEX(T_Eqp[Actif],1)="Oui",INDEX(T_Eqp[Période_jours],1)&gt;0, JN3&gt;=INDEX(T_Eqp[Date_Début],1), MOD(JN3-INDEX(T_Eqp[Date_Début],1), INDEX(T_Eqp[Période_jours],1))=0), INDEX(T_Eqp[Type],1), ""), "")</f>
        <v/>
      </c>
      <c r="JO6" s="10">
        <f>IFERROR(IF(AND(INDEX(T_Eqp[Actif],1)="Oui",INDEX(T_Eqp[Période_jours],1)&gt;0, JO3&gt;=INDEX(T_Eqp[Date_Début],1), MOD(JO3-INDEX(T_Eqp[Date_Début],1), INDEX(T_Eqp[Période_jours],1))=0), INDEX(T_Eqp[Type],1), ""), "")</f>
        <v/>
      </c>
      <c r="JP6" s="10">
        <f>IFERROR(IF(AND(INDEX(T_Eqp[Actif],1)="Oui",INDEX(T_Eqp[Période_jours],1)&gt;0, JP3&gt;=INDEX(T_Eqp[Date_Début],1), MOD(JP3-INDEX(T_Eqp[Date_Début],1), INDEX(T_Eqp[Période_jours],1))=0), INDEX(T_Eqp[Type],1), ""), "")</f>
        <v/>
      </c>
      <c r="JQ6" s="10">
        <f>IFERROR(IF(AND(INDEX(T_Eqp[Actif],1)="Oui",INDEX(T_Eqp[Période_jours],1)&gt;0, JQ3&gt;=INDEX(T_Eqp[Date_Début],1), MOD(JQ3-INDEX(T_Eqp[Date_Début],1), INDEX(T_Eqp[Période_jours],1))=0), INDEX(T_Eqp[Type],1), ""), "")</f>
        <v/>
      </c>
      <c r="JR6" s="10">
        <f>IFERROR(IF(AND(INDEX(T_Eqp[Actif],1)="Oui",INDEX(T_Eqp[Période_jours],1)&gt;0, JR3&gt;=INDEX(T_Eqp[Date_Début],1), MOD(JR3-INDEX(T_Eqp[Date_Début],1), INDEX(T_Eqp[Période_jours],1))=0), INDEX(T_Eqp[Type],1), ""), "")</f>
        <v/>
      </c>
      <c r="JS6" s="10">
        <f>IFERROR(IF(AND(INDEX(T_Eqp[Actif],1)="Oui",INDEX(T_Eqp[Période_jours],1)&gt;0, JS3&gt;=INDEX(T_Eqp[Date_Début],1), MOD(JS3-INDEX(T_Eqp[Date_Début],1), INDEX(T_Eqp[Période_jours],1))=0), INDEX(T_Eqp[Type],1), ""), "")</f>
        <v/>
      </c>
      <c r="JT6" s="10">
        <f>IFERROR(IF(AND(INDEX(T_Eqp[Actif],1)="Oui",INDEX(T_Eqp[Période_jours],1)&gt;0, JT3&gt;=INDEX(T_Eqp[Date_Début],1), MOD(JT3-INDEX(T_Eqp[Date_Début],1), INDEX(T_Eqp[Période_jours],1))=0), INDEX(T_Eqp[Type],1), ""), "")</f>
        <v/>
      </c>
      <c r="JU6" s="10">
        <f>IFERROR(IF(AND(INDEX(T_Eqp[Actif],1)="Oui",INDEX(T_Eqp[Période_jours],1)&gt;0, JU3&gt;=INDEX(T_Eqp[Date_Début],1), MOD(JU3-INDEX(T_Eqp[Date_Début],1), INDEX(T_Eqp[Période_jours],1))=0), INDEX(T_Eqp[Type],1), ""), "")</f>
        <v/>
      </c>
      <c r="JV6" s="10">
        <f>IFERROR(IF(AND(INDEX(T_Eqp[Actif],1)="Oui",INDEX(T_Eqp[Période_jours],1)&gt;0, JV3&gt;=INDEX(T_Eqp[Date_Début],1), MOD(JV3-INDEX(T_Eqp[Date_Début],1), INDEX(T_Eqp[Période_jours],1))=0), INDEX(T_Eqp[Type],1), ""), "")</f>
        <v/>
      </c>
      <c r="JW6" s="10">
        <f>IFERROR(IF(AND(INDEX(T_Eqp[Actif],1)="Oui",INDEX(T_Eqp[Période_jours],1)&gt;0, JW3&gt;=INDEX(T_Eqp[Date_Début],1), MOD(JW3-INDEX(T_Eqp[Date_Début],1), INDEX(T_Eqp[Période_jours],1))=0), INDEX(T_Eqp[Type],1), ""), "")</f>
        <v/>
      </c>
      <c r="JX6" s="10">
        <f>IFERROR(IF(AND(INDEX(T_Eqp[Actif],1)="Oui",INDEX(T_Eqp[Période_jours],1)&gt;0, JX3&gt;=INDEX(T_Eqp[Date_Début],1), MOD(JX3-INDEX(T_Eqp[Date_Début],1), INDEX(T_Eqp[Période_jours],1))=0), INDEX(T_Eqp[Type],1), ""), "")</f>
        <v/>
      </c>
      <c r="JY6" s="10">
        <f>IFERROR(IF(AND(INDEX(T_Eqp[Actif],1)="Oui",INDEX(T_Eqp[Période_jours],1)&gt;0, JY3&gt;=INDEX(T_Eqp[Date_Début],1), MOD(JY3-INDEX(T_Eqp[Date_Début],1), INDEX(T_Eqp[Période_jours],1))=0), INDEX(T_Eqp[Type],1), ""), "")</f>
        <v/>
      </c>
      <c r="JZ6" s="10">
        <f>IFERROR(IF(AND(INDEX(T_Eqp[Actif],1)="Oui",INDEX(T_Eqp[Période_jours],1)&gt;0, JZ3&gt;=INDEX(T_Eqp[Date_Début],1), MOD(JZ3-INDEX(T_Eqp[Date_Début],1), INDEX(T_Eqp[Période_jours],1))=0), INDEX(T_Eqp[Type],1), ""), "")</f>
        <v/>
      </c>
      <c r="KA6" s="10">
        <f>IFERROR(IF(AND(INDEX(T_Eqp[Actif],1)="Oui",INDEX(T_Eqp[Période_jours],1)&gt;0, KA3&gt;=INDEX(T_Eqp[Date_Début],1), MOD(KA3-INDEX(T_Eqp[Date_Début],1), INDEX(T_Eqp[Période_jours],1))=0), INDEX(T_Eqp[Type],1), ""), "")</f>
        <v/>
      </c>
      <c r="KB6" s="10">
        <f>IFERROR(IF(AND(INDEX(T_Eqp[Actif],1)="Oui",INDEX(T_Eqp[Période_jours],1)&gt;0, KB3&gt;=INDEX(T_Eqp[Date_Début],1), MOD(KB3-INDEX(T_Eqp[Date_Début],1), INDEX(T_Eqp[Période_jours],1))=0), INDEX(T_Eqp[Type],1), ""), "")</f>
        <v/>
      </c>
      <c r="KC6" s="10">
        <f>IFERROR(IF(AND(INDEX(T_Eqp[Actif],1)="Oui",INDEX(T_Eqp[Période_jours],1)&gt;0, KC3&gt;=INDEX(T_Eqp[Date_Début],1), MOD(KC3-INDEX(T_Eqp[Date_Début],1), INDEX(T_Eqp[Période_jours],1))=0), INDEX(T_Eqp[Type],1), ""), "")</f>
        <v/>
      </c>
      <c r="KD6" s="10">
        <f>IFERROR(IF(AND(INDEX(T_Eqp[Actif],1)="Oui",INDEX(T_Eqp[Période_jours],1)&gt;0, KD3&gt;=INDEX(T_Eqp[Date_Début],1), MOD(KD3-INDEX(T_Eqp[Date_Début],1), INDEX(T_Eqp[Période_jours],1))=0), INDEX(T_Eqp[Type],1), ""), "")</f>
        <v/>
      </c>
      <c r="KE6" s="10">
        <f>IFERROR(IF(AND(INDEX(T_Eqp[Actif],1)="Oui",INDEX(T_Eqp[Période_jours],1)&gt;0, KE3&gt;=INDEX(T_Eqp[Date_Début],1), MOD(KE3-INDEX(T_Eqp[Date_Début],1), INDEX(T_Eqp[Période_jours],1))=0), INDEX(T_Eqp[Type],1), ""), "")</f>
        <v/>
      </c>
      <c r="KF6" s="10">
        <f>IFERROR(IF(AND(INDEX(T_Eqp[Actif],1)="Oui",INDEX(T_Eqp[Période_jours],1)&gt;0, KF3&gt;=INDEX(T_Eqp[Date_Début],1), MOD(KF3-INDEX(T_Eqp[Date_Début],1), INDEX(T_Eqp[Période_jours],1))=0), INDEX(T_Eqp[Type],1), ""), "")</f>
        <v/>
      </c>
      <c r="KG6" s="10">
        <f>IFERROR(IF(AND(INDEX(T_Eqp[Actif],1)="Oui",INDEX(T_Eqp[Période_jours],1)&gt;0, KG3&gt;=INDEX(T_Eqp[Date_Début],1), MOD(KG3-INDEX(T_Eqp[Date_Début],1), INDEX(T_Eqp[Période_jours],1))=0), INDEX(T_Eqp[Type],1), ""), "")</f>
        <v/>
      </c>
      <c r="KH6" s="10">
        <f>IFERROR(IF(AND(INDEX(T_Eqp[Actif],1)="Oui",INDEX(T_Eqp[Période_jours],1)&gt;0, KH3&gt;=INDEX(T_Eqp[Date_Début],1), MOD(KH3-INDEX(T_Eqp[Date_Début],1), INDEX(T_Eqp[Période_jours],1))=0), INDEX(T_Eqp[Type],1), ""), "")</f>
        <v/>
      </c>
      <c r="KI6" s="10">
        <f>IFERROR(IF(AND(INDEX(T_Eqp[Actif],1)="Oui",INDEX(T_Eqp[Période_jours],1)&gt;0, KI3&gt;=INDEX(T_Eqp[Date_Début],1), MOD(KI3-INDEX(T_Eqp[Date_Début],1), INDEX(T_Eqp[Période_jours],1))=0), INDEX(T_Eqp[Type],1), ""), "")</f>
        <v/>
      </c>
      <c r="KJ6" s="10">
        <f>IFERROR(IF(AND(INDEX(T_Eqp[Actif],1)="Oui",INDEX(T_Eqp[Période_jours],1)&gt;0, KJ3&gt;=INDEX(T_Eqp[Date_Début],1), MOD(KJ3-INDEX(T_Eqp[Date_Début],1), INDEX(T_Eqp[Période_jours],1))=0), INDEX(T_Eqp[Type],1), ""), "")</f>
        <v/>
      </c>
      <c r="KK6" s="10">
        <f>IFERROR(IF(AND(INDEX(T_Eqp[Actif],1)="Oui",INDEX(T_Eqp[Période_jours],1)&gt;0, KK3&gt;=INDEX(T_Eqp[Date_Début],1), MOD(KK3-INDEX(T_Eqp[Date_Début],1), INDEX(T_Eqp[Période_jours],1))=0), INDEX(T_Eqp[Type],1), ""), "")</f>
        <v/>
      </c>
      <c r="KL6" s="10">
        <f>IFERROR(IF(AND(INDEX(T_Eqp[Actif],1)="Oui",INDEX(T_Eqp[Période_jours],1)&gt;0, KL3&gt;=INDEX(T_Eqp[Date_Début],1), MOD(KL3-INDEX(T_Eqp[Date_Début],1), INDEX(T_Eqp[Période_jours],1))=0), INDEX(T_Eqp[Type],1), ""), "")</f>
        <v/>
      </c>
      <c r="KM6" s="10">
        <f>IFERROR(IF(AND(INDEX(T_Eqp[Actif],1)="Oui",INDEX(T_Eqp[Période_jours],1)&gt;0, KM3&gt;=INDEX(T_Eqp[Date_Début],1), MOD(KM3-INDEX(T_Eqp[Date_Début],1), INDEX(T_Eqp[Période_jours],1))=0), INDEX(T_Eqp[Type],1), ""), "")</f>
        <v/>
      </c>
      <c r="KN6" s="10">
        <f>IFERROR(IF(AND(INDEX(T_Eqp[Actif],1)="Oui",INDEX(T_Eqp[Période_jours],1)&gt;0, KN3&gt;=INDEX(T_Eqp[Date_Début],1), MOD(KN3-INDEX(T_Eqp[Date_Début],1), INDEX(T_Eqp[Période_jours],1))=0), INDEX(T_Eqp[Type],1), ""), "")</f>
        <v/>
      </c>
      <c r="KO6" s="10">
        <f>IFERROR(IF(AND(INDEX(T_Eqp[Actif],1)="Oui",INDEX(T_Eqp[Période_jours],1)&gt;0, KO3&gt;=INDEX(T_Eqp[Date_Début],1), MOD(KO3-INDEX(T_Eqp[Date_Début],1), INDEX(T_Eqp[Période_jours],1))=0), INDEX(T_Eqp[Type],1), ""), "")</f>
        <v/>
      </c>
      <c r="KP6" s="10">
        <f>IFERROR(IF(AND(INDEX(T_Eqp[Actif],1)="Oui",INDEX(T_Eqp[Période_jours],1)&gt;0, KP3&gt;=INDEX(T_Eqp[Date_Début],1), MOD(KP3-INDEX(T_Eqp[Date_Début],1), INDEX(T_Eqp[Période_jours],1))=0), INDEX(T_Eqp[Type],1), ""), "")</f>
        <v/>
      </c>
      <c r="KQ6" s="10">
        <f>IFERROR(IF(AND(INDEX(T_Eqp[Actif],1)="Oui",INDEX(T_Eqp[Période_jours],1)&gt;0, KQ3&gt;=INDEX(T_Eqp[Date_Début],1), MOD(KQ3-INDEX(T_Eqp[Date_Début],1), INDEX(T_Eqp[Période_jours],1))=0), INDEX(T_Eqp[Type],1), ""), "")</f>
        <v/>
      </c>
      <c r="KR6" s="10">
        <f>IFERROR(IF(AND(INDEX(T_Eqp[Actif],1)="Oui",INDEX(T_Eqp[Période_jours],1)&gt;0, KR3&gt;=INDEX(T_Eqp[Date_Début],1), MOD(KR3-INDEX(T_Eqp[Date_Début],1), INDEX(T_Eqp[Période_jours],1))=0), INDEX(T_Eqp[Type],1), ""), "")</f>
        <v/>
      </c>
      <c r="KS6" s="10">
        <f>IFERROR(IF(AND(INDEX(T_Eqp[Actif],1)="Oui",INDEX(T_Eqp[Période_jours],1)&gt;0, KS3&gt;=INDEX(T_Eqp[Date_Début],1), MOD(KS3-INDEX(T_Eqp[Date_Début],1), INDEX(T_Eqp[Période_jours],1))=0), INDEX(T_Eqp[Type],1), ""), "")</f>
        <v/>
      </c>
      <c r="KT6" s="10">
        <f>IFERROR(IF(AND(INDEX(T_Eqp[Actif],1)="Oui",INDEX(T_Eqp[Période_jours],1)&gt;0, KT3&gt;=INDEX(T_Eqp[Date_Début],1), MOD(KT3-INDEX(T_Eqp[Date_Début],1), INDEX(T_Eqp[Période_jours],1))=0), INDEX(T_Eqp[Type],1), ""), "")</f>
        <v/>
      </c>
      <c r="KU6" s="10">
        <f>IFERROR(IF(AND(INDEX(T_Eqp[Actif],1)="Oui",INDEX(T_Eqp[Période_jours],1)&gt;0, KU3&gt;=INDEX(T_Eqp[Date_Début],1), MOD(KU3-INDEX(T_Eqp[Date_Début],1), INDEX(T_Eqp[Période_jours],1))=0), INDEX(T_Eqp[Type],1), ""), "")</f>
        <v/>
      </c>
      <c r="KV6" s="10">
        <f>IFERROR(IF(AND(INDEX(T_Eqp[Actif],1)="Oui",INDEX(T_Eqp[Période_jours],1)&gt;0, KV3&gt;=INDEX(T_Eqp[Date_Début],1), MOD(KV3-INDEX(T_Eqp[Date_Début],1), INDEX(T_Eqp[Période_jours],1))=0), INDEX(T_Eqp[Type],1), ""), "")</f>
        <v/>
      </c>
      <c r="KW6" s="10">
        <f>IFERROR(IF(AND(INDEX(T_Eqp[Actif],1)="Oui",INDEX(T_Eqp[Période_jours],1)&gt;0, KW3&gt;=INDEX(T_Eqp[Date_Début],1), MOD(KW3-INDEX(T_Eqp[Date_Début],1), INDEX(T_Eqp[Période_jours],1))=0), INDEX(T_Eqp[Type],1), ""), "")</f>
        <v/>
      </c>
      <c r="KX6" s="10">
        <f>IFERROR(IF(AND(INDEX(T_Eqp[Actif],1)="Oui",INDEX(T_Eqp[Période_jours],1)&gt;0, KX3&gt;=INDEX(T_Eqp[Date_Début],1), MOD(KX3-INDEX(T_Eqp[Date_Début],1), INDEX(T_Eqp[Période_jours],1))=0), INDEX(T_Eqp[Type],1), ""), "")</f>
        <v/>
      </c>
      <c r="KY6" s="10">
        <f>IFERROR(IF(AND(INDEX(T_Eqp[Actif],1)="Oui",INDEX(T_Eqp[Période_jours],1)&gt;0, KY3&gt;=INDEX(T_Eqp[Date_Début],1), MOD(KY3-INDEX(T_Eqp[Date_Début],1), INDEX(T_Eqp[Période_jours],1))=0), INDEX(T_Eqp[Type],1), ""), "")</f>
        <v/>
      </c>
      <c r="KZ6" s="10">
        <f>IFERROR(IF(AND(INDEX(T_Eqp[Actif],1)="Oui",INDEX(T_Eqp[Période_jours],1)&gt;0, KZ3&gt;=INDEX(T_Eqp[Date_Début],1), MOD(KZ3-INDEX(T_Eqp[Date_Début],1), INDEX(T_Eqp[Période_jours],1))=0), INDEX(T_Eqp[Type],1), ""), "")</f>
        <v/>
      </c>
      <c r="LA6" s="10">
        <f>IFERROR(IF(AND(INDEX(T_Eqp[Actif],1)="Oui",INDEX(T_Eqp[Période_jours],1)&gt;0, LA3&gt;=INDEX(T_Eqp[Date_Début],1), MOD(LA3-INDEX(T_Eqp[Date_Début],1), INDEX(T_Eqp[Période_jours],1))=0), INDEX(T_Eqp[Type],1), ""), "")</f>
        <v/>
      </c>
      <c r="LB6" s="10">
        <f>IFERROR(IF(AND(INDEX(T_Eqp[Actif],1)="Oui",INDEX(T_Eqp[Période_jours],1)&gt;0, LB3&gt;=INDEX(T_Eqp[Date_Début],1), MOD(LB3-INDEX(T_Eqp[Date_Début],1), INDEX(T_Eqp[Période_jours],1))=0), INDEX(T_Eqp[Type],1), ""), "")</f>
        <v/>
      </c>
      <c r="LC6" s="10">
        <f>IFERROR(IF(AND(INDEX(T_Eqp[Actif],1)="Oui",INDEX(T_Eqp[Période_jours],1)&gt;0, LC3&gt;=INDEX(T_Eqp[Date_Début],1), MOD(LC3-INDEX(T_Eqp[Date_Début],1), INDEX(T_Eqp[Période_jours],1))=0), INDEX(T_Eqp[Type],1), ""), "")</f>
        <v/>
      </c>
      <c r="LD6" s="10">
        <f>IFERROR(IF(AND(INDEX(T_Eqp[Actif],1)="Oui",INDEX(T_Eqp[Période_jours],1)&gt;0, LD3&gt;=INDEX(T_Eqp[Date_Début],1), MOD(LD3-INDEX(T_Eqp[Date_Début],1), INDEX(T_Eqp[Période_jours],1))=0), INDEX(T_Eqp[Type],1), ""), "")</f>
        <v/>
      </c>
      <c r="LE6" s="10">
        <f>IFERROR(IF(AND(INDEX(T_Eqp[Actif],1)="Oui",INDEX(T_Eqp[Période_jours],1)&gt;0, LE3&gt;=INDEX(T_Eqp[Date_Début],1), MOD(LE3-INDEX(T_Eqp[Date_Début],1), INDEX(T_Eqp[Période_jours],1))=0), INDEX(T_Eqp[Type],1), ""), "")</f>
        <v/>
      </c>
      <c r="LF6" s="10">
        <f>IFERROR(IF(AND(INDEX(T_Eqp[Actif],1)="Oui",INDEX(T_Eqp[Période_jours],1)&gt;0, LF3&gt;=INDEX(T_Eqp[Date_Début],1), MOD(LF3-INDEX(T_Eqp[Date_Début],1), INDEX(T_Eqp[Période_jours],1))=0), INDEX(T_Eqp[Type],1), ""), "")</f>
        <v/>
      </c>
      <c r="LG6" s="10">
        <f>IFERROR(IF(AND(INDEX(T_Eqp[Actif],1)="Oui",INDEX(T_Eqp[Période_jours],1)&gt;0, LG3&gt;=INDEX(T_Eqp[Date_Début],1), MOD(LG3-INDEX(T_Eqp[Date_Début],1), INDEX(T_Eqp[Période_jours],1))=0), INDEX(T_Eqp[Type],1), ""), "")</f>
        <v/>
      </c>
      <c r="LH6" s="10">
        <f>IFERROR(IF(AND(INDEX(T_Eqp[Actif],1)="Oui",INDEX(T_Eqp[Période_jours],1)&gt;0, LH3&gt;=INDEX(T_Eqp[Date_Début],1), MOD(LH3-INDEX(T_Eqp[Date_Début],1), INDEX(T_Eqp[Période_jours],1))=0), INDEX(T_Eqp[Type],1), ""), "")</f>
        <v/>
      </c>
      <c r="LI6" s="10">
        <f>IFERROR(IF(AND(INDEX(T_Eqp[Actif],1)="Oui",INDEX(T_Eqp[Période_jours],1)&gt;0, LI3&gt;=INDEX(T_Eqp[Date_Début],1), MOD(LI3-INDEX(T_Eqp[Date_Début],1), INDEX(T_Eqp[Période_jours],1))=0), INDEX(T_Eqp[Type],1), ""), "")</f>
        <v/>
      </c>
      <c r="LJ6" s="10">
        <f>IFERROR(IF(AND(INDEX(T_Eqp[Actif],1)="Oui",INDEX(T_Eqp[Période_jours],1)&gt;0, LJ3&gt;=INDEX(T_Eqp[Date_Début],1), MOD(LJ3-INDEX(T_Eqp[Date_Début],1), INDEX(T_Eqp[Période_jours],1))=0), INDEX(T_Eqp[Type],1), ""), "")</f>
        <v/>
      </c>
      <c r="LK6" s="10">
        <f>IFERROR(IF(AND(INDEX(T_Eqp[Actif],1)="Oui",INDEX(T_Eqp[Période_jours],1)&gt;0, LK3&gt;=INDEX(T_Eqp[Date_Début],1), MOD(LK3-INDEX(T_Eqp[Date_Début],1), INDEX(T_Eqp[Période_jours],1))=0), INDEX(T_Eqp[Type],1), ""), "")</f>
        <v/>
      </c>
      <c r="LL6" s="10">
        <f>IFERROR(IF(AND(INDEX(T_Eqp[Actif],1)="Oui",INDEX(T_Eqp[Période_jours],1)&gt;0, LL3&gt;=INDEX(T_Eqp[Date_Début],1), MOD(LL3-INDEX(T_Eqp[Date_Début],1), INDEX(T_Eqp[Période_jours],1))=0), INDEX(T_Eqp[Type],1), ""), "")</f>
        <v/>
      </c>
      <c r="LM6" s="10">
        <f>IFERROR(IF(AND(INDEX(T_Eqp[Actif],1)="Oui",INDEX(T_Eqp[Période_jours],1)&gt;0, LM3&gt;=INDEX(T_Eqp[Date_Début],1), MOD(LM3-INDEX(T_Eqp[Date_Début],1), INDEX(T_Eqp[Période_jours],1))=0), INDEX(T_Eqp[Type],1), ""), "")</f>
        <v/>
      </c>
      <c r="LN6" s="10">
        <f>IFERROR(IF(AND(INDEX(T_Eqp[Actif],1)="Oui",INDEX(T_Eqp[Période_jours],1)&gt;0, LN3&gt;=INDEX(T_Eqp[Date_Début],1), MOD(LN3-INDEX(T_Eqp[Date_Début],1), INDEX(T_Eqp[Période_jours],1))=0), INDEX(T_Eqp[Type],1), ""), "")</f>
        <v/>
      </c>
      <c r="LO6" s="10">
        <f>IFERROR(IF(AND(INDEX(T_Eqp[Actif],1)="Oui",INDEX(T_Eqp[Période_jours],1)&gt;0, LO3&gt;=INDEX(T_Eqp[Date_Début],1), MOD(LO3-INDEX(T_Eqp[Date_Début],1), INDEX(T_Eqp[Période_jours],1))=0), INDEX(T_Eqp[Type],1), ""), "")</f>
        <v/>
      </c>
      <c r="LP6" s="10">
        <f>IFERROR(IF(AND(INDEX(T_Eqp[Actif],1)="Oui",INDEX(T_Eqp[Période_jours],1)&gt;0, LP3&gt;=INDEX(T_Eqp[Date_Début],1), MOD(LP3-INDEX(T_Eqp[Date_Début],1), INDEX(T_Eqp[Période_jours],1))=0), INDEX(T_Eqp[Type],1), ""), "")</f>
        <v/>
      </c>
      <c r="LQ6" s="10">
        <f>IFERROR(IF(AND(INDEX(T_Eqp[Actif],1)="Oui",INDEX(T_Eqp[Période_jours],1)&gt;0, LQ3&gt;=INDEX(T_Eqp[Date_Début],1), MOD(LQ3-INDEX(T_Eqp[Date_Début],1), INDEX(T_Eqp[Période_jours],1))=0), INDEX(T_Eqp[Type],1), ""), "")</f>
        <v/>
      </c>
      <c r="LR6" s="10">
        <f>IFERROR(IF(AND(INDEX(T_Eqp[Actif],1)="Oui",INDEX(T_Eqp[Période_jours],1)&gt;0, LR3&gt;=INDEX(T_Eqp[Date_Début],1), MOD(LR3-INDEX(T_Eqp[Date_Début],1), INDEX(T_Eqp[Période_jours],1))=0), INDEX(T_Eqp[Type],1), ""), "")</f>
        <v/>
      </c>
      <c r="LS6" s="10">
        <f>IFERROR(IF(AND(INDEX(T_Eqp[Actif],1)="Oui",INDEX(T_Eqp[Période_jours],1)&gt;0, LS3&gt;=INDEX(T_Eqp[Date_Début],1), MOD(LS3-INDEX(T_Eqp[Date_Début],1), INDEX(T_Eqp[Période_jours],1))=0), INDEX(T_Eqp[Type],1), ""), "")</f>
        <v/>
      </c>
      <c r="LT6" s="10">
        <f>IFERROR(IF(AND(INDEX(T_Eqp[Actif],1)="Oui",INDEX(T_Eqp[Période_jours],1)&gt;0, LT3&gt;=INDEX(T_Eqp[Date_Début],1), MOD(LT3-INDEX(T_Eqp[Date_Début],1), INDEX(T_Eqp[Période_jours],1))=0), INDEX(T_Eqp[Type],1), ""), "")</f>
        <v/>
      </c>
      <c r="LU6" s="10">
        <f>IFERROR(IF(AND(INDEX(T_Eqp[Actif],1)="Oui",INDEX(T_Eqp[Période_jours],1)&gt;0, LU3&gt;=INDEX(T_Eqp[Date_Début],1), MOD(LU3-INDEX(T_Eqp[Date_Début],1), INDEX(T_Eqp[Période_jours],1))=0), INDEX(T_Eqp[Type],1), ""), "")</f>
        <v/>
      </c>
      <c r="LV6" s="10">
        <f>IFERROR(IF(AND(INDEX(T_Eqp[Actif],1)="Oui",INDEX(T_Eqp[Période_jours],1)&gt;0, LV3&gt;=INDEX(T_Eqp[Date_Début],1), MOD(LV3-INDEX(T_Eqp[Date_Début],1), INDEX(T_Eqp[Période_jours],1))=0), INDEX(T_Eqp[Type],1), ""), "")</f>
        <v/>
      </c>
      <c r="LW6" s="10">
        <f>IFERROR(IF(AND(INDEX(T_Eqp[Actif],1)="Oui",INDEX(T_Eqp[Période_jours],1)&gt;0, LW3&gt;=INDEX(T_Eqp[Date_Début],1), MOD(LW3-INDEX(T_Eqp[Date_Début],1), INDEX(T_Eqp[Période_jours],1))=0), INDEX(T_Eqp[Type],1), ""), "")</f>
        <v/>
      </c>
      <c r="LX6" s="10">
        <f>IFERROR(IF(AND(INDEX(T_Eqp[Actif],1)="Oui",INDEX(T_Eqp[Période_jours],1)&gt;0, LX3&gt;=INDEX(T_Eqp[Date_Début],1), MOD(LX3-INDEX(T_Eqp[Date_Début],1), INDEX(T_Eqp[Période_jours],1))=0), INDEX(T_Eqp[Type],1), ""), "")</f>
        <v/>
      </c>
      <c r="LY6" s="10">
        <f>IFERROR(IF(AND(INDEX(T_Eqp[Actif],1)="Oui",INDEX(T_Eqp[Période_jours],1)&gt;0, LY3&gt;=INDEX(T_Eqp[Date_Début],1), MOD(LY3-INDEX(T_Eqp[Date_Début],1), INDEX(T_Eqp[Période_jours],1))=0), INDEX(T_Eqp[Type],1), ""), "")</f>
        <v/>
      </c>
      <c r="LZ6" s="10">
        <f>IFERROR(IF(AND(INDEX(T_Eqp[Actif],1)="Oui",INDEX(T_Eqp[Période_jours],1)&gt;0, LZ3&gt;=INDEX(T_Eqp[Date_Début],1), MOD(LZ3-INDEX(T_Eqp[Date_Début],1), INDEX(T_Eqp[Période_jours],1))=0), INDEX(T_Eqp[Type],1), ""), "")</f>
        <v/>
      </c>
      <c r="MA6" s="10">
        <f>IFERROR(IF(AND(INDEX(T_Eqp[Actif],1)="Oui",INDEX(T_Eqp[Période_jours],1)&gt;0, MA3&gt;=INDEX(T_Eqp[Date_Début],1), MOD(MA3-INDEX(T_Eqp[Date_Début],1), INDEX(T_Eqp[Période_jours],1))=0), INDEX(T_Eqp[Type],1), ""), "")</f>
        <v/>
      </c>
      <c r="MB6" s="10">
        <f>IFERROR(IF(AND(INDEX(T_Eqp[Actif],1)="Oui",INDEX(T_Eqp[Période_jours],1)&gt;0, MB3&gt;=INDEX(T_Eqp[Date_Début],1), MOD(MB3-INDEX(T_Eqp[Date_Début],1), INDEX(T_Eqp[Période_jours],1))=0), INDEX(T_Eqp[Type],1), ""), "")</f>
        <v/>
      </c>
      <c r="MC6" s="10">
        <f>IFERROR(IF(AND(INDEX(T_Eqp[Actif],1)="Oui",INDEX(T_Eqp[Période_jours],1)&gt;0, MC3&gt;=INDEX(T_Eqp[Date_Début],1), MOD(MC3-INDEX(T_Eqp[Date_Début],1), INDEX(T_Eqp[Période_jours],1))=0), INDEX(T_Eqp[Type],1), ""), "")</f>
        <v/>
      </c>
      <c r="MD6" s="10">
        <f>IFERROR(IF(AND(INDEX(T_Eqp[Actif],1)="Oui",INDEX(T_Eqp[Période_jours],1)&gt;0, MD3&gt;=INDEX(T_Eqp[Date_Début],1), MOD(MD3-INDEX(T_Eqp[Date_Début],1), INDEX(T_Eqp[Période_jours],1))=0), INDEX(T_Eqp[Type],1), ""), "")</f>
        <v/>
      </c>
      <c r="ME6" s="10">
        <f>IFERROR(IF(AND(INDEX(T_Eqp[Actif],1)="Oui",INDEX(T_Eqp[Période_jours],1)&gt;0, ME3&gt;=INDEX(T_Eqp[Date_Début],1), MOD(ME3-INDEX(T_Eqp[Date_Début],1), INDEX(T_Eqp[Période_jours],1))=0), INDEX(T_Eqp[Type],1), ""), "")</f>
        <v/>
      </c>
      <c r="MF6" s="10">
        <f>IFERROR(IF(AND(INDEX(T_Eqp[Actif],1)="Oui",INDEX(T_Eqp[Période_jours],1)&gt;0, MF3&gt;=INDEX(T_Eqp[Date_Début],1), MOD(MF3-INDEX(T_Eqp[Date_Début],1), INDEX(T_Eqp[Période_jours],1))=0), INDEX(T_Eqp[Type],1), ""), "")</f>
        <v/>
      </c>
      <c r="MG6" s="10">
        <f>IFERROR(IF(AND(INDEX(T_Eqp[Actif],1)="Oui",INDEX(T_Eqp[Période_jours],1)&gt;0, MG3&gt;=INDEX(T_Eqp[Date_Début],1), MOD(MG3-INDEX(T_Eqp[Date_Début],1), INDEX(T_Eqp[Période_jours],1))=0), INDEX(T_Eqp[Type],1), ""), "")</f>
        <v/>
      </c>
      <c r="MH6" s="10">
        <f>IFERROR(IF(AND(INDEX(T_Eqp[Actif],1)="Oui",INDEX(T_Eqp[Période_jours],1)&gt;0, MH3&gt;=INDEX(T_Eqp[Date_Début],1), MOD(MH3-INDEX(T_Eqp[Date_Début],1), INDEX(T_Eqp[Période_jours],1))=0), INDEX(T_Eqp[Type],1), ""), "")</f>
        <v/>
      </c>
      <c r="MI6" s="10">
        <f>IFERROR(IF(AND(INDEX(T_Eqp[Actif],1)="Oui",INDEX(T_Eqp[Période_jours],1)&gt;0, MI3&gt;=INDEX(T_Eqp[Date_Début],1), MOD(MI3-INDEX(T_Eqp[Date_Début],1), INDEX(T_Eqp[Période_jours],1))=0), INDEX(T_Eqp[Type],1), ""), "")</f>
        <v/>
      </c>
      <c r="MJ6" s="10">
        <f>IFERROR(IF(AND(INDEX(T_Eqp[Actif],1)="Oui",INDEX(T_Eqp[Période_jours],1)&gt;0, MJ3&gt;=INDEX(T_Eqp[Date_Début],1), MOD(MJ3-INDEX(T_Eqp[Date_Début],1), INDEX(T_Eqp[Période_jours],1))=0), INDEX(T_Eqp[Type],1), ""), "")</f>
        <v/>
      </c>
      <c r="MK6" s="10">
        <f>IFERROR(IF(AND(INDEX(T_Eqp[Actif],1)="Oui",INDEX(T_Eqp[Période_jours],1)&gt;0, MK3&gt;=INDEX(T_Eqp[Date_Début],1), MOD(MK3-INDEX(T_Eqp[Date_Début],1), INDEX(T_Eqp[Période_jours],1))=0), INDEX(T_Eqp[Type],1), ""), "")</f>
        <v/>
      </c>
      <c r="ML6" s="10">
        <f>IFERROR(IF(AND(INDEX(T_Eqp[Actif],1)="Oui",INDEX(T_Eqp[Période_jours],1)&gt;0, ML3&gt;=INDEX(T_Eqp[Date_Début],1), MOD(ML3-INDEX(T_Eqp[Date_Début],1), INDEX(T_Eqp[Période_jours],1))=0), INDEX(T_Eqp[Type],1), ""), "")</f>
        <v/>
      </c>
      <c r="MM6" s="10">
        <f>IFERROR(IF(AND(INDEX(T_Eqp[Actif],1)="Oui",INDEX(T_Eqp[Période_jours],1)&gt;0, MM3&gt;=INDEX(T_Eqp[Date_Début],1), MOD(MM3-INDEX(T_Eqp[Date_Début],1), INDEX(T_Eqp[Période_jours],1))=0), INDEX(T_Eqp[Type],1), ""), "")</f>
        <v/>
      </c>
      <c r="MN6" s="10">
        <f>IFERROR(IF(AND(INDEX(T_Eqp[Actif],1)="Oui",INDEX(T_Eqp[Période_jours],1)&gt;0, MN3&gt;=INDEX(T_Eqp[Date_Début],1), MOD(MN3-INDEX(T_Eqp[Date_Début],1), INDEX(T_Eqp[Période_jours],1))=0), INDEX(T_Eqp[Type],1), ""), "")</f>
        <v/>
      </c>
      <c r="MO6" s="10">
        <f>IFERROR(IF(AND(INDEX(T_Eqp[Actif],1)="Oui",INDEX(T_Eqp[Période_jours],1)&gt;0, MO3&gt;=INDEX(T_Eqp[Date_Début],1), MOD(MO3-INDEX(T_Eqp[Date_Début],1), INDEX(T_Eqp[Période_jours],1))=0), INDEX(T_Eqp[Type],1), ""), "")</f>
        <v/>
      </c>
      <c r="MP6" s="10">
        <f>IFERROR(IF(AND(INDEX(T_Eqp[Actif],1)="Oui",INDEX(T_Eqp[Période_jours],1)&gt;0, MP3&gt;=INDEX(T_Eqp[Date_Début],1), MOD(MP3-INDEX(T_Eqp[Date_Début],1), INDEX(T_Eqp[Période_jours],1))=0), INDEX(T_Eqp[Type],1), ""), "")</f>
        <v/>
      </c>
      <c r="MQ6" s="10">
        <f>IFERROR(IF(AND(INDEX(T_Eqp[Actif],1)="Oui",INDEX(T_Eqp[Période_jours],1)&gt;0, MQ3&gt;=INDEX(T_Eqp[Date_Début],1), MOD(MQ3-INDEX(T_Eqp[Date_Début],1), INDEX(T_Eqp[Période_jours],1))=0), INDEX(T_Eqp[Type],1), ""), "")</f>
        <v/>
      </c>
      <c r="MR6" s="10">
        <f>IFERROR(IF(AND(INDEX(T_Eqp[Actif],1)="Oui",INDEX(T_Eqp[Période_jours],1)&gt;0, MR3&gt;=INDEX(T_Eqp[Date_Début],1), MOD(MR3-INDEX(T_Eqp[Date_Début],1), INDEX(T_Eqp[Période_jours],1))=0), INDEX(T_Eqp[Type],1), ""), "")</f>
        <v/>
      </c>
      <c r="MS6" s="10">
        <f>IFERROR(IF(AND(INDEX(T_Eqp[Actif],1)="Oui",INDEX(T_Eqp[Période_jours],1)&gt;0, MS3&gt;=INDEX(T_Eqp[Date_Début],1), MOD(MS3-INDEX(T_Eqp[Date_Début],1), INDEX(T_Eqp[Période_jours],1))=0), INDEX(T_Eqp[Type],1), ""), "")</f>
        <v/>
      </c>
      <c r="MT6" s="10">
        <f>IFERROR(IF(AND(INDEX(T_Eqp[Actif],1)="Oui",INDEX(T_Eqp[Période_jours],1)&gt;0, MT3&gt;=INDEX(T_Eqp[Date_Début],1), MOD(MT3-INDEX(T_Eqp[Date_Début],1), INDEX(T_Eqp[Période_jours],1))=0), INDEX(T_Eqp[Type],1), ""), "")</f>
        <v/>
      </c>
      <c r="MU6" s="10">
        <f>IFERROR(IF(AND(INDEX(T_Eqp[Actif],1)="Oui",INDEX(T_Eqp[Période_jours],1)&gt;0, MU3&gt;=INDEX(T_Eqp[Date_Début],1), MOD(MU3-INDEX(T_Eqp[Date_Début],1), INDEX(T_Eqp[Période_jours],1))=0), INDEX(T_Eqp[Type],1), ""), "")</f>
        <v/>
      </c>
      <c r="MV6" s="10">
        <f>IFERROR(IF(AND(INDEX(T_Eqp[Actif],1)="Oui",INDEX(T_Eqp[Période_jours],1)&gt;0, MV3&gt;=INDEX(T_Eqp[Date_Début],1), MOD(MV3-INDEX(T_Eqp[Date_Début],1), INDEX(T_Eqp[Période_jours],1))=0), INDEX(T_Eqp[Type],1), ""), "")</f>
        <v/>
      </c>
      <c r="MW6" s="10">
        <f>IFERROR(IF(AND(INDEX(T_Eqp[Actif],1)="Oui",INDEX(T_Eqp[Période_jours],1)&gt;0, MW3&gt;=INDEX(T_Eqp[Date_Début],1), MOD(MW3-INDEX(T_Eqp[Date_Début],1), INDEX(T_Eqp[Période_jours],1))=0), INDEX(T_Eqp[Type],1), ""), "")</f>
        <v/>
      </c>
      <c r="MX6" s="10">
        <f>IFERROR(IF(AND(INDEX(T_Eqp[Actif],1)="Oui",INDEX(T_Eqp[Période_jours],1)&gt;0, MX3&gt;=INDEX(T_Eqp[Date_Début],1), MOD(MX3-INDEX(T_Eqp[Date_Début],1), INDEX(T_Eqp[Période_jours],1))=0), INDEX(T_Eqp[Type],1), ""), "")</f>
        <v/>
      </c>
      <c r="MY6" s="10">
        <f>IFERROR(IF(AND(INDEX(T_Eqp[Actif],1)="Oui",INDEX(T_Eqp[Période_jours],1)&gt;0, MY3&gt;=INDEX(T_Eqp[Date_Début],1), MOD(MY3-INDEX(T_Eqp[Date_Début],1), INDEX(T_Eqp[Période_jours],1))=0), INDEX(T_Eqp[Type],1), ""), "")</f>
        <v/>
      </c>
      <c r="MZ6" s="10">
        <f>IFERROR(IF(AND(INDEX(T_Eqp[Actif],1)="Oui",INDEX(T_Eqp[Période_jours],1)&gt;0, MZ3&gt;=INDEX(T_Eqp[Date_Début],1), MOD(MZ3-INDEX(T_Eqp[Date_Début],1), INDEX(T_Eqp[Période_jours],1))=0), INDEX(T_Eqp[Type],1), ""), "")</f>
        <v/>
      </c>
      <c r="NA6" s="10">
        <f>IFERROR(IF(AND(INDEX(T_Eqp[Actif],1)="Oui",INDEX(T_Eqp[Période_jours],1)&gt;0, NA3&gt;=INDEX(T_Eqp[Date_Début],1), MOD(NA3-INDEX(T_Eqp[Date_Début],1), INDEX(T_Eqp[Période_jours],1))=0), INDEX(T_Eqp[Type],1), ""), "")</f>
        <v/>
      </c>
      <c r="NB6" s="10">
        <f>IFERROR(IF(AND(INDEX(T_Eqp[Actif],1)="Oui",INDEX(T_Eqp[Période_jours],1)&gt;0, NB3&gt;=INDEX(T_Eqp[Date_Début],1), MOD(NB3-INDEX(T_Eqp[Date_Début],1), INDEX(T_Eqp[Période_jours],1))=0), INDEX(T_Eqp[Type],1), ""), "")</f>
        <v/>
      </c>
      <c r="NC6" s="10">
        <f>IFERROR(IF(AND(INDEX(T_Eqp[Actif],1)="Oui",INDEX(T_Eqp[Période_jours],1)&gt;0, NC3&gt;=INDEX(T_Eqp[Date_Début],1), MOD(NC3-INDEX(T_Eqp[Date_Début],1), INDEX(T_Eqp[Période_jours],1))=0), INDEX(T_Eqp[Type],1), ""), "")</f>
        <v/>
      </c>
      <c r="ND6" s="10">
        <f>IFERROR(IF(AND(INDEX(T_Eqp[Actif],1)="Oui",INDEX(T_Eqp[Période_jours],1)&gt;0, ND3&gt;=INDEX(T_Eqp[Date_Début],1), MOD(ND3-INDEX(T_Eqp[Date_Début],1), INDEX(T_Eqp[Période_jours],1))=0), INDEX(T_Eqp[Type],1), ""), "")</f>
        <v/>
      </c>
    </row>
    <row r="7">
      <c r="A7">
        <f>INDEX(T_Eqp[Équipement],2)</f>
        <v/>
      </c>
      <c r="B7">
        <f>INDEX(T_Eqp[Site],2)</f>
        <v/>
      </c>
      <c r="C7">
        <f>INDEX(T_Eqp[Type],2)</f>
        <v/>
      </c>
      <c r="D7" s="10">
        <f>IFERROR(IF(AND(INDEX(T_Eqp[Actif],2)="Oui",INDEX(T_Eqp[Période_jours],2)&gt;0, D3&gt;=INDEX(T_Eqp[Date_Début],2), MOD(D3-INDEX(T_Eqp[Date_Début],2), INDEX(T_Eqp[Période_jours],2))=0), INDEX(T_Eqp[Type],2), ""), "")</f>
        <v/>
      </c>
      <c r="E7" s="10">
        <f>IFERROR(IF(AND(INDEX(T_Eqp[Actif],2)="Oui",INDEX(T_Eqp[Période_jours],2)&gt;0, E3&gt;=INDEX(T_Eqp[Date_Début],2), MOD(E3-INDEX(T_Eqp[Date_Début],2), INDEX(T_Eqp[Période_jours],2))=0), INDEX(T_Eqp[Type],2), ""), "")</f>
        <v/>
      </c>
      <c r="F7" s="10">
        <f>IFERROR(IF(AND(INDEX(T_Eqp[Actif],2)="Oui",INDEX(T_Eqp[Période_jours],2)&gt;0, F3&gt;=INDEX(T_Eqp[Date_Début],2), MOD(F3-INDEX(T_Eqp[Date_Début],2), INDEX(T_Eqp[Période_jours],2))=0), INDEX(T_Eqp[Type],2), ""), "")</f>
        <v/>
      </c>
      <c r="G7" s="10">
        <f>IFERROR(IF(AND(INDEX(T_Eqp[Actif],2)="Oui",INDEX(T_Eqp[Période_jours],2)&gt;0, G3&gt;=INDEX(T_Eqp[Date_Début],2), MOD(G3-INDEX(T_Eqp[Date_Début],2), INDEX(T_Eqp[Période_jours],2))=0), INDEX(T_Eqp[Type],2), ""), "")</f>
        <v/>
      </c>
      <c r="H7" s="10">
        <f>IFERROR(IF(AND(INDEX(T_Eqp[Actif],2)="Oui",INDEX(T_Eqp[Période_jours],2)&gt;0, H3&gt;=INDEX(T_Eqp[Date_Début],2), MOD(H3-INDEX(T_Eqp[Date_Début],2), INDEX(T_Eqp[Période_jours],2))=0), INDEX(T_Eqp[Type],2), ""), "")</f>
        <v/>
      </c>
      <c r="I7" s="10">
        <f>IFERROR(IF(AND(INDEX(T_Eqp[Actif],2)="Oui",INDEX(T_Eqp[Période_jours],2)&gt;0, I3&gt;=INDEX(T_Eqp[Date_Début],2), MOD(I3-INDEX(T_Eqp[Date_Début],2), INDEX(T_Eqp[Période_jours],2))=0), INDEX(T_Eqp[Type],2), ""), "")</f>
        <v/>
      </c>
      <c r="J7" s="10">
        <f>IFERROR(IF(AND(INDEX(T_Eqp[Actif],2)="Oui",INDEX(T_Eqp[Période_jours],2)&gt;0, J3&gt;=INDEX(T_Eqp[Date_Début],2), MOD(J3-INDEX(T_Eqp[Date_Début],2), INDEX(T_Eqp[Période_jours],2))=0), INDEX(T_Eqp[Type],2), ""), "")</f>
        <v/>
      </c>
      <c r="K7" s="10">
        <f>IFERROR(IF(AND(INDEX(T_Eqp[Actif],2)="Oui",INDEX(T_Eqp[Période_jours],2)&gt;0, K3&gt;=INDEX(T_Eqp[Date_Début],2), MOD(K3-INDEX(T_Eqp[Date_Début],2), INDEX(T_Eqp[Période_jours],2))=0), INDEX(T_Eqp[Type],2), ""), "")</f>
        <v/>
      </c>
      <c r="L7" s="10">
        <f>IFERROR(IF(AND(INDEX(T_Eqp[Actif],2)="Oui",INDEX(T_Eqp[Période_jours],2)&gt;0, L3&gt;=INDEX(T_Eqp[Date_Début],2), MOD(L3-INDEX(T_Eqp[Date_Début],2), INDEX(T_Eqp[Période_jours],2))=0), INDEX(T_Eqp[Type],2), ""), "")</f>
        <v/>
      </c>
      <c r="M7" s="10">
        <f>IFERROR(IF(AND(INDEX(T_Eqp[Actif],2)="Oui",INDEX(T_Eqp[Période_jours],2)&gt;0, M3&gt;=INDEX(T_Eqp[Date_Début],2), MOD(M3-INDEX(T_Eqp[Date_Début],2), INDEX(T_Eqp[Période_jours],2))=0), INDEX(T_Eqp[Type],2), ""), "")</f>
        <v/>
      </c>
      <c r="N7" s="10">
        <f>IFERROR(IF(AND(INDEX(T_Eqp[Actif],2)="Oui",INDEX(T_Eqp[Période_jours],2)&gt;0, N3&gt;=INDEX(T_Eqp[Date_Début],2), MOD(N3-INDEX(T_Eqp[Date_Début],2), INDEX(T_Eqp[Période_jours],2))=0), INDEX(T_Eqp[Type],2), ""), "")</f>
        <v/>
      </c>
      <c r="O7" s="10">
        <f>IFERROR(IF(AND(INDEX(T_Eqp[Actif],2)="Oui",INDEX(T_Eqp[Période_jours],2)&gt;0, O3&gt;=INDEX(T_Eqp[Date_Début],2), MOD(O3-INDEX(T_Eqp[Date_Début],2), INDEX(T_Eqp[Période_jours],2))=0), INDEX(T_Eqp[Type],2), ""), "")</f>
        <v/>
      </c>
      <c r="P7" s="10">
        <f>IFERROR(IF(AND(INDEX(T_Eqp[Actif],2)="Oui",INDEX(T_Eqp[Période_jours],2)&gt;0, P3&gt;=INDEX(T_Eqp[Date_Début],2), MOD(P3-INDEX(T_Eqp[Date_Début],2), INDEX(T_Eqp[Période_jours],2))=0), INDEX(T_Eqp[Type],2), ""), "")</f>
        <v/>
      </c>
      <c r="Q7" s="10">
        <f>IFERROR(IF(AND(INDEX(T_Eqp[Actif],2)="Oui",INDEX(T_Eqp[Période_jours],2)&gt;0, Q3&gt;=INDEX(T_Eqp[Date_Début],2), MOD(Q3-INDEX(T_Eqp[Date_Début],2), INDEX(T_Eqp[Période_jours],2))=0), INDEX(T_Eqp[Type],2), ""), "")</f>
        <v/>
      </c>
      <c r="R7" s="10">
        <f>IFERROR(IF(AND(INDEX(T_Eqp[Actif],2)="Oui",INDEX(T_Eqp[Période_jours],2)&gt;0, R3&gt;=INDEX(T_Eqp[Date_Début],2), MOD(R3-INDEX(T_Eqp[Date_Début],2), INDEX(T_Eqp[Période_jours],2))=0), INDEX(T_Eqp[Type],2), ""), "")</f>
        <v/>
      </c>
      <c r="S7" s="10">
        <f>IFERROR(IF(AND(INDEX(T_Eqp[Actif],2)="Oui",INDEX(T_Eqp[Période_jours],2)&gt;0, S3&gt;=INDEX(T_Eqp[Date_Début],2), MOD(S3-INDEX(T_Eqp[Date_Début],2), INDEX(T_Eqp[Période_jours],2))=0), INDEX(T_Eqp[Type],2), ""), "")</f>
        <v/>
      </c>
      <c r="T7" s="10">
        <f>IFERROR(IF(AND(INDEX(T_Eqp[Actif],2)="Oui",INDEX(T_Eqp[Période_jours],2)&gt;0, T3&gt;=INDEX(T_Eqp[Date_Début],2), MOD(T3-INDEX(T_Eqp[Date_Début],2), INDEX(T_Eqp[Période_jours],2))=0), INDEX(T_Eqp[Type],2), ""), "")</f>
        <v/>
      </c>
      <c r="U7" s="10">
        <f>IFERROR(IF(AND(INDEX(T_Eqp[Actif],2)="Oui",INDEX(T_Eqp[Période_jours],2)&gt;0, U3&gt;=INDEX(T_Eqp[Date_Début],2), MOD(U3-INDEX(T_Eqp[Date_Début],2), INDEX(T_Eqp[Période_jours],2))=0), INDEX(T_Eqp[Type],2), ""), "")</f>
        <v/>
      </c>
      <c r="V7" s="10">
        <f>IFERROR(IF(AND(INDEX(T_Eqp[Actif],2)="Oui",INDEX(T_Eqp[Période_jours],2)&gt;0, V3&gt;=INDEX(T_Eqp[Date_Début],2), MOD(V3-INDEX(T_Eqp[Date_Début],2), INDEX(T_Eqp[Période_jours],2))=0), INDEX(T_Eqp[Type],2), ""), "")</f>
        <v/>
      </c>
      <c r="W7" s="10">
        <f>IFERROR(IF(AND(INDEX(T_Eqp[Actif],2)="Oui",INDEX(T_Eqp[Période_jours],2)&gt;0, W3&gt;=INDEX(T_Eqp[Date_Début],2), MOD(W3-INDEX(T_Eqp[Date_Début],2), INDEX(T_Eqp[Période_jours],2))=0), INDEX(T_Eqp[Type],2), ""), "")</f>
        <v/>
      </c>
      <c r="X7" s="10">
        <f>IFERROR(IF(AND(INDEX(T_Eqp[Actif],2)="Oui",INDEX(T_Eqp[Période_jours],2)&gt;0, X3&gt;=INDEX(T_Eqp[Date_Début],2), MOD(X3-INDEX(T_Eqp[Date_Début],2), INDEX(T_Eqp[Période_jours],2))=0), INDEX(T_Eqp[Type],2), ""), "")</f>
        <v/>
      </c>
      <c r="Y7" s="10">
        <f>IFERROR(IF(AND(INDEX(T_Eqp[Actif],2)="Oui",INDEX(T_Eqp[Période_jours],2)&gt;0, Y3&gt;=INDEX(T_Eqp[Date_Début],2), MOD(Y3-INDEX(T_Eqp[Date_Début],2), INDEX(T_Eqp[Période_jours],2))=0), INDEX(T_Eqp[Type],2), ""), "")</f>
        <v/>
      </c>
      <c r="Z7" s="10">
        <f>IFERROR(IF(AND(INDEX(T_Eqp[Actif],2)="Oui",INDEX(T_Eqp[Période_jours],2)&gt;0, Z3&gt;=INDEX(T_Eqp[Date_Début],2), MOD(Z3-INDEX(T_Eqp[Date_Début],2), INDEX(T_Eqp[Période_jours],2))=0), INDEX(T_Eqp[Type],2), ""), "")</f>
        <v/>
      </c>
      <c r="AA7" s="10">
        <f>IFERROR(IF(AND(INDEX(T_Eqp[Actif],2)="Oui",INDEX(T_Eqp[Période_jours],2)&gt;0, AA3&gt;=INDEX(T_Eqp[Date_Début],2), MOD(AA3-INDEX(T_Eqp[Date_Début],2), INDEX(T_Eqp[Période_jours],2))=0), INDEX(T_Eqp[Type],2), ""), "")</f>
        <v/>
      </c>
      <c r="AB7" s="10">
        <f>IFERROR(IF(AND(INDEX(T_Eqp[Actif],2)="Oui",INDEX(T_Eqp[Période_jours],2)&gt;0, AB3&gt;=INDEX(T_Eqp[Date_Début],2), MOD(AB3-INDEX(T_Eqp[Date_Début],2), INDEX(T_Eqp[Période_jours],2))=0), INDEX(T_Eqp[Type],2), ""), "")</f>
        <v/>
      </c>
      <c r="AC7" s="10">
        <f>IFERROR(IF(AND(INDEX(T_Eqp[Actif],2)="Oui",INDEX(T_Eqp[Période_jours],2)&gt;0, AC3&gt;=INDEX(T_Eqp[Date_Début],2), MOD(AC3-INDEX(T_Eqp[Date_Début],2), INDEX(T_Eqp[Période_jours],2))=0), INDEX(T_Eqp[Type],2), ""), "")</f>
        <v/>
      </c>
      <c r="AD7" s="10">
        <f>IFERROR(IF(AND(INDEX(T_Eqp[Actif],2)="Oui",INDEX(T_Eqp[Période_jours],2)&gt;0, AD3&gt;=INDEX(T_Eqp[Date_Début],2), MOD(AD3-INDEX(T_Eqp[Date_Début],2), INDEX(T_Eqp[Période_jours],2))=0), INDEX(T_Eqp[Type],2), ""), "")</f>
        <v/>
      </c>
      <c r="AE7" s="10">
        <f>IFERROR(IF(AND(INDEX(T_Eqp[Actif],2)="Oui",INDEX(T_Eqp[Période_jours],2)&gt;0, AE3&gt;=INDEX(T_Eqp[Date_Début],2), MOD(AE3-INDEX(T_Eqp[Date_Début],2), INDEX(T_Eqp[Période_jours],2))=0), INDEX(T_Eqp[Type],2), ""), "")</f>
        <v/>
      </c>
      <c r="AF7" s="10">
        <f>IFERROR(IF(AND(INDEX(T_Eqp[Actif],2)="Oui",INDEX(T_Eqp[Période_jours],2)&gt;0, AF3&gt;=INDEX(T_Eqp[Date_Début],2), MOD(AF3-INDEX(T_Eqp[Date_Début],2), INDEX(T_Eqp[Période_jours],2))=0), INDEX(T_Eqp[Type],2), ""), "")</f>
        <v/>
      </c>
      <c r="AG7" s="10">
        <f>IFERROR(IF(AND(INDEX(T_Eqp[Actif],2)="Oui",INDEX(T_Eqp[Période_jours],2)&gt;0, AG3&gt;=INDEX(T_Eqp[Date_Début],2), MOD(AG3-INDEX(T_Eqp[Date_Début],2), INDEX(T_Eqp[Période_jours],2))=0), INDEX(T_Eqp[Type],2), ""), "")</f>
        <v/>
      </c>
      <c r="AH7" s="10">
        <f>IFERROR(IF(AND(INDEX(T_Eqp[Actif],2)="Oui",INDEX(T_Eqp[Période_jours],2)&gt;0, AH3&gt;=INDEX(T_Eqp[Date_Début],2), MOD(AH3-INDEX(T_Eqp[Date_Début],2), INDEX(T_Eqp[Période_jours],2))=0), INDEX(T_Eqp[Type],2), ""), "")</f>
        <v/>
      </c>
      <c r="AI7" s="10">
        <f>IFERROR(IF(AND(INDEX(T_Eqp[Actif],2)="Oui",INDEX(T_Eqp[Période_jours],2)&gt;0, AI3&gt;=INDEX(T_Eqp[Date_Début],2), MOD(AI3-INDEX(T_Eqp[Date_Début],2), INDEX(T_Eqp[Période_jours],2))=0), INDEX(T_Eqp[Type],2), ""), "")</f>
        <v/>
      </c>
      <c r="AJ7" s="10">
        <f>IFERROR(IF(AND(INDEX(T_Eqp[Actif],2)="Oui",INDEX(T_Eqp[Période_jours],2)&gt;0, AJ3&gt;=INDEX(T_Eqp[Date_Début],2), MOD(AJ3-INDEX(T_Eqp[Date_Début],2), INDEX(T_Eqp[Période_jours],2))=0), INDEX(T_Eqp[Type],2), ""), "")</f>
        <v/>
      </c>
      <c r="AK7" s="10">
        <f>IFERROR(IF(AND(INDEX(T_Eqp[Actif],2)="Oui",INDEX(T_Eqp[Période_jours],2)&gt;0, AK3&gt;=INDEX(T_Eqp[Date_Début],2), MOD(AK3-INDEX(T_Eqp[Date_Début],2), INDEX(T_Eqp[Période_jours],2))=0), INDEX(T_Eqp[Type],2), ""), "")</f>
        <v/>
      </c>
      <c r="AL7" s="10">
        <f>IFERROR(IF(AND(INDEX(T_Eqp[Actif],2)="Oui",INDEX(T_Eqp[Période_jours],2)&gt;0, AL3&gt;=INDEX(T_Eqp[Date_Début],2), MOD(AL3-INDEX(T_Eqp[Date_Début],2), INDEX(T_Eqp[Période_jours],2))=0), INDEX(T_Eqp[Type],2), ""), "")</f>
        <v/>
      </c>
      <c r="AM7" s="10">
        <f>IFERROR(IF(AND(INDEX(T_Eqp[Actif],2)="Oui",INDEX(T_Eqp[Période_jours],2)&gt;0, AM3&gt;=INDEX(T_Eqp[Date_Début],2), MOD(AM3-INDEX(T_Eqp[Date_Début],2), INDEX(T_Eqp[Période_jours],2))=0), INDEX(T_Eqp[Type],2), ""), "")</f>
        <v/>
      </c>
      <c r="AN7" s="10">
        <f>IFERROR(IF(AND(INDEX(T_Eqp[Actif],2)="Oui",INDEX(T_Eqp[Période_jours],2)&gt;0, AN3&gt;=INDEX(T_Eqp[Date_Début],2), MOD(AN3-INDEX(T_Eqp[Date_Début],2), INDEX(T_Eqp[Période_jours],2))=0), INDEX(T_Eqp[Type],2), ""), "")</f>
        <v/>
      </c>
      <c r="AO7" s="10">
        <f>IFERROR(IF(AND(INDEX(T_Eqp[Actif],2)="Oui",INDEX(T_Eqp[Période_jours],2)&gt;0, AO3&gt;=INDEX(T_Eqp[Date_Début],2), MOD(AO3-INDEX(T_Eqp[Date_Début],2), INDEX(T_Eqp[Période_jours],2))=0), INDEX(T_Eqp[Type],2), ""), "")</f>
        <v/>
      </c>
      <c r="AP7" s="10">
        <f>IFERROR(IF(AND(INDEX(T_Eqp[Actif],2)="Oui",INDEX(T_Eqp[Période_jours],2)&gt;0, AP3&gt;=INDEX(T_Eqp[Date_Début],2), MOD(AP3-INDEX(T_Eqp[Date_Début],2), INDEX(T_Eqp[Période_jours],2))=0), INDEX(T_Eqp[Type],2), ""), "")</f>
        <v/>
      </c>
      <c r="AQ7" s="10">
        <f>IFERROR(IF(AND(INDEX(T_Eqp[Actif],2)="Oui",INDEX(T_Eqp[Période_jours],2)&gt;0, AQ3&gt;=INDEX(T_Eqp[Date_Début],2), MOD(AQ3-INDEX(T_Eqp[Date_Début],2), INDEX(T_Eqp[Période_jours],2))=0), INDEX(T_Eqp[Type],2), ""), "")</f>
        <v/>
      </c>
      <c r="AR7" s="10">
        <f>IFERROR(IF(AND(INDEX(T_Eqp[Actif],2)="Oui",INDEX(T_Eqp[Période_jours],2)&gt;0, AR3&gt;=INDEX(T_Eqp[Date_Début],2), MOD(AR3-INDEX(T_Eqp[Date_Début],2), INDEX(T_Eqp[Période_jours],2))=0), INDEX(T_Eqp[Type],2), ""), "")</f>
        <v/>
      </c>
      <c r="AS7" s="10">
        <f>IFERROR(IF(AND(INDEX(T_Eqp[Actif],2)="Oui",INDEX(T_Eqp[Période_jours],2)&gt;0, AS3&gt;=INDEX(T_Eqp[Date_Début],2), MOD(AS3-INDEX(T_Eqp[Date_Début],2), INDEX(T_Eqp[Période_jours],2))=0), INDEX(T_Eqp[Type],2), ""), "")</f>
        <v/>
      </c>
      <c r="AT7" s="10">
        <f>IFERROR(IF(AND(INDEX(T_Eqp[Actif],2)="Oui",INDEX(T_Eqp[Période_jours],2)&gt;0, AT3&gt;=INDEX(T_Eqp[Date_Début],2), MOD(AT3-INDEX(T_Eqp[Date_Début],2), INDEX(T_Eqp[Période_jours],2))=0), INDEX(T_Eqp[Type],2), ""), "")</f>
        <v/>
      </c>
      <c r="AU7" s="10">
        <f>IFERROR(IF(AND(INDEX(T_Eqp[Actif],2)="Oui",INDEX(T_Eqp[Période_jours],2)&gt;0, AU3&gt;=INDEX(T_Eqp[Date_Début],2), MOD(AU3-INDEX(T_Eqp[Date_Début],2), INDEX(T_Eqp[Période_jours],2))=0), INDEX(T_Eqp[Type],2), ""), "")</f>
        <v/>
      </c>
      <c r="AV7" s="10">
        <f>IFERROR(IF(AND(INDEX(T_Eqp[Actif],2)="Oui",INDEX(T_Eqp[Période_jours],2)&gt;0, AV3&gt;=INDEX(T_Eqp[Date_Début],2), MOD(AV3-INDEX(T_Eqp[Date_Début],2), INDEX(T_Eqp[Période_jours],2))=0), INDEX(T_Eqp[Type],2), ""), "")</f>
        <v/>
      </c>
      <c r="AW7" s="10">
        <f>IFERROR(IF(AND(INDEX(T_Eqp[Actif],2)="Oui",INDEX(T_Eqp[Période_jours],2)&gt;0, AW3&gt;=INDEX(T_Eqp[Date_Début],2), MOD(AW3-INDEX(T_Eqp[Date_Début],2), INDEX(T_Eqp[Période_jours],2))=0), INDEX(T_Eqp[Type],2), ""), "")</f>
        <v/>
      </c>
      <c r="AX7" s="10">
        <f>IFERROR(IF(AND(INDEX(T_Eqp[Actif],2)="Oui",INDEX(T_Eqp[Période_jours],2)&gt;0, AX3&gt;=INDEX(T_Eqp[Date_Début],2), MOD(AX3-INDEX(T_Eqp[Date_Début],2), INDEX(T_Eqp[Période_jours],2))=0), INDEX(T_Eqp[Type],2), ""), "")</f>
        <v/>
      </c>
      <c r="AY7" s="10">
        <f>IFERROR(IF(AND(INDEX(T_Eqp[Actif],2)="Oui",INDEX(T_Eqp[Période_jours],2)&gt;0, AY3&gt;=INDEX(T_Eqp[Date_Début],2), MOD(AY3-INDEX(T_Eqp[Date_Début],2), INDEX(T_Eqp[Période_jours],2))=0), INDEX(T_Eqp[Type],2), ""), "")</f>
        <v/>
      </c>
      <c r="AZ7" s="10">
        <f>IFERROR(IF(AND(INDEX(T_Eqp[Actif],2)="Oui",INDEX(T_Eqp[Période_jours],2)&gt;0, AZ3&gt;=INDEX(T_Eqp[Date_Début],2), MOD(AZ3-INDEX(T_Eqp[Date_Début],2), INDEX(T_Eqp[Période_jours],2))=0), INDEX(T_Eqp[Type],2), ""), "")</f>
        <v/>
      </c>
      <c r="BA7" s="10">
        <f>IFERROR(IF(AND(INDEX(T_Eqp[Actif],2)="Oui",INDEX(T_Eqp[Période_jours],2)&gt;0, BA3&gt;=INDEX(T_Eqp[Date_Début],2), MOD(BA3-INDEX(T_Eqp[Date_Début],2), INDEX(T_Eqp[Période_jours],2))=0), INDEX(T_Eqp[Type],2), ""), "")</f>
        <v/>
      </c>
      <c r="BB7" s="10">
        <f>IFERROR(IF(AND(INDEX(T_Eqp[Actif],2)="Oui",INDEX(T_Eqp[Période_jours],2)&gt;0, BB3&gt;=INDEX(T_Eqp[Date_Début],2), MOD(BB3-INDEX(T_Eqp[Date_Début],2), INDEX(T_Eqp[Période_jours],2))=0), INDEX(T_Eqp[Type],2), ""), "")</f>
        <v/>
      </c>
      <c r="BC7" s="10">
        <f>IFERROR(IF(AND(INDEX(T_Eqp[Actif],2)="Oui",INDEX(T_Eqp[Période_jours],2)&gt;0, BC3&gt;=INDEX(T_Eqp[Date_Début],2), MOD(BC3-INDEX(T_Eqp[Date_Début],2), INDEX(T_Eqp[Période_jours],2))=0), INDEX(T_Eqp[Type],2), ""), "")</f>
        <v/>
      </c>
      <c r="BD7" s="10">
        <f>IFERROR(IF(AND(INDEX(T_Eqp[Actif],2)="Oui",INDEX(T_Eqp[Période_jours],2)&gt;0, BD3&gt;=INDEX(T_Eqp[Date_Début],2), MOD(BD3-INDEX(T_Eqp[Date_Début],2), INDEX(T_Eqp[Période_jours],2))=0), INDEX(T_Eqp[Type],2), ""), "")</f>
        <v/>
      </c>
      <c r="BE7" s="10">
        <f>IFERROR(IF(AND(INDEX(T_Eqp[Actif],2)="Oui",INDEX(T_Eqp[Période_jours],2)&gt;0, BE3&gt;=INDEX(T_Eqp[Date_Début],2), MOD(BE3-INDEX(T_Eqp[Date_Début],2), INDEX(T_Eqp[Période_jours],2))=0), INDEX(T_Eqp[Type],2), ""), "")</f>
        <v/>
      </c>
      <c r="BF7" s="10">
        <f>IFERROR(IF(AND(INDEX(T_Eqp[Actif],2)="Oui",INDEX(T_Eqp[Période_jours],2)&gt;0, BF3&gt;=INDEX(T_Eqp[Date_Début],2), MOD(BF3-INDEX(T_Eqp[Date_Début],2), INDEX(T_Eqp[Période_jours],2))=0), INDEX(T_Eqp[Type],2), ""), "")</f>
        <v/>
      </c>
      <c r="BG7" s="10">
        <f>IFERROR(IF(AND(INDEX(T_Eqp[Actif],2)="Oui",INDEX(T_Eqp[Période_jours],2)&gt;0, BG3&gt;=INDEX(T_Eqp[Date_Début],2), MOD(BG3-INDEX(T_Eqp[Date_Début],2), INDEX(T_Eqp[Période_jours],2))=0), INDEX(T_Eqp[Type],2), ""), "")</f>
        <v/>
      </c>
      <c r="BH7" s="10">
        <f>IFERROR(IF(AND(INDEX(T_Eqp[Actif],2)="Oui",INDEX(T_Eqp[Période_jours],2)&gt;0, BH3&gt;=INDEX(T_Eqp[Date_Début],2), MOD(BH3-INDEX(T_Eqp[Date_Début],2), INDEX(T_Eqp[Période_jours],2))=0), INDEX(T_Eqp[Type],2), ""), "")</f>
        <v/>
      </c>
      <c r="BI7" s="10">
        <f>IFERROR(IF(AND(INDEX(T_Eqp[Actif],2)="Oui",INDEX(T_Eqp[Période_jours],2)&gt;0, BI3&gt;=INDEX(T_Eqp[Date_Début],2), MOD(BI3-INDEX(T_Eqp[Date_Début],2), INDEX(T_Eqp[Période_jours],2))=0), INDEX(T_Eqp[Type],2), ""), "")</f>
        <v/>
      </c>
      <c r="BJ7" s="10">
        <f>IFERROR(IF(AND(INDEX(T_Eqp[Actif],2)="Oui",INDEX(T_Eqp[Période_jours],2)&gt;0, BJ3&gt;=INDEX(T_Eqp[Date_Début],2), MOD(BJ3-INDEX(T_Eqp[Date_Début],2), INDEX(T_Eqp[Période_jours],2))=0), INDEX(T_Eqp[Type],2), ""), "")</f>
        <v/>
      </c>
      <c r="BK7" s="10">
        <f>IFERROR(IF(AND(INDEX(T_Eqp[Actif],2)="Oui",INDEX(T_Eqp[Période_jours],2)&gt;0, BK3&gt;=INDEX(T_Eqp[Date_Début],2), MOD(BK3-INDEX(T_Eqp[Date_Début],2), INDEX(T_Eqp[Période_jours],2))=0), INDEX(T_Eqp[Type],2), ""), "")</f>
        <v/>
      </c>
      <c r="BL7" s="10">
        <f>IFERROR(IF(AND(INDEX(T_Eqp[Actif],2)="Oui",INDEX(T_Eqp[Période_jours],2)&gt;0, BL3&gt;=INDEX(T_Eqp[Date_Début],2), MOD(BL3-INDEX(T_Eqp[Date_Début],2), INDEX(T_Eqp[Période_jours],2))=0), INDEX(T_Eqp[Type],2), ""), "")</f>
        <v/>
      </c>
      <c r="BM7" s="10">
        <f>IFERROR(IF(AND(INDEX(T_Eqp[Actif],2)="Oui",INDEX(T_Eqp[Période_jours],2)&gt;0, BM3&gt;=INDEX(T_Eqp[Date_Début],2), MOD(BM3-INDEX(T_Eqp[Date_Début],2), INDEX(T_Eqp[Période_jours],2))=0), INDEX(T_Eqp[Type],2), ""), "")</f>
        <v/>
      </c>
      <c r="BN7" s="10">
        <f>IFERROR(IF(AND(INDEX(T_Eqp[Actif],2)="Oui",INDEX(T_Eqp[Période_jours],2)&gt;0, BN3&gt;=INDEX(T_Eqp[Date_Début],2), MOD(BN3-INDEX(T_Eqp[Date_Début],2), INDEX(T_Eqp[Période_jours],2))=0), INDEX(T_Eqp[Type],2), ""), "")</f>
        <v/>
      </c>
      <c r="BO7" s="10">
        <f>IFERROR(IF(AND(INDEX(T_Eqp[Actif],2)="Oui",INDEX(T_Eqp[Période_jours],2)&gt;0, BO3&gt;=INDEX(T_Eqp[Date_Début],2), MOD(BO3-INDEX(T_Eqp[Date_Début],2), INDEX(T_Eqp[Période_jours],2))=0), INDEX(T_Eqp[Type],2), ""), "")</f>
        <v/>
      </c>
      <c r="BP7" s="10">
        <f>IFERROR(IF(AND(INDEX(T_Eqp[Actif],2)="Oui",INDEX(T_Eqp[Période_jours],2)&gt;0, BP3&gt;=INDEX(T_Eqp[Date_Début],2), MOD(BP3-INDEX(T_Eqp[Date_Début],2), INDEX(T_Eqp[Période_jours],2))=0), INDEX(T_Eqp[Type],2), ""), "")</f>
        <v/>
      </c>
      <c r="BQ7" s="10">
        <f>IFERROR(IF(AND(INDEX(T_Eqp[Actif],2)="Oui",INDEX(T_Eqp[Période_jours],2)&gt;0, BQ3&gt;=INDEX(T_Eqp[Date_Début],2), MOD(BQ3-INDEX(T_Eqp[Date_Début],2), INDEX(T_Eqp[Période_jours],2))=0), INDEX(T_Eqp[Type],2), ""), "")</f>
        <v/>
      </c>
      <c r="BR7" s="10">
        <f>IFERROR(IF(AND(INDEX(T_Eqp[Actif],2)="Oui",INDEX(T_Eqp[Période_jours],2)&gt;0, BR3&gt;=INDEX(T_Eqp[Date_Début],2), MOD(BR3-INDEX(T_Eqp[Date_Début],2), INDEX(T_Eqp[Période_jours],2))=0), INDEX(T_Eqp[Type],2), ""), "")</f>
        <v/>
      </c>
      <c r="BS7" s="10">
        <f>IFERROR(IF(AND(INDEX(T_Eqp[Actif],2)="Oui",INDEX(T_Eqp[Période_jours],2)&gt;0, BS3&gt;=INDEX(T_Eqp[Date_Début],2), MOD(BS3-INDEX(T_Eqp[Date_Début],2), INDEX(T_Eqp[Période_jours],2))=0), INDEX(T_Eqp[Type],2), ""), "")</f>
        <v/>
      </c>
      <c r="BT7" s="10">
        <f>IFERROR(IF(AND(INDEX(T_Eqp[Actif],2)="Oui",INDEX(T_Eqp[Période_jours],2)&gt;0, BT3&gt;=INDEX(T_Eqp[Date_Début],2), MOD(BT3-INDEX(T_Eqp[Date_Début],2), INDEX(T_Eqp[Période_jours],2))=0), INDEX(T_Eqp[Type],2), ""), "")</f>
        <v/>
      </c>
      <c r="BU7" s="10">
        <f>IFERROR(IF(AND(INDEX(T_Eqp[Actif],2)="Oui",INDEX(T_Eqp[Période_jours],2)&gt;0, BU3&gt;=INDEX(T_Eqp[Date_Début],2), MOD(BU3-INDEX(T_Eqp[Date_Début],2), INDEX(T_Eqp[Période_jours],2))=0), INDEX(T_Eqp[Type],2), ""), "")</f>
        <v/>
      </c>
      <c r="BV7" s="10">
        <f>IFERROR(IF(AND(INDEX(T_Eqp[Actif],2)="Oui",INDEX(T_Eqp[Période_jours],2)&gt;0, BV3&gt;=INDEX(T_Eqp[Date_Début],2), MOD(BV3-INDEX(T_Eqp[Date_Début],2), INDEX(T_Eqp[Période_jours],2))=0), INDEX(T_Eqp[Type],2), ""), "")</f>
        <v/>
      </c>
      <c r="BW7" s="10">
        <f>IFERROR(IF(AND(INDEX(T_Eqp[Actif],2)="Oui",INDEX(T_Eqp[Période_jours],2)&gt;0, BW3&gt;=INDEX(T_Eqp[Date_Début],2), MOD(BW3-INDEX(T_Eqp[Date_Début],2), INDEX(T_Eqp[Période_jours],2))=0), INDEX(T_Eqp[Type],2), ""), "")</f>
        <v/>
      </c>
      <c r="BX7" s="10">
        <f>IFERROR(IF(AND(INDEX(T_Eqp[Actif],2)="Oui",INDEX(T_Eqp[Période_jours],2)&gt;0, BX3&gt;=INDEX(T_Eqp[Date_Début],2), MOD(BX3-INDEX(T_Eqp[Date_Début],2), INDEX(T_Eqp[Période_jours],2))=0), INDEX(T_Eqp[Type],2), ""), "")</f>
        <v/>
      </c>
      <c r="BY7" s="10">
        <f>IFERROR(IF(AND(INDEX(T_Eqp[Actif],2)="Oui",INDEX(T_Eqp[Période_jours],2)&gt;0, BY3&gt;=INDEX(T_Eqp[Date_Début],2), MOD(BY3-INDEX(T_Eqp[Date_Début],2), INDEX(T_Eqp[Période_jours],2))=0), INDEX(T_Eqp[Type],2), ""), "")</f>
        <v/>
      </c>
      <c r="BZ7" s="10">
        <f>IFERROR(IF(AND(INDEX(T_Eqp[Actif],2)="Oui",INDEX(T_Eqp[Période_jours],2)&gt;0, BZ3&gt;=INDEX(T_Eqp[Date_Début],2), MOD(BZ3-INDEX(T_Eqp[Date_Début],2), INDEX(T_Eqp[Période_jours],2))=0), INDEX(T_Eqp[Type],2), ""), "")</f>
        <v/>
      </c>
      <c r="CA7" s="10">
        <f>IFERROR(IF(AND(INDEX(T_Eqp[Actif],2)="Oui",INDEX(T_Eqp[Période_jours],2)&gt;0, CA3&gt;=INDEX(T_Eqp[Date_Début],2), MOD(CA3-INDEX(T_Eqp[Date_Début],2), INDEX(T_Eqp[Période_jours],2))=0), INDEX(T_Eqp[Type],2), ""), "")</f>
        <v/>
      </c>
      <c r="CB7" s="10">
        <f>IFERROR(IF(AND(INDEX(T_Eqp[Actif],2)="Oui",INDEX(T_Eqp[Période_jours],2)&gt;0, CB3&gt;=INDEX(T_Eqp[Date_Début],2), MOD(CB3-INDEX(T_Eqp[Date_Début],2), INDEX(T_Eqp[Période_jours],2))=0), INDEX(T_Eqp[Type],2), ""), "")</f>
        <v/>
      </c>
      <c r="CC7" s="10">
        <f>IFERROR(IF(AND(INDEX(T_Eqp[Actif],2)="Oui",INDEX(T_Eqp[Période_jours],2)&gt;0, CC3&gt;=INDEX(T_Eqp[Date_Début],2), MOD(CC3-INDEX(T_Eqp[Date_Début],2), INDEX(T_Eqp[Période_jours],2))=0), INDEX(T_Eqp[Type],2), ""), "")</f>
        <v/>
      </c>
      <c r="CD7" s="10">
        <f>IFERROR(IF(AND(INDEX(T_Eqp[Actif],2)="Oui",INDEX(T_Eqp[Période_jours],2)&gt;0, CD3&gt;=INDEX(T_Eqp[Date_Début],2), MOD(CD3-INDEX(T_Eqp[Date_Début],2), INDEX(T_Eqp[Période_jours],2))=0), INDEX(T_Eqp[Type],2), ""), "")</f>
        <v/>
      </c>
      <c r="CE7" s="10">
        <f>IFERROR(IF(AND(INDEX(T_Eqp[Actif],2)="Oui",INDEX(T_Eqp[Période_jours],2)&gt;0, CE3&gt;=INDEX(T_Eqp[Date_Début],2), MOD(CE3-INDEX(T_Eqp[Date_Début],2), INDEX(T_Eqp[Période_jours],2))=0), INDEX(T_Eqp[Type],2), ""), "")</f>
        <v/>
      </c>
      <c r="CF7" s="10">
        <f>IFERROR(IF(AND(INDEX(T_Eqp[Actif],2)="Oui",INDEX(T_Eqp[Période_jours],2)&gt;0, CF3&gt;=INDEX(T_Eqp[Date_Début],2), MOD(CF3-INDEX(T_Eqp[Date_Début],2), INDEX(T_Eqp[Période_jours],2))=0), INDEX(T_Eqp[Type],2), ""), "")</f>
        <v/>
      </c>
      <c r="CG7" s="10">
        <f>IFERROR(IF(AND(INDEX(T_Eqp[Actif],2)="Oui",INDEX(T_Eqp[Période_jours],2)&gt;0, CG3&gt;=INDEX(T_Eqp[Date_Début],2), MOD(CG3-INDEX(T_Eqp[Date_Début],2), INDEX(T_Eqp[Période_jours],2))=0), INDEX(T_Eqp[Type],2), ""), "")</f>
        <v/>
      </c>
      <c r="CH7" s="10">
        <f>IFERROR(IF(AND(INDEX(T_Eqp[Actif],2)="Oui",INDEX(T_Eqp[Période_jours],2)&gt;0, CH3&gt;=INDEX(T_Eqp[Date_Début],2), MOD(CH3-INDEX(T_Eqp[Date_Début],2), INDEX(T_Eqp[Période_jours],2))=0), INDEX(T_Eqp[Type],2), ""), "")</f>
        <v/>
      </c>
      <c r="CI7" s="10">
        <f>IFERROR(IF(AND(INDEX(T_Eqp[Actif],2)="Oui",INDEX(T_Eqp[Période_jours],2)&gt;0, CI3&gt;=INDEX(T_Eqp[Date_Début],2), MOD(CI3-INDEX(T_Eqp[Date_Début],2), INDEX(T_Eqp[Période_jours],2))=0), INDEX(T_Eqp[Type],2), ""), "")</f>
        <v/>
      </c>
      <c r="CJ7" s="10">
        <f>IFERROR(IF(AND(INDEX(T_Eqp[Actif],2)="Oui",INDEX(T_Eqp[Période_jours],2)&gt;0, CJ3&gt;=INDEX(T_Eqp[Date_Début],2), MOD(CJ3-INDEX(T_Eqp[Date_Début],2), INDEX(T_Eqp[Période_jours],2))=0), INDEX(T_Eqp[Type],2), ""), "")</f>
        <v/>
      </c>
      <c r="CK7" s="10">
        <f>IFERROR(IF(AND(INDEX(T_Eqp[Actif],2)="Oui",INDEX(T_Eqp[Période_jours],2)&gt;0, CK3&gt;=INDEX(T_Eqp[Date_Début],2), MOD(CK3-INDEX(T_Eqp[Date_Début],2), INDEX(T_Eqp[Période_jours],2))=0), INDEX(T_Eqp[Type],2), ""), "")</f>
        <v/>
      </c>
      <c r="CL7" s="10">
        <f>IFERROR(IF(AND(INDEX(T_Eqp[Actif],2)="Oui",INDEX(T_Eqp[Période_jours],2)&gt;0, CL3&gt;=INDEX(T_Eqp[Date_Début],2), MOD(CL3-INDEX(T_Eqp[Date_Début],2), INDEX(T_Eqp[Période_jours],2))=0), INDEX(T_Eqp[Type],2), ""), "")</f>
        <v/>
      </c>
      <c r="CM7" s="10">
        <f>IFERROR(IF(AND(INDEX(T_Eqp[Actif],2)="Oui",INDEX(T_Eqp[Période_jours],2)&gt;0, CM3&gt;=INDEX(T_Eqp[Date_Début],2), MOD(CM3-INDEX(T_Eqp[Date_Début],2), INDEX(T_Eqp[Période_jours],2))=0), INDEX(T_Eqp[Type],2), ""), "")</f>
        <v/>
      </c>
      <c r="CN7" s="10">
        <f>IFERROR(IF(AND(INDEX(T_Eqp[Actif],2)="Oui",INDEX(T_Eqp[Période_jours],2)&gt;0, CN3&gt;=INDEX(T_Eqp[Date_Début],2), MOD(CN3-INDEX(T_Eqp[Date_Début],2), INDEX(T_Eqp[Période_jours],2))=0), INDEX(T_Eqp[Type],2), ""), "")</f>
        <v/>
      </c>
      <c r="CO7" s="10">
        <f>IFERROR(IF(AND(INDEX(T_Eqp[Actif],2)="Oui",INDEX(T_Eqp[Période_jours],2)&gt;0, CO3&gt;=INDEX(T_Eqp[Date_Début],2), MOD(CO3-INDEX(T_Eqp[Date_Début],2), INDEX(T_Eqp[Période_jours],2))=0), INDEX(T_Eqp[Type],2), ""), "")</f>
        <v/>
      </c>
      <c r="CP7" s="10">
        <f>IFERROR(IF(AND(INDEX(T_Eqp[Actif],2)="Oui",INDEX(T_Eqp[Période_jours],2)&gt;0, CP3&gt;=INDEX(T_Eqp[Date_Début],2), MOD(CP3-INDEX(T_Eqp[Date_Début],2), INDEX(T_Eqp[Période_jours],2))=0), INDEX(T_Eqp[Type],2), ""), "")</f>
        <v/>
      </c>
      <c r="CQ7" s="10">
        <f>IFERROR(IF(AND(INDEX(T_Eqp[Actif],2)="Oui",INDEX(T_Eqp[Période_jours],2)&gt;0, CQ3&gt;=INDEX(T_Eqp[Date_Début],2), MOD(CQ3-INDEX(T_Eqp[Date_Début],2), INDEX(T_Eqp[Période_jours],2))=0), INDEX(T_Eqp[Type],2), ""), "")</f>
        <v/>
      </c>
      <c r="CR7" s="10">
        <f>IFERROR(IF(AND(INDEX(T_Eqp[Actif],2)="Oui",INDEX(T_Eqp[Période_jours],2)&gt;0, CR3&gt;=INDEX(T_Eqp[Date_Début],2), MOD(CR3-INDEX(T_Eqp[Date_Début],2), INDEX(T_Eqp[Période_jours],2))=0), INDEX(T_Eqp[Type],2), ""), "")</f>
        <v/>
      </c>
      <c r="CS7" s="10">
        <f>IFERROR(IF(AND(INDEX(T_Eqp[Actif],2)="Oui",INDEX(T_Eqp[Période_jours],2)&gt;0, CS3&gt;=INDEX(T_Eqp[Date_Début],2), MOD(CS3-INDEX(T_Eqp[Date_Début],2), INDEX(T_Eqp[Période_jours],2))=0), INDEX(T_Eqp[Type],2), ""), "")</f>
        <v/>
      </c>
      <c r="CT7" s="10">
        <f>IFERROR(IF(AND(INDEX(T_Eqp[Actif],2)="Oui",INDEX(T_Eqp[Période_jours],2)&gt;0, CT3&gt;=INDEX(T_Eqp[Date_Début],2), MOD(CT3-INDEX(T_Eqp[Date_Début],2), INDEX(T_Eqp[Période_jours],2))=0), INDEX(T_Eqp[Type],2), ""), "")</f>
        <v/>
      </c>
      <c r="CU7" s="10">
        <f>IFERROR(IF(AND(INDEX(T_Eqp[Actif],2)="Oui",INDEX(T_Eqp[Période_jours],2)&gt;0, CU3&gt;=INDEX(T_Eqp[Date_Début],2), MOD(CU3-INDEX(T_Eqp[Date_Début],2), INDEX(T_Eqp[Période_jours],2))=0), INDEX(T_Eqp[Type],2), ""), "")</f>
        <v/>
      </c>
      <c r="CV7" s="10">
        <f>IFERROR(IF(AND(INDEX(T_Eqp[Actif],2)="Oui",INDEX(T_Eqp[Période_jours],2)&gt;0, CV3&gt;=INDEX(T_Eqp[Date_Début],2), MOD(CV3-INDEX(T_Eqp[Date_Début],2), INDEX(T_Eqp[Période_jours],2))=0), INDEX(T_Eqp[Type],2), ""), "")</f>
        <v/>
      </c>
      <c r="CW7" s="10">
        <f>IFERROR(IF(AND(INDEX(T_Eqp[Actif],2)="Oui",INDEX(T_Eqp[Période_jours],2)&gt;0, CW3&gt;=INDEX(T_Eqp[Date_Début],2), MOD(CW3-INDEX(T_Eqp[Date_Début],2), INDEX(T_Eqp[Période_jours],2))=0), INDEX(T_Eqp[Type],2), ""), "")</f>
        <v/>
      </c>
      <c r="CX7" s="10">
        <f>IFERROR(IF(AND(INDEX(T_Eqp[Actif],2)="Oui",INDEX(T_Eqp[Période_jours],2)&gt;0, CX3&gt;=INDEX(T_Eqp[Date_Début],2), MOD(CX3-INDEX(T_Eqp[Date_Début],2), INDEX(T_Eqp[Période_jours],2))=0), INDEX(T_Eqp[Type],2), ""), "")</f>
        <v/>
      </c>
      <c r="CY7" s="10">
        <f>IFERROR(IF(AND(INDEX(T_Eqp[Actif],2)="Oui",INDEX(T_Eqp[Période_jours],2)&gt;0, CY3&gt;=INDEX(T_Eqp[Date_Début],2), MOD(CY3-INDEX(T_Eqp[Date_Début],2), INDEX(T_Eqp[Période_jours],2))=0), INDEX(T_Eqp[Type],2), ""), "")</f>
        <v/>
      </c>
      <c r="CZ7" s="10">
        <f>IFERROR(IF(AND(INDEX(T_Eqp[Actif],2)="Oui",INDEX(T_Eqp[Période_jours],2)&gt;0, CZ3&gt;=INDEX(T_Eqp[Date_Début],2), MOD(CZ3-INDEX(T_Eqp[Date_Début],2), INDEX(T_Eqp[Période_jours],2))=0), INDEX(T_Eqp[Type],2), ""), "")</f>
        <v/>
      </c>
      <c r="DA7" s="10">
        <f>IFERROR(IF(AND(INDEX(T_Eqp[Actif],2)="Oui",INDEX(T_Eqp[Période_jours],2)&gt;0, DA3&gt;=INDEX(T_Eqp[Date_Début],2), MOD(DA3-INDEX(T_Eqp[Date_Début],2), INDEX(T_Eqp[Période_jours],2))=0), INDEX(T_Eqp[Type],2), ""), "")</f>
        <v/>
      </c>
      <c r="DB7" s="10">
        <f>IFERROR(IF(AND(INDEX(T_Eqp[Actif],2)="Oui",INDEX(T_Eqp[Période_jours],2)&gt;0, DB3&gt;=INDEX(T_Eqp[Date_Début],2), MOD(DB3-INDEX(T_Eqp[Date_Début],2), INDEX(T_Eqp[Période_jours],2))=0), INDEX(T_Eqp[Type],2), ""), "")</f>
        <v/>
      </c>
      <c r="DC7" s="10">
        <f>IFERROR(IF(AND(INDEX(T_Eqp[Actif],2)="Oui",INDEX(T_Eqp[Période_jours],2)&gt;0, DC3&gt;=INDEX(T_Eqp[Date_Début],2), MOD(DC3-INDEX(T_Eqp[Date_Début],2), INDEX(T_Eqp[Période_jours],2))=0), INDEX(T_Eqp[Type],2), ""), "")</f>
        <v/>
      </c>
      <c r="DD7" s="10">
        <f>IFERROR(IF(AND(INDEX(T_Eqp[Actif],2)="Oui",INDEX(T_Eqp[Période_jours],2)&gt;0, DD3&gt;=INDEX(T_Eqp[Date_Début],2), MOD(DD3-INDEX(T_Eqp[Date_Début],2), INDEX(T_Eqp[Période_jours],2))=0), INDEX(T_Eqp[Type],2), ""), "")</f>
        <v/>
      </c>
      <c r="DE7" s="10">
        <f>IFERROR(IF(AND(INDEX(T_Eqp[Actif],2)="Oui",INDEX(T_Eqp[Période_jours],2)&gt;0, DE3&gt;=INDEX(T_Eqp[Date_Début],2), MOD(DE3-INDEX(T_Eqp[Date_Début],2), INDEX(T_Eqp[Période_jours],2))=0), INDEX(T_Eqp[Type],2), ""), "")</f>
        <v/>
      </c>
      <c r="DF7" s="10">
        <f>IFERROR(IF(AND(INDEX(T_Eqp[Actif],2)="Oui",INDEX(T_Eqp[Période_jours],2)&gt;0, DF3&gt;=INDEX(T_Eqp[Date_Début],2), MOD(DF3-INDEX(T_Eqp[Date_Début],2), INDEX(T_Eqp[Période_jours],2))=0), INDEX(T_Eqp[Type],2), ""), "")</f>
        <v/>
      </c>
      <c r="DG7" s="10">
        <f>IFERROR(IF(AND(INDEX(T_Eqp[Actif],2)="Oui",INDEX(T_Eqp[Période_jours],2)&gt;0, DG3&gt;=INDEX(T_Eqp[Date_Début],2), MOD(DG3-INDEX(T_Eqp[Date_Début],2), INDEX(T_Eqp[Période_jours],2))=0), INDEX(T_Eqp[Type],2), ""), "")</f>
        <v/>
      </c>
      <c r="DH7" s="10">
        <f>IFERROR(IF(AND(INDEX(T_Eqp[Actif],2)="Oui",INDEX(T_Eqp[Période_jours],2)&gt;0, DH3&gt;=INDEX(T_Eqp[Date_Début],2), MOD(DH3-INDEX(T_Eqp[Date_Début],2), INDEX(T_Eqp[Période_jours],2))=0), INDEX(T_Eqp[Type],2), ""), "")</f>
        <v/>
      </c>
      <c r="DI7" s="10">
        <f>IFERROR(IF(AND(INDEX(T_Eqp[Actif],2)="Oui",INDEX(T_Eqp[Période_jours],2)&gt;0, DI3&gt;=INDEX(T_Eqp[Date_Début],2), MOD(DI3-INDEX(T_Eqp[Date_Début],2), INDEX(T_Eqp[Période_jours],2))=0), INDEX(T_Eqp[Type],2), ""), "")</f>
        <v/>
      </c>
      <c r="DJ7" s="10">
        <f>IFERROR(IF(AND(INDEX(T_Eqp[Actif],2)="Oui",INDEX(T_Eqp[Période_jours],2)&gt;0, DJ3&gt;=INDEX(T_Eqp[Date_Début],2), MOD(DJ3-INDEX(T_Eqp[Date_Début],2), INDEX(T_Eqp[Période_jours],2))=0), INDEX(T_Eqp[Type],2), ""), "")</f>
        <v/>
      </c>
      <c r="DK7" s="10">
        <f>IFERROR(IF(AND(INDEX(T_Eqp[Actif],2)="Oui",INDEX(T_Eqp[Période_jours],2)&gt;0, DK3&gt;=INDEX(T_Eqp[Date_Début],2), MOD(DK3-INDEX(T_Eqp[Date_Début],2), INDEX(T_Eqp[Période_jours],2))=0), INDEX(T_Eqp[Type],2), ""), "")</f>
        <v/>
      </c>
      <c r="DL7" s="10">
        <f>IFERROR(IF(AND(INDEX(T_Eqp[Actif],2)="Oui",INDEX(T_Eqp[Période_jours],2)&gt;0, DL3&gt;=INDEX(T_Eqp[Date_Début],2), MOD(DL3-INDEX(T_Eqp[Date_Début],2), INDEX(T_Eqp[Période_jours],2))=0), INDEX(T_Eqp[Type],2), ""), "")</f>
        <v/>
      </c>
      <c r="DM7" s="10">
        <f>IFERROR(IF(AND(INDEX(T_Eqp[Actif],2)="Oui",INDEX(T_Eqp[Période_jours],2)&gt;0, DM3&gt;=INDEX(T_Eqp[Date_Début],2), MOD(DM3-INDEX(T_Eqp[Date_Début],2), INDEX(T_Eqp[Période_jours],2))=0), INDEX(T_Eqp[Type],2), ""), "")</f>
        <v/>
      </c>
      <c r="DN7" s="10">
        <f>IFERROR(IF(AND(INDEX(T_Eqp[Actif],2)="Oui",INDEX(T_Eqp[Période_jours],2)&gt;0, DN3&gt;=INDEX(T_Eqp[Date_Début],2), MOD(DN3-INDEX(T_Eqp[Date_Début],2), INDEX(T_Eqp[Période_jours],2))=0), INDEX(T_Eqp[Type],2), ""), "")</f>
        <v/>
      </c>
      <c r="DO7" s="10">
        <f>IFERROR(IF(AND(INDEX(T_Eqp[Actif],2)="Oui",INDEX(T_Eqp[Période_jours],2)&gt;0, DO3&gt;=INDEX(T_Eqp[Date_Début],2), MOD(DO3-INDEX(T_Eqp[Date_Début],2), INDEX(T_Eqp[Période_jours],2))=0), INDEX(T_Eqp[Type],2), ""), "")</f>
        <v/>
      </c>
      <c r="DP7" s="10">
        <f>IFERROR(IF(AND(INDEX(T_Eqp[Actif],2)="Oui",INDEX(T_Eqp[Période_jours],2)&gt;0, DP3&gt;=INDEX(T_Eqp[Date_Début],2), MOD(DP3-INDEX(T_Eqp[Date_Début],2), INDEX(T_Eqp[Période_jours],2))=0), INDEX(T_Eqp[Type],2), ""), "")</f>
        <v/>
      </c>
      <c r="DQ7" s="10">
        <f>IFERROR(IF(AND(INDEX(T_Eqp[Actif],2)="Oui",INDEX(T_Eqp[Période_jours],2)&gt;0, DQ3&gt;=INDEX(T_Eqp[Date_Début],2), MOD(DQ3-INDEX(T_Eqp[Date_Début],2), INDEX(T_Eqp[Période_jours],2))=0), INDEX(T_Eqp[Type],2), ""), "")</f>
        <v/>
      </c>
      <c r="DR7" s="10">
        <f>IFERROR(IF(AND(INDEX(T_Eqp[Actif],2)="Oui",INDEX(T_Eqp[Période_jours],2)&gt;0, DR3&gt;=INDEX(T_Eqp[Date_Début],2), MOD(DR3-INDEX(T_Eqp[Date_Début],2), INDEX(T_Eqp[Période_jours],2))=0), INDEX(T_Eqp[Type],2), ""), "")</f>
        <v/>
      </c>
      <c r="DS7" s="10">
        <f>IFERROR(IF(AND(INDEX(T_Eqp[Actif],2)="Oui",INDEX(T_Eqp[Période_jours],2)&gt;0, DS3&gt;=INDEX(T_Eqp[Date_Début],2), MOD(DS3-INDEX(T_Eqp[Date_Début],2), INDEX(T_Eqp[Période_jours],2))=0), INDEX(T_Eqp[Type],2), ""), "")</f>
        <v/>
      </c>
      <c r="DT7" s="10">
        <f>IFERROR(IF(AND(INDEX(T_Eqp[Actif],2)="Oui",INDEX(T_Eqp[Période_jours],2)&gt;0, DT3&gt;=INDEX(T_Eqp[Date_Début],2), MOD(DT3-INDEX(T_Eqp[Date_Début],2), INDEX(T_Eqp[Période_jours],2))=0), INDEX(T_Eqp[Type],2), ""), "")</f>
        <v/>
      </c>
      <c r="DU7" s="10">
        <f>IFERROR(IF(AND(INDEX(T_Eqp[Actif],2)="Oui",INDEX(T_Eqp[Période_jours],2)&gt;0, DU3&gt;=INDEX(T_Eqp[Date_Début],2), MOD(DU3-INDEX(T_Eqp[Date_Début],2), INDEX(T_Eqp[Période_jours],2))=0), INDEX(T_Eqp[Type],2), ""), "")</f>
        <v/>
      </c>
      <c r="DV7" s="10">
        <f>IFERROR(IF(AND(INDEX(T_Eqp[Actif],2)="Oui",INDEX(T_Eqp[Période_jours],2)&gt;0, DV3&gt;=INDEX(T_Eqp[Date_Début],2), MOD(DV3-INDEX(T_Eqp[Date_Début],2), INDEX(T_Eqp[Période_jours],2))=0), INDEX(T_Eqp[Type],2), ""), "")</f>
        <v/>
      </c>
      <c r="DW7" s="10">
        <f>IFERROR(IF(AND(INDEX(T_Eqp[Actif],2)="Oui",INDEX(T_Eqp[Période_jours],2)&gt;0, DW3&gt;=INDEX(T_Eqp[Date_Début],2), MOD(DW3-INDEX(T_Eqp[Date_Début],2), INDEX(T_Eqp[Période_jours],2))=0), INDEX(T_Eqp[Type],2), ""), "")</f>
        <v/>
      </c>
      <c r="DX7" s="10">
        <f>IFERROR(IF(AND(INDEX(T_Eqp[Actif],2)="Oui",INDEX(T_Eqp[Période_jours],2)&gt;0, DX3&gt;=INDEX(T_Eqp[Date_Début],2), MOD(DX3-INDEX(T_Eqp[Date_Début],2), INDEX(T_Eqp[Période_jours],2))=0), INDEX(T_Eqp[Type],2), ""), "")</f>
        <v/>
      </c>
      <c r="DY7" s="10">
        <f>IFERROR(IF(AND(INDEX(T_Eqp[Actif],2)="Oui",INDEX(T_Eqp[Période_jours],2)&gt;0, DY3&gt;=INDEX(T_Eqp[Date_Début],2), MOD(DY3-INDEX(T_Eqp[Date_Début],2), INDEX(T_Eqp[Période_jours],2))=0), INDEX(T_Eqp[Type],2), ""), "")</f>
        <v/>
      </c>
      <c r="DZ7" s="10">
        <f>IFERROR(IF(AND(INDEX(T_Eqp[Actif],2)="Oui",INDEX(T_Eqp[Période_jours],2)&gt;0, DZ3&gt;=INDEX(T_Eqp[Date_Début],2), MOD(DZ3-INDEX(T_Eqp[Date_Début],2), INDEX(T_Eqp[Période_jours],2))=0), INDEX(T_Eqp[Type],2), ""), "")</f>
        <v/>
      </c>
      <c r="EA7" s="10">
        <f>IFERROR(IF(AND(INDEX(T_Eqp[Actif],2)="Oui",INDEX(T_Eqp[Période_jours],2)&gt;0, EA3&gt;=INDEX(T_Eqp[Date_Début],2), MOD(EA3-INDEX(T_Eqp[Date_Début],2), INDEX(T_Eqp[Période_jours],2))=0), INDEX(T_Eqp[Type],2), ""), "")</f>
        <v/>
      </c>
      <c r="EB7" s="10">
        <f>IFERROR(IF(AND(INDEX(T_Eqp[Actif],2)="Oui",INDEX(T_Eqp[Période_jours],2)&gt;0, EB3&gt;=INDEX(T_Eqp[Date_Début],2), MOD(EB3-INDEX(T_Eqp[Date_Début],2), INDEX(T_Eqp[Période_jours],2))=0), INDEX(T_Eqp[Type],2), ""), "")</f>
        <v/>
      </c>
      <c r="EC7" s="10">
        <f>IFERROR(IF(AND(INDEX(T_Eqp[Actif],2)="Oui",INDEX(T_Eqp[Période_jours],2)&gt;0, EC3&gt;=INDEX(T_Eqp[Date_Début],2), MOD(EC3-INDEX(T_Eqp[Date_Début],2), INDEX(T_Eqp[Période_jours],2))=0), INDEX(T_Eqp[Type],2), ""), "")</f>
        <v/>
      </c>
      <c r="ED7" s="10">
        <f>IFERROR(IF(AND(INDEX(T_Eqp[Actif],2)="Oui",INDEX(T_Eqp[Période_jours],2)&gt;0, ED3&gt;=INDEX(T_Eqp[Date_Début],2), MOD(ED3-INDEX(T_Eqp[Date_Début],2), INDEX(T_Eqp[Période_jours],2))=0), INDEX(T_Eqp[Type],2), ""), "")</f>
        <v/>
      </c>
      <c r="EE7" s="10">
        <f>IFERROR(IF(AND(INDEX(T_Eqp[Actif],2)="Oui",INDEX(T_Eqp[Période_jours],2)&gt;0, EE3&gt;=INDEX(T_Eqp[Date_Début],2), MOD(EE3-INDEX(T_Eqp[Date_Début],2), INDEX(T_Eqp[Période_jours],2))=0), INDEX(T_Eqp[Type],2), ""), "")</f>
        <v/>
      </c>
      <c r="EF7" s="10">
        <f>IFERROR(IF(AND(INDEX(T_Eqp[Actif],2)="Oui",INDEX(T_Eqp[Période_jours],2)&gt;0, EF3&gt;=INDEX(T_Eqp[Date_Début],2), MOD(EF3-INDEX(T_Eqp[Date_Début],2), INDEX(T_Eqp[Période_jours],2))=0), INDEX(T_Eqp[Type],2), ""), "")</f>
        <v/>
      </c>
      <c r="EG7" s="10">
        <f>IFERROR(IF(AND(INDEX(T_Eqp[Actif],2)="Oui",INDEX(T_Eqp[Période_jours],2)&gt;0, EG3&gt;=INDEX(T_Eqp[Date_Début],2), MOD(EG3-INDEX(T_Eqp[Date_Début],2), INDEX(T_Eqp[Période_jours],2))=0), INDEX(T_Eqp[Type],2), ""), "")</f>
        <v/>
      </c>
      <c r="EH7" s="10">
        <f>IFERROR(IF(AND(INDEX(T_Eqp[Actif],2)="Oui",INDEX(T_Eqp[Période_jours],2)&gt;0, EH3&gt;=INDEX(T_Eqp[Date_Début],2), MOD(EH3-INDEX(T_Eqp[Date_Début],2), INDEX(T_Eqp[Période_jours],2))=0), INDEX(T_Eqp[Type],2), ""), "")</f>
        <v/>
      </c>
      <c r="EI7" s="10">
        <f>IFERROR(IF(AND(INDEX(T_Eqp[Actif],2)="Oui",INDEX(T_Eqp[Période_jours],2)&gt;0, EI3&gt;=INDEX(T_Eqp[Date_Début],2), MOD(EI3-INDEX(T_Eqp[Date_Début],2), INDEX(T_Eqp[Période_jours],2))=0), INDEX(T_Eqp[Type],2), ""), "")</f>
        <v/>
      </c>
      <c r="EJ7" s="10">
        <f>IFERROR(IF(AND(INDEX(T_Eqp[Actif],2)="Oui",INDEX(T_Eqp[Période_jours],2)&gt;0, EJ3&gt;=INDEX(T_Eqp[Date_Début],2), MOD(EJ3-INDEX(T_Eqp[Date_Début],2), INDEX(T_Eqp[Période_jours],2))=0), INDEX(T_Eqp[Type],2), ""), "")</f>
        <v/>
      </c>
      <c r="EK7" s="10">
        <f>IFERROR(IF(AND(INDEX(T_Eqp[Actif],2)="Oui",INDEX(T_Eqp[Période_jours],2)&gt;0, EK3&gt;=INDEX(T_Eqp[Date_Début],2), MOD(EK3-INDEX(T_Eqp[Date_Début],2), INDEX(T_Eqp[Période_jours],2))=0), INDEX(T_Eqp[Type],2), ""), "")</f>
        <v/>
      </c>
      <c r="EL7" s="10">
        <f>IFERROR(IF(AND(INDEX(T_Eqp[Actif],2)="Oui",INDEX(T_Eqp[Période_jours],2)&gt;0, EL3&gt;=INDEX(T_Eqp[Date_Début],2), MOD(EL3-INDEX(T_Eqp[Date_Début],2), INDEX(T_Eqp[Période_jours],2))=0), INDEX(T_Eqp[Type],2), ""), "")</f>
        <v/>
      </c>
      <c r="EM7" s="10">
        <f>IFERROR(IF(AND(INDEX(T_Eqp[Actif],2)="Oui",INDEX(T_Eqp[Période_jours],2)&gt;0, EM3&gt;=INDEX(T_Eqp[Date_Début],2), MOD(EM3-INDEX(T_Eqp[Date_Début],2), INDEX(T_Eqp[Période_jours],2))=0), INDEX(T_Eqp[Type],2), ""), "")</f>
        <v/>
      </c>
      <c r="EN7" s="10">
        <f>IFERROR(IF(AND(INDEX(T_Eqp[Actif],2)="Oui",INDEX(T_Eqp[Période_jours],2)&gt;0, EN3&gt;=INDEX(T_Eqp[Date_Début],2), MOD(EN3-INDEX(T_Eqp[Date_Début],2), INDEX(T_Eqp[Période_jours],2))=0), INDEX(T_Eqp[Type],2), ""), "")</f>
        <v/>
      </c>
      <c r="EO7" s="10">
        <f>IFERROR(IF(AND(INDEX(T_Eqp[Actif],2)="Oui",INDEX(T_Eqp[Période_jours],2)&gt;0, EO3&gt;=INDEX(T_Eqp[Date_Début],2), MOD(EO3-INDEX(T_Eqp[Date_Début],2), INDEX(T_Eqp[Période_jours],2))=0), INDEX(T_Eqp[Type],2), ""), "")</f>
        <v/>
      </c>
      <c r="EP7" s="10">
        <f>IFERROR(IF(AND(INDEX(T_Eqp[Actif],2)="Oui",INDEX(T_Eqp[Période_jours],2)&gt;0, EP3&gt;=INDEX(T_Eqp[Date_Début],2), MOD(EP3-INDEX(T_Eqp[Date_Début],2), INDEX(T_Eqp[Période_jours],2))=0), INDEX(T_Eqp[Type],2), ""), "")</f>
        <v/>
      </c>
      <c r="EQ7" s="10">
        <f>IFERROR(IF(AND(INDEX(T_Eqp[Actif],2)="Oui",INDEX(T_Eqp[Période_jours],2)&gt;0, EQ3&gt;=INDEX(T_Eqp[Date_Début],2), MOD(EQ3-INDEX(T_Eqp[Date_Début],2), INDEX(T_Eqp[Période_jours],2))=0), INDEX(T_Eqp[Type],2), ""), "")</f>
        <v/>
      </c>
      <c r="ER7" s="10">
        <f>IFERROR(IF(AND(INDEX(T_Eqp[Actif],2)="Oui",INDEX(T_Eqp[Période_jours],2)&gt;0, ER3&gt;=INDEX(T_Eqp[Date_Début],2), MOD(ER3-INDEX(T_Eqp[Date_Début],2), INDEX(T_Eqp[Période_jours],2))=0), INDEX(T_Eqp[Type],2), ""), "")</f>
        <v/>
      </c>
      <c r="ES7" s="10">
        <f>IFERROR(IF(AND(INDEX(T_Eqp[Actif],2)="Oui",INDEX(T_Eqp[Période_jours],2)&gt;0, ES3&gt;=INDEX(T_Eqp[Date_Début],2), MOD(ES3-INDEX(T_Eqp[Date_Début],2), INDEX(T_Eqp[Période_jours],2))=0), INDEX(T_Eqp[Type],2), ""), "")</f>
        <v/>
      </c>
      <c r="ET7" s="10">
        <f>IFERROR(IF(AND(INDEX(T_Eqp[Actif],2)="Oui",INDEX(T_Eqp[Période_jours],2)&gt;0, ET3&gt;=INDEX(T_Eqp[Date_Début],2), MOD(ET3-INDEX(T_Eqp[Date_Début],2), INDEX(T_Eqp[Période_jours],2))=0), INDEX(T_Eqp[Type],2), ""), "")</f>
        <v/>
      </c>
      <c r="EU7" s="10">
        <f>IFERROR(IF(AND(INDEX(T_Eqp[Actif],2)="Oui",INDEX(T_Eqp[Période_jours],2)&gt;0, EU3&gt;=INDEX(T_Eqp[Date_Début],2), MOD(EU3-INDEX(T_Eqp[Date_Début],2), INDEX(T_Eqp[Période_jours],2))=0), INDEX(T_Eqp[Type],2), ""), "")</f>
        <v/>
      </c>
      <c r="EV7" s="10">
        <f>IFERROR(IF(AND(INDEX(T_Eqp[Actif],2)="Oui",INDEX(T_Eqp[Période_jours],2)&gt;0, EV3&gt;=INDEX(T_Eqp[Date_Début],2), MOD(EV3-INDEX(T_Eqp[Date_Début],2), INDEX(T_Eqp[Période_jours],2))=0), INDEX(T_Eqp[Type],2), ""), "")</f>
        <v/>
      </c>
      <c r="EW7" s="10">
        <f>IFERROR(IF(AND(INDEX(T_Eqp[Actif],2)="Oui",INDEX(T_Eqp[Période_jours],2)&gt;0, EW3&gt;=INDEX(T_Eqp[Date_Début],2), MOD(EW3-INDEX(T_Eqp[Date_Début],2), INDEX(T_Eqp[Période_jours],2))=0), INDEX(T_Eqp[Type],2), ""), "")</f>
        <v/>
      </c>
      <c r="EX7" s="10">
        <f>IFERROR(IF(AND(INDEX(T_Eqp[Actif],2)="Oui",INDEX(T_Eqp[Période_jours],2)&gt;0, EX3&gt;=INDEX(T_Eqp[Date_Début],2), MOD(EX3-INDEX(T_Eqp[Date_Début],2), INDEX(T_Eqp[Période_jours],2))=0), INDEX(T_Eqp[Type],2), ""), "")</f>
        <v/>
      </c>
      <c r="EY7" s="10">
        <f>IFERROR(IF(AND(INDEX(T_Eqp[Actif],2)="Oui",INDEX(T_Eqp[Période_jours],2)&gt;0, EY3&gt;=INDEX(T_Eqp[Date_Début],2), MOD(EY3-INDEX(T_Eqp[Date_Début],2), INDEX(T_Eqp[Période_jours],2))=0), INDEX(T_Eqp[Type],2), ""), "")</f>
        <v/>
      </c>
      <c r="EZ7" s="10">
        <f>IFERROR(IF(AND(INDEX(T_Eqp[Actif],2)="Oui",INDEX(T_Eqp[Période_jours],2)&gt;0, EZ3&gt;=INDEX(T_Eqp[Date_Début],2), MOD(EZ3-INDEX(T_Eqp[Date_Début],2), INDEX(T_Eqp[Période_jours],2))=0), INDEX(T_Eqp[Type],2), ""), "")</f>
        <v/>
      </c>
      <c r="FA7" s="10">
        <f>IFERROR(IF(AND(INDEX(T_Eqp[Actif],2)="Oui",INDEX(T_Eqp[Période_jours],2)&gt;0, FA3&gt;=INDEX(T_Eqp[Date_Début],2), MOD(FA3-INDEX(T_Eqp[Date_Début],2), INDEX(T_Eqp[Période_jours],2))=0), INDEX(T_Eqp[Type],2), ""), "")</f>
        <v/>
      </c>
      <c r="FB7" s="10">
        <f>IFERROR(IF(AND(INDEX(T_Eqp[Actif],2)="Oui",INDEX(T_Eqp[Période_jours],2)&gt;0, FB3&gt;=INDEX(T_Eqp[Date_Début],2), MOD(FB3-INDEX(T_Eqp[Date_Début],2), INDEX(T_Eqp[Période_jours],2))=0), INDEX(T_Eqp[Type],2), ""), "")</f>
        <v/>
      </c>
      <c r="FC7" s="10">
        <f>IFERROR(IF(AND(INDEX(T_Eqp[Actif],2)="Oui",INDEX(T_Eqp[Période_jours],2)&gt;0, FC3&gt;=INDEX(T_Eqp[Date_Début],2), MOD(FC3-INDEX(T_Eqp[Date_Début],2), INDEX(T_Eqp[Période_jours],2))=0), INDEX(T_Eqp[Type],2), ""), "")</f>
        <v/>
      </c>
      <c r="FD7" s="10">
        <f>IFERROR(IF(AND(INDEX(T_Eqp[Actif],2)="Oui",INDEX(T_Eqp[Période_jours],2)&gt;0, FD3&gt;=INDEX(T_Eqp[Date_Début],2), MOD(FD3-INDEX(T_Eqp[Date_Début],2), INDEX(T_Eqp[Période_jours],2))=0), INDEX(T_Eqp[Type],2), ""), "")</f>
        <v/>
      </c>
      <c r="FE7" s="10">
        <f>IFERROR(IF(AND(INDEX(T_Eqp[Actif],2)="Oui",INDEX(T_Eqp[Période_jours],2)&gt;0, FE3&gt;=INDEX(T_Eqp[Date_Début],2), MOD(FE3-INDEX(T_Eqp[Date_Début],2), INDEX(T_Eqp[Période_jours],2))=0), INDEX(T_Eqp[Type],2), ""), "")</f>
        <v/>
      </c>
      <c r="FF7" s="10">
        <f>IFERROR(IF(AND(INDEX(T_Eqp[Actif],2)="Oui",INDEX(T_Eqp[Période_jours],2)&gt;0, FF3&gt;=INDEX(T_Eqp[Date_Début],2), MOD(FF3-INDEX(T_Eqp[Date_Début],2), INDEX(T_Eqp[Période_jours],2))=0), INDEX(T_Eqp[Type],2), ""), "")</f>
        <v/>
      </c>
      <c r="FG7" s="10">
        <f>IFERROR(IF(AND(INDEX(T_Eqp[Actif],2)="Oui",INDEX(T_Eqp[Période_jours],2)&gt;0, FG3&gt;=INDEX(T_Eqp[Date_Début],2), MOD(FG3-INDEX(T_Eqp[Date_Début],2), INDEX(T_Eqp[Période_jours],2))=0), INDEX(T_Eqp[Type],2), ""), "")</f>
        <v/>
      </c>
      <c r="FH7" s="10">
        <f>IFERROR(IF(AND(INDEX(T_Eqp[Actif],2)="Oui",INDEX(T_Eqp[Période_jours],2)&gt;0, FH3&gt;=INDEX(T_Eqp[Date_Début],2), MOD(FH3-INDEX(T_Eqp[Date_Début],2), INDEX(T_Eqp[Période_jours],2))=0), INDEX(T_Eqp[Type],2), ""), "")</f>
        <v/>
      </c>
      <c r="FI7" s="10">
        <f>IFERROR(IF(AND(INDEX(T_Eqp[Actif],2)="Oui",INDEX(T_Eqp[Période_jours],2)&gt;0, FI3&gt;=INDEX(T_Eqp[Date_Début],2), MOD(FI3-INDEX(T_Eqp[Date_Début],2), INDEX(T_Eqp[Période_jours],2))=0), INDEX(T_Eqp[Type],2), ""), "")</f>
        <v/>
      </c>
      <c r="FJ7" s="10">
        <f>IFERROR(IF(AND(INDEX(T_Eqp[Actif],2)="Oui",INDEX(T_Eqp[Période_jours],2)&gt;0, FJ3&gt;=INDEX(T_Eqp[Date_Début],2), MOD(FJ3-INDEX(T_Eqp[Date_Début],2), INDEX(T_Eqp[Période_jours],2))=0), INDEX(T_Eqp[Type],2), ""), "")</f>
        <v/>
      </c>
      <c r="FK7" s="10">
        <f>IFERROR(IF(AND(INDEX(T_Eqp[Actif],2)="Oui",INDEX(T_Eqp[Période_jours],2)&gt;0, FK3&gt;=INDEX(T_Eqp[Date_Début],2), MOD(FK3-INDEX(T_Eqp[Date_Début],2), INDEX(T_Eqp[Période_jours],2))=0), INDEX(T_Eqp[Type],2), ""), "")</f>
        <v/>
      </c>
      <c r="FL7" s="10">
        <f>IFERROR(IF(AND(INDEX(T_Eqp[Actif],2)="Oui",INDEX(T_Eqp[Période_jours],2)&gt;0, FL3&gt;=INDEX(T_Eqp[Date_Début],2), MOD(FL3-INDEX(T_Eqp[Date_Début],2), INDEX(T_Eqp[Période_jours],2))=0), INDEX(T_Eqp[Type],2), ""), "")</f>
        <v/>
      </c>
      <c r="FM7" s="10">
        <f>IFERROR(IF(AND(INDEX(T_Eqp[Actif],2)="Oui",INDEX(T_Eqp[Période_jours],2)&gt;0, FM3&gt;=INDEX(T_Eqp[Date_Début],2), MOD(FM3-INDEX(T_Eqp[Date_Début],2), INDEX(T_Eqp[Période_jours],2))=0), INDEX(T_Eqp[Type],2), ""), "")</f>
        <v/>
      </c>
      <c r="FN7" s="10">
        <f>IFERROR(IF(AND(INDEX(T_Eqp[Actif],2)="Oui",INDEX(T_Eqp[Période_jours],2)&gt;0, FN3&gt;=INDEX(T_Eqp[Date_Début],2), MOD(FN3-INDEX(T_Eqp[Date_Début],2), INDEX(T_Eqp[Période_jours],2))=0), INDEX(T_Eqp[Type],2), ""), "")</f>
        <v/>
      </c>
      <c r="FO7" s="10">
        <f>IFERROR(IF(AND(INDEX(T_Eqp[Actif],2)="Oui",INDEX(T_Eqp[Période_jours],2)&gt;0, FO3&gt;=INDEX(T_Eqp[Date_Début],2), MOD(FO3-INDEX(T_Eqp[Date_Début],2), INDEX(T_Eqp[Période_jours],2))=0), INDEX(T_Eqp[Type],2), ""), "")</f>
        <v/>
      </c>
      <c r="FP7" s="10">
        <f>IFERROR(IF(AND(INDEX(T_Eqp[Actif],2)="Oui",INDEX(T_Eqp[Période_jours],2)&gt;0, FP3&gt;=INDEX(T_Eqp[Date_Début],2), MOD(FP3-INDEX(T_Eqp[Date_Début],2), INDEX(T_Eqp[Période_jours],2))=0), INDEX(T_Eqp[Type],2), ""), "")</f>
        <v/>
      </c>
      <c r="FQ7" s="10">
        <f>IFERROR(IF(AND(INDEX(T_Eqp[Actif],2)="Oui",INDEX(T_Eqp[Période_jours],2)&gt;0, FQ3&gt;=INDEX(T_Eqp[Date_Début],2), MOD(FQ3-INDEX(T_Eqp[Date_Début],2), INDEX(T_Eqp[Période_jours],2))=0), INDEX(T_Eqp[Type],2), ""), "")</f>
        <v/>
      </c>
      <c r="FR7" s="10">
        <f>IFERROR(IF(AND(INDEX(T_Eqp[Actif],2)="Oui",INDEX(T_Eqp[Période_jours],2)&gt;0, FR3&gt;=INDEX(T_Eqp[Date_Début],2), MOD(FR3-INDEX(T_Eqp[Date_Début],2), INDEX(T_Eqp[Période_jours],2))=0), INDEX(T_Eqp[Type],2), ""), "")</f>
        <v/>
      </c>
      <c r="FS7" s="10">
        <f>IFERROR(IF(AND(INDEX(T_Eqp[Actif],2)="Oui",INDEX(T_Eqp[Période_jours],2)&gt;0, FS3&gt;=INDEX(T_Eqp[Date_Début],2), MOD(FS3-INDEX(T_Eqp[Date_Début],2), INDEX(T_Eqp[Période_jours],2))=0), INDEX(T_Eqp[Type],2), ""), "")</f>
        <v/>
      </c>
      <c r="FT7" s="10">
        <f>IFERROR(IF(AND(INDEX(T_Eqp[Actif],2)="Oui",INDEX(T_Eqp[Période_jours],2)&gt;0, FT3&gt;=INDEX(T_Eqp[Date_Début],2), MOD(FT3-INDEX(T_Eqp[Date_Début],2), INDEX(T_Eqp[Période_jours],2))=0), INDEX(T_Eqp[Type],2), ""), "")</f>
        <v/>
      </c>
      <c r="FU7" s="10">
        <f>IFERROR(IF(AND(INDEX(T_Eqp[Actif],2)="Oui",INDEX(T_Eqp[Période_jours],2)&gt;0, FU3&gt;=INDEX(T_Eqp[Date_Début],2), MOD(FU3-INDEX(T_Eqp[Date_Début],2), INDEX(T_Eqp[Période_jours],2))=0), INDEX(T_Eqp[Type],2), ""), "")</f>
        <v/>
      </c>
      <c r="FV7" s="10">
        <f>IFERROR(IF(AND(INDEX(T_Eqp[Actif],2)="Oui",INDEX(T_Eqp[Période_jours],2)&gt;0, FV3&gt;=INDEX(T_Eqp[Date_Début],2), MOD(FV3-INDEX(T_Eqp[Date_Début],2), INDEX(T_Eqp[Période_jours],2))=0), INDEX(T_Eqp[Type],2), ""), "")</f>
        <v/>
      </c>
      <c r="FW7" s="10">
        <f>IFERROR(IF(AND(INDEX(T_Eqp[Actif],2)="Oui",INDEX(T_Eqp[Période_jours],2)&gt;0, FW3&gt;=INDEX(T_Eqp[Date_Début],2), MOD(FW3-INDEX(T_Eqp[Date_Début],2), INDEX(T_Eqp[Période_jours],2))=0), INDEX(T_Eqp[Type],2), ""), "")</f>
        <v/>
      </c>
      <c r="FX7" s="10">
        <f>IFERROR(IF(AND(INDEX(T_Eqp[Actif],2)="Oui",INDEX(T_Eqp[Période_jours],2)&gt;0, FX3&gt;=INDEX(T_Eqp[Date_Début],2), MOD(FX3-INDEX(T_Eqp[Date_Début],2), INDEX(T_Eqp[Période_jours],2))=0), INDEX(T_Eqp[Type],2), ""), "")</f>
        <v/>
      </c>
      <c r="FY7" s="10">
        <f>IFERROR(IF(AND(INDEX(T_Eqp[Actif],2)="Oui",INDEX(T_Eqp[Période_jours],2)&gt;0, FY3&gt;=INDEX(T_Eqp[Date_Début],2), MOD(FY3-INDEX(T_Eqp[Date_Début],2), INDEX(T_Eqp[Période_jours],2))=0), INDEX(T_Eqp[Type],2), ""), "")</f>
        <v/>
      </c>
      <c r="FZ7" s="10">
        <f>IFERROR(IF(AND(INDEX(T_Eqp[Actif],2)="Oui",INDEX(T_Eqp[Période_jours],2)&gt;0, FZ3&gt;=INDEX(T_Eqp[Date_Début],2), MOD(FZ3-INDEX(T_Eqp[Date_Début],2), INDEX(T_Eqp[Période_jours],2))=0), INDEX(T_Eqp[Type],2), ""), "")</f>
        <v/>
      </c>
      <c r="GA7" s="10">
        <f>IFERROR(IF(AND(INDEX(T_Eqp[Actif],2)="Oui",INDEX(T_Eqp[Période_jours],2)&gt;0, GA3&gt;=INDEX(T_Eqp[Date_Début],2), MOD(GA3-INDEX(T_Eqp[Date_Début],2), INDEX(T_Eqp[Période_jours],2))=0), INDEX(T_Eqp[Type],2), ""), "")</f>
        <v/>
      </c>
      <c r="GB7" s="10">
        <f>IFERROR(IF(AND(INDEX(T_Eqp[Actif],2)="Oui",INDEX(T_Eqp[Période_jours],2)&gt;0, GB3&gt;=INDEX(T_Eqp[Date_Début],2), MOD(GB3-INDEX(T_Eqp[Date_Début],2), INDEX(T_Eqp[Période_jours],2))=0), INDEX(T_Eqp[Type],2), ""), "")</f>
        <v/>
      </c>
      <c r="GC7" s="10">
        <f>IFERROR(IF(AND(INDEX(T_Eqp[Actif],2)="Oui",INDEX(T_Eqp[Période_jours],2)&gt;0, GC3&gt;=INDEX(T_Eqp[Date_Début],2), MOD(GC3-INDEX(T_Eqp[Date_Début],2), INDEX(T_Eqp[Période_jours],2))=0), INDEX(T_Eqp[Type],2), ""), "")</f>
        <v/>
      </c>
      <c r="GD7" s="10">
        <f>IFERROR(IF(AND(INDEX(T_Eqp[Actif],2)="Oui",INDEX(T_Eqp[Période_jours],2)&gt;0, GD3&gt;=INDEX(T_Eqp[Date_Début],2), MOD(GD3-INDEX(T_Eqp[Date_Début],2), INDEX(T_Eqp[Période_jours],2))=0), INDEX(T_Eqp[Type],2), ""), "")</f>
        <v/>
      </c>
      <c r="GE7" s="10">
        <f>IFERROR(IF(AND(INDEX(T_Eqp[Actif],2)="Oui",INDEX(T_Eqp[Période_jours],2)&gt;0, GE3&gt;=INDEX(T_Eqp[Date_Début],2), MOD(GE3-INDEX(T_Eqp[Date_Début],2), INDEX(T_Eqp[Période_jours],2))=0), INDEX(T_Eqp[Type],2), ""), "")</f>
        <v/>
      </c>
      <c r="GF7" s="10">
        <f>IFERROR(IF(AND(INDEX(T_Eqp[Actif],2)="Oui",INDEX(T_Eqp[Période_jours],2)&gt;0, GF3&gt;=INDEX(T_Eqp[Date_Début],2), MOD(GF3-INDEX(T_Eqp[Date_Début],2), INDEX(T_Eqp[Période_jours],2))=0), INDEX(T_Eqp[Type],2), ""), "")</f>
        <v/>
      </c>
      <c r="GG7" s="10">
        <f>IFERROR(IF(AND(INDEX(T_Eqp[Actif],2)="Oui",INDEX(T_Eqp[Période_jours],2)&gt;0, GG3&gt;=INDEX(T_Eqp[Date_Début],2), MOD(GG3-INDEX(T_Eqp[Date_Début],2), INDEX(T_Eqp[Période_jours],2))=0), INDEX(T_Eqp[Type],2), ""), "")</f>
        <v/>
      </c>
      <c r="GH7" s="10">
        <f>IFERROR(IF(AND(INDEX(T_Eqp[Actif],2)="Oui",INDEX(T_Eqp[Période_jours],2)&gt;0, GH3&gt;=INDEX(T_Eqp[Date_Début],2), MOD(GH3-INDEX(T_Eqp[Date_Début],2), INDEX(T_Eqp[Période_jours],2))=0), INDEX(T_Eqp[Type],2), ""), "")</f>
        <v/>
      </c>
      <c r="GI7" s="10">
        <f>IFERROR(IF(AND(INDEX(T_Eqp[Actif],2)="Oui",INDEX(T_Eqp[Période_jours],2)&gt;0, GI3&gt;=INDEX(T_Eqp[Date_Début],2), MOD(GI3-INDEX(T_Eqp[Date_Début],2), INDEX(T_Eqp[Période_jours],2))=0), INDEX(T_Eqp[Type],2), ""), "")</f>
        <v/>
      </c>
      <c r="GJ7" s="10">
        <f>IFERROR(IF(AND(INDEX(T_Eqp[Actif],2)="Oui",INDEX(T_Eqp[Période_jours],2)&gt;0, GJ3&gt;=INDEX(T_Eqp[Date_Début],2), MOD(GJ3-INDEX(T_Eqp[Date_Début],2), INDEX(T_Eqp[Période_jours],2))=0), INDEX(T_Eqp[Type],2), ""), "")</f>
        <v/>
      </c>
      <c r="GK7" s="10">
        <f>IFERROR(IF(AND(INDEX(T_Eqp[Actif],2)="Oui",INDEX(T_Eqp[Période_jours],2)&gt;0, GK3&gt;=INDEX(T_Eqp[Date_Début],2), MOD(GK3-INDEX(T_Eqp[Date_Début],2), INDEX(T_Eqp[Période_jours],2))=0), INDEX(T_Eqp[Type],2), ""), "")</f>
        <v/>
      </c>
      <c r="GL7" s="10">
        <f>IFERROR(IF(AND(INDEX(T_Eqp[Actif],2)="Oui",INDEX(T_Eqp[Période_jours],2)&gt;0, GL3&gt;=INDEX(T_Eqp[Date_Début],2), MOD(GL3-INDEX(T_Eqp[Date_Début],2), INDEX(T_Eqp[Période_jours],2))=0), INDEX(T_Eqp[Type],2), ""), "")</f>
        <v/>
      </c>
      <c r="GM7" s="10">
        <f>IFERROR(IF(AND(INDEX(T_Eqp[Actif],2)="Oui",INDEX(T_Eqp[Période_jours],2)&gt;0, GM3&gt;=INDEX(T_Eqp[Date_Début],2), MOD(GM3-INDEX(T_Eqp[Date_Début],2), INDEX(T_Eqp[Période_jours],2))=0), INDEX(T_Eqp[Type],2), ""), "")</f>
        <v/>
      </c>
      <c r="GN7" s="10">
        <f>IFERROR(IF(AND(INDEX(T_Eqp[Actif],2)="Oui",INDEX(T_Eqp[Période_jours],2)&gt;0, GN3&gt;=INDEX(T_Eqp[Date_Début],2), MOD(GN3-INDEX(T_Eqp[Date_Début],2), INDEX(T_Eqp[Période_jours],2))=0), INDEX(T_Eqp[Type],2), ""), "")</f>
        <v/>
      </c>
      <c r="GO7" s="10">
        <f>IFERROR(IF(AND(INDEX(T_Eqp[Actif],2)="Oui",INDEX(T_Eqp[Période_jours],2)&gt;0, GO3&gt;=INDEX(T_Eqp[Date_Début],2), MOD(GO3-INDEX(T_Eqp[Date_Début],2), INDEX(T_Eqp[Période_jours],2))=0), INDEX(T_Eqp[Type],2), ""), "")</f>
        <v/>
      </c>
      <c r="GP7" s="10">
        <f>IFERROR(IF(AND(INDEX(T_Eqp[Actif],2)="Oui",INDEX(T_Eqp[Période_jours],2)&gt;0, GP3&gt;=INDEX(T_Eqp[Date_Début],2), MOD(GP3-INDEX(T_Eqp[Date_Début],2), INDEX(T_Eqp[Période_jours],2))=0), INDEX(T_Eqp[Type],2), ""), "")</f>
        <v/>
      </c>
      <c r="GQ7" s="10">
        <f>IFERROR(IF(AND(INDEX(T_Eqp[Actif],2)="Oui",INDEX(T_Eqp[Période_jours],2)&gt;0, GQ3&gt;=INDEX(T_Eqp[Date_Début],2), MOD(GQ3-INDEX(T_Eqp[Date_Début],2), INDEX(T_Eqp[Période_jours],2))=0), INDEX(T_Eqp[Type],2), ""), "")</f>
        <v/>
      </c>
      <c r="GR7" s="10">
        <f>IFERROR(IF(AND(INDEX(T_Eqp[Actif],2)="Oui",INDEX(T_Eqp[Période_jours],2)&gt;0, GR3&gt;=INDEX(T_Eqp[Date_Début],2), MOD(GR3-INDEX(T_Eqp[Date_Début],2), INDEX(T_Eqp[Période_jours],2))=0), INDEX(T_Eqp[Type],2), ""), "")</f>
        <v/>
      </c>
      <c r="GS7" s="10">
        <f>IFERROR(IF(AND(INDEX(T_Eqp[Actif],2)="Oui",INDEX(T_Eqp[Période_jours],2)&gt;0, GS3&gt;=INDEX(T_Eqp[Date_Début],2), MOD(GS3-INDEX(T_Eqp[Date_Début],2), INDEX(T_Eqp[Période_jours],2))=0), INDEX(T_Eqp[Type],2), ""), "")</f>
        <v/>
      </c>
      <c r="GT7" s="10">
        <f>IFERROR(IF(AND(INDEX(T_Eqp[Actif],2)="Oui",INDEX(T_Eqp[Période_jours],2)&gt;0, GT3&gt;=INDEX(T_Eqp[Date_Début],2), MOD(GT3-INDEX(T_Eqp[Date_Début],2), INDEX(T_Eqp[Période_jours],2))=0), INDEX(T_Eqp[Type],2), ""), "")</f>
        <v/>
      </c>
      <c r="GU7" s="10">
        <f>IFERROR(IF(AND(INDEX(T_Eqp[Actif],2)="Oui",INDEX(T_Eqp[Période_jours],2)&gt;0, GU3&gt;=INDEX(T_Eqp[Date_Début],2), MOD(GU3-INDEX(T_Eqp[Date_Début],2), INDEX(T_Eqp[Période_jours],2))=0), INDEX(T_Eqp[Type],2), ""), "")</f>
        <v/>
      </c>
      <c r="GV7" s="10">
        <f>IFERROR(IF(AND(INDEX(T_Eqp[Actif],2)="Oui",INDEX(T_Eqp[Période_jours],2)&gt;0, GV3&gt;=INDEX(T_Eqp[Date_Début],2), MOD(GV3-INDEX(T_Eqp[Date_Début],2), INDEX(T_Eqp[Période_jours],2))=0), INDEX(T_Eqp[Type],2), ""), "")</f>
        <v/>
      </c>
      <c r="GW7" s="10">
        <f>IFERROR(IF(AND(INDEX(T_Eqp[Actif],2)="Oui",INDEX(T_Eqp[Période_jours],2)&gt;0, GW3&gt;=INDEX(T_Eqp[Date_Début],2), MOD(GW3-INDEX(T_Eqp[Date_Début],2), INDEX(T_Eqp[Période_jours],2))=0), INDEX(T_Eqp[Type],2), ""), "")</f>
        <v/>
      </c>
      <c r="GX7" s="10">
        <f>IFERROR(IF(AND(INDEX(T_Eqp[Actif],2)="Oui",INDEX(T_Eqp[Période_jours],2)&gt;0, GX3&gt;=INDEX(T_Eqp[Date_Début],2), MOD(GX3-INDEX(T_Eqp[Date_Début],2), INDEX(T_Eqp[Période_jours],2))=0), INDEX(T_Eqp[Type],2), ""), "")</f>
        <v/>
      </c>
      <c r="GY7" s="10">
        <f>IFERROR(IF(AND(INDEX(T_Eqp[Actif],2)="Oui",INDEX(T_Eqp[Période_jours],2)&gt;0, GY3&gt;=INDEX(T_Eqp[Date_Début],2), MOD(GY3-INDEX(T_Eqp[Date_Début],2), INDEX(T_Eqp[Période_jours],2))=0), INDEX(T_Eqp[Type],2), ""), "")</f>
        <v/>
      </c>
      <c r="GZ7" s="10">
        <f>IFERROR(IF(AND(INDEX(T_Eqp[Actif],2)="Oui",INDEX(T_Eqp[Période_jours],2)&gt;0, GZ3&gt;=INDEX(T_Eqp[Date_Début],2), MOD(GZ3-INDEX(T_Eqp[Date_Début],2), INDEX(T_Eqp[Période_jours],2))=0), INDEX(T_Eqp[Type],2), ""), "")</f>
        <v/>
      </c>
      <c r="HA7" s="10">
        <f>IFERROR(IF(AND(INDEX(T_Eqp[Actif],2)="Oui",INDEX(T_Eqp[Période_jours],2)&gt;0, HA3&gt;=INDEX(T_Eqp[Date_Début],2), MOD(HA3-INDEX(T_Eqp[Date_Début],2), INDEX(T_Eqp[Période_jours],2))=0), INDEX(T_Eqp[Type],2), ""), "")</f>
        <v/>
      </c>
      <c r="HB7" s="10">
        <f>IFERROR(IF(AND(INDEX(T_Eqp[Actif],2)="Oui",INDEX(T_Eqp[Période_jours],2)&gt;0, HB3&gt;=INDEX(T_Eqp[Date_Début],2), MOD(HB3-INDEX(T_Eqp[Date_Début],2), INDEX(T_Eqp[Période_jours],2))=0), INDEX(T_Eqp[Type],2), ""), "")</f>
        <v/>
      </c>
      <c r="HC7" s="10">
        <f>IFERROR(IF(AND(INDEX(T_Eqp[Actif],2)="Oui",INDEX(T_Eqp[Période_jours],2)&gt;0, HC3&gt;=INDEX(T_Eqp[Date_Début],2), MOD(HC3-INDEX(T_Eqp[Date_Début],2), INDEX(T_Eqp[Période_jours],2))=0), INDEX(T_Eqp[Type],2), ""), "")</f>
        <v/>
      </c>
      <c r="HD7" s="10">
        <f>IFERROR(IF(AND(INDEX(T_Eqp[Actif],2)="Oui",INDEX(T_Eqp[Période_jours],2)&gt;0, HD3&gt;=INDEX(T_Eqp[Date_Début],2), MOD(HD3-INDEX(T_Eqp[Date_Début],2), INDEX(T_Eqp[Période_jours],2))=0), INDEX(T_Eqp[Type],2), ""), "")</f>
        <v/>
      </c>
      <c r="HE7" s="10">
        <f>IFERROR(IF(AND(INDEX(T_Eqp[Actif],2)="Oui",INDEX(T_Eqp[Période_jours],2)&gt;0, HE3&gt;=INDEX(T_Eqp[Date_Début],2), MOD(HE3-INDEX(T_Eqp[Date_Début],2), INDEX(T_Eqp[Période_jours],2))=0), INDEX(T_Eqp[Type],2), ""), "")</f>
        <v/>
      </c>
      <c r="HF7" s="10">
        <f>IFERROR(IF(AND(INDEX(T_Eqp[Actif],2)="Oui",INDEX(T_Eqp[Période_jours],2)&gt;0, HF3&gt;=INDEX(T_Eqp[Date_Début],2), MOD(HF3-INDEX(T_Eqp[Date_Début],2), INDEX(T_Eqp[Période_jours],2))=0), INDEX(T_Eqp[Type],2), ""), "")</f>
        <v/>
      </c>
      <c r="HG7" s="10">
        <f>IFERROR(IF(AND(INDEX(T_Eqp[Actif],2)="Oui",INDEX(T_Eqp[Période_jours],2)&gt;0, HG3&gt;=INDEX(T_Eqp[Date_Début],2), MOD(HG3-INDEX(T_Eqp[Date_Début],2), INDEX(T_Eqp[Période_jours],2))=0), INDEX(T_Eqp[Type],2), ""), "")</f>
        <v/>
      </c>
      <c r="HH7" s="10">
        <f>IFERROR(IF(AND(INDEX(T_Eqp[Actif],2)="Oui",INDEX(T_Eqp[Période_jours],2)&gt;0, HH3&gt;=INDEX(T_Eqp[Date_Début],2), MOD(HH3-INDEX(T_Eqp[Date_Début],2), INDEX(T_Eqp[Période_jours],2))=0), INDEX(T_Eqp[Type],2), ""), "")</f>
        <v/>
      </c>
      <c r="HI7" s="10">
        <f>IFERROR(IF(AND(INDEX(T_Eqp[Actif],2)="Oui",INDEX(T_Eqp[Période_jours],2)&gt;0, HI3&gt;=INDEX(T_Eqp[Date_Début],2), MOD(HI3-INDEX(T_Eqp[Date_Début],2), INDEX(T_Eqp[Période_jours],2))=0), INDEX(T_Eqp[Type],2), ""), "")</f>
        <v/>
      </c>
      <c r="HJ7" s="10">
        <f>IFERROR(IF(AND(INDEX(T_Eqp[Actif],2)="Oui",INDEX(T_Eqp[Période_jours],2)&gt;0, HJ3&gt;=INDEX(T_Eqp[Date_Début],2), MOD(HJ3-INDEX(T_Eqp[Date_Début],2), INDEX(T_Eqp[Période_jours],2))=0), INDEX(T_Eqp[Type],2), ""), "")</f>
        <v/>
      </c>
      <c r="HK7" s="10">
        <f>IFERROR(IF(AND(INDEX(T_Eqp[Actif],2)="Oui",INDEX(T_Eqp[Période_jours],2)&gt;0, HK3&gt;=INDEX(T_Eqp[Date_Début],2), MOD(HK3-INDEX(T_Eqp[Date_Début],2), INDEX(T_Eqp[Période_jours],2))=0), INDEX(T_Eqp[Type],2), ""), "")</f>
        <v/>
      </c>
      <c r="HL7" s="10">
        <f>IFERROR(IF(AND(INDEX(T_Eqp[Actif],2)="Oui",INDEX(T_Eqp[Période_jours],2)&gt;0, HL3&gt;=INDEX(T_Eqp[Date_Début],2), MOD(HL3-INDEX(T_Eqp[Date_Début],2), INDEX(T_Eqp[Période_jours],2))=0), INDEX(T_Eqp[Type],2), ""), "")</f>
        <v/>
      </c>
      <c r="HM7" s="10">
        <f>IFERROR(IF(AND(INDEX(T_Eqp[Actif],2)="Oui",INDEX(T_Eqp[Période_jours],2)&gt;0, HM3&gt;=INDEX(T_Eqp[Date_Début],2), MOD(HM3-INDEX(T_Eqp[Date_Début],2), INDEX(T_Eqp[Période_jours],2))=0), INDEX(T_Eqp[Type],2), ""), "")</f>
        <v/>
      </c>
      <c r="HN7" s="10">
        <f>IFERROR(IF(AND(INDEX(T_Eqp[Actif],2)="Oui",INDEX(T_Eqp[Période_jours],2)&gt;0, HN3&gt;=INDEX(T_Eqp[Date_Début],2), MOD(HN3-INDEX(T_Eqp[Date_Début],2), INDEX(T_Eqp[Période_jours],2))=0), INDEX(T_Eqp[Type],2), ""), "")</f>
        <v/>
      </c>
      <c r="HO7" s="10">
        <f>IFERROR(IF(AND(INDEX(T_Eqp[Actif],2)="Oui",INDEX(T_Eqp[Période_jours],2)&gt;0, HO3&gt;=INDEX(T_Eqp[Date_Début],2), MOD(HO3-INDEX(T_Eqp[Date_Début],2), INDEX(T_Eqp[Période_jours],2))=0), INDEX(T_Eqp[Type],2), ""), "")</f>
        <v/>
      </c>
      <c r="HP7" s="10">
        <f>IFERROR(IF(AND(INDEX(T_Eqp[Actif],2)="Oui",INDEX(T_Eqp[Période_jours],2)&gt;0, HP3&gt;=INDEX(T_Eqp[Date_Début],2), MOD(HP3-INDEX(T_Eqp[Date_Début],2), INDEX(T_Eqp[Période_jours],2))=0), INDEX(T_Eqp[Type],2), ""), "")</f>
        <v/>
      </c>
      <c r="HQ7" s="10">
        <f>IFERROR(IF(AND(INDEX(T_Eqp[Actif],2)="Oui",INDEX(T_Eqp[Période_jours],2)&gt;0, HQ3&gt;=INDEX(T_Eqp[Date_Début],2), MOD(HQ3-INDEX(T_Eqp[Date_Début],2), INDEX(T_Eqp[Période_jours],2))=0), INDEX(T_Eqp[Type],2), ""), "")</f>
        <v/>
      </c>
      <c r="HR7" s="10">
        <f>IFERROR(IF(AND(INDEX(T_Eqp[Actif],2)="Oui",INDEX(T_Eqp[Période_jours],2)&gt;0, HR3&gt;=INDEX(T_Eqp[Date_Début],2), MOD(HR3-INDEX(T_Eqp[Date_Début],2), INDEX(T_Eqp[Période_jours],2))=0), INDEX(T_Eqp[Type],2), ""), "")</f>
        <v/>
      </c>
      <c r="HS7" s="10">
        <f>IFERROR(IF(AND(INDEX(T_Eqp[Actif],2)="Oui",INDEX(T_Eqp[Période_jours],2)&gt;0, HS3&gt;=INDEX(T_Eqp[Date_Début],2), MOD(HS3-INDEX(T_Eqp[Date_Début],2), INDEX(T_Eqp[Période_jours],2))=0), INDEX(T_Eqp[Type],2), ""), "")</f>
        <v/>
      </c>
      <c r="HT7" s="10">
        <f>IFERROR(IF(AND(INDEX(T_Eqp[Actif],2)="Oui",INDEX(T_Eqp[Période_jours],2)&gt;0, HT3&gt;=INDEX(T_Eqp[Date_Début],2), MOD(HT3-INDEX(T_Eqp[Date_Début],2), INDEX(T_Eqp[Période_jours],2))=0), INDEX(T_Eqp[Type],2), ""), "")</f>
        <v/>
      </c>
      <c r="HU7" s="10">
        <f>IFERROR(IF(AND(INDEX(T_Eqp[Actif],2)="Oui",INDEX(T_Eqp[Période_jours],2)&gt;0, HU3&gt;=INDEX(T_Eqp[Date_Début],2), MOD(HU3-INDEX(T_Eqp[Date_Début],2), INDEX(T_Eqp[Période_jours],2))=0), INDEX(T_Eqp[Type],2), ""), "")</f>
        <v/>
      </c>
      <c r="HV7" s="10">
        <f>IFERROR(IF(AND(INDEX(T_Eqp[Actif],2)="Oui",INDEX(T_Eqp[Période_jours],2)&gt;0, HV3&gt;=INDEX(T_Eqp[Date_Début],2), MOD(HV3-INDEX(T_Eqp[Date_Début],2), INDEX(T_Eqp[Période_jours],2))=0), INDEX(T_Eqp[Type],2), ""), "")</f>
        <v/>
      </c>
      <c r="HW7" s="10">
        <f>IFERROR(IF(AND(INDEX(T_Eqp[Actif],2)="Oui",INDEX(T_Eqp[Période_jours],2)&gt;0, HW3&gt;=INDEX(T_Eqp[Date_Début],2), MOD(HW3-INDEX(T_Eqp[Date_Début],2), INDEX(T_Eqp[Période_jours],2))=0), INDEX(T_Eqp[Type],2), ""), "")</f>
        <v/>
      </c>
      <c r="HX7" s="10">
        <f>IFERROR(IF(AND(INDEX(T_Eqp[Actif],2)="Oui",INDEX(T_Eqp[Période_jours],2)&gt;0, HX3&gt;=INDEX(T_Eqp[Date_Début],2), MOD(HX3-INDEX(T_Eqp[Date_Début],2), INDEX(T_Eqp[Période_jours],2))=0), INDEX(T_Eqp[Type],2), ""), "")</f>
        <v/>
      </c>
      <c r="HY7" s="10">
        <f>IFERROR(IF(AND(INDEX(T_Eqp[Actif],2)="Oui",INDEX(T_Eqp[Période_jours],2)&gt;0, HY3&gt;=INDEX(T_Eqp[Date_Début],2), MOD(HY3-INDEX(T_Eqp[Date_Début],2), INDEX(T_Eqp[Période_jours],2))=0), INDEX(T_Eqp[Type],2), ""), "")</f>
        <v/>
      </c>
      <c r="HZ7" s="10">
        <f>IFERROR(IF(AND(INDEX(T_Eqp[Actif],2)="Oui",INDEX(T_Eqp[Période_jours],2)&gt;0, HZ3&gt;=INDEX(T_Eqp[Date_Début],2), MOD(HZ3-INDEX(T_Eqp[Date_Début],2), INDEX(T_Eqp[Période_jours],2))=0), INDEX(T_Eqp[Type],2), ""), "")</f>
        <v/>
      </c>
      <c r="IA7" s="10">
        <f>IFERROR(IF(AND(INDEX(T_Eqp[Actif],2)="Oui",INDEX(T_Eqp[Période_jours],2)&gt;0, IA3&gt;=INDEX(T_Eqp[Date_Début],2), MOD(IA3-INDEX(T_Eqp[Date_Début],2), INDEX(T_Eqp[Période_jours],2))=0), INDEX(T_Eqp[Type],2), ""), "")</f>
        <v/>
      </c>
      <c r="IB7" s="10">
        <f>IFERROR(IF(AND(INDEX(T_Eqp[Actif],2)="Oui",INDEX(T_Eqp[Période_jours],2)&gt;0, IB3&gt;=INDEX(T_Eqp[Date_Début],2), MOD(IB3-INDEX(T_Eqp[Date_Début],2), INDEX(T_Eqp[Période_jours],2))=0), INDEX(T_Eqp[Type],2), ""), "")</f>
        <v/>
      </c>
      <c r="IC7" s="10">
        <f>IFERROR(IF(AND(INDEX(T_Eqp[Actif],2)="Oui",INDEX(T_Eqp[Période_jours],2)&gt;0, IC3&gt;=INDEX(T_Eqp[Date_Début],2), MOD(IC3-INDEX(T_Eqp[Date_Début],2), INDEX(T_Eqp[Période_jours],2))=0), INDEX(T_Eqp[Type],2), ""), "")</f>
        <v/>
      </c>
      <c r="ID7" s="10">
        <f>IFERROR(IF(AND(INDEX(T_Eqp[Actif],2)="Oui",INDEX(T_Eqp[Période_jours],2)&gt;0, ID3&gt;=INDEX(T_Eqp[Date_Début],2), MOD(ID3-INDEX(T_Eqp[Date_Début],2), INDEX(T_Eqp[Période_jours],2))=0), INDEX(T_Eqp[Type],2), ""), "")</f>
        <v/>
      </c>
      <c r="IE7" s="10">
        <f>IFERROR(IF(AND(INDEX(T_Eqp[Actif],2)="Oui",INDEX(T_Eqp[Période_jours],2)&gt;0, IE3&gt;=INDEX(T_Eqp[Date_Début],2), MOD(IE3-INDEX(T_Eqp[Date_Début],2), INDEX(T_Eqp[Période_jours],2))=0), INDEX(T_Eqp[Type],2), ""), "")</f>
        <v/>
      </c>
      <c r="IF7" s="10">
        <f>IFERROR(IF(AND(INDEX(T_Eqp[Actif],2)="Oui",INDEX(T_Eqp[Période_jours],2)&gt;0, IF3&gt;=INDEX(T_Eqp[Date_Début],2), MOD(IF3-INDEX(T_Eqp[Date_Début],2), INDEX(T_Eqp[Période_jours],2))=0), INDEX(T_Eqp[Type],2), ""), "")</f>
        <v/>
      </c>
      <c r="IG7" s="10">
        <f>IFERROR(IF(AND(INDEX(T_Eqp[Actif],2)="Oui",INDEX(T_Eqp[Période_jours],2)&gt;0, IG3&gt;=INDEX(T_Eqp[Date_Début],2), MOD(IG3-INDEX(T_Eqp[Date_Début],2), INDEX(T_Eqp[Période_jours],2))=0), INDEX(T_Eqp[Type],2), ""), "")</f>
        <v/>
      </c>
      <c r="IH7" s="10">
        <f>IFERROR(IF(AND(INDEX(T_Eqp[Actif],2)="Oui",INDEX(T_Eqp[Période_jours],2)&gt;0, IH3&gt;=INDEX(T_Eqp[Date_Début],2), MOD(IH3-INDEX(T_Eqp[Date_Début],2), INDEX(T_Eqp[Période_jours],2))=0), INDEX(T_Eqp[Type],2), ""), "")</f>
        <v/>
      </c>
      <c r="II7" s="10">
        <f>IFERROR(IF(AND(INDEX(T_Eqp[Actif],2)="Oui",INDEX(T_Eqp[Période_jours],2)&gt;0, II3&gt;=INDEX(T_Eqp[Date_Début],2), MOD(II3-INDEX(T_Eqp[Date_Début],2), INDEX(T_Eqp[Période_jours],2))=0), INDEX(T_Eqp[Type],2), ""), "")</f>
        <v/>
      </c>
      <c r="IJ7" s="10">
        <f>IFERROR(IF(AND(INDEX(T_Eqp[Actif],2)="Oui",INDEX(T_Eqp[Période_jours],2)&gt;0, IJ3&gt;=INDEX(T_Eqp[Date_Début],2), MOD(IJ3-INDEX(T_Eqp[Date_Début],2), INDEX(T_Eqp[Période_jours],2))=0), INDEX(T_Eqp[Type],2), ""), "")</f>
        <v/>
      </c>
      <c r="IK7" s="10">
        <f>IFERROR(IF(AND(INDEX(T_Eqp[Actif],2)="Oui",INDEX(T_Eqp[Période_jours],2)&gt;0, IK3&gt;=INDEX(T_Eqp[Date_Début],2), MOD(IK3-INDEX(T_Eqp[Date_Début],2), INDEX(T_Eqp[Période_jours],2))=0), INDEX(T_Eqp[Type],2), ""), "")</f>
        <v/>
      </c>
      <c r="IL7" s="10">
        <f>IFERROR(IF(AND(INDEX(T_Eqp[Actif],2)="Oui",INDEX(T_Eqp[Période_jours],2)&gt;0, IL3&gt;=INDEX(T_Eqp[Date_Début],2), MOD(IL3-INDEX(T_Eqp[Date_Début],2), INDEX(T_Eqp[Période_jours],2))=0), INDEX(T_Eqp[Type],2), ""), "")</f>
        <v/>
      </c>
      <c r="IM7" s="10">
        <f>IFERROR(IF(AND(INDEX(T_Eqp[Actif],2)="Oui",INDEX(T_Eqp[Période_jours],2)&gt;0, IM3&gt;=INDEX(T_Eqp[Date_Début],2), MOD(IM3-INDEX(T_Eqp[Date_Début],2), INDEX(T_Eqp[Période_jours],2))=0), INDEX(T_Eqp[Type],2), ""), "")</f>
        <v/>
      </c>
      <c r="IN7" s="10">
        <f>IFERROR(IF(AND(INDEX(T_Eqp[Actif],2)="Oui",INDEX(T_Eqp[Période_jours],2)&gt;0, IN3&gt;=INDEX(T_Eqp[Date_Début],2), MOD(IN3-INDEX(T_Eqp[Date_Début],2), INDEX(T_Eqp[Période_jours],2))=0), INDEX(T_Eqp[Type],2), ""), "")</f>
        <v/>
      </c>
      <c r="IO7" s="10">
        <f>IFERROR(IF(AND(INDEX(T_Eqp[Actif],2)="Oui",INDEX(T_Eqp[Période_jours],2)&gt;0, IO3&gt;=INDEX(T_Eqp[Date_Début],2), MOD(IO3-INDEX(T_Eqp[Date_Début],2), INDEX(T_Eqp[Période_jours],2))=0), INDEX(T_Eqp[Type],2), ""), "")</f>
        <v/>
      </c>
      <c r="IP7" s="10">
        <f>IFERROR(IF(AND(INDEX(T_Eqp[Actif],2)="Oui",INDEX(T_Eqp[Période_jours],2)&gt;0, IP3&gt;=INDEX(T_Eqp[Date_Début],2), MOD(IP3-INDEX(T_Eqp[Date_Début],2), INDEX(T_Eqp[Période_jours],2))=0), INDEX(T_Eqp[Type],2), ""), "")</f>
        <v/>
      </c>
      <c r="IQ7" s="10">
        <f>IFERROR(IF(AND(INDEX(T_Eqp[Actif],2)="Oui",INDEX(T_Eqp[Période_jours],2)&gt;0, IQ3&gt;=INDEX(T_Eqp[Date_Début],2), MOD(IQ3-INDEX(T_Eqp[Date_Début],2), INDEX(T_Eqp[Période_jours],2))=0), INDEX(T_Eqp[Type],2), ""), "")</f>
        <v/>
      </c>
      <c r="IR7" s="10">
        <f>IFERROR(IF(AND(INDEX(T_Eqp[Actif],2)="Oui",INDEX(T_Eqp[Période_jours],2)&gt;0, IR3&gt;=INDEX(T_Eqp[Date_Début],2), MOD(IR3-INDEX(T_Eqp[Date_Début],2), INDEX(T_Eqp[Période_jours],2))=0), INDEX(T_Eqp[Type],2), ""), "")</f>
        <v/>
      </c>
      <c r="IS7" s="10">
        <f>IFERROR(IF(AND(INDEX(T_Eqp[Actif],2)="Oui",INDEX(T_Eqp[Période_jours],2)&gt;0, IS3&gt;=INDEX(T_Eqp[Date_Début],2), MOD(IS3-INDEX(T_Eqp[Date_Début],2), INDEX(T_Eqp[Période_jours],2))=0), INDEX(T_Eqp[Type],2), ""), "")</f>
        <v/>
      </c>
      <c r="IT7" s="10">
        <f>IFERROR(IF(AND(INDEX(T_Eqp[Actif],2)="Oui",INDEX(T_Eqp[Période_jours],2)&gt;0, IT3&gt;=INDEX(T_Eqp[Date_Début],2), MOD(IT3-INDEX(T_Eqp[Date_Début],2), INDEX(T_Eqp[Période_jours],2))=0), INDEX(T_Eqp[Type],2), ""), "")</f>
        <v/>
      </c>
      <c r="IU7" s="10">
        <f>IFERROR(IF(AND(INDEX(T_Eqp[Actif],2)="Oui",INDEX(T_Eqp[Période_jours],2)&gt;0, IU3&gt;=INDEX(T_Eqp[Date_Début],2), MOD(IU3-INDEX(T_Eqp[Date_Début],2), INDEX(T_Eqp[Période_jours],2))=0), INDEX(T_Eqp[Type],2), ""), "")</f>
        <v/>
      </c>
      <c r="IV7" s="10">
        <f>IFERROR(IF(AND(INDEX(T_Eqp[Actif],2)="Oui",INDEX(T_Eqp[Période_jours],2)&gt;0, IV3&gt;=INDEX(T_Eqp[Date_Début],2), MOD(IV3-INDEX(T_Eqp[Date_Début],2), INDEX(T_Eqp[Période_jours],2))=0), INDEX(T_Eqp[Type],2), ""), "")</f>
        <v/>
      </c>
      <c r="IW7" s="10">
        <f>IFERROR(IF(AND(INDEX(T_Eqp[Actif],2)="Oui",INDEX(T_Eqp[Période_jours],2)&gt;0, IW3&gt;=INDEX(T_Eqp[Date_Début],2), MOD(IW3-INDEX(T_Eqp[Date_Début],2), INDEX(T_Eqp[Période_jours],2))=0), INDEX(T_Eqp[Type],2), ""), "")</f>
        <v/>
      </c>
      <c r="IX7" s="10">
        <f>IFERROR(IF(AND(INDEX(T_Eqp[Actif],2)="Oui",INDEX(T_Eqp[Période_jours],2)&gt;0, IX3&gt;=INDEX(T_Eqp[Date_Début],2), MOD(IX3-INDEX(T_Eqp[Date_Début],2), INDEX(T_Eqp[Période_jours],2))=0), INDEX(T_Eqp[Type],2), ""), "")</f>
        <v/>
      </c>
      <c r="IY7" s="10">
        <f>IFERROR(IF(AND(INDEX(T_Eqp[Actif],2)="Oui",INDEX(T_Eqp[Période_jours],2)&gt;0, IY3&gt;=INDEX(T_Eqp[Date_Début],2), MOD(IY3-INDEX(T_Eqp[Date_Début],2), INDEX(T_Eqp[Période_jours],2))=0), INDEX(T_Eqp[Type],2), ""), "")</f>
        <v/>
      </c>
      <c r="IZ7" s="10">
        <f>IFERROR(IF(AND(INDEX(T_Eqp[Actif],2)="Oui",INDEX(T_Eqp[Période_jours],2)&gt;0, IZ3&gt;=INDEX(T_Eqp[Date_Début],2), MOD(IZ3-INDEX(T_Eqp[Date_Début],2), INDEX(T_Eqp[Période_jours],2))=0), INDEX(T_Eqp[Type],2), ""), "")</f>
        <v/>
      </c>
      <c r="JA7" s="10">
        <f>IFERROR(IF(AND(INDEX(T_Eqp[Actif],2)="Oui",INDEX(T_Eqp[Période_jours],2)&gt;0, JA3&gt;=INDEX(T_Eqp[Date_Début],2), MOD(JA3-INDEX(T_Eqp[Date_Début],2), INDEX(T_Eqp[Période_jours],2))=0), INDEX(T_Eqp[Type],2), ""), "")</f>
        <v/>
      </c>
      <c r="JB7" s="10">
        <f>IFERROR(IF(AND(INDEX(T_Eqp[Actif],2)="Oui",INDEX(T_Eqp[Période_jours],2)&gt;0, JB3&gt;=INDEX(T_Eqp[Date_Début],2), MOD(JB3-INDEX(T_Eqp[Date_Début],2), INDEX(T_Eqp[Période_jours],2))=0), INDEX(T_Eqp[Type],2), ""), "")</f>
        <v/>
      </c>
      <c r="JC7" s="10">
        <f>IFERROR(IF(AND(INDEX(T_Eqp[Actif],2)="Oui",INDEX(T_Eqp[Période_jours],2)&gt;0, JC3&gt;=INDEX(T_Eqp[Date_Début],2), MOD(JC3-INDEX(T_Eqp[Date_Début],2), INDEX(T_Eqp[Période_jours],2))=0), INDEX(T_Eqp[Type],2), ""), "")</f>
        <v/>
      </c>
      <c r="JD7" s="10">
        <f>IFERROR(IF(AND(INDEX(T_Eqp[Actif],2)="Oui",INDEX(T_Eqp[Période_jours],2)&gt;0, JD3&gt;=INDEX(T_Eqp[Date_Début],2), MOD(JD3-INDEX(T_Eqp[Date_Début],2), INDEX(T_Eqp[Période_jours],2))=0), INDEX(T_Eqp[Type],2), ""), "")</f>
        <v/>
      </c>
      <c r="JE7" s="10">
        <f>IFERROR(IF(AND(INDEX(T_Eqp[Actif],2)="Oui",INDEX(T_Eqp[Période_jours],2)&gt;0, JE3&gt;=INDEX(T_Eqp[Date_Début],2), MOD(JE3-INDEX(T_Eqp[Date_Début],2), INDEX(T_Eqp[Période_jours],2))=0), INDEX(T_Eqp[Type],2), ""), "")</f>
        <v/>
      </c>
      <c r="JF7" s="10">
        <f>IFERROR(IF(AND(INDEX(T_Eqp[Actif],2)="Oui",INDEX(T_Eqp[Période_jours],2)&gt;0, JF3&gt;=INDEX(T_Eqp[Date_Début],2), MOD(JF3-INDEX(T_Eqp[Date_Début],2), INDEX(T_Eqp[Période_jours],2))=0), INDEX(T_Eqp[Type],2), ""), "")</f>
        <v/>
      </c>
      <c r="JG7" s="10">
        <f>IFERROR(IF(AND(INDEX(T_Eqp[Actif],2)="Oui",INDEX(T_Eqp[Période_jours],2)&gt;0, JG3&gt;=INDEX(T_Eqp[Date_Début],2), MOD(JG3-INDEX(T_Eqp[Date_Début],2), INDEX(T_Eqp[Période_jours],2))=0), INDEX(T_Eqp[Type],2), ""), "")</f>
        <v/>
      </c>
      <c r="JH7" s="10">
        <f>IFERROR(IF(AND(INDEX(T_Eqp[Actif],2)="Oui",INDEX(T_Eqp[Période_jours],2)&gt;0, JH3&gt;=INDEX(T_Eqp[Date_Début],2), MOD(JH3-INDEX(T_Eqp[Date_Début],2), INDEX(T_Eqp[Période_jours],2))=0), INDEX(T_Eqp[Type],2), ""), "")</f>
        <v/>
      </c>
      <c r="JI7" s="10">
        <f>IFERROR(IF(AND(INDEX(T_Eqp[Actif],2)="Oui",INDEX(T_Eqp[Période_jours],2)&gt;0, JI3&gt;=INDEX(T_Eqp[Date_Début],2), MOD(JI3-INDEX(T_Eqp[Date_Début],2), INDEX(T_Eqp[Période_jours],2))=0), INDEX(T_Eqp[Type],2), ""), "")</f>
        <v/>
      </c>
      <c r="JJ7" s="10">
        <f>IFERROR(IF(AND(INDEX(T_Eqp[Actif],2)="Oui",INDEX(T_Eqp[Période_jours],2)&gt;0, JJ3&gt;=INDEX(T_Eqp[Date_Début],2), MOD(JJ3-INDEX(T_Eqp[Date_Début],2), INDEX(T_Eqp[Période_jours],2))=0), INDEX(T_Eqp[Type],2), ""), "")</f>
        <v/>
      </c>
      <c r="JK7" s="10">
        <f>IFERROR(IF(AND(INDEX(T_Eqp[Actif],2)="Oui",INDEX(T_Eqp[Période_jours],2)&gt;0, JK3&gt;=INDEX(T_Eqp[Date_Début],2), MOD(JK3-INDEX(T_Eqp[Date_Début],2), INDEX(T_Eqp[Période_jours],2))=0), INDEX(T_Eqp[Type],2), ""), "")</f>
        <v/>
      </c>
      <c r="JL7" s="10">
        <f>IFERROR(IF(AND(INDEX(T_Eqp[Actif],2)="Oui",INDEX(T_Eqp[Période_jours],2)&gt;0, JL3&gt;=INDEX(T_Eqp[Date_Début],2), MOD(JL3-INDEX(T_Eqp[Date_Début],2), INDEX(T_Eqp[Période_jours],2))=0), INDEX(T_Eqp[Type],2), ""), "")</f>
        <v/>
      </c>
      <c r="JM7" s="10">
        <f>IFERROR(IF(AND(INDEX(T_Eqp[Actif],2)="Oui",INDEX(T_Eqp[Période_jours],2)&gt;0, JM3&gt;=INDEX(T_Eqp[Date_Début],2), MOD(JM3-INDEX(T_Eqp[Date_Début],2), INDEX(T_Eqp[Période_jours],2))=0), INDEX(T_Eqp[Type],2), ""), "")</f>
        <v/>
      </c>
      <c r="JN7" s="10">
        <f>IFERROR(IF(AND(INDEX(T_Eqp[Actif],2)="Oui",INDEX(T_Eqp[Période_jours],2)&gt;0, JN3&gt;=INDEX(T_Eqp[Date_Début],2), MOD(JN3-INDEX(T_Eqp[Date_Début],2), INDEX(T_Eqp[Période_jours],2))=0), INDEX(T_Eqp[Type],2), ""), "")</f>
        <v/>
      </c>
      <c r="JO7" s="10">
        <f>IFERROR(IF(AND(INDEX(T_Eqp[Actif],2)="Oui",INDEX(T_Eqp[Période_jours],2)&gt;0, JO3&gt;=INDEX(T_Eqp[Date_Début],2), MOD(JO3-INDEX(T_Eqp[Date_Début],2), INDEX(T_Eqp[Période_jours],2))=0), INDEX(T_Eqp[Type],2), ""), "")</f>
        <v/>
      </c>
      <c r="JP7" s="10">
        <f>IFERROR(IF(AND(INDEX(T_Eqp[Actif],2)="Oui",INDEX(T_Eqp[Période_jours],2)&gt;0, JP3&gt;=INDEX(T_Eqp[Date_Début],2), MOD(JP3-INDEX(T_Eqp[Date_Début],2), INDEX(T_Eqp[Période_jours],2))=0), INDEX(T_Eqp[Type],2), ""), "")</f>
        <v/>
      </c>
      <c r="JQ7" s="10">
        <f>IFERROR(IF(AND(INDEX(T_Eqp[Actif],2)="Oui",INDEX(T_Eqp[Période_jours],2)&gt;0, JQ3&gt;=INDEX(T_Eqp[Date_Début],2), MOD(JQ3-INDEX(T_Eqp[Date_Début],2), INDEX(T_Eqp[Période_jours],2))=0), INDEX(T_Eqp[Type],2), ""), "")</f>
        <v/>
      </c>
      <c r="JR7" s="10">
        <f>IFERROR(IF(AND(INDEX(T_Eqp[Actif],2)="Oui",INDEX(T_Eqp[Période_jours],2)&gt;0, JR3&gt;=INDEX(T_Eqp[Date_Début],2), MOD(JR3-INDEX(T_Eqp[Date_Début],2), INDEX(T_Eqp[Période_jours],2))=0), INDEX(T_Eqp[Type],2), ""), "")</f>
        <v/>
      </c>
      <c r="JS7" s="10">
        <f>IFERROR(IF(AND(INDEX(T_Eqp[Actif],2)="Oui",INDEX(T_Eqp[Période_jours],2)&gt;0, JS3&gt;=INDEX(T_Eqp[Date_Début],2), MOD(JS3-INDEX(T_Eqp[Date_Début],2), INDEX(T_Eqp[Période_jours],2))=0), INDEX(T_Eqp[Type],2), ""), "")</f>
        <v/>
      </c>
      <c r="JT7" s="10">
        <f>IFERROR(IF(AND(INDEX(T_Eqp[Actif],2)="Oui",INDEX(T_Eqp[Période_jours],2)&gt;0, JT3&gt;=INDEX(T_Eqp[Date_Début],2), MOD(JT3-INDEX(T_Eqp[Date_Début],2), INDEX(T_Eqp[Période_jours],2))=0), INDEX(T_Eqp[Type],2), ""), "")</f>
        <v/>
      </c>
      <c r="JU7" s="10">
        <f>IFERROR(IF(AND(INDEX(T_Eqp[Actif],2)="Oui",INDEX(T_Eqp[Période_jours],2)&gt;0, JU3&gt;=INDEX(T_Eqp[Date_Début],2), MOD(JU3-INDEX(T_Eqp[Date_Début],2), INDEX(T_Eqp[Période_jours],2))=0), INDEX(T_Eqp[Type],2), ""), "")</f>
        <v/>
      </c>
      <c r="JV7" s="10">
        <f>IFERROR(IF(AND(INDEX(T_Eqp[Actif],2)="Oui",INDEX(T_Eqp[Période_jours],2)&gt;0, JV3&gt;=INDEX(T_Eqp[Date_Début],2), MOD(JV3-INDEX(T_Eqp[Date_Début],2), INDEX(T_Eqp[Période_jours],2))=0), INDEX(T_Eqp[Type],2), ""), "")</f>
        <v/>
      </c>
      <c r="JW7" s="10">
        <f>IFERROR(IF(AND(INDEX(T_Eqp[Actif],2)="Oui",INDEX(T_Eqp[Période_jours],2)&gt;0, JW3&gt;=INDEX(T_Eqp[Date_Début],2), MOD(JW3-INDEX(T_Eqp[Date_Début],2), INDEX(T_Eqp[Période_jours],2))=0), INDEX(T_Eqp[Type],2), ""), "")</f>
        <v/>
      </c>
      <c r="JX7" s="10">
        <f>IFERROR(IF(AND(INDEX(T_Eqp[Actif],2)="Oui",INDEX(T_Eqp[Période_jours],2)&gt;0, JX3&gt;=INDEX(T_Eqp[Date_Début],2), MOD(JX3-INDEX(T_Eqp[Date_Début],2), INDEX(T_Eqp[Période_jours],2))=0), INDEX(T_Eqp[Type],2), ""), "")</f>
        <v/>
      </c>
      <c r="JY7" s="10">
        <f>IFERROR(IF(AND(INDEX(T_Eqp[Actif],2)="Oui",INDEX(T_Eqp[Période_jours],2)&gt;0, JY3&gt;=INDEX(T_Eqp[Date_Début],2), MOD(JY3-INDEX(T_Eqp[Date_Début],2), INDEX(T_Eqp[Période_jours],2))=0), INDEX(T_Eqp[Type],2), ""), "")</f>
        <v/>
      </c>
      <c r="JZ7" s="10">
        <f>IFERROR(IF(AND(INDEX(T_Eqp[Actif],2)="Oui",INDEX(T_Eqp[Période_jours],2)&gt;0, JZ3&gt;=INDEX(T_Eqp[Date_Début],2), MOD(JZ3-INDEX(T_Eqp[Date_Début],2), INDEX(T_Eqp[Période_jours],2))=0), INDEX(T_Eqp[Type],2), ""), "")</f>
        <v/>
      </c>
      <c r="KA7" s="10">
        <f>IFERROR(IF(AND(INDEX(T_Eqp[Actif],2)="Oui",INDEX(T_Eqp[Période_jours],2)&gt;0, KA3&gt;=INDEX(T_Eqp[Date_Début],2), MOD(KA3-INDEX(T_Eqp[Date_Début],2), INDEX(T_Eqp[Période_jours],2))=0), INDEX(T_Eqp[Type],2), ""), "")</f>
        <v/>
      </c>
      <c r="KB7" s="10">
        <f>IFERROR(IF(AND(INDEX(T_Eqp[Actif],2)="Oui",INDEX(T_Eqp[Période_jours],2)&gt;0, KB3&gt;=INDEX(T_Eqp[Date_Début],2), MOD(KB3-INDEX(T_Eqp[Date_Début],2), INDEX(T_Eqp[Période_jours],2))=0), INDEX(T_Eqp[Type],2), ""), "")</f>
        <v/>
      </c>
      <c r="KC7" s="10">
        <f>IFERROR(IF(AND(INDEX(T_Eqp[Actif],2)="Oui",INDEX(T_Eqp[Période_jours],2)&gt;0, KC3&gt;=INDEX(T_Eqp[Date_Début],2), MOD(KC3-INDEX(T_Eqp[Date_Début],2), INDEX(T_Eqp[Période_jours],2))=0), INDEX(T_Eqp[Type],2), ""), "")</f>
        <v/>
      </c>
      <c r="KD7" s="10">
        <f>IFERROR(IF(AND(INDEX(T_Eqp[Actif],2)="Oui",INDEX(T_Eqp[Période_jours],2)&gt;0, KD3&gt;=INDEX(T_Eqp[Date_Début],2), MOD(KD3-INDEX(T_Eqp[Date_Début],2), INDEX(T_Eqp[Période_jours],2))=0), INDEX(T_Eqp[Type],2), ""), "")</f>
        <v/>
      </c>
      <c r="KE7" s="10">
        <f>IFERROR(IF(AND(INDEX(T_Eqp[Actif],2)="Oui",INDEX(T_Eqp[Période_jours],2)&gt;0, KE3&gt;=INDEX(T_Eqp[Date_Début],2), MOD(KE3-INDEX(T_Eqp[Date_Début],2), INDEX(T_Eqp[Période_jours],2))=0), INDEX(T_Eqp[Type],2), ""), "")</f>
        <v/>
      </c>
      <c r="KF7" s="10">
        <f>IFERROR(IF(AND(INDEX(T_Eqp[Actif],2)="Oui",INDEX(T_Eqp[Période_jours],2)&gt;0, KF3&gt;=INDEX(T_Eqp[Date_Début],2), MOD(KF3-INDEX(T_Eqp[Date_Début],2), INDEX(T_Eqp[Période_jours],2))=0), INDEX(T_Eqp[Type],2), ""), "")</f>
        <v/>
      </c>
      <c r="KG7" s="10">
        <f>IFERROR(IF(AND(INDEX(T_Eqp[Actif],2)="Oui",INDEX(T_Eqp[Période_jours],2)&gt;0, KG3&gt;=INDEX(T_Eqp[Date_Début],2), MOD(KG3-INDEX(T_Eqp[Date_Début],2), INDEX(T_Eqp[Période_jours],2))=0), INDEX(T_Eqp[Type],2), ""), "")</f>
        <v/>
      </c>
      <c r="KH7" s="10">
        <f>IFERROR(IF(AND(INDEX(T_Eqp[Actif],2)="Oui",INDEX(T_Eqp[Période_jours],2)&gt;0, KH3&gt;=INDEX(T_Eqp[Date_Début],2), MOD(KH3-INDEX(T_Eqp[Date_Début],2), INDEX(T_Eqp[Période_jours],2))=0), INDEX(T_Eqp[Type],2), ""), "")</f>
        <v/>
      </c>
      <c r="KI7" s="10">
        <f>IFERROR(IF(AND(INDEX(T_Eqp[Actif],2)="Oui",INDEX(T_Eqp[Période_jours],2)&gt;0, KI3&gt;=INDEX(T_Eqp[Date_Début],2), MOD(KI3-INDEX(T_Eqp[Date_Début],2), INDEX(T_Eqp[Période_jours],2))=0), INDEX(T_Eqp[Type],2), ""), "")</f>
        <v/>
      </c>
      <c r="KJ7" s="10">
        <f>IFERROR(IF(AND(INDEX(T_Eqp[Actif],2)="Oui",INDEX(T_Eqp[Période_jours],2)&gt;0, KJ3&gt;=INDEX(T_Eqp[Date_Début],2), MOD(KJ3-INDEX(T_Eqp[Date_Début],2), INDEX(T_Eqp[Période_jours],2))=0), INDEX(T_Eqp[Type],2), ""), "")</f>
        <v/>
      </c>
      <c r="KK7" s="10">
        <f>IFERROR(IF(AND(INDEX(T_Eqp[Actif],2)="Oui",INDEX(T_Eqp[Période_jours],2)&gt;0, KK3&gt;=INDEX(T_Eqp[Date_Début],2), MOD(KK3-INDEX(T_Eqp[Date_Début],2), INDEX(T_Eqp[Période_jours],2))=0), INDEX(T_Eqp[Type],2), ""), "")</f>
        <v/>
      </c>
      <c r="KL7" s="10">
        <f>IFERROR(IF(AND(INDEX(T_Eqp[Actif],2)="Oui",INDEX(T_Eqp[Période_jours],2)&gt;0, KL3&gt;=INDEX(T_Eqp[Date_Début],2), MOD(KL3-INDEX(T_Eqp[Date_Début],2), INDEX(T_Eqp[Période_jours],2))=0), INDEX(T_Eqp[Type],2), ""), "")</f>
        <v/>
      </c>
      <c r="KM7" s="10">
        <f>IFERROR(IF(AND(INDEX(T_Eqp[Actif],2)="Oui",INDEX(T_Eqp[Période_jours],2)&gt;0, KM3&gt;=INDEX(T_Eqp[Date_Début],2), MOD(KM3-INDEX(T_Eqp[Date_Début],2), INDEX(T_Eqp[Période_jours],2))=0), INDEX(T_Eqp[Type],2), ""), "")</f>
        <v/>
      </c>
      <c r="KN7" s="10">
        <f>IFERROR(IF(AND(INDEX(T_Eqp[Actif],2)="Oui",INDEX(T_Eqp[Période_jours],2)&gt;0, KN3&gt;=INDEX(T_Eqp[Date_Début],2), MOD(KN3-INDEX(T_Eqp[Date_Début],2), INDEX(T_Eqp[Période_jours],2))=0), INDEX(T_Eqp[Type],2), ""), "")</f>
        <v/>
      </c>
      <c r="KO7" s="10">
        <f>IFERROR(IF(AND(INDEX(T_Eqp[Actif],2)="Oui",INDEX(T_Eqp[Période_jours],2)&gt;0, KO3&gt;=INDEX(T_Eqp[Date_Début],2), MOD(KO3-INDEX(T_Eqp[Date_Début],2), INDEX(T_Eqp[Période_jours],2))=0), INDEX(T_Eqp[Type],2), ""), "")</f>
        <v/>
      </c>
      <c r="KP7" s="10">
        <f>IFERROR(IF(AND(INDEX(T_Eqp[Actif],2)="Oui",INDEX(T_Eqp[Période_jours],2)&gt;0, KP3&gt;=INDEX(T_Eqp[Date_Début],2), MOD(KP3-INDEX(T_Eqp[Date_Début],2), INDEX(T_Eqp[Période_jours],2))=0), INDEX(T_Eqp[Type],2), ""), "")</f>
        <v/>
      </c>
      <c r="KQ7" s="10">
        <f>IFERROR(IF(AND(INDEX(T_Eqp[Actif],2)="Oui",INDEX(T_Eqp[Période_jours],2)&gt;0, KQ3&gt;=INDEX(T_Eqp[Date_Début],2), MOD(KQ3-INDEX(T_Eqp[Date_Début],2), INDEX(T_Eqp[Période_jours],2))=0), INDEX(T_Eqp[Type],2), ""), "")</f>
        <v/>
      </c>
      <c r="KR7" s="10">
        <f>IFERROR(IF(AND(INDEX(T_Eqp[Actif],2)="Oui",INDEX(T_Eqp[Période_jours],2)&gt;0, KR3&gt;=INDEX(T_Eqp[Date_Début],2), MOD(KR3-INDEX(T_Eqp[Date_Début],2), INDEX(T_Eqp[Période_jours],2))=0), INDEX(T_Eqp[Type],2), ""), "")</f>
        <v/>
      </c>
      <c r="KS7" s="10">
        <f>IFERROR(IF(AND(INDEX(T_Eqp[Actif],2)="Oui",INDEX(T_Eqp[Période_jours],2)&gt;0, KS3&gt;=INDEX(T_Eqp[Date_Début],2), MOD(KS3-INDEX(T_Eqp[Date_Début],2), INDEX(T_Eqp[Période_jours],2))=0), INDEX(T_Eqp[Type],2), ""), "")</f>
        <v/>
      </c>
      <c r="KT7" s="10">
        <f>IFERROR(IF(AND(INDEX(T_Eqp[Actif],2)="Oui",INDEX(T_Eqp[Période_jours],2)&gt;0, KT3&gt;=INDEX(T_Eqp[Date_Début],2), MOD(KT3-INDEX(T_Eqp[Date_Début],2), INDEX(T_Eqp[Période_jours],2))=0), INDEX(T_Eqp[Type],2), ""), "")</f>
        <v/>
      </c>
      <c r="KU7" s="10">
        <f>IFERROR(IF(AND(INDEX(T_Eqp[Actif],2)="Oui",INDEX(T_Eqp[Période_jours],2)&gt;0, KU3&gt;=INDEX(T_Eqp[Date_Début],2), MOD(KU3-INDEX(T_Eqp[Date_Début],2), INDEX(T_Eqp[Période_jours],2))=0), INDEX(T_Eqp[Type],2), ""), "")</f>
        <v/>
      </c>
      <c r="KV7" s="10">
        <f>IFERROR(IF(AND(INDEX(T_Eqp[Actif],2)="Oui",INDEX(T_Eqp[Période_jours],2)&gt;0, KV3&gt;=INDEX(T_Eqp[Date_Début],2), MOD(KV3-INDEX(T_Eqp[Date_Début],2), INDEX(T_Eqp[Période_jours],2))=0), INDEX(T_Eqp[Type],2), ""), "")</f>
        <v/>
      </c>
      <c r="KW7" s="10">
        <f>IFERROR(IF(AND(INDEX(T_Eqp[Actif],2)="Oui",INDEX(T_Eqp[Période_jours],2)&gt;0, KW3&gt;=INDEX(T_Eqp[Date_Début],2), MOD(KW3-INDEX(T_Eqp[Date_Début],2), INDEX(T_Eqp[Période_jours],2))=0), INDEX(T_Eqp[Type],2), ""), "")</f>
        <v/>
      </c>
      <c r="KX7" s="10">
        <f>IFERROR(IF(AND(INDEX(T_Eqp[Actif],2)="Oui",INDEX(T_Eqp[Période_jours],2)&gt;0, KX3&gt;=INDEX(T_Eqp[Date_Début],2), MOD(KX3-INDEX(T_Eqp[Date_Début],2), INDEX(T_Eqp[Période_jours],2))=0), INDEX(T_Eqp[Type],2), ""), "")</f>
        <v/>
      </c>
      <c r="KY7" s="10">
        <f>IFERROR(IF(AND(INDEX(T_Eqp[Actif],2)="Oui",INDEX(T_Eqp[Période_jours],2)&gt;0, KY3&gt;=INDEX(T_Eqp[Date_Début],2), MOD(KY3-INDEX(T_Eqp[Date_Début],2), INDEX(T_Eqp[Période_jours],2))=0), INDEX(T_Eqp[Type],2), ""), "")</f>
        <v/>
      </c>
      <c r="KZ7" s="10">
        <f>IFERROR(IF(AND(INDEX(T_Eqp[Actif],2)="Oui",INDEX(T_Eqp[Période_jours],2)&gt;0, KZ3&gt;=INDEX(T_Eqp[Date_Début],2), MOD(KZ3-INDEX(T_Eqp[Date_Début],2), INDEX(T_Eqp[Période_jours],2))=0), INDEX(T_Eqp[Type],2), ""), "")</f>
        <v/>
      </c>
      <c r="LA7" s="10">
        <f>IFERROR(IF(AND(INDEX(T_Eqp[Actif],2)="Oui",INDEX(T_Eqp[Période_jours],2)&gt;0, LA3&gt;=INDEX(T_Eqp[Date_Début],2), MOD(LA3-INDEX(T_Eqp[Date_Début],2), INDEX(T_Eqp[Période_jours],2))=0), INDEX(T_Eqp[Type],2), ""), "")</f>
        <v/>
      </c>
      <c r="LB7" s="10">
        <f>IFERROR(IF(AND(INDEX(T_Eqp[Actif],2)="Oui",INDEX(T_Eqp[Période_jours],2)&gt;0, LB3&gt;=INDEX(T_Eqp[Date_Début],2), MOD(LB3-INDEX(T_Eqp[Date_Début],2), INDEX(T_Eqp[Période_jours],2))=0), INDEX(T_Eqp[Type],2), ""), "")</f>
        <v/>
      </c>
      <c r="LC7" s="10">
        <f>IFERROR(IF(AND(INDEX(T_Eqp[Actif],2)="Oui",INDEX(T_Eqp[Période_jours],2)&gt;0, LC3&gt;=INDEX(T_Eqp[Date_Début],2), MOD(LC3-INDEX(T_Eqp[Date_Début],2), INDEX(T_Eqp[Période_jours],2))=0), INDEX(T_Eqp[Type],2), ""), "")</f>
        <v/>
      </c>
      <c r="LD7" s="10">
        <f>IFERROR(IF(AND(INDEX(T_Eqp[Actif],2)="Oui",INDEX(T_Eqp[Période_jours],2)&gt;0, LD3&gt;=INDEX(T_Eqp[Date_Début],2), MOD(LD3-INDEX(T_Eqp[Date_Début],2), INDEX(T_Eqp[Période_jours],2))=0), INDEX(T_Eqp[Type],2), ""), "")</f>
        <v/>
      </c>
      <c r="LE7" s="10">
        <f>IFERROR(IF(AND(INDEX(T_Eqp[Actif],2)="Oui",INDEX(T_Eqp[Période_jours],2)&gt;0, LE3&gt;=INDEX(T_Eqp[Date_Début],2), MOD(LE3-INDEX(T_Eqp[Date_Début],2), INDEX(T_Eqp[Période_jours],2))=0), INDEX(T_Eqp[Type],2), ""), "")</f>
        <v/>
      </c>
      <c r="LF7" s="10">
        <f>IFERROR(IF(AND(INDEX(T_Eqp[Actif],2)="Oui",INDEX(T_Eqp[Période_jours],2)&gt;0, LF3&gt;=INDEX(T_Eqp[Date_Début],2), MOD(LF3-INDEX(T_Eqp[Date_Début],2), INDEX(T_Eqp[Période_jours],2))=0), INDEX(T_Eqp[Type],2), ""), "")</f>
        <v/>
      </c>
      <c r="LG7" s="10">
        <f>IFERROR(IF(AND(INDEX(T_Eqp[Actif],2)="Oui",INDEX(T_Eqp[Période_jours],2)&gt;0, LG3&gt;=INDEX(T_Eqp[Date_Début],2), MOD(LG3-INDEX(T_Eqp[Date_Début],2), INDEX(T_Eqp[Période_jours],2))=0), INDEX(T_Eqp[Type],2), ""), "")</f>
        <v/>
      </c>
      <c r="LH7" s="10">
        <f>IFERROR(IF(AND(INDEX(T_Eqp[Actif],2)="Oui",INDEX(T_Eqp[Période_jours],2)&gt;0, LH3&gt;=INDEX(T_Eqp[Date_Début],2), MOD(LH3-INDEX(T_Eqp[Date_Début],2), INDEX(T_Eqp[Période_jours],2))=0), INDEX(T_Eqp[Type],2), ""), "")</f>
        <v/>
      </c>
      <c r="LI7" s="10">
        <f>IFERROR(IF(AND(INDEX(T_Eqp[Actif],2)="Oui",INDEX(T_Eqp[Période_jours],2)&gt;0, LI3&gt;=INDEX(T_Eqp[Date_Début],2), MOD(LI3-INDEX(T_Eqp[Date_Début],2), INDEX(T_Eqp[Période_jours],2))=0), INDEX(T_Eqp[Type],2), ""), "")</f>
        <v/>
      </c>
      <c r="LJ7" s="10">
        <f>IFERROR(IF(AND(INDEX(T_Eqp[Actif],2)="Oui",INDEX(T_Eqp[Période_jours],2)&gt;0, LJ3&gt;=INDEX(T_Eqp[Date_Début],2), MOD(LJ3-INDEX(T_Eqp[Date_Début],2), INDEX(T_Eqp[Période_jours],2))=0), INDEX(T_Eqp[Type],2), ""), "")</f>
        <v/>
      </c>
      <c r="LK7" s="10">
        <f>IFERROR(IF(AND(INDEX(T_Eqp[Actif],2)="Oui",INDEX(T_Eqp[Période_jours],2)&gt;0, LK3&gt;=INDEX(T_Eqp[Date_Début],2), MOD(LK3-INDEX(T_Eqp[Date_Début],2), INDEX(T_Eqp[Période_jours],2))=0), INDEX(T_Eqp[Type],2), ""), "")</f>
        <v/>
      </c>
      <c r="LL7" s="10">
        <f>IFERROR(IF(AND(INDEX(T_Eqp[Actif],2)="Oui",INDEX(T_Eqp[Période_jours],2)&gt;0, LL3&gt;=INDEX(T_Eqp[Date_Début],2), MOD(LL3-INDEX(T_Eqp[Date_Début],2), INDEX(T_Eqp[Période_jours],2))=0), INDEX(T_Eqp[Type],2), ""), "")</f>
        <v/>
      </c>
      <c r="LM7" s="10">
        <f>IFERROR(IF(AND(INDEX(T_Eqp[Actif],2)="Oui",INDEX(T_Eqp[Période_jours],2)&gt;0, LM3&gt;=INDEX(T_Eqp[Date_Début],2), MOD(LM3-INDEX(T_Eqp[Date_Début],2), INDEX(T_Eqp[Période_jours],2))=0), INDEX(T_Eqp[Type],2), ""), "")</f>
        <v/>
      </c>
      <c r="LN7" s="10">
        <f>IFERROR(IF(AND(INDEX(T_Eqp[Actif],2)="Oui",INDEX(T_Eqp[Période_jours],2)&gt;0, LN3&gt;=INDEX(T_Eqp[Date_Début],2), MOD(LN3-INDEX(T_Eqp[Date_Début],2), INDEX(T_Eqp[Période_jours],2))=0), INDEX(T_Eqp[Type],2), ""), "")</f>
        <v/>
      </c>
      <c r="LO7" s="10">
        <f>IFERROR(IF(AND(INDEX(T_Eqp[Actif],2)="Oui",INDEX(T_Eqp[Période_jours],2)&gt;0, LO3&gt;=INDEX(T_Eqp[Date_Début],2), MOD(LO3-INDEX(T_Eqp[Date_Début],2), INDEX(T_Eqp[Période_jours],2))=0), INDEX(T_Eqp[Type],2), ""), "")</f>
        <v/>
      </c>
      <c r="LP7" s="10">
        <f>IFERROR(IF(AND(INDEX(T_Eqp[Actif],2)="Oui",INDEX(T_Eqp[Période_jours],2)&gt;0, LP3&gt;=INDEX(T_Eqp[Date_Début],2), MOD(LP3-INDEX(T_Eqp[Date_Début],2), INDEX(T_Eqp[Période_jours],2))=0), INDEX(T_Eqp[Type],2), ""), "")</f>
        <v/>
      </c>
      <c r="LQ7" s="10">
        <f>IFERROR(IF(AND(INDEX(T_Eqp[Actif],2)="Oui",INDEX(T_Eqp[Période_jours],2)&gt;0, LQ3&gt;=INDEX(T_Eqp[Date_Début],2), MOD(LQ3-INDEX(T_Eqp[Date_Début],2), INDEX(T_Eqp[Période_jours],2))=0), INDEX(T_Eqp[Type],2), ""), "")</f>
        <v/>
      </c>
      <c r="LR7" s="10">
        <f>IFERROR(IF(AND(INDEX(T_Eqp[Actif],2)="Oui",INDEX(T_Eqp[Période_jours],2)&gt;0, LR3&gt;=INDEX(T_Eqp[Date_Début],2), MOD(LR3-INDEX(T_Eqp[Date_Début],2), INDEX(T_Eqp[Période_jours],2))=0), INDEX(T_Eqp[Type],2), ""), "")</f>
        <v/>
      </c>
      <c r="LS7" s="10">
        <f>IFERROR(IF(AND(INDEX(T_Eqp[Actif],2)="Oui",INDEX(T_Eqp[Période_jours],2)&gt;0, LS3&gt;=INDEX(T_Eqp[Date_Début],2), MOD(LS3-INDEX(T_Eqp[Date_Début],2), INDEX(T_Eqp[Période_jours],2))=0), INDEX(T_Eqp[Type],2), ""), "")</f>
        <v/>
      </c>
      <c r="LT7" s="10">
        <f>IFERROR(IF(AND(INDEX(T_Eqp[Actif],2)="Oui",INDEX(T_Eqp[Période_jours],2)&gt;0, LT3&gt;=INDEX(T_Eqp[Date_Début],2), MOD(LT3-INDEX(T_Eqp[Date_Début],2), INDEX(T_Eqp[Période_jours],2))=0), INDEX(T_Eqp[Type],2), ""), "")</f>
        <v/>
      </c>
      <c r="LU7" s="10">
        <f>IFERROR(IF(AND(INDEX(T_Eqp[Actif],2)="Oui",INDEX(T_Eqp[Période_jours],2)&gt;0, LU3&gt;=INDEX(T_Eqp[Date_Début],2), MOD(LU3-INDEX(T_Eqp[Date_Début],2), INDEX(T_Eqp[Période_jours],2))=0), INDEX(T_Eqp[Type],2), ""), "")</f>
        <v/>
      </c>
      <c r="LV7" s="10">
        <f>IFERROR(IF(AND(INDEX(T_Eqp[Actif],2)="Oui",INDEX(T_Eqp[Période_jours],2)&gt;0, LV3&gt;=INDEX(T_Eqp[Date_Début],2), MOD(LV3-INDEX(T_Eqp[Date_Début],2), INDEX(T_Eqp[Période_jours],2))=0), INDEX(T_Eqp[Type],2), ""), "")</f>
        <v/>
      </c>
      <c r="LW7" s="10">
        <f>IFERROR(IF(AND(INDEX(T_Eqp[Actif],2)="Oui",INDEX(T_Eqp[Période_jours],2)&gt;0, LW3&gt;=INDEX(T_Eqp[Date_Début],2), MOD(LW3-INDEX(T_Eqp[Date_Début],2), INDEX(T_Eqp[Période_jours],2))=0), INDEX(T_Eqp[Type],2), ""), "")</f>
        <v/>
      </c>
      <c r="LX7" s="10">
        <f>IFERROR(IF(AND(INDEX(T_Eqp[Actif],2)="Oui",INDEX(T_Eqp[Période_jours],2)&gt;0, LX3&gt;=INDEX(T_Eqp[Date_Début],2), MOD(LX3-INDEX(T_Eqp[Date_Début],2), INDEX(T_Eqp[Période_jours],2))=0), INDEX(T_Eqp[Type],2), ""), "")</f>
        <v/>
      </c>
      <c r="LY7" s="10">
        <f>IFERROR(IF(AND(INDEX(T_Eqp[Actif],2)="Oui",INDEX(T_Eqp[Période_jours],2)&gt;0, LY3&gt;=INDEX(T_Eqp[Date_Début],2), MOD(LY3-INDEX(T_Eqp[Date_Début],2), INDEX(T_Eqp[Période_jours],2))=0), INDEX(T_Eqp[Type],2), ""), "")</f>
        <v/>
      </c>
      <c r="LZ7" s="10">
        <f>IFERROR(IF(AND(INDEX(T_Eqp[Actif],2)="Oui",INDEX(T_Eqp[Période_jours],2)&gt;0, LZ3&gt;=INDEX(T_Eqp[Date_Début],2), MOD(LZ3-INDEX(T_Eqp[Date_Début],2), INDEX(T_Eqp[Période_jours],2))=0), INDEX(T_Eqp[Type],2), ""), "")</f>
        <v/>
      </c>
      <c r="MA7" s="10">
        <f>IFERROR(IF(AND(INDEX(T_Eqp[Actif],2)="Oui",INDEX(T_Eqp[Période_jours],2)&gt;0, MA3&gt;=INDEX(T_Eqp[Date_Début],2), MOD(MA3-INDEX(T_Eqp[Date_Début],2), INDEX(T_Eqp[Période_jours],2))=0), INDEX(T_Eqp[Type],2), ""), "")</f>
        <v/>
      </c>
      <c r="MB7" s="10">
        <f>IFERROR(IF(AND(INDEX(T_Eqp[Actif],2)="Oui",INDEX(T_Eqp[Période_jours],2)&gt;0, MB3&gt;=INDEX(T_Eqp[Date_Début],2), MOD(MB3-INDEX(T_Eqp[Date_Début],2), INDEX(T_Eqp[Période_jours],2))=0), INDEX(T_Eqp[Type],2), ""), "")</f>
        <v/>
      </c>
      <c r="MC7" s="10">
        <f>IFERROR(IF(AND(INDEX(T_Eqp[Actif],2)="Oui",INDEX(T_Eqp[Période_jours],2)&gt;0, MC3&gt;=INDEX(T_Eqp[Date_Début],2), MOD(MC3-INDEX(T_Eqp[Date_Début],2), INDEX(T_Eqp[Période_jours],2))=0), INDEX(T_Eqp[Type],2), ""), "")</f>
        <v/>
      </c>
      <c r="MD7" s="10">
        <f>IFERROR(IF(AND(INDEX(T_Eqp[Actif],2)="Oui",INDEX(T_Eqp[Période_jours],2)&gt;0, MD3&gt;=INDEX(T_Eqp[Date_Début],2), MOD(MD3-INDEX(T_Eqp[Date_Début],2), INDEX(T_Eqp[Période_jours],2))=0), INDEX(T_Eqp[Type],2), ""), "")</f>
        <v/>
      </c>
      <c r="ME7" s="10">
        <f>IFERROR(IF(AND(INDEX(T_Eqp[Actif],2)="Oui",INDEX(T_Eqp[Période_jours],2)&gt;0, ME3&gt;=INDEX(T_Eqp[Date_Début],2), MOD(ME3-INDEX(T_Eqp[Date_Début],2), INDEX(T_Eqp[Période_jours],2))=0), INDEX(T_Eqp[Type],2), ""), "")</f>
        <v/>
      </c>
      <c r="MF7" s="10">
        <f>IFERROR(IF(AND(INDEX(T_Eqp[Actif],2)="Oui",INDEX(T_Eqp[Période_jours],2)&gt;0, MF3&gt;=INDEX(T_Eqp[Date_Début],2), MOD(MF3-INDEX(T_Eqp[Date_Début],2), INDEX(T_Eqp[Période_jours],2))=0), INDEX(T_Eqp[Type],2), ""), "")</f>
        <v/>
      </c>
      <c r="MG7" s="10">
        <f>IFERROR(IF(AND(INDEX(T_Eqp[Actif],2)="Oui",INDEX(T_Eqp[Période_jours],2)&gt;0, MG3&gt;=INDEX(T_Eqp[Date_Début],2), MOD(MG3-INDEX(T_Eqp[Date_Début],2), INDEX(T_Eqp[Période_jours],2))=0), INDEX(T_Eqp[Type],2), ""), "")</f>
        <v/>
      </c>
      <c r="MH7" s="10">
        <f>IFERROR(IF(AND(INDEX(T_Eqp[Actif],2)="Oui",INDEX(T_Eqp[Période_jours],2)&gt;0, MH3&gt;=INDEX(T_Eqp[Date_Début],2), MOD(MH3-INDEX(T_Eqp[Date_Début],2), INDEX(T_Eqp[Période_jours],2))=0), INDEX(T_Eqp[Type],2), ""), "")</f>
        <v/>
      </c>
      <c r="MI7" s="10">
        <f>IFERROR(IF(AND(INDEX(T_Eqp[Actif],2)="Oui",INDEX(T_Eqp[Période_jours],2)&gt;0, MI3&gt;=INDEX(T_Eqp[Date_Début],2), MOD(MI3-INDEX(T_Eqp[Date_Début],2), INDEX(T_Eqp[Période_jours],2))=0), INDEX(T_Eqp[Type],2), ""), "")</f>
        <v/>
      </c>
      <c r="MJ7" s="10">
        <f>IFERROR(IF(AND(INDEX(T_Eqp[Actif],2)="Oui",INDEX(T_Eqp[Période_jours],2)&gt;0, MJ3&gt;=INDEX(T_Eqp[Date_Début],2), MOD(MJ3-INDEX(T_Eqp[Date_Début],2), INDEX(T_Eqp[Période_jours],2))=0), INDEX(T_Eqp[Type],2), ""), "")</f>
        <v/>
      </c>
      <c r="MK7" s="10">
        <f>IFERROR(IF(AND(INDEX(T_Eqp[Actif],2)="Oui",INDEX(T_Eqp[Période_jours],2)&gt;0, MK3&gt;=INDEX(T_Eqp[Date_Début],2), MOD(MK3-INDEX(T_Eqp[Date_Début],2), INDEX(T_Eqp[Période_jours],2))=0), INDEX(T_Eqp[Type],2), ""), "")</f>
        <v/>
      </c>
      <c r="ML7" s="10">
        <f>IFERROR(IF(AND(INDEX(T_Eqp[Actif],2)="Oui",INDEX(T_Eqp[Période_jours],2)&gt;0, ML3&gt;=INDEX(T_Eqp[Date_Début],2), MOD(ML3-INDEX(T_Eqp[Date_Début],2), INDEX(T_Eqp[Période_jours],2))=0), INDEX(T_Eqp[Type],2), ""), "")</f>
        <v/>
      </c>
      <c r="MM7" s="10">
        <f>IFERROR(IF(AND(INDEX(T_Eqp[Actif],2)="Oui",INDEX(T_Eqp[Période_jours],2)&gt;0, MM3&gt;=INDEX(T_Eqp[Date_Début],2), MOD(MM3-INDEX(T_Eqp[Date_Début],2), INDEX(T_Eqp[Période_jours],2))=0), INDEX(T_Eqp[Type],2), ""), "")</f>
        <v/>
      </c>
      <c r="MN7" s="10">
        <f>IFERROR(IF(AND(INDEX(T_Eqp[Actif],2)="Oui",INDEX(T_Eqp[Période_jours],2)&gt;0, MN3&gt;=INDEX(T_Eqp[Date_Début],2), MOD(MN3-INDEX(T_Eqp[Date_Début],2), INDEX(T_Eqp[Période_jours],2))=0), INDEX(T_Eqp[Type],2), ""), "")</f>
        <v/>
      </c>
      <c r="MO7" s="10">
        <f>IFERROR(IF(AND(INDEX(T_Eqp[Actif],2)="Oui",INDEX(T_Eqp[Période_jours],2)&gt;0, MO3&gt;=INDEX(T_Eqp[Date_Début],2), MOD(MO3-INDEX(T_Eqp[Date_Début],2), INDEX(T_Eqp[Période_jours],2))=0), INDEX(T_Eqp[Type],2), ""), "")</f>
        <v/>
      </c>
      <c r="MP7" s="10">
        <f>IFERROR(IF(AND(INDEX(T_Eqp[Actif],2)="Oui",INDEX(T_Eqp[Période_jours],2)&gt;0, MP3&gt;=INDEX(T_Eqp[Date_Début],2), MOD(MP3-INDEX(T_Eqp[Date_Début],2), INDEX(T_Eqp[Période_jours],2))=0), INDEX(T_Eqp[Type],2), ""), "")</f>
        <v/>
      </c>
      <c r="MQ7" s="10">
        <f>IFERROR(IF(AND(INDEX(T_Eqp[Actif],2)="Oui",INDEX(T_Eqp[Période_jours],2)&gt;0, MQ3&gt;=INDEX(T_Eqp[Date_Début],2), MOD(MQ3-INDEX(T_Eqp[Date_Début],2), INDEX(T_Eqp[Période_jours],2))=0), INDEX(T_Eqp[Type],2), ""), "")</f>
        <v/>
      </c>
      <c r="MR7" s="10">
        <f>IFERROR(IF(AND(INDEX(T_Eqp[Actif],2)="Oui",INDEX(T_Eqp[Période_jours],2)&gt;0, MR3&gt;=INDEX(T_Eqp[Date_Début],2), MOD(MR3-INDEX(T_Eqp[Date_Début],2), INDEX(T_Eqp[Période_jours],2))=0), INDEX(T_Eqp[Type],2), ""), "")</f>
        <v/>
      </c>
      <c r="MS7" s="10">
        <f>IFERROR(IF(AND(INDEX(T_Eqp[Actif],2)="Oui",INDEX(T_Eqp[Période_jours],2)&gt;0, MS3&gt;=INDEX(T_Eqp[Date_Début],2), MOD(MS3-INDEX(T_Eqp[Date_Début],2), INDEX(T_Eqp[Période_jours],2))=0), INDEX(T_Eqp[Type],2), ""), "")</f>
        <v/>
      </c>
      <c r="MT7" s="10">
        <f>IFERROR(IF(AND(INDEX(T_Eqp[Actif],2)="Oui",INDEX(T_Eqp[Période_jours],2)&gt;0, MT3&gt;=INDEX(T_Eqp[Date_Début],2), MOD(MT3-INDEX(T_Eqp[Date_Début],2), INDEX(T_Eqp[Période_jours],2))=0), INDEX(T_Eqp[Type],2), ""), "")</f>
        <v/>
      </c>
      <c r="MU7" s="10">
        <f>IFERROR(IF(AND(INDEX(T_Eqp[Actif],2)="Oui",INDEX(T_Eqp[Période_jours],2)&gt;0, MU3&gt;=INDEX(T_Eqp[Date_Début],2), MOD(MU3-INDEX(T_Eqp[Date_Début],2), INDEX(T_Eqp[Période_jours],2))=0), INDEX(T_Eqp[Type],2), ""), "")</f>
        <v/>
      </c>
      <c r="MV7" s="10">
        <f>IFERROR(IF(AND(INDEX(T_Eqp[Actif],2)="Oui",INDEX(T_Eqp[Période_jours],2)&gt;0, MV3&gt;=INDEX(T_Eqp[Date_Début],2), MOD(MV3-INDEX(T_Eqp[Date_Début],2), INDEX(T_Eqp[Période_jours],2))=0), INDEX(T_Eqp[Type],2), ""), "")</f>
        <v/>
      </c>
      <c r="MW7" s="10">
        <f>IFERROR(IF(AND(INDEX(T_Eqp[Actif],2)="Oui",INDEX(T_Eqp[Période_jours],2)&gt;0, MW3&gt;=INDEX(T_Eqp[Date_Début],2), MOD(MW3-INDEX(T_Eqp[Date_Début],2), INDEX(T_Eqp[Période_jours],2))=0), INDEX(T_Eqp[Type],2), ""), "")</f>
        <v/>
      </c>
      <c r="MX7" s="10">
        <f>IFERROR(IF(AND(INDEX(T_Eqp[Actif],2)="Oui",INDEX(T_Eqp[Période_jours],2)&gt;0, MX3&gt;=INDEX(T_Eqp[Date_Début],2), MOD(MX3-INDEX(T_Eqp[Date_Début],2), INDEX(T_Eqp[Période_jours],2))=0), INDEX(T_Eqp[Type],2), ""), "")</f>
        <v/>
      </c>
      <c r="MY7" s="10">
        <f>IFERROR(IF(AND(INDEX(T_Eqp[Actif],2)="Oui",INDEX(T_Eqp[Période_jours],2)&gt;0, MY3&gt;=INDEX(T_Eqp[Date_Début],2), MOD(MY3-INDEX(T_Eqp[Date_Début],2), INDEX(T_Eqp[Période_jours],2))=0), INDEX(T_Eqp[Type],2), ""), "")</f>
        <v/>
      </c>
      <c r="MZ7" s="10">
        <f>IFERROR(IF(AND(INDEX(T_Eqp[Actif],2)="Oui",INDEX(T_Eqp[Période_jours],2)&gt;0, MZ3&gt;=INDEX(T_Eqp[Date_Début],2), MOD(MZ3-INDEX(T_Eqp[Date_Début],2), INDEX(T_Eqp[Période_jours],2))=0), INDEX(T_Eqp[Type],2), ""), "")</f>
        <v/>
      </c>
      <c r="NA7" s="10">
        <f>IFERROR(IF(AND(INDEX(T_Eqp[Actif],2)="Oui",INDEX(T_Eqp[Période_jours],2)&gt;0, NA3&gt;=INDEX(T_Eqp[Date_Début],2), MOD(NA3-INDEX(T_Eqp[Date_Début],2), INDEX(T_Eqp[Période_jours],2))=0), INDEX(T_Eqp[Type],2), ""), "")</f>
        <v/>
      </c>
      <c r="NB7" s="10">
        <f>IFERROR(IF(AND(INDEX(T_Eqp[Actif],2)="Oui",INDEX(T_Eqp[Période_jours],2)&gt;0, NB3&gt;=INDEX(T_Eqp[Date_Début],2), MOD(NB3-INDEX(T_Eqp[Date_Début],2), INDEX(T_Eqp[Période_jours],2))=0), INDEX(T_Eqp[Type],2), ""), "")</f>
        <v/>
      </c>
      <c r="NC7" s="10">
        <f>IFERROR(IF(AND(INDEX(T_Eqp[Actif],2)="Oui",INDEX(T_Eqp[Période_jours],2)&gt;0, NC3&gt;=INDEX(T_Eqp[Date_Début],2), MOD(NC3-INDEX(T_Eqp[Date_Début],2), INDEX(T_Eqp[Période_jours],2))=0), INDEX(T_Eqp[Type],2), ""), "")</f>
        <v/>
      </c>
      <c r="ND7" s="10">
        <f>IFERROR(IF(AND(INDEX(T_Eqp[Actif],2)="Oui",INDEX(T_Eqp[Période_jours],2)&gt;0, ND3&gt;=INDEX(T_Eqp[Date_Début],2), MOD(ND3-INDEX(T_Eqp[Date_Début],2), INDEX(T_Eqp[Période_jours],2))=0), INDEX(T_Eqp[Type],2), ""), "")</f>
        <v/>
      </c>
    </row>
    <row r="8">
      <c r="A8">
        <f>INDEX(T_Eqp[Équipement],3)</f>
        <v/>
      </c>
      <c r="B8">
        <f>INDEX(T_Eqp[Site],3)</f>
        <v/>
      </c>
      <c r="C8">
        <f>INDEX(T_Eqp[Type],3)</f>
        <v/>
      </c>
      <c r="D8" s="10">
        <f>IFERROR(IF(AND(INDEX(T_Eqp[Actif],3)="Oui",INDEX(T_Eqp[Période_jours],3)&gt;0, D3&gt;=INDEX(T_Eqp[Date_Début],3), MOD(D3-INDEX(T_Eqp[Date_Début],3), INDEX(T_Eqp[Période_jours],3))=0), INDEX(T_Eqp[Type],3), ""), "")</f>
        <v/>
      </c>
      <c r="E8" s="10">
        <f>IFERROR(IF(AND(INDEX(T_Eqp[Actif],3)="Oui",INDEX(T_Eqp[Période_jours],3)&gt;0, E3&gt;=INDEX(T_Eqp[Date_Début],3), MOD(E3-INDEX(T_Eqp[Date_Début],3), INDEX(T_Eqp[Période_jours],3))=0), INDEX(T_Eqp[Type],3), ""), "")</f>
        <v/>
      </c>
      <c r="F8" s="10">
        <f>IFERROR(IF(AND(INDEX(T_Eqp[Actif],3)="Oui",INDEX(T_Eqp[Période_jours],3)&gt;0, F3&gt;=INDEX(T_Eqp[Date_Début],3), MOD(F3-INDEX(T_Eqp[Date_Début],3), INDEX(T_Eqp[Période_jours],3))=0), INDEX(T_Eqp[Type],3), ""), "")</f>
        <v/>
      </c>
      <c r="G8" s="10">
        <f>IFERROR(IF(AND(INDEX(T_Eqp[Actif],3)="Oui",INDEX(T_Eqp[Période_jours],3)&gt;0, G3&gt;=INDEX(T_Eqp[Date_Début],3), MOD(G3-INDEX(T_Eqp[Date_Début],3), INDEX(T_Eqp[Période_jours],3))=0), INDEX(T_Eqp[Type],3), ""), "")</f>
        <v/>
      </c>
      <c r="H8" s="10">
        <f>IFERROR(IF(AND(INDEX(T_Eqp[Actif],3)="Oui",INDEX(T_Eqp[Période_jours],3)&gt;0, H3&gt;=INDEX(T_Eqp[Date_Début],3), MOD(H3-INDEX(T_Eqp[Date_Début],3), INDEX(T_Eqp[Période_jours],3))=0), INDEX(T_Eqp[Type],3), ""), "")</f>
        <v/>
      </c>
      <c r="I8" s="10">
        <f>IFERROR(IF(AND(INDEX(T_Eqp[Actif],3)="Oui",INDEX(T_Eqp[Période_jours],3)&gt;0, I3&gt;=INDEX(T_Eqp[Date_Début],3), MOD(I3-INDEX(T_Eqp[Date_Début],3), INDEX(T_Eqp[Période_jours],3))=0), INDEX(T_Eqp[Type],3), ""), "")</f>
        <v/>
      </c>
      <c r="J8" s="10">
        <f>IFERROR(IF(AND(INDEX(T_Eqp[Actif],3)="Oui",INDEX(T_Eqp[Période_jours],3)&gt;0, J3&gt;=INDEX(T_Eqp[Date_Début],3), MOD(J3-INDEX(T_Eqp[Date_Début],3), INDEX(T_Eqp[Période_jours],3))=0), INDEX(T_Eqp[Type],3), ""), "")</f>
        <v/>
      </c>
      <c r="K8" s="10">
        <f>IFERROR(IF(AND(INDEX(T_Eqp[Actif],3)="Oui",INDEX(T_Eqp[Période_jours],3)&gt;0, K3&gt;=INDEX(T_Eqp[Date_Début],3), MOD(K3-INDEX(T_Eqp[Date_Début],3), INDEX(T_Eqp[Période_jours],3))=0), INDEX(T_Eqp[Type],3), ""), "")</f>
        <v/>
      </c>
      <c r="L8" s="10">
        <f>IFERROR(IF(AND(INDEX(T_Eqp[Actif],3)="Oui",INDEX(T_Eqp[Période_jours],3)&gt;0, L3&gt;=INDEX(T_Eqp[Date_Début],3), MOD(L3-INDEX(T_Eqp[Date_Début],3), INDEX(T_Eqp[Période_jours],3))=0), INDEX(T_Eqp[Type],3), ""), "")</f>
        <v/>
      </c>
      <c r="M8" s="10">
        <f>IFERROR(IF(AND(INDEX(T_Eqp[Actif],3)="Oui",INDEX(T_Eqp[Période_jours],3)&gt;0, M3&gt;=INDEX(T_Eqp[Date_Début],3), MOD(M3-INDEX(T_Eqp[Date_Début],3), INDEX(T_Eqp[Période_jours],3))=0), INDEX(T_Eqp[Type],3), ""), "")</f>
        <v/>
      </c>
      <c r="N8" s="10">
        <f>IFERROR(IF(AND(INDEX(T_Eqp[Actif],3)="Oui",INDEX(T_Eqp[Période_jours],3)&gt;0, N3&gt;=INDEX(T_Eqp[Date_Début],3), MOD(N3-INDEX(T_Eqp[Date_Début],3), INDEX(T_Eqp[Période_jours],3))=0), INDEX(T_Eqp[Type],3), ""), "")</f>
        <v/>
      </c>
      <c r="O8" s="10">
        <f>IFERROR(IF(AND(INDEX(T_Eqp[Actif],3)="Oui",INDEX(T_Eqp[Période_jours],3)&gt;0, O3&gt;=INDEX(T_Eqp[Date_Début],3), MOD(O3-INDEX(T_Eqp[Date_Début],3), INDEX(T_Eqp[Période_jours],3))=0), INDEX(T_Eqp[Type],3), ""), "")</f>
        <v/>
      </c>
      <c r="P8" s="10">
        <f>IFERROR(IF(AND(INDEX(T_Eqp[Actif],3)="Oui",INDEX(T_Eqp[Période_jours],3)&gt;0, P3&gt;=INDEX(T_Eqp[Date_Début],3), MOD(P3-INDEX(T_Eqp[Date_Début],3), INDEX(T_Eqp[Période_jours],3))=0), INDEX(T_Eqp[Type],3), ""), "")</f>
        <v/>
      </c>
      <c r="Q8" s="10">
        <f>IFERROR(IF(AND(INDEX(T_Eqp[Actif],3)="Oui",INDEX(T_Eqp[Période_jours],3)&gt;0, Q3&gt;=INDEX(T_Eqp[Date_Début],3), MOD(Q3-INDEX(T_Eqp[Date_Début],3), INDEX(T_Eqp[Période_jours],3))=0), INDEX(T_Eqp[Type],3), ""), "")</f>
        <v/>
      </c>
      <c r="R8" s="10">
        <f>IFERROR(IF(AND(INDEX(T_Eqp[Actif],3)="Oui",INDEX(T_Eqp[Période_jours],3)&gt;0, R3&gt;=INDEX(T_Eqp[Date_Début],3), MOD(R3-INDEX(T_Eqp[Date_Début],3), INDEX(T_Eqp[Période_jours],3))=0), INDEX(T_Eqp[Type],3), ""), "")</f>
        <v/>
      </c>
      <c r="S8" s="10">
        <f>IFERROR(IF(AND(INDEX(T_Eqp[Actif],3)="Oui",INDEX(T_Eqp[Période_jours],3)&gt;0, S3&gt;=INDEX(T_Eqp[Date_Début],3), MOD(S3-INDEX(T_Eqp[Date_Début],3), INDEX(T_Eqp[Période_jours],3))=0), INDEX(T_Eqp[Type],3), ""), "")</f>
        <v/>
      </c>
      <c r="T8" s="10">
        <f>IFERROR(IF(AND(INDEX(T_Eqp[Actif],3)="Oui",INDEX(T_Eqp[Période_jours],3)&gt;0, T3&gt;=INDEX(T_Eqp[Date_Début],3), MOD(T3-INDEX(T_Eqp[Date_Début],3), INDEX(T_Eqp[Période_jours],3))=0), INDEX(T_Eqp[Type],3), ""), "")</f>
        <v/>
      </c>
      <c r="U8" s="10">
        <f>IFERROR(IF(AND(INDEX(T_Eqp[Actif],3)="Oui",INDEX(T_Eqp[Période_jours],3)&gt;0, U3&gt;=INDEX(T_Eqp[Date_Début],3), MOD(U3-INDEX(T_Eqp[Date_Début],3), INDEX(T_Eqp[Période_jours],3))=0), INDEX(T_Eqp[Type],3), ""), "")</f>
        <v/>
      </c>
      <c r="V8" s="10">
        <f>IFERROR(IF(AND(INDEX(T_Eqp[Actif],3)="Oui",INDEX(T_Eqp[Période_jours],3)&gt;0, V3&gt;=INDEX(T_Eqp[Date_Début],3), MOD(V3-INDEX(T_Eqp[Date_Début],3), INDEX(T_Eqp[Période_jours],3))=0), INDEX(T_Eqp[Type],3), ""), "")</f>
        <v/>
      </c>
      <c r="W8" s="10">
        <f>IFERROR(IF(AND(INDEX(T_Eqp[Actif],3)="Oui",INDEX(T_Eqp[Période_jours],3)&gt;0, W3&gt;=INDEX(T_Eqp[Date_Début],3), MOD(W3-INDEX(T_Eqp[Date_Début],3), INDEX(T_Eqp[Période_jours],3))=0), INDEX(T_Eqp[Type],3), ""), "")</f>
        <v/>
      </c>
      <c r="X8" s="10">
        <f>IFERROR(IF(AND(INDEX(T_Eqp[Actif],3)="Oui",INDEX(T_Eqp[Période_jours],3)&gt;0, X3&gt;=INDEX(T_Eqp[Date_Début],3), MOD(X3-INDEX(T_Eqp[Date_Début],3), INDEX(T_Eqp[Période_jours],3))=0), INDEX(T_Eqp[Type],3), ""), "")</f>
        <v/>
      </c>
      <c r="Y8" s="10">
        <f>IFERROR(IF(AND(INDEX(T_Eqp[Actif],3)="Oui",INDEX(T_Eqp[Période_jours],3)&gt;0, Y3&gt;=INDEX(T_Eqp[Date_Début],3), MOD(Y3-INDEX(T_Eqp[Date_Début],3), INDEX(T_Eqp[Période_jours],3))=0), INDEX(T_Eqp[Type],3), ""), "")</f>
        <v/>
      </c>
      <c r="Z8" s="10">
        <f>IFERROR(IF(AND(INDEX(T_Eqp[Actif],3)="Oui",INDEX(T_Eqp[Période_jours],3)&gt;0, Z3&gt;=INDEX(T_Eqp[Date_Début],3), MOD(Z3-INDEX(T_Eqp[Date_Début],3), INDEX(T_Eqp[Période_jours],3))=0), INDEX(T_Eqp[Type],3), ""), "")</f>
        <v/>
      </c>
      <c r="AA8" s="10">
        <f>IFERROR(IF(AND(INDEX(T_Eqp[Actif],3)="Oui",INDEX(T_Eqp[Période_jours],3)&gt;0, AA3&gt;=INDEX(T_Eqp[Date_Début],3), MOD(AA3-INDEX(T_Eqp[Date_Début],3), INDEX(T_Eqp[Période_jours],3))=0), INDEX(T_Eqp[Type],3), ""), "")</f>
        <v/>
      </c>
      <c r="AB8" s="10">
        <f>IFERROR(IF(AND(INDEX(T_Eqp[Actif],3)="Oui",INDEX(T_Eqp[Période_jours],3)&gt;0, AB3&gt;=INDEX(T_Eqp[Date_Début],3), MOD(AB3-INDEX(T_Eqp[Date_Début],3), INDEX(T_Eqp[Période_jours],3))=0), INDEX(T_Eqp[Type],3), ""), "")</f>
        <v/>
      </c>
      <c r="AC8" s="10">
        <f>IFERROR(IF(AND(INDEX(T_Eqp[Actif],3)="Oui",INDEX(T_Eqp[Période_jours],3)&gt;0, AC3&gt;=INDEX(T_Eqp[Date_Début],3), MOD(AC3-INDEX(T_Eqp[Date_Début],3), INDEX(T_Eqp[Période_jours],3))=0), INDEX(T_Eqp[Type],3), ""), "")</f>
        <v/>
      </c>
      <c r="AD8" s="10">
        <f>IFERROR(IF(AND(INDEX(T_Eqp[Actif],3)="Oui",INDEX(T_Eqp[Période_jours],3)&gt;0, AD3&gt;=INDEX(T_Eqp[Date_Début],3), MOD(AD3-INDEX(T_Eqp[Date_Début],3), INDEX(T_Eqp[Période_jours],3))=0), INDEX(T_Eqp[Type],3), ""), "")</f>
        <v/>
      </c>
      <c r="AE8" s="10">
        <f>IFERROR(IF(AND(INDEX(T_Eqp[Actif],3)="Oui",INDEX(T_Eqp[Période_jours],3)&gt;0, AE3&gt;=INDEX(T_Eqp[Date_Début],3), MOD(AE3-INDEX(T_Eqp[Date_Début],3), INDEX(T_Eqp[Période_jours],3))=0), INDEX(T_Eqp[Type],3), ""), "")</f>
        <v/>
      </c>
      <c r="AF8" s="10">
        <f>IFERROR(IF(AND(INDEX(T_Eqp[Actif],3)="Oui",INDEX(T_Eqp[Période_jours],3)&gt;0, AF3&gt;=INDEX(T_Eqp[Date_Début],3), MOD(AF3-INDEX(T_Eqp[Date_Début],3), INDEX(T_Eqp[Période_jours],3))=0), INDEX(T_Eqp[Type],3), ""), "")</f>
        <v/>
      </c>
      <c r="AG8" s="10">
        <f>IFERROR(IF(AND(INDEX(T_Eqp[Actif],3)="Oui",INDEX(T_Eqp[Période_jours],3)&gt;0, AG3&gt;=INDEX(T_Eqp[Date_Début],3), MOD(AG3-INDEX(T_Eqp[Date_Début],3), INDEX(T_Eqp[Période_jours],3))=0), INDEX(T_Eqp[Type],3), ""), "")</f>
        <v/>
      </c>
      <c r="AH8" s="10">
        <f>IFERROR(IF(AND(INDEX(T_Eqp[Actif],3)="Oui",INDEX(T_Eqp[Période_jours],3)&gt;0, AH3&gt;=INDEX(T_Eqp[Date_Début],3), MOD(AH3-INDEX(T_Eqp[Date_Début],3), INDEX(T_Eqp[Période_jours],3))=0), INDEX(T_Eqp[Type],3), ""), "")</f>
        <v/>
      </c>
      <c r="AI8" s="10">
        <f>IFERROR(IF(AND(INDEX(T_Eqp[Actif],3)="Oui",INDEX(T_Eqp[Période_jours],3)&gt;0, AI3&gt;=INDEX(T_Eqp[Date_Début],3), MOD(AI3-INDEX(T_Eqp[Date_Début],3), INDEX(T_Eqp[Période_jours],3))=0), INDEX(T_Eqp[Type],3), ""), "")</f>
        <v/>
      </c>
      <c r="AJ8" s="10">
        <f>IFERROR(IF(AND(INDEX(T_Eqp[Actif],3)="Oui",INDEX(T_Eqp[Période_jours],3)&gt;0, AJ3&gt;=INDEX(T_Eqp[Date_Début],3), MOD(AJ3-INDEX(T_Eqp[Date_Début],3), INDEX(T_Eqp[Période_jours],3))=0), INDEX(T_Eqp[Type],3), ""), "")</f>
        <v/>
      </c>
      <c r="AK8" s="10">
        <f>IFERROR(IF(AND(INDEX(T_Eqp[Actif],3)="Oui",INDEX(T_Eqp[Période_jours],3)&gt;0, AK3&gt;=INDEX(T_Eqp[Date_Début],3), MOD(AK3-INDEX(T_Eqp[Date_Début],3), INDEX(T_Eqp[Période_jours],3))=0), INDEX(T_Eqp[Type],3), ""), "")</f>
        <v/>
      </c>
      <c r="AL8" s="10">
        <f>IFERROR(IF(AND(INDEX(T_Eqp[Actif],3)="Oui",INDEX(T_Eqp[Période_jours],3)&gt;0, AL3&gt;=INDEX(T_Eqp[Date_Début],3), MOD(AL3-INDEX(T_Eqp[Date_Début],3), INDEX(T_Eqp[Période_jours],3))=0), INDEX(T_Eqp[Type],3), ""), "")</f>
        <v/>
      </c>
      <c r="AM8" s="10">
        <f>IFERROR(IF(AND(INDEX(T_Eqp[Actif],3)="Oui",INDEX(T_Eqp[Période_jours],3)&gt;0, AM3&gt;=INDEX(T_Eqp[Date_Début],3), MOD(AM3-INDEX(T_Eqp[Date_Début],3), INDEX(T_Eqp[Période_jours],3))=0), INDEX(T_Eqp[Type],3), ""), "")</f>
        <v/>
      </c>
      <c r="AN8" s="10">
        <f>IFERROR(IF(AND(INDEX(T_Eqp[Actif],3)="Oui",INDEX(T_Eqp[Période_jours],3)&gt;0, AN3&gt;=INDEX(T_Eqp[Date_Début],3), MOD(AN3-INDEX(T_Eqp[Date_Début],3), INDEX(T_Eqp[Période_jours],3))=0), INDEX(T_Eqp[Type],3), ""), "")</f>
        <v/>
      </c>
      <c r="AO8" s="10">
        <f>IFERROR(IF(AND(INDEX(T_Eqp[Actif],3)="Oui",INDEX(T_Eqp[Période_jours],3)&gt;0, AO3&gt;=INDEX(T_Eqp[Date_Début],3), MOD(AO3-INDEX(T_Eqp[Date_Début],3), INDEX(T_Eqp[Période_jours],3))=0), INDEX(T_Eqp[Type],3), ""), "")</f>
        <v/>
      </c>
      <c r="AP8" s="10">
        <f>IFERROR(IF(AND(INDEX(T_Eqp[Actif],3)="Oui",INDEX(T_Eqp[Période_jours],3)&gt;0, AP3&gt;=INDEX(T_Eqp[Date_Début],3), MOD(AP3-INDEX(T_Eqp[Date_Début],3), INDEX(T_Eqp[Période_jours],3))=0), INDEX(T_Eqp[Type],3), ""), "")</f>
        <v/>
      </c>
      <c r="AQ8" s="10">
        <f>IFERROR(IF(AND(INDEX(T_Eqp[Actif],3)="Oui",INDEX(T_Eqp[Période_jours],3)&gt;0, AQ3&gt;=INDEX(T_Eqp[Date_Début],3), MOD(AQ3-INDEX(T_Eqp[Date_Début],3), INDEX(T_Eqp[Période_jours],3))=0), INDEX(T_Eqp[Type],3), ""), "")</f>
        <v/>
      </c>
      <c r="AR8" s="10">
        <f>IFERROR(IF(AND(INDEX(T_Eqp[Actif],3)="Oui",INDEX(T_Eqp[Période_jours],3)&gt;0, AR3&gt;=INDEX(T_Eqp[Date_Début],3), MOD(AR3-INDEX(T_Eqp[Date_Début],3), INDEX(T_Eqp[Période_jours],3))=0), INDEX(T_Eqp[Type],3), ""), "")</f>
        <v/>
      </c>
      <c r="AS8" s="10">
        <f>IFERROR(IF(AND(INDEX(T_Eqp[Actif],3)="Oui",INDEX(T_Eqp[Période_jours],3)&gt;0, AS3&gt;=INDEX(T_Eqp[Date_Début],3), MOD(AS3-INDEX(T_Eqp[Date_Début],3), INDEX(T_Eqp[Période_jours],3))=0), INDEX(T_Eqp[Type],3), ""), "")</f>
        <v/>
      </c>
      <c r="AT8" s="10">
        <f>IFERROR(IF(AND(INDEX(T_Eqp[Actif],3)="Oui",INDEX(T_Eqp[Période_jours],3)&gt;0, AT3&gt;=INDEX(T_Eqp[Date_Début],3), MOD(AT3-INDEX(T_Eqp[Date_Début],3), INDEX(T_Eqp[Période_jours],3))=0), INDEX(T_Eqp[Type],3), ""), "")</f>
        <v/>
      </c>
      <c r="AU8" s="10">
        <f>IFERROR(IF(AND(INDEX(T_Eqp[Actif],3)="Oui",INDEX(T_Eqp[Période_jours],3)&gt;0, AU3&gt;=INDEX(T_Eqp[Date_Début],3), MOD(AU3-INDEX(T_Eqp[Date_Début],3), INDEX(T_Eqp[Période_jours],3))=0), INDEX(T_Eqp[Type],3), ""), "")</f>
        <v/>
      </c>
      <c r="AV8" s="10">
        <f>IFERROR(IF(AND(INDEX(T_Eqp[Actif],3)="Oui",INDEX(T_Eqp[Période_jours],3)&gt;0, AV3&gt;=INDEX(T_Eqp[Date_Début],3), MOD(AV3-INDEX(T_Eqp[Date_Début],3), INDEX(T_Eqp[Période_jours],3))=0), INDEX(T_Eqp[Type],3), ""), "")</f>
        <v/>
      </c>
      <c r="AW8" s="10">
        <f>IFERROR(IF(AND(INDEX(T_Eqp[Actif],3)="Oui",INDEX(T_Eqp[Période_jours],3)&gt;0, AW3&gt;=INDEX(T_Eqp[Date_Début],3), MOD(AW3-INDEX(T_Eqp[Date_Début],3), INDEX(T_Eqp[Période_jours],3))=0), INDEX(T_Eqp[Type],3), ""), "")</f>
        <v/>
      </c>
      <c r="AX8" s="10">
        <f>IFERROR(IF(AND(INDEX(T_Eqp[Actif],3)="Oui",INDEX(T_Eqp[Période_jours],3)&gt;0, AX3&gt;=INDEX(T_Eqp[Date_Début],3), MOD(AX3-INDEX(T_Eqp[Date_Début],3), INDEX(T_Eqp[Période_jours],3))=0), INDEX(T_Eqp[Type],3), ""), "")</f>
        <v/>
      </c>
      <c r="AY8" s="10">
        <f>IFERROR(IF(AND(INDEX(T_Eqp[Actif],3)="Oui",INDEX(T_Eqp[Période_jours],3)&gt;0, AY3&gt;=INDEX(T_Eqp[Date_Début],3), MOD(AY3-INDEX(T_Eqp[Date_Début],3), INDEX(T_Eqp[Période_jours],3))=0), INDEX(T_Eqp[Type],3), ""), "")</f>
        <v/>
      </c>
      <c r="AZ8" s="10">
        <f>IFERROR(IF(AND(INDEX(T_Eqp[Actif],3)="Oui",INDEX(T_Eqp[Période_jours],3)&gt;0, AZ3&gt;=INDEX(T_Eqp[Date_Début],3), MOD(AZ3-INDEX(T_Eqp[Date_Début],3), INDEX(T_Eqp[Période_jours],3))=0), INDEX(T_Eqp[Type],3), ""), "")</f>
        <v/>
      </c>
      <c r="BA8" s="10">
        <f>IFERROR(IF(AND(INDEX(T_Eqp[Actif],3)="Oui",INDEX(T_Eqp[Période_jours],3)&gt;0, BA3&gt;=INDEX(T_Eqp[Date_Début],3), MOD(BA3-INDEX(T_Eqp[Date_Début],3), INDEX(T_Eqp[Période_jours],3))=0), INDEX(T_Eqp[Type],3), ""), "")</f>
        <v/>
      </c>
      <c r="BB8" s="10">
        <f>IFERROR(IF(AND(INDEX(T_Eqp[Actif],3)="Oui",INDEX(T_Eqp[Période_jours],3)&gt;0, BB3&gt;=INDEX(T_Eqp[Date_Début],3), MOD(BB3-INDEX(T_Eqp[Date_Début],3), INDEX(T_Eqp[Période_jours],3))=0), INDEX(T_Eqp[Type],3), ""), "")</f>
        <v/>
      </c>
      <c r="BC8" s="10">
        <f>IFERROR(IF(AND(INDEX(T_Eqp[Actif],3)="Oui",INDEX(T_Eqp[Période_jours],3)&gt;0, BC3&gt;=INDEX(T_Eqp[Date_Début],3), MOD(BC3-INDEX(T_Eqp[Date_Début],3), INDEX(T_Eqp[Période_jours],3))=0), INDEX(T_Eqp[Type],3), ""), "")</f>
        <v/>
      </c>
      <c r="BD8" s="10">
        <f>IFERROR(IF(AND(INDEX(T_Eqp[Actif],3)="Oui",INDEX(T_Eqp[Période_jours],3)&gt;0, BD3&gt;=INDEX(T_Eqp[Date_Début],3), MOD(BD3-INDEX(T_Eqp[Date_Début],3), INDEX(T_Eqp[Période_jours],3))=0), INDEX(T_Eqp[Type],3), ""), "")</f>
        <v/>
      </c>
      <c r="BE8" s="10">
        <f>IFERROR(IF(AND(INDEX(T_Eqp[Actif],3)="Oui",INDEX(T_Eqp[Période_jours],3)&gt;0, BE3&gt;=INDEX(T_Eqp[Date_Début],3), MOD(BE3-INDEX(T_Eqp[Date_Début],3), INDEX(T_Eqp[Période_jours],3))=0), INDEX(T_Eqp[Type],3), ""), "")</f>
        <v/>
      </c>
      <c r="BF8" s="10">
        <f>IFERROR(IF(AND(INDEX(T_Eqp[Actif],3)="Oui",INDEX(T_Eqp[Période_jours],3)&gt;0, BF3&gt;=INDEX(T_Eqp[Date_Début],3), MOD(BF3-INDEX(T_Eqp[Date_Début],3), INDEX(T_Eqp[Période_jours],3))=0), INDEX(T_Eqp[Type],3), ""), "")</f>
        <v/>
      </c>
      <c r="BG8" s="10">
        <f>IFERROR(IF(AND(INDEX(T_Eqp[Actif],3)="Oui",INDEX(T_Eqp[Période_jours],3)&gt;0, BG3&gt;=INDEX(T_Eqp[Date_Début],3), MOD(BG3-INDEX(T_Eqp[Date_Début],3), INDEX(T_Eqp[Période_jours],3))=0), INDEX(T_Eqp[Type],3), ""), "")</f>
        <v/>
      </c>
      <c r="BH8" s="10">
        <f>IFERROR(IF(AND(INDEX(T_Eqp[Actif],3)="Oui",INDEX(T_Eqp[Période_jours],3)&gt;0, BH3&gt;=INDEX(T_Eqp[Date_Début],3), MOD(BH3-INDEX(T_Eqp[Date_Début],3), INDEX(T_Eqp[Période_jours],3))=0), INDEX(T_Eqp[Type],3), ""), "")</f>
        <v/>
      </c>
      <c r="BI8" s="10">
        <f>IFERROR(IF(AND(INDEX(T_Eqp[Actif],3)="Oui",INDEX(T_Eqp[Période_jours],3)&gt;0, BI3&gt;=INDEX(T_Eqp[Date_Début],3), MOD(BI3-INDEX(T_Eqp[Date_Début],3), INDEX(T_Eqp[Période_jours],3))=0), INDEX(T_Eqp[Type],3), ""), "")</f>
        <v/>
      </c>
      <c r="BJ8" s="10">
        <f>IFERROR(IF(AND(INDEX(T_Eqp[Actif],3)="Oui",INDEX(T_Eqp[Période_jours],3)&gt;0, BJ3&gt;=INDEX(T_Eqp[Date_Début],3), MOD(BJ3-INDEX(T_Eqp[Date_Début],3), INDEX(T_Eqp[Période_jours],3))=0), INDEX(T_Eqp[Type],3), ""), "")</f>
        <v/>
      </c>
      <c r="BK8" s="10">
        <f>IFERROR(IF(AND(INDEX(T_Eqp[Actif],3)="Oui",INDEX(T_Eqp[Période_jours],3)&gt;0, BK3&gt;=INDEX(T_Eqp[Date_Début],3), MOD(BK3-INDEX(T_Eqp[Date_Début],3), INDEX(T_Eqp[Période_jours],3))=0), INDEX(T_Eqp[Type],3), ""), "")</f>
        <v/>
      </c>
      <c r="BL8" s="10">
        <f>IFERROR(IF(AND(INDEX(T_Eqp[Actif],3)="Oui",INDEX(T_Eqp[Période_jours],3)&gt;0, BL3&gt;=INDEX(T_Eqp[Date_Début],3), MOD(BL3-INDEX(T_Eqp[Date_Début],3), INDEX(T_Eqp[Période_jours],3))=0), INDEX(T_Eqp[Type],3), ""), "")</f>
        <v/>
      </c>
      <c r="BM8" s="10">
        <f>IFERROR(IF(AND(INDEX(T_Eqp[Actif],3)="Oui",INDEX(T_Eqp[Période_jours],3)&gt;0, BM3&gt;=INDEX(T_Eqp[Date_Début],3), MOD(BM3-INDEX(T_Eqp[Date_Début],3), INDEX(T_Eqp[Période_jours],3))=0), INDEX(T_Eqp[Type],3), ""), "")</f>
        <v/>
      </c>
      <c r="BN8" s="10">
        <f>IFERROR(IF(AND(INDEX(T_Eqp[Actif],3)="Oui",INDEX(T_Eqp[Période_jours],3)&gt;0, BN3&gt;=INDEX(T_Eqp[Date_Début],3), MOD(BN3-INDEX(T_Eqp[Date_Début],3), INDEX(T_Eqp[Période_jours],3))=0), INDEX(T_Eqp[Type],3), ""), "")</f>
        <v/>
      </c>
      <c r="BO8" s="10">
        <f>IFERROR(IF(AND(INDEX(T_Eqp[Actif],3)="Oui",INDEX(T_Eqp[Période_jours],3)&gt;0, BO3&gt;=INDEX(T_Eqp[Date_Début],3), MOD(BO3-INDEX(T_Eqp[Date_Début],3), INDEX(T_Eqp[Période_jours],3))=0), INDEX(T_Eqp[Type],3), ""), "")</f>
        <v/>
      </c>
      <c r="BP8" s="10">
        <f>IFERROR(IF(AND(INDEX(T_Eqp[Actif],3)="Oui",INDEX(T_Eqp[Période_jours],3)&gt;0, BP3&gt;=INDEX(T_Eqp[Date_Début],3), MOD(BP3-INDEX(T_Eqp[Date_Début],3), INDEX(T_Eqp[Période_jours],3))=0), INDEX(T_Eqp[Type],3), ""), "")</f>
        <v/>
      </c>
      <c r="BQ8" s="10">
        <f>IFERROR(IF(AND(INDEX(T_Eqp[Actif],3)="Oui",INDEX(T_Eqp[Période_jours],3)&gt;0, BQ3&gt;=INDEX(T_Eqp[Date_Début],3), MOD(BQ3-INDEX(T_Eqp[Date_Début],3), INDEX(T_Eqp[Période_jours],3))=0), INDEX(T_Eqp[Type],3), ""), "")</f>
        <v/>
      </c>
      <c r="BR8" s="10">
        <f>IFERROR(IF(AND(INDEX(T_Eqp[Actif],3)="Oui",INDEX(T_Eqp[Période_jours],3)&gt;0, BR3&gt;=INDEX(T_Eqp[Date_Début],3), MOD(BR3-INDEX(T_Eqp[Date_Début],3), INDEX(T_Eqp[Période_jours],3))=0), INDEX(T_Eqp[Type],3), ""), "")</f>
        <v/>
      </c>
      <c r="BS8" s="10">
        <f>IFERROR(IF(AND(INDEX(T_Eqp[Actif],3)="Oui",INDEX(T_Eqp[Période_jours],3)&gt;0, BS3&gt;=INDEX(T_Eqp[Date_Début],3), MOD(BS3-INDEX(T_Eqp[Date_Début],3), INDEX(T_Eqp[Période_jours],3))=0), INDEX(T_Eqp[Type],3), ""), "")</f>
        <v/>
      </c>
      <c r="BT8" s="10">
        <f>IFERROR(IF(AND(INDEX(T_Eqp[Actif],3)="Oui",INDEX(T_Eqp[Période_jours],3)&gt;0, BT3&gt;=INDEX(T_Eqp[Date_Début],3), MOD(BT3-INDEX(T_Eqp[Date_Début],3), INDEX(T_Eqp[Période_jours],3))=0), INDEX(T_Eqp[Type],3), ""), "")</f>
        <v/>
      </c>
      <c r="BU8" s="10">
        <f>IFERROR(IF(AND(INDEX(T_Eqp[Actif],3)="Oui",INDEX(T_Eqp[Période_jours],3)&gt;0, BU3&gt;=INDEX(T_Eqp[Date_Début],3), MOD(BU3-INDEX(T_Eqp[Date_Début],3), INDEX(T_Eqp[Période_jours],3))=0), INDEX(T_Eqp[Type],3), ""), "")</f>
        <v/>
      </c>
      <c r="BV8" s="10">
        <f>IFERROR(IF(AND(INDEX(T_Eqp[Actif],3)="Oui",INDEX(T_Eqp[Période_jours],3)&gt;0, BV3&gt;=INDEX(T_Eqp[Date_Début],3), MOD(BV3-INDEX(T_Eqp[Date_Début],3), INDEX(T_Eqp[Période_jours],3))=0), INDEX(T_Eqp[Type],3), ""), "")</f>
        <v/>
      </c>
      <c r="BW8" s="10">
        <f>IFERROR(IF(AND(INDEX(T_Eqp[Actif],3)="Oui",INDEX(T_Eqp[Période_jours],3)&gt;0, BW3&gt;=INDEX(T_Eqp[Date_Début],3), MOD(BW3-INDEX(T_Eqp[Date_Début],3), INDEX(T_Eqp[Période_jours],3))=0), INDEX(T_Eqp[Type],3), ""), "")</f>
        <v/>
      </c>
      <c r="BX8" s="10">
        <f>IFERROR(IF(AND(INDEX(T_Eqp[Actif],3)="Oui",INDEX(T_Eqp[Période_jours],3)&gt;0, BX3&gt;=INDEX(T_Eqp[Date_Début],3), MOD(BX3-INDEX(T_Eqp[Date_Début],3), INDEX(T_Eqp[Période_jours],3))=0), INDEX(T_Eqp[Type],3), ""), "")</f>
        <v/>
      </c>
      <c r="BY8" s="10">
        <f>IFERROR(IF(AND(INDEX(T_Eqp[Actif],3)="Oui",INDEX(T_Eqp[Période_jours],3)&gt;0, BY3&gt;=INDEX(T_Eqp[Date_Début],3), MOD(BY3-INDEX(T_Eqp[Date_Début],3), INDEX(T_Eqp[Période_jours],3))=0), INDEX(T_Eqp[Type],3), ""), "")</f>
        <v/>
      </c>
      <c r="BZ8" s="10">
        <f>IFERROR(IF(AND(INDEX(T_Eqp[Actif],3)="Oui",INDEX(T_Eqp[Période_jours],3)&gt;0, BZ3&gt;=INDEX(T_Eqp[Date_Début],3), MOD(BZ3-INDEX(T_Eqp[Date_Début],3), INDEX(T_Eqp[Période_jours],3))=0), INDEX(T_Eqp[Type],3), ""), "")</f>
        <v/>
      </c>
      <c r="CA8" s="10">
        <f>IFERROR(IF(AND(INDEX(T_Eqp[Actif],3)="Oui",INDEX(T_Eqp[Période_jours],3)&gt;0, CA3&gt;=INDEX(T_Eqp[Date_Début],3), MOD(CA3-INDEX(T_Eqp[Date_Début],3), INDEX(T_Eqp[Période_jours],3))=0), INDEX(T_Eqp[Type],3), ""), "")</f>
        <v/>
      </c>
      <c r="CB8" s="10">
        <f>IFERROR(IF(AND(INDEX(T_Eqp[Actif],3)="Oui",INDEX(T_Eqp[Période_jours],3)&gt;0, CB3&gt;=INDEX(T_Eqp[Date_Début],3), MOD(CB3-INDEX(T_Eqp[Date_Début],3), INDEX(T_Eqp[Période_jours],3))=0), INDEX(T_Eqp[Type],3), ""), "")</f>
        <v/>
      </c>
      <c r="CC8" s="10">
        <f>IFERROR(IF(AND(INDEX(T_Eqp[Actif],3)="Oui",INDEX(T_Eqp[Période_jours],3)&gt;0, CC3&gt;=INDEX(T_Eqp[Date_Début],3), MOD(CC3-INDEX(T_Eqp[Date_Début],3), INDEX(T_Eqp[Période_jours],3))=0), INDEX(T_Eqp[Type],3), ""), "")</f>
        <v/>
      </c>
      <c r="CD8" s="10">
        <f>IFERROR(IF(AND(INDEX(T_Eqp[Actif],3)="Oui",INDEX(T_Eqp[Période_jours],3)&gt;0, CD3&gt;=INDEX(T_Eqp[Date_Début],3), MOD(CD3-INDEX(T_Eqp[Date_Début],3), INDEX(T_Eqp[Période_jours],3))=0), INDEX(T_Eqp[Type],3), ""), "")</f>
        <v/>
      </c>
      <c r="CE8" s="10">
        <f>IFERROR(IF(AND(INDEX(T_Eqp[Actif],3)="Oui",INDEX(T_Eqp[Période_jours],3)&gt;0, CE3&gt;=INDEX(T_Eqp[Date_Début],3), MOD(CE3-INDEX(T_Eqp[Date_Début],3), INDEX(T_Eqp[Période_jours],3))=0), INDEX(T_Eqp[Type],3), ""), "")</f>
        <v/>
      </c>
      <c r="CF8" s="10">
        <f>IFERROR(IF(AND(INDEX(T_Eqp[Actif],3)="Oui",INDEX(T_Eqp[Période_jours],3)&gt;0, CF3&gt;=INDEX(T_Eqp[Date_Début],3), MOD(CF3-INDEX(T_Eqp[Date_Début],3), INDEX(T_Eqp[Période_jours],3))=0), INDEX(T_Eqp[Type],3), ""), "")</f>
        <v/>
      </c>
      <c r="CG8" s="10">
        <f>IFERROR(IF(AND(INDEX(T_Eqp[Actif],3)="Oui",INDEX(T_Eqp[Période_jours],3)&gt;0, CG3&gt;=INDEX(T_Eqp[Date_Début],3), MOD(CG3-INDEX(T_Eqp[Date_Début],3), INDEX(T_Eqp[Période_jours],3))=0), INDEX(T_Eqp[Type],3), ""), "")</f>
        <v/>
      </c>
      <c r="CH8" s="10">
        <f>IFERROR(IF(AND(INDEX(T_Eqp[Actif],3)="Oui",INDEX(T_Eqp[Période_jours],3)&gt;0, CH3&gt;=INDEX(T_Eqp[Date_Début],3), MOD(CH3-INDEX(T_Eqp[Date_Début],3), INDEX(T_Eqp[Période_jours],3))=0), INDEX(T_Eqp[Type],3), ""), "")</f>
        <v/>
      </c>
      <c r="CI8" s="10">
        <f>IFERROR(IF(AND(INDEX(T_Eqp[Actif],3)="Oui",INDEX(T_Eqp[Période_jours],3)&gt;0, CI3&gt;=INDEX(T_Eqp[Date_Début],3), MOD(CI3-INDEX(T_Eqp[Date_Début],3), INDEX(T_Eqp[Période_jours],3))=0), INDEX(T_Eqp[Type],3), ""), "")</f>
        <v/>
      </c>
      <c r="CJ8" s="10">
        <f>IFERROR(IF(AND(INDEX(T_Eqp[Actif],3)="Oui",INDEX(T_Eqp[Période_jours],3)&gt;0, CJ3&gt;=INDEX(T_Eqp[Date_Début],3), MOD(CJ3-INDEX(T_Eqp[Date_Début],3), INDEX(T_Eqp[Période_jours],3))=0), INDEX(T_Eqp[Type],3), ""), "")</f>
        <v/>
      </c>
      <c r="CK8" s="10">
        <f>IFERROR(IF(AND(INDEX(T_Eqp[Actif],3)="Oui",INDEX(T_Eqp[Période_jours],3)&gt;0, CK3&gt;=INDEX(T_Eqp[Date_Début],3), MOD(CK3-INDEX(T_Eqp[Date_Début],3), INDEX(T_Eqp[Période_jours],3))=0), INDEX(T_Eqp[Type],3), ""), "")</f>
        <v/>
      </c>
      <c r="CL8" s="10">
        <f>IFERROR(IF(AND(INDEX(T_Eqp[Actif],3)="Oui",INDEX(T_Eqp[Période_jours],3)&gt;0, CL3&gt;=INDEX(T_Eqp[Date_Début],3), MOD(CL3-INDEX(T_Eqp[Date_Début],3), INDEX(T_Eqp[Période_jours],3))=0), INDEX(T_Eqp[Type],3), ""), "")</f>
        <v/>
      </c>
      <c r="CM8" s="10">
        <f>IFERROR(IF(AND(INDEX(T_Eqp[Actif],3)="Oui",INDEX(T_Eqp[Période_jours],3)&gt;0, CM3&gt;=INDEX(T_Eqp[Date_Début],3), MOD(CM3-INDEX(T_Eqp[Date_Début],3), INDEX(T_Eqp[Période_jours],3))=0), INDEX(T_Eqp[Type],3), ""), "")</f>
        <v/>
      </c>
      <c r="CN8" s="10">
        <f>IFERROR(IF(AND(INDEX(T_Eqp[Actif],3)="Oui",INDEX(T_Eqp[Période_jours],3)&gt;0, CN3&gt;=INDEX(T_Eqp[Date_Début],3), MOD(CN3-INDEX(T_Eqp[Date_Début],3), INDEX(T_Eqp[Période_jours],3))=0), INDEX(T_Eqp[Type],3), ""), "")</f>
        <v/>
      </c>
      <c r="CO8" s="10">
        <f>IFERROR(IF(AND(INDEX(T_Eqp[Actif],3)="Oui",INDEX(T_Eqp[Période_jours],3)&gt;0, CO3&gt;=INDEX(T_Eqp[Date_Début],3), MOD(CO3-INDEX(T_Eqp[Date_Début],3), INDEX(T_Eqp[Période_jours],3))=0), INDEX(T_Eqp[Type],3), ""), "")</f>
        <v/>
      </c>
      <c r="CP8" s="10">
        <f>IFERROR(IF(AND(INDEX(T_Eqp[Actif],3)="Oui",INDEX(T_Eqp[Période_jours],3)&gt;0, CP3&gt;=INDEX(T_Eqp[Date_Début],3), MOD(CP3-INDEX(T_Eqp[Date_Début],3), INDEX(T_Eqp[Période_jours],3))=0), INDEX(T_Eqp[Type],3), ""), "")</f>
        <v/>
      </c>
      <c r="CQ8" s="10">
        <f>IFERROR(IF(AND(INDEX(T_Eqp[Actif],3)="Oui",INDEX(T_Eqp[Période_jours],3)&gt;0, CQ3&gt;=INDEX(T_Eqp[Date_Début],3), MOD(CQ3-INDEX(T_Eqp[Date_Début],3), INDEX(T_Eqp[Période_jours],3))=0), INDEX(T_Eqp[Type],3), ""), "")</f>
        <v/>
      </c>
      <c r="CR8" s="10">
        <f>IFERROR(IF(AND(INDEX(T_Eqp[Actif],3)="Oui",INDEX(T_Eqp[Période_jours],3)&gt;0, CR3&gt;=INDEX(T_Eqp[Date_Début],3), MOD(CR3-INDEX(T_Eqp[Date_Début],3), INDEX(T_Eqp[Période_jours],3))=0), INDEX(T_Eqp[Type],3), ""), "")</f>
        <v/>
      </c>
      <c r="CS8" s="10">
        <f>IFERROR(IF(AND(INDEX(T_Eqp[Actif],3)="Oui",INDEX(T_Eqp[Période_jours],3)&gt;0, CS3&gt;=INDEX(T_Eqp[Date_Début],3), MOD(CS3-INDEX(T_Eqp[Date_Début],3), INDEX(T_Eqp[Période_jours],3))=0), INDEX(T_Eqp[Type],3), ""), "")</f>
        <v/>
      </c>
      <c r="CT8" s="10">
        <f>IFERROR(IF(AND(INDEX(T_Eqp[Actif],3)="Oui",INDEX(T_Eqp[Période_jours],3)&gt;0, CT3&gt;=INDEX(T_Eqp[Date_Début],3), MOD(CT3-INDEX(T_Eqp[Date_Début],3), INDEX(T_Eqp[Période_jours],3))=0), INDEX(T_Eqp[Type],3), ""), "")</f>
        <v/>
      </c>
      <c r="CU8" s="10">
        <f>IFERROR(IF(AND(INDEX(T_Eqp[Actif],3)="Oui",INDEX(T_Eqp[Période_jours],3)&gt;0, CU3&gt;=INDEX(T_Eqp[Date_Début],3), MOD(CU3-INDEX(T_Eqp[Date_Début],3), INDEX(T_Eqp[Période_jours],3))=0), INDEX(T_Eqp[Type],3), ""), "")</f>
        <v/>
      </c>
      <c r="CV8" s="10">
        <f>IFERROR(IF(AND(INDEX(T_Eqp[Actif],3)="Oui",INDEX(T_Eqp[Période_jours],3)&gt;0, CV3&gt;=INDEX(T_Eqp[Date_Début],3), MOD(CV3-INDEX(T_Eqp[Date_Début],3), INDEX(T_Eqp[Période_jours],3))=0), INDEX(T_Eqp[Type],3), ""), "")</f>
        <v/>
      </c>
      <c r="CW8" s="10">
        <f>IFERROR(IF(AND(INDEX(T_Eqp[Actif],3)="Oui",INDEX(T_Eqp[Période_jours],3)&gt;0, CW3&gt;=INDEX(T_Eqp[Date_Début],3), MOD(CW3-INDEX(T_Eqp[Date_Début],3), INDEX(T_Eqp[Période_jours],3))=0), INDEX(T_Eqp[Type],3), ""), "")</f>
        <v/>
      </c>
      <c r="CX8" s="10">
        <f>IFERROR(IF(AND(INDEX(T_Eqp[Actif],3)="Oui",INDEX(T_Eqp[Période_jours],3)&gt;0, CX3&gt;=INDEX(T_Eqp[Date_Début],3), MOD(CX3-INDEX(T_Eqp[Date_Début],3), INDEX(T_Eqp[Période_jours],3))=0), INDEX(T_Eqp[Type],3), ""), "")</f>
        <v/>
      </c>
      <c r="CY8" s="10">
        <f>IFERROR(IF(AND(INDEX(T_Eqp[Actif],3)="Oui",INDEX(T_Eqp[Période_jours],3)&gt;0, CY3&gt;=INDEX(T_Eqp[Date_Début],3), MOD(CY3-INDEX(T_Eqp[Date_Début],3), INDEX(T_Eqp[Période_jours],3))=0), INDEX(T_Eqp[Type],3), ""), "")</f>
        <v/>
      </c>
      <c r="CZ8" s="10">
        <f>IFERROR(IF(AND(INDEX(T_Eqp[Actif],3)="Oui",INDEX(T_Eqp[Période_jours],3)&gt;0, CZ3&gt;=INDEX(T_Eqp[Date_Début],3), MOD(CZ3-INDEX(T_Eqp[Date_Début],3), INDEX(T_Eqp[Période_jours],3))=0), INDEX(T_Eqp[Type],3), ""), "")</f>
        <v/>
      </c>
      <c r="DA8" s="10">
        <f>IFERROR(IF(AND(INDEX(T_Eqp[Actif],3)="Oui",INDEX(T_Eqp[Période_jours],3)&gt;0, DA3&gt;=INDEX(T_Eqp[Date_Début],3), MOD(DA3-INDEX(T_Eqp[Date_Début],3), INDEX(T_Eqp[Période_jours],3))=0), INDEX(T_Eqp[Type],3), ""), "")</f>
        <v/>
      </c>
      <c r="DB8" s="10">
        <f>IFERROR(IF(AND(INDEX(T_Eqp[Actif],3)="Oui",INDEX(T_Eqp[Période_jours],3)&gt;0, DB3&gt;=INDEX(T_Eqp[Date_Début],3), MOD(DB3-INDEX(T_Eqp[Date_Début],3), INDEX(T_Eqp[Période_jours],3))=0), INDEX(T_Eqp[Type],3), ""), "")</f>
        <v/>
      </c>
      <c r="DC8" s="10">
        <f>IFERROR(IF(AND(INDEX(T_Eqp[Actif],3)="Oui",INDEX(T_Eqp[Période_jours],3)&gt;0, DC3&gt;=INDEX(T_Eqp[Date_Début],3), MOD(DC3-INDEX(T_Eqp[Date_Début],3), INDEX(T_Eqp[Période_jours],3))=0), INDEX(T_Eqp[Type],3), ""), "")</f>
        <v/>
      </c>
      <c r="DD8" s="10">
        <f>IFERROR(IF(AND(INDEX(T_Eqp[Actif],3)="Oui",INDEX(T_Eqp[Période_jours],3)&gt;0, DD3&gt;=INDEX(T_Eqp[Date_Début],3), MOD(DD3-INDEX(T_Eqp[Date_Début],3), INDEX(T_Eqp[Période_jours],3))=0), INDEX(T_Eqp[Type],3), ""), "")</f>
        <v/>
      </c>
      <c r="DE8" s="10">
        <f>IFERROR(IF(AND(INDEX(T_Eqp[Actif],3)="Oui",INDEX(T_Eqp[Période_jours],3)&gt;0, DE3&gt;=INDEX(T_Eqp[Date_Début],3), MOD(DE3-INDEX(T_Eqp[Date_Début],3), INDEX(T_Eqp[Période_jours],3))=0), INDEX(T_Eqp[Type],3), ""), "")</f>
        <v/>
      </c>
      <c r="DF8" s="10">
        <f>IFERROR(IF(AND(INDEX(T_Eqp[Actif],3)="Oui",INDEX(T_Eqp[Période_jours],3)&gt;0, DF3&gt;=INDEX(T_Eqp[Date_Début],3), MOD(DF3-INDEX(T_Eqp[Date_Début],3), INDEX(T_Eqp[Période_jours],3))=0), INDEX(T_Eqp[Type],3), ""), "")</f>
        <v/>
      </c>
      <c r="DG8" s="10">
        <f>IFERROR(IF(AND(INDEX(T_Eqp[Actif],3)="Oui",INDEX(T_Eqp[Période_jours],3)&gt;0, DG3&gt;=INDEX(T_Eqp[Date_Début],3), MOD(DG3-INDEX(T_Eqp[Date_Début],3), INDEX(T_Eqp[Période_jours],3))=0), INDEX(T_Eqp[Type],3), ""), "")</f>
        <v/>
      </c>
      <c r="DH8" s="10">
        <f>IFERROR(IF(AND(INDEX(T_Eqp[Actif],3)="Oui",INDEX(T_Eqp[Période_jours],3)&gt;0, DH3&gt;=INDEX(T_Eqp[Date_Début],3), MOD(DH3-INDEX(T_Eqp[Date_Début],3), INDEX(T_Eqp[Période_jours],3))=0), INDEX(T_Eqp[Type],3), ""), "")</f>
        <v/>
      </c>
      <c r="DI8" s="10">
        <f>IFERROR(IF(AND(INDEX(T_Eqp[Actif],3)="Oui",INDEX(T_Eqp[Période_jours],3)&gt;0, DI3&gt;=INDEX(T_Eqp[Date_Début],3), MOD(DI3-INDEX(T_Eqp[Date_Début],3), INDEX(T_Eqp[Période_jours],3))=0), INDEX(T_Eqp[Type],3), ""), "")</f>
        <v/>
      </c>
      <c r="DJ8" s="10">
        <f>IFERROR(IF(AND(INDEX(T_Eqp[Actif],3)="Oui",INDEX(T_Eqp[Période_jours],3)&gt;0, DJ3&gt;=INDEX(T_Eqp[Date_Début],3), MOD(DJ3-INDEX(T_Eqp[Date_Début],3), INDEX(T_Eqp[Période_jours],3))=0), INDEX(T_Eqp[Type],3), ""), "")</f>
        <v/>
      </c>
      <c r="DK8" s="10">
        <f>IFERROR(IF(AND(INDEX(T_Eqp[Actif],3)="Oui",INDEX(T_Eqp[Période_jours],3)&gt;0, DK3&gt;=INDEX(T_Eqp[Date_Début],3), MOD(DK3-INDEX(T_Eqp[Date_Début],3), INDEX(T_Eqp[Période_jours],3))=0), INDEX(T_Eqp[Type],3), ""), "")</f>
        <v/>
      </c>
      <c r="DL8" s="10">
        <f>IFERROR(IF(AND(INDEX(T_Eqp[Actif],3)="Oui",INDEX(T_Eqp[Période_jours],3)&gt;0, DL3&gt;=INDEX(T_Eqp[Date_Début],3), MOD(DL3-INDEX(T_Eqp[Date_Début],3), INDEX(T_Eqp[Période_jours],3))=0), INDEX(T_Eqp[Type],3), ""), "")</f>
        <v/>
      </c>
      <c r="DM8" s="10">
        <f>IFERROR(IF(AND(INDEX(T_Eqp[Actif],3)="Oui",INDEX(T_Eqp[Période_jours],3)&gt;0, DM3&gt;=INDEX(T_Eqp[Date_Début],3), MOD(DM3-INDEX(T_Eqp[Date_Début],3), INDEX(T_Eqp[Période_jours],3))=0), INDEX(T_Eqp[Type],3), ""), "")</f>
        <v/>
      </c>
      <c r="DN8" s="10">
        <f>IFERROR(IF(AND(INDEX(T_Eqp[Actif],3)="Oui",INDEX(T_Eqp[Période_jours],3)&gt;0, DN3&gt;=INDEX(T_Eqp[Date_Début],3), MOD(DN3-INDEX(T_Eqp[Date_Début],3), INDEX(T_Eqp[Période_jours],3))=0), INDEX(T_Eqp[Type],3), ""), "")</f>
        <v/>
      </c>
      <c r="DO8" s="10">
        <f>IFERROR(IF(AND(INDEX(T_Eqp[Actif],3)="Oui",INDEX(T_Eqp[Période_jours],3)&gt;0, DO3&gt;=INDEX(T_Eqp[Date_Début],3), MOD(DO3-INDEX(T_Eqp[Date_Début],3), INDEX(T_Eqp[Période_jours],3))=0), INDEX(T_Eqp[Type],3), ""), "")</f>
        <v/>
      </c>
      <c r="DP8" s="10">
        <f>IFERROR(IF(AND(INDEX(T_Eqp[Actif],3)="Oui",INDEX(T_Eqp[Période_jours],3)&gt;0, DP3&gt;=INDEX(T_Eqp[Date_Début],3), MOD(DP3-INDEX(T_Eqp[Date_Début],3), INDEX(T_Eqp[Période_jours],3))=0), INDEX(T_Eqp[Type],3), ""), "")</f>
        <v/>
      </c>
      <c r="DQ8" s="10">
        <f>IFERROR(IF(AND(INDEX(T_Eqp[Actif],3)="Oui",INDEX(T_Eqp[Période_jours],3)&gt;0, DQ3&gt;=INDEX(T_Eqp[Date_Début],3), MOD(DQ3-INDEX(T_Eqp[Date_Début],3), INDEX(T_Eqp[Période_jours],3))=0), INDEX(T_Eqp[Type],3), ""), "")</f>
        <v/>
      </c>
      <c r="DR8" s="10">
        <f>IFERROR(IF(AND(INDEX(T_Eqp[Actif],3)="Oui",INDEX(T_Eqp[Période_jours],3)&gt;0, DR3&gt;=INDEX(T_Eqp[Date_Début],3), MOD(DR3-INDEX(T_Eqp[Date_Début],3), INDEX(T_Eqp[Période_jours],3))=0), INDEX(T_Eqp[Type],3), ""), "")</f>
        <v/>
      </c>
      <c r="DS8" s="10">
        <f>IFERROR(IF(AND(INDEX(T_Eqp[Actif],3)="Oui",INDEX(T_Eqp[Période_jours],3)&gt;0, DS3&gt;=INDEX(T_Eqp[Date_Début],3), MOD(DS3-INDEX(T_Eqp[Date_Début],3), INDEX(T_Eqp[Période_jours],3))=0), INDEX(T_Eqp[Type],3), ""), "")</f>
        <v/>
      </c>
      <c r="DT8" s="10">
        <f>IFERROR(IF(AND(INDEX(T_Eqp[Actif],3)="Oui",INDEX(T_Eqp[Période_jours],3)&gt;0, DT3&gt;=INDEX(T_Eqp[Date_Début],3), MOD(DT3-INDEX(T_Eqp[Date_Début],3), INDEX(T_Eqp[Période_jours],3))=0), INDEX(T_Eqp[Type],3), ""), "")</f>
        <v/>
      </c>
      <c r="DU8" s="10">
        <f>IFERROR(IF(AND(INDEX(T_Eqp[Actif],3)="Oui",INDEX(T_Eqp[Période_jours],3)&gt;0, DU3&gt;=INDEX(T_Eqp[Date_Début],3), MOD(DU3-INDEX(T_Eqp[Date_Début],3), INDEX(T_Eqp[Période_jours],3))=0), INDEX(T_Eqp[Type],3), ""), "")</f>
        <v/>
      </c>
      <c r="DV8" s="10">
        <f>IFERROR(IF(AND(INDEX(T_Eqp[Actif],3)="Oui",INDEX(T_Eqp[Période_jours],3)&gt;0, DV3&gt;=INDEX(T_Eqp[Date_Début],3), MOD(DV3-INDEX(T_Eqp[Date_Début],3), INDEX(T_Eqp[Période_jours],3))=0), INDEX(T_Eqp[Type],3), ""), "")</f>
        <v/>
      </c>
      <c r="DW8" s="10">
        <f>IFERROR(IF(AND(INDEX(T_Eqp[Actif],3)="Oui",INDEX(T_Eqp[Période_jours],3)&gt;0, DW3&gt;=INDEX(T_Eqp[Date_Début],3), MOD(DW3-INDEX(T_Eqp[Date_Début],3), INDEX(T_Eqp[Période_jours],3))=0), INDEX(T_Eqp[Type],3), ""), "")</f>
        <v/>
      </c>
      <c r="DX8" s="10">
        <f>IFERROR(IF(AND(INDEX(T_Eqp[Actif],3)="Oui",INDEX(T_Eqp[Période_jours],3)&gt;0, DX3&gt;=INDEX(T_Eqp[Date_Début],3), MOD(DX3-INDEX(T_Eqp[Date_Début],3), INDEX(T_Eqp[Période_jours],3))=0), INDEX(T_Eqp[Type],3), ""), "")</f>
        <v/>
      </c>
      <c r="DY8" s="10">
        <f>IFERROR(IF(AND(INDEX(T_Eqp[Actif],3)="Oui",INDEX(T_Eqp[Période_jours],3)&gt;0, DY3&gt;=INDEX(T_Eqp[Date_Début],3), MOD(DY3-INDEX(T_Eqp[Date_Début],3), INDEX(T_Eqp[Période_jours],3))=0), INDEX(T_Eqp[Type],3), ""), "")</f>
        <v/>
      </c>
      <c r="DZ8" s="10">
        <f>IFERROR(IF(AND(INDEX(T_Eqp[Actif],3)="Oui",INDEX(T_Eqp[Période_jours],3)&gt;0, DZ3&gt;=INDEX(T_Eqp[Date_Début],3), MOD(DZ3-INDEX(T_Eqp[Date_Début],3), INDEX(T_Eqp[Période_jours],3))=0), INDEX(T_Eqp[Type],3), ""), "")</f>
        <v/>
      </c>
      <c r="EA8" s="10">
        <f>IFERROR(IF(AND(INDEX(T_Eqp[Actif],3)="Oui",INDEX(T_Eqp[Période_jours],3)&gt;0, EA3&gt;=INDEX(T_Eqp[Date_Début],3), MOD(EA3-INDEX(T_Eqp[Date_Début],3), INDEX(T_Eqp[Période_jours],3))=0), INDEX(T_Eqp[Type],3), ""), "")</f>
        <v/>
      </c>
      <c r="EB8" s="10">
        <f>IFERROR(IF(AND(INDEX(T_Eqp[Actif],3)="Oui",INDEX(T_Eqp[Période_jours],3)&gt;0, EB3&gt;=INDEX(T_Eqp[Date_Début],3), MOD(EB3-INDEX(T_Eqp[Date_Début],3), INDEX(T_Eqp[Période_jours],3))=0), INDEX(T_Eqp[Type],3), ""), "")</f>
        <v/>
      </c>
      <c r="EC8" s="10">
        <f>IFERROR(IF(AND(INDEX(T_Eqp[Actif],3)="Oui",INDEX(T_Eqp[Période_jours],3)&gt;0, EC3&gt;=INDEX(T_Eqp[Date_Début],3), MOD(EC3-INDEX(T_Eqp[Date_Début],3), INDEX(T_Eqp[Période_jours],3))=0), INDEX(T_Eqp[Type],3), ""), "")</f>
        <v/>
      </c>
      <c r="ED8" s="10">
        <f>IFERROR(IF(AND(INDEX(T_Eqp[Actif],3)="Oui",INDEX(T_Eqp[Période_jours],3)&gt;0, ED3&gt;=INDEX(T_Eqp[Date_Début],3), MOD(ED3-INDEX(T_Eqp[Date_Début],3), INDEX(T_Eqp[Période_jours],3))=0), INDEX(T_Eqp[Type],3), ""), "")</f>
        <v/>
      </c>
      <c r="EE8" s="10">
        <f>IFERROR(IF(AND(INDEX(T_Eqp[Actif],3)="Oui",INDEX(T_Eqp[Période_jours],3)&gt;0, EE3&gt;=INDEX(T_Eqp[Date_Début],3), MOD(EE3-INDEX(T_Eqp[Date_Début],3), INDEX(T_Eqp[Période_jours],3))=0), INDEX(T_Eqp[Type],3), ""), "")</f>
        <v/>
      </c>
      <c r="EF8" s="10">
        <f>IFERROR(IF(AND(INDEX(T_Eqp[Actif],3)="Oui",INDEX(T_Eqp[Période_jours],3)&gt;0, EF3&gt;=INDEX(T_Eqp[Date_Début],3), MOD(EF3-INDEX(T_Eqp[Date_Début],3), INDEX(T_Eqp[Période_jours],3))=0), INDEX(T_Eqp[Type],3), ""), "")</f>
        <v/>
      </c>
      <c r="EG8" s="10">
        <f>IFERROR(IF(AND(INDEX(T_Eqp[Actif],3)="Oui",INDEX(T_Eqp[Période_jours],3)&gt;0, EG3&gt;=INDEX(T_Eqp[Date_Début],3), MOD(EG3-INDEX(T_Eqp[Date_Début],3), INDEX(T_Eqp[Période_jours],3))=0), INDEX(T_Eqp[Type],3), ""), "")</f>
        <v/>
      </c>
      <c r="EH8" s="10">
        <f>IFERROR(IF(AND(INDEX(T_Eqp[Actif],3)="Oui",INDEX(T_Eqp[Période_jours],3)&gt;0, EH3&gt;=INDEX(T_Eqp[Date_Début],3), MOD(EH3-INDEX(T_Eqp[Date_Début],3), INDEX(T_Eqp[Période_jours],3))=0), INDEX(T_Eqp[Type],3), ""), "")</f>
        <v/>
      </c>
      <c r="EI8" s="10">
        <f>IFERROR(IF(AND(INDEX(T_Eqp[Actif],3)="Oui",INDEX(T_Eqp[Période_jours],3)&gt;0, EI3&gt;=INDEX(T_Eqp[Date_Début],3), MOD(EI3-INDEX(T_Eqp[Date_Début],3), INDEX(T_Eqp[Période_jours],3))=0), INDEX(T_Eqp[Type],3), ""), "")</f>
        <v/>
      </c>
      <c r="EJ8" s="10">
        <f>IFERROR(IF(AND(INDEX(T_Eqp[Actif],3)="Oui",INDEX(T_Eqp[Période_jours],3)&gt;0, EJ3&gt;=INDEX(T_Eqp[Date_Début],3), MOD(EJ3-INDEX(T_Eqp[Date_Début],3), INDEX(T_Eqp[Période_jours],3))=0), INDEX(T_Eqp[Type],3), ""), "")</f>
        <v/>
      </c>
      <c r="EK8" s="10">
        <f>IFERROR(IF(AND(INDEX(T_Eqp[Actif],3)="Oui",INDEX(T_Eqp[Période_jours],3)&gt;0, EK3&gt;=INDEX(T_Eqp[Date_Début],3), MOD(EK3-INDEX(T_Eqp[Date_Début],3), INDEX(T_Eqp[Période_jours],3))=0), INDEX(T_Eqp[Type],3), ""), "")</f>
        <v/>
      </c>
      <c r="EL8" s="10">
        <f>IFERROR(IF(AND(INDEX(T_Eqp[Actif],3)="Oui",INDEX(T_Eqp[Période_jours],3)&gt;0, EL3&gt;=INDEX(T_Eqp[Date_Début],3), MOD(EL3-INDEX(T_Eqp[Date_Début],3), INDEX(T_Eqp[Période_jours],3))=0), INDEX(T_Eqp[Type],3), ""), "")</f>
        <v/>
      </c>
      <c r="EM8" s="10">
        <f>IFERROR(IF(AND(INDEX(T_Eqp[Actif],3)="Oui",INDEX(T_Eqp[Période_jours],3)&gt;0, EM3&gt;=INDEX(T_Eqp[Date_Début],3), MOD(EM3-INDEX(T_Eqp[Date_Début],3), INDEX(T_Eqp[Période_jours],3))=0), INDEX(T_Eqp[Type],3), ""), "")</f>
        <v/>
      </c>
      <c r="EN8" s="10">
        <f>IFERROR(IF(AND(INDEX(T_Eqp[Actif],3)="Oui",INDEX(T_Eqp[Période_jours],3)&gt;0, EN3&gt;=INDEX(T_Eqp[Date_Début],3), MOD(EN3-INDEX(T_Eqp[Date_Début],3), INDEX(T_Eqp[Période_jours],3))=0), INDEX(T_Eqp[Type],3), ""), "")</f>
        <v/>
      </c>
      <c r="EO8" s="10">
        <f>IFERROR(IF(AND(INDEX(T_Eqp[Actif],3)="Oui",INDEX(T_Eqp[Période_jours],3)&gt;0, EO3&gt;=INDEX(T_Eqp[Date_Début],3), MOD(EO3-INDEX(T_Eqp[Date_Début],3), INDEX(T_Eqp[Période_jours],3))=0), INDEX(T_Eqp[Type],3), ""), "")</f>
        <v/>
      </c>
      <c r="EP8" s="10">
        <f>IFERROR(IF(AND(INDEX(T_Eqp[Actif],3)="Oui",INDEX(T_Eqp[Période_jours],3)&gt;0, EP3&gt;=INDEX(T_Eqp[Date_Début],3), MOD(EP3-INDEX(T_Eqp[Date_Début],3), INDEX(T_Eqp[Période_jours],3))=0), INDEX(T_Eqp[Type],3), ""), "")</f>
        <v/>
      </c>
      <c r="EQ8" s="10">
        <f>IFERROR(IF(AND(INDEX(T_Eqp[Actif],3)="Oui",INDEX(T_Eqp[Période_jours],3)&gt;0, EQ3&gt;=INDEX(T_Eqp[Date_Début],3), MOD(EQ3-INDEX(T_Eqp[Date_Début],3), INDEX(T_Eqp[Période_jours],3))=0), INDEX(T_Eqp[Type],3), ""), "")</f>
        <v/>
      </c>
      <c r="ER8" s="10">
        <f>IFERROR(IF(AND(INDEX(T_Eqp[Actif],3)="Oui",INDEX(T_Eqp[Période_jours],3)&gt;0, ER3&gt;=INDEX(T_Eqp[Date_Début],3), MOD(ER3-INDEX(T_Eqp[Date_Début],3), INDEX(T_Eqp[Période_jours],3))=0), INDEX(T_Eqp[Type],3), ""), "")</f>
        <v/>
      </c>
      <c r="ES8" s="10">
        <f>IFERROR(IF(AND(INDEX(T_Eqp[Actif],3)="Oui",INDEX(T_Eqp[Période_jours],3)&gt;0, ES3&gt;=INDEX(T_Eqp[Date_Début],3), MOD(ES3-INDEX(T_Eqp[Date_Début],3), INDEX(T_Eqp[Période_jours],3))=0), INDEX(T_Eqp[Type],3), ""), "")</f>
        <v/>
      </c>
      <c r="ET8" s="10">
        <f>IFERROR(IF(AND(INDEX(T_Eqp[Actif],3)="Oui",INDEX(T_Eqp[Période_jours],3)&gt;0, ET3&gt;=INDEX(T_Eqp[Date_Début],3), MOD(ET3-INDEX(T_Eqp[Date_Début],3), INDEX(T_Eqp[Période_jours],3))=0), INDEX(T_Eqp[Type],3), ""), "")</f>
        <v/>
      </c>
      <c r="EU8" s="10">
        <f>IFERROR(IF(AND(INDEX(T_Eqp[Actif],3)="Oui",INDEX(T_Eqp[Période_jours],3)&gt;0, EU3&gt;=INDEX(T_Eqp[Date_Début],3), MOD(EU3-INDEX(T_Eqp[Date_Début],3), INDEX(T_Eqp[Période_jours],3))=0), INDEX(T_Eqp[Type],3), ""), "")</f>
        <v/>
      </c>
      <c r="EV8" s="10">
        <f>IFERROR(IF(AND(INDEX(T_Eqp[Actif],3)="Oui",INDEX(T_Eqp[Période_jours],3)&gt;0, EV3&gt;=INDEX(T_Eqp[Date_Début],3), MOD(EV3-INDEX(T_Eqp[Date_Début],3), INDEX(T_Eqp[Période_jours],3))=0), INDEX(T_Eqp[Type],3), ""), "")</f>
        <v/>
      </c>
      <c r="EW8" s="10">
        <f>IFERROR(IF(AND(INDEX(T_Eqp[Actif],3)="Oui",INDEX(T_Eqp[Période_jours],3)&gt;0, EW3&gt;=INDEX(T_Eqp[Date_Début],3), MOD(EW3-INDEX(T_Eqp[Date_Début],3), INDEX(T_Eqp[Période_jours],3))=0), INDEX(T_Eqp[Type],3), ""), "")</f>
        <v/>
      </c>
      <c r="EX8" s="10">
        <f>IFERROR(IF(AND(INDEX(T_Eqp[Actif],3)="Oui",INDEX(T_Eqp[Période_jours],3)&gt;0, EX3&gt;=INDEX(T_Eqp[Date_Début],3), MOD(EX3-INDEX(T_Eqp[Date_Début],3), INDEX(T_Eqp[Période_jours],3))=0), INDEX(T_Eqp[Type],3), ""), "")</f>
        <v/>
      </c>
      <c r="EY8" s="10">
        <f>IFERROR(IF(AND(INDEX(T_Eqp[Actif],3)="Oui",INDEX(T_Eqp[Période_jours],3)&gt;0, EY3&gt;=INDEX(T_Eqp[Date_Début],3), MOD(EY3-INDEX(T_Eqp[Date_Début],3), INDEX(T_Eqp[Période_jours],3))=0), INDEX(T_Eqp[Type],3), ""), "")</f>
        <v/>
      </c>
      <c r="EZ8" s="10">
        <f>IFERROR(IF(AND(INDEX(T_Eqp[Actif],3)="Oui",INDEX(T_Eqp[Période_jours],3)&gt;0, EZ3&gt;=INDEX(T_Eqp[Date_Début],3), MOD(EZ3-INDEX(T_Eqp[Date_Début],3), INDEX(T_Eqp[Période_jours],3))=0), INDEX(T_Eqp[Type],3), ""), "")</f>
        <v/>
      </c>
      <c r="FA8" s="10">
        <f>IFERROR(IF(AND(INDEX(T_Eqp[Actif],3)="Oui",INDEX(T_Eqp[Période_jours],3)&gt;0, FA3&gt;=INDEX(T_Eqp[Date_Début],3), MOD(FA3-INDEX(T_Eqp[Date_Début],3), INDEX(T_Eqp[Période_jours],3))=0), INDEX(T_Eqp[Type],3), ""), "")</f>
        <v/>
      </c>
      <c r="FB8" s="10">
        <f>IFERROR(IF(AND(INDEX(T_Eqp[Actif],3)="Oui",INDEX(T_Eqp[Période_jours],3)&gt;0, FB3&gt;=INDEX(T_Eqp[Date_Début],3), MOD(FB3-INDEX(T_Eqp[Date_Début],3), INDEX(T_Eqp[Période_jours],3))=0), INDEX(T_Eqp[Type],3), ""), "")</f>
        <v/>
      </c>
      <c r="FC8" s="10">
        <f>IFERROR(IF(AND(INDEX(T_Eqp[Actif],3)="Oui",INDEX(T_Eqp[Période_jours],3)&gt;0, FC3&gt;=INDEX(T_Eqp[Date_Début],3), MOD(FC3-INDEX(T_Eqp[Date_Début],3), INDEX(T_Eqp[Période_jours],3))=0), INDEX(T_Eqp[Type],3), ""), "")</f>
        <v/>
      </c>
      <c r="FD8" s="10">
        <f>IFERROR(IF(AND(INDEX(T_Eqp[Actif],3)="Oui",INDEX(T_Eqp[Période_jours],3)&gt;0, FD3&gt;=INDEX(T_Eqp[Date_Début],3), MOD(FD3-INDEX(T_Eqp[Date_Début],3), INDEX(T_Eqp[Période_jours],3))=0), INDEX(T_Eqp[Type],3), ""), "")</f>
        <v/>
      </c>
      <c r="FE8" s="10">
        <f>IFERROR(IF(AND(INDEX(T_Eqp[Actif],3)="Oui",INDEX(T_Eqp[Période_jours],3)&gt;0, FE3&gt;=INDEX(T_Eqp[Date_Début],3), MOD(FE3-INDEX(T_Eqp[Date_Début],3), INDEX(T_Eqp[Période_jours],3))=0), INDEX(T_Eqp[Type],3), ""), "")</f>
        <v/>
      </c>
      <c r="FF8" s="10">
        <f>IFERROR(IF(AND(INDEX(T_Eqp[Actif],3)="Oui",INDEX(T_Eqp[Période_jours],3)&gt;0, FF3&gt;=INDEX(T_Eqp[Date_Début],3), MOD(FF3-INDEX(T_Eqp[Date_Début],3), INDEX(T_Eqp[Période_jours],3))=0), INDEX(T_Eqp[Type],3), ""), "")</f>
        <v/>
      </c>
      <c r="FG8" s="10">
        <f>IFERROR(IF(AND(INDEX(T_Eqp[Actif],3)="Oui",INDEX(T_Eqp[Période_jours],3)&gt;0, FG3&gt;=INDEX(T_Eqp[Date_Début],3), MOD(FG3-INDEX(T_Eqp[Date_Début],3), INDEX(T_Eqp[Période_jours],3))=0), INDEX(T_Eqp[Type],3), ""), "")</f>
        <v/>
      </c>
      <c r="FH8" s="10">
        <f>IFERROR(IF(AND(INDEX(T_Eqp[Actif],3)="Oui",INDEX(T_Eqp[Période_jours],3)&gt;0, FH3&gt;=INDEX(T_Eqp[Date_Début],3), MOD(FH3-INDEX(T_Eqp[Date_Début],3), INDEX(T_Eqp[Période_jours],3))=0), INDEX(T_Eqp[Type],3), ""), "")</f>
        <v/>
      </c>
      <c r="FI8" s="10">
        <f>IFERROR(IF(AND(INDEX(T_Eqp[Actif],3)="Oui",INDEX(T_Eqp[Période_jours],3)&gt;0, FI3&gt;=INDEX(T_Eqp[Date_Début],3), MOD(FI3-INDEX(T_Eqp[Date_Début],3), INDEX(T_Eqp[Période_jours],3))=0), INDEX(T_Eqp[Type],3), ""), "")</f>
        <v/>
      </c>
      <c r="FJ8" s="10">
        <f>IFERROR(IF(AND(INDEX(T_Eqp[Actif],3)="Oui",INDEX(T_Eqp[Période_jours],3)&gt;0, FJ3&gt;=INDEX(T_Eqp[Date_Début],3), MOD(FJ3-INDEX(T_Eqp[Date_Début],3), INDEX(T_Eqp[Période_jours],3))=0), INDEX(T_Eqp[Type],3), ""), "")</f>
        <v/>
      </c>
      <c r="FK8" s="10">
        <f>IFERROR(IF(AND(INDEX(T_Eqp[Actif],3)="Oui",INDEX(T_Eqp[Période_jours],3)&gt;0, FK3&gt;=INDEX(T_Eqp[Date_Début],3), MOD(FK3-INDEX(T_Eqp[Date_Début],3), INDEX(T_Eqp[Période_jours],3))=0), INDEX(T_Eqp[Type],3), ""), "")</f>
        <v/>
      </c>
      <c r="FL8" s="10">
        <f>IFERROR(IF(AND(INDEX(T_Eqp[Actif],3)="Oui",INDEX(T_Eqp[Période_jours],3)&gt;0, FL3&gt;=INDEX(T_Eqp[Date_Début],3), MOD(FL3-INDEX(T_Eqp[Date_Début],3), INDEX(T_Eqp[Période_jours],3))=0), INDEX(T_Eqp[Type],3), ""), "")</f>
        <v/>
      </c>
      <c r="FM8" s="10">
        <f>IFERROR(IF(AND(INDEX(T_Eqp[Actif],3)="Oui",INDEX(T_Eqp[Période_jours],3)&gt;0, FM3&gt;=INDEX(T_Eqp[Date_Début],3), MOD(FM3-INDEX(T_Eqp[Date_Début],3), INDEX(T_Eqp[Période_jours],3))=0), INDEX(T_Eqp[Type],3), ""), "")</f>
        <v/>
      </c>
      <c r="FN8" s="10">
        <f>IFERROR(IF(AND(INDEX(T_Eqp[Actif],3)="Oui",INDEX(T_Eqp[Période_jours],3)&gt;0, FN3&gt;=INDEX(T_Eqp[Date_Début],3), MOD(FN3-INDEX(T_Eqp[Date_Début],3), INDEX(T_Eqp[Période_jours],3))=0), INDEX(T_Eqp[Type],3), ""), "")</f>
        <v/>
      </c>
      <c r="FO8" s="10">
        <f>IFERROR(IF(AND(INDEX(T_Eqp[Actif],3)="Oui",INDEX(T_Eqp[Période_jours],3)&gt;0, FO3&gt;=INDEX(T_Eqp[Date_Début],3), MOD(FO3-INDEX(T_Eqp[Date_Début],3), INDEX(T_Eqp[Période_jours],3))=0), INDEX(T_Eqp[Type],3), ""), "")</f>
        <v/>
      </c>
      <c r="FP8" s="10">
        <f>IFERROR(IF(AND(INDEX(T_Eqp[Actif],3)="Oui",INDEX(T_Eqp[Période_jours],3)&gt;0, FP3&gt;=INDEX(T_Eqp[Date_Début],3), MOD(FP3-INDEX(T_Eqp[Date_Début],3), INDEX(T_Eqp[Période_jours],3))=0), INDEX(T_Eqp[Type],3), ""), "")</f>
        <v/>
      </c>
      <c r="FQ8" s="10">
        <f>IFERROR(IF(AND(INDEX(T_Eqp[Actif],3)="Oui",INDEX(T_Eqp[Période_jours],3)&gt;0, FQ3&gt;=INDEX(T_Eqp[Date_Début],3), MOD(FQ3-INDEX(T_Eqp[Date_Début],3), INDEX(T_Eqp[Période_jours],3))=0), INDEX(T_Eqp[Type],3), ""), "")</f>
        <v/>
      </c>
      <c r="FR8" s="10">
        <f>IFERROR(IF(AND(INDEX(T_Eqp[Actif],3)="Oui",INDEX(T_Eqp[Période_jours],3)&gt;0, FR3&gt;=INDEX(T_Eqp[Date_Début],3), MOD(FR3-INDEX(T_Eqp[Date_Début],3), INDEX(T_Eqp[Période_jours],3))=0), INDEX(T_Eqp[Type],3), ""), "")</f>
        <v/>
      </c>
      <c r="FS8" s="10">
        <f>IFERROR(IF(AND(INDEX(T_Eqp[Actif],3)="Oui",INDEX(T_Eqp[Période_jours],3)&gt;0, FS3&gt;=INDEX(T_Eqp[Date_Début],3), MOD(FS3-INDEX(T_Eqp[Date_Début],3), INDEX(T_Eqp[Période_jours],3))=0), INDEX(T_Eqp[Type],3), ""), "")</f>
        <v/>
      </c>
      <c r="FT8" s="10">
        <f>IFERROR(IF(AND(INDEX(T_Eqp[Actif],3)="Oui",INDEX(T_Eqp[Période_jours],3)&gt;0, FT3&gt;=INDEX(T_Eqp[Date_Début],3), MOD(FT3-INDEX(T_Eqp[Date_Début],3), INDEX(T_Eqp[Période_jours],3))=0), INDEX(T_Eqp[Type],3), ""), "")</f>
        <v/>
      </c>
      <c r="FU8" s="10">
        <f>IFERROR(IF(AND(INDEX(T_Eqp[Actif],3)="Oui",INDEX(T_Eqp[Période_jours],3)&gt;0, FU3&gt;=INDEX(T_Eqp[Date_Début],3), MOD(FU3-INDEX(T_Eqp[Date_Début],3), INDEX(T_Eqp[Période_jours],3))=0), INDEX(T_Eqp[Type],3), ""), "")</f>
        <v/>
      </c>
      <c r="FV8" s="10">
        <f>IFERROR(IF(AND(INDEX(T_Eqp[Actif],3)="Oui",INDEX(T_Eqp[Période_jours],3)&gt;0, FV3&gt;=INDEX(T_Eqp[Date_Début],3), MOD(FV3-INDEX(T_Eqp[Date_Début],3), INDEX(T_Eqp[Période_jours],3))=0), INDEX(T_Eqp[Type],3), ""), "")</f>
        <v/>
      </c>
      <c r="FW8" s="10">
        <f>IFERROR(IF(AND(INDEX(T_Eqp[Actif],3)="Oui",INDEX(T_Eqp[Période_jours],3)&gt;0, FW3&gt;=INDEX(T_Eqp[Date_Début],3), MOD(FW3-INDEX(T_Eqp[Date_Début],3), INDEX(T_Eqp[Période_jours],3))=0), INDEX(T_Eqp[Type],3), ""), "")</f>
        <v/>
      </c>
      <c r="FX8" s="10">
        <f>IFERROR(IF(AND(INDEX(T_Eqp[Actif],3)="Oui",INDEX(T_Eqp[Période_jours],3)&gt;0, FX3&gt;=INDEX(T_Eqp[Date_Début],3), MOD(FX3-INDEX(T_Eqp[Date_Début],3), INDEX(T_Eqp[Période_jours],3))=0), INDEX(T_Eqp[Type],3), ""), "")</f>
        <v/>
      </c>
      <c r="FY8" s="10">
        <f>IFERROR(IF(AND(INDEX(T_Eqp[Actif],3)="Oui",INDEX(T_Eqp[Période_jours],3)&gt;0, FY3&gt;=INDEX(T_Eqp[Date_Début],3), MOD(FY3-INDEX(T_Eqp[Date_Début],3), INDEX(T_Eqp[Période_jours],3))=0), INDEX(T_Eqp[Type],3), ""), "")</f>
        <v/>
      </c>
      <c r="FZ8" s="10">
        <f>IFERROR(IF(AND(INDEX(T_Eqp[Actif],3)="Oui",INDEX(T_Eqp[Période_jours],3)&gt;0, FZ3&gt;=INDEX(T_Eqp[Date_Début],3), MOD(FZ3-INDEX(T_Eqp[Date_Début],3), INDEX(T_Eqp[Période_jours],3))=0), INDEX(T_Eqp[Type],3), ""), "")</f>
        <v/>
      </c>
      <c r="GA8" s="10">
        <f>IFERROR(IF(AND(INDEX(T_Eqp[Actif],3)="Oui",INDEX(T_Eqp[Période_jours],3)&gt;0, GA3&gt;=INDEX(T_Eqp[Date_Début],3), MOD(GA3-INDEX(T_Eqp[Date_Début],3), INDEX(T_Eqp[Période_jours],3))=0), INDEX(T_Eqp[Type],3), ""), "")</f>
        <v/>
      </c>
      <c r="GB8" s="10">
        <f>IFERROR(IF(AND(INDEX(T_Eqp[Actif],3)="Oui",INDEX(T_Eqp[Période_jours],3)&gt;0, GB3&gt;=INDEX(T_Eqp[Date_Début],3), MOD(GB3-INDEX(T_Eqp[Date_Début],3), INDEX(T_Eqp[Période_jours],3))=0), INDEX(T_Eqp[Type],3), ""), "")</f>
        <v/>
      </c>
      <c r="GC8" s="10">
        <f>IFERROR(IF(AND(INDEX(T_Eqp[Actif],3)="Oui",INDEX(T_Eqp[Période_jours],3)&gt;0, GC3&gt;=INDEX(T_Eqp[Date_Début],3), MOD(GC3-INDEX(T_Eqp[Date_Début],3), INDEX(T_Eqp[Période_jours],3))=0), INDEX(T_Eqp[Type],3), ""), "")</f>
        <v/>
      </c>
      <c r="GD8" s="10">
        <f>IFERROR(IF(AND(INDEX(T_Eqp[Actif],3)="Oui",INDEX(T_Eqp[Période_jours],3)&gt;0, GD3&gt;=INDEX(T_Eqp[Date_Début],3), MOD(GD3-INDEX(T_Eqp[Date_Début],3), INDEX(T_Eqp[Période_jours],3))=0), INDEX(T_Eqp[Type],3), ""), "")</f>
        <v/>
      </c>
      <c r="GE8" s="10">
        <f>IFERROR(IF(AND(INDEX(T_Eqp[Actif],3)="Oui",INDEX(T_Eqp[Période_jours],3)&gt;0, GE3&gt;=INDEX(T_Eqp[Date_Début],3), MOD(GE3-INDEX(T_Eqp[Date_Début],3), INDEX(T_Eqp[Période_jours],3))=0), INDEX(T_Eqp[Type],3), ""), "")</f>
        <v/>
      </c>
      <c r="GF8" s="10">
        <f>IFERROR(IF(AND(INDEX(T_Eqp[Actif],3)="Oui",INDEX(T_Eqp[Période_jours],3)&gt;0, GF3&gt;=INDEX(T_Eqp[Date_Début],3), MOD(GF3-INDEX(T_Eqp[Date_Début],3), INDEX(T_Eqp[Période_jours],3))=0), INDEX(T_Eqp[Type],3), ""), "")</f>
        <v/>
      </c>
      <c r="GG8" s="10">
        <f>IFERROR(IF(AND(INDEX(T_Eqp[Actif],3)="Oui",INDEX(T_Eqp[Période_jours],3)&gt;0, GG3&gt;=INDEX(T_Eqp[Date_Début],3), MOD(GG3-INDEX(T_Eqp[Date_Début],3), INDEX(T_Eqp[Période_jours],3))=0), INDEX(T_Eqp[Type],3), ""), "")</f>
        <v/>
      </c>
      <c r="GH8" s="10">
        <f>IFERROR(IF(AND(INDEX(T_Eqp[Actif],3)="Oui",INDEX(T_Eqp[Période_jours],3)&gt;0, GH3&gt;=INDEX(T_Eqp[Date_Début],3), MOD(GH3-INDEX(T_Eqp[Date_Début],3), INDEX(T_Eqp[Période_jours],3))=0), INDEX(T_Eqp[Type],3), ""), "")</f>
        <v/>
      </c>
      <c r="GI8" s="10">
        <f>IFERROR(IF(AND(INDEX(T_Eqp[Actif],3)="Oui",INDEX(T_Eqp[Période_jours],3)&gt;0, GI3&gt;=INDEX(T_Eqp[Date_Début],3), MOD(GI3-INDEX(T_Eqp[Date_Début],3), INDEX(T_Eqp[Période_jours],3))=0), INDEX(T_Eqp[Type],3), ""), "")</f>
        <v/>
      </c>
      <c r="GJ8" s="10">
        <f>IFERROR(IF(AND(INDEX(T_Eqp[Actif],3)="Oui",INDEX(T_Eqp[Période_jours],3)&gt;0, GJ3&gt;=INDEX(T_Eqp[Date_Début],3), MOD(GJ3-INDEX(T_Eqp[Date_Début],3), INDEX(T_Eqp[Période_jours],3))=0), INDEX(T_Eqp[Type],3), ""), "")</f>
        <v/>
      </c>
      <c r="GK8" s="10">
        <f>IFERROR(IF(AND(INDEX(T_Eqp[Actif],3)="Oui",INDEX(T_Eqp[Période_jours],3)&gt;0, GK3&gt;=INDEX(T_Eqp[Date_Début],3), MOD(GK3-INDEX(T_Eqp[Date_Début],3), INDEX(T_Eqp[Période_jours],3))=0), INDEX(T_Eqp[Type],3), ""), "")</f>
        <v/>
      </c>
      <c r="GL8" s="10">
        <f>IFERROR(IF(AND(INDEX(T_Eqp[Actif],3)="Oui",INDEX(T_Eqp[Période_jours],3)&gt;0, GL3&gt;=INDEX(T_Eqp[Date_Début],3), MOD(GL3-INDEX(T_Eqp[Date_Début],3), INDEX(T_Eqp[Période_jours],3))=0), INDEX(T_Eqp[Type],3), ""), "")</f>
        <v/>
      </c>
      <c r="GM8" s="10">
        <f>IFERROR(IF(AND(INDEX(T_Eqp[Actif],3)="Oui",INDEX(T_Eqp[Période_jours],3)&gt;0, GM3&gt;=INDEX(T_Eqp[Date_Début],3), MOD(GM3-INDEX(T_Eqp[Date_Début],3), INDEX(T_Eqp[Période_jours],3))=0), INDEX(T_Eqp[Type],3), ""), "")</f>
        <v/>
      </c>
      <c r="GN8" s="10">
        <f>IFERROR(IF(AND(INDEX(T_Eqp[Actif],3)="Oui",INDEX(T_Eqp[Période_jours],3)&gt;0, GN3&gt;=INDEX(T_Eqp[Date_Début],3), MOD(GN3-INDEX(T_Eqp[Date_Début],3), INDEX(T_Eqp[Période_jours],3))=0), INDEX(T_Eqp[Type],3), ""), "")</f>
        <v/>
      </c>
      <c r="GO8" s="10">
        <f>IFERROR(IF(AND(INDEX(T_Eqp[Actif],3)="Oui",INDEX(T_Eqp[Période_jours],3)&gt;0, GO3&gt;=INDEX(T_Eqp[Date_Début],3), MOD(GO3-INDEX(T_Eqp[Date_Début],3), INDEX(T_Eqp[Période_jours],3))=0), INDEX(T_Eqp[Type],3), ""), "")</f>
        <v/>
      </c>
      <c r="GP8" s="10">
        <f>IFERROR(IF(AND(INDEX(T_Eqp[Actif],3)="Oui",INDEX(T_Eqp[Période_jours],3)&gt;0, GP3&gt;=INDEX(T_Eqp[Date_Début],3), MOD(GP3-INDEX(T_Eqp[Date_Début],3), INDEX(T_Eqp[Période_jours],3))=0), INDEX(T_Eqp[Type],3), ""), "")</f>
        <v/>
      </c>
      <c r="GQ8" s="10">
        <f>IFERROR(IF(AND(INDEX(T_Eqp[Actif],3)="Oui",INDEX(T_Eqp[Période_jours],3)&gt;0, GQ3&gt;=INDEX(T_Eqp[Date_Début],3), MOD(GQ3-INDEX(T_Eqp[Date_Début],3), INDEX(T_Eqp[Période_jours],3))=0), INDEX(T_Eqp[Type],3), ""), "")</f>
        <v/>
      </c>
      <c r="GR8" s="10">
        <f>IFERROR(IF(AND(INDEX(T_Eqp[Actif],3)="Oui",INDEX(T_Eqp[Période_jours],3)&gt;0, GR3&gt;=INDEX(T_Eqp[Date_Début],3), MOD(GR3-INDEX(T_Eqp[Date_Début],3), INDEX(T_Eqp[Période_jours],3))=0), INDEX(T_Eqp[Type],3), ""), "")</f>
        <v/>
      </c>
      <c r="GS8" s="10">
        <f>IFERROR(IF(AND(INDEX(T_Eqp[Actif],3)="Oui",INDEX(T_Eqp[Période_jours],3)&gt;0, GS3&gt;=INDEX(T_Eqp[Date_Début],3), MOD(GS3-INDEX(T_Eqp[Date_Début],3), INDEX(T_Eqp[Période_jours],3))=0), INDEX(T_Eqp[Type],3), ""), "")</f>
        <v/>
      </c>
      <c r="GT8" s="10">
        <f>IFERROR(IF(AND(INDEX(T_Eqp[Actif],3)="Oui",INDEX(T_Eqp[Période_jours],3)&gt;0, GT3&gt;=INDEX(T_Eqp[Date_Début],3), MOD(GT3-INDEX(T_Eqp[Date_Début],3), INDEX(T_Eqp[Période_jours],3))=0), INDEX(T_Eqp[Type],3), ""), "")</f>
        <v/>
      </c>
      <c r="GU8" s="10">
        <f>IFERROR(IF(AND(INDEX(T_Eqp[Actif],3)="Oui",INDEX(T_Eqp[Période_jours],3)&gt;0, GU3&gt;=INDEX(T_Eqp[Date_Début],3), MOD(GU3-INDEX(T_Eqp[Date_Début],3), INDEX(T_Eqp[Période_jours],3))=0), INDEX(T_Eqp[Type],3), ""), "")</f>
        <v/>
      </c>
      <c r="GV8" s="10">
        <f>IFERROR(IF(AND(INDEX(T_Eqp[Actif],3)="Oui",INDEX(T_Eqp[Période_jours],3)&gt;0, GV3&gt;=INDEX(T_Eqp[Date_Début],3), MOD(GV3-INDEX(T_Eqp[Date_Début],3), INDEX(T_Eqp[Période_jours],3))=0), INDEX(T_Eqp[Type],3), ""), "")</f>
        <v/>
      </c>
      <c r="GW8" s="10">
        <f>IFERROR(IF(AND(INDEX(T_Eqp[Actif],3)="Oui",INDEX(T_Eqp[Période_jours],3)&gt;0, GW3&gt;=INDEX(T_Eqp[Date_Début],3), MOD(GW3-INDEX(T_Eqp[Date_Début],3), INDEX(T_Eqp[Période_jours],3))=0), INDEX(T_Eqp[Type],3), ""), "")</f>
        <v/>
      </c>
      <c r="GX8" s="10">
        <f>IFERROR(IF(AND(INDEX(T_Eqp[Actif],3)="Oui",INDEX(T_Eqp[Période_jours],3)&gt;0, GX3&gt;=INDEX(T_Eqp[Date_Début],3), MOD(GX3-INDEX(T_Eqp[Date_Début],3), INDEX(T_Eqp[Période_jours],3))=0), INDEX(T_Eqp[Type],3), ""), "")</f>
        <v/>
      </c>
      <c r="GY8" s="10">
        <f>IFERROR(IF(AND(INDEX(T_Eqp[Actif],3)="Oui",INDEX(T_Eqp[Période_jours],3)&gt;0, GY3&gt;=INDEX(T_Eqp[Date_Début],3), MOD(GY3-INDEX(T_Eqp[Date_Début],3), INDEX(T_Eqp[Période_jours],3))=0), INDEX(T_Eqp[Type],3), ""), "")</f>
        <v/>
      </c>
      <c r="GZ8" s="10">
        <f>IFERROR(IF(AND(INDEX(T_Eqp[Actif],3)="Oui",INDEX(T_Eqp[Période_jours],3)&gt;0, GZ3&gt;=INDEX(T_Eqp[Date_Début],3), MOD(GZ3-INDEX(T_Eqp[Date_Début],3), INDEX(T_Eqp[Période_jours],3))=0), INDEX(T_Eqp[Type],3), ""), "")</f>
        <v/>
      </c>
      <c r="HA8" s="10">
        <f>IFERROR(IF(AND(INDEX(T_Eqp[Actif],3)="Oui",INDEX(T_Eqp[Période_jours],3)&gt;0, HA3&gt;=INDEX(T_Eqp[Date_Début],3), MOD(HA3-INDEX(T_Eqp[Date_Début],3), INDEX(T_Eqp[Période_jours],3))=0), INDEX(T_Eqp[Type],3), ""), "")</f>
        <v/>
      </c>
      <c r="HB8" s="10">
        <f>IFERROR(IF(AND(INDEX(T_Eqp[Actif],3)="Oui",INDEX(T_Eqp[Période_jours],3)&gt;0, HB3&gt;=INDEX(T_Eqp[Date_Début],3), MOD(HB3-INDEX(T_Eqp[Date_Début],3), INDEX(T_Eqp[Période_jours],3))=0), INDEX(T_Eqp[Type],3), ""), "")</f>
        <v/>
      </c>
      <c r="HC8" s="10">
        <f>IFERROR(IF(AND(INDEX(T_Eqp[Actif],3)="Oui",INDEX(T_Eqp[Période_jours],3)&gt;0, HC3&gt;=INDEX(T_Eqp[Date_Début],3), MOD(HC3-INDEX(T_Eqp[Date_Début],3), INDEX(T_Eqp[Période_jours],3))=0), INDEX(T_Eqp[Type],3), ""), "")</f>
        <v/>
      </c>
      <c r="HD8" s="10">
        <f>IFERROR(IF(AND(INDEX(T_Eqp[Actif],3)="Oui",INDEX(T_Eqp[Période_jours],3)&gt;0, HD3&gt;=INDEX(T_Eqp[Date_Début],3), MOD(HD3-INDEX(T_Eqp[Date_Début],3), INDEX(T_Eqp[Période_jours],3))=0), INDEX(T_Eqp[Type],3), ""), "")</f>
        <v/>
      </c>
      <c r="HE8" s="10">
        <f>IFERROR(IF(AND(INDEX(T_Eqp[Actif],3)="Oui",INDEX(T_Eqp[Période_jours],3)&gt;0, HE3&gt;=INDEX(T_Eqp[Date_Début],3), MOD(HE3-INDEX(T_Eqp[Date_Début],3), INDEX(T_Eqp[Période_jours],3))=0), INDEX(T_Eqp[Type],3), ""), "")</f>
        <v/>
      </c>
      <c r="HF8" s="10">
        <f>IFERROR(IF(AND(INDEX(T_Eqp[Actif],3)="Oui",INDEX(T_Eqp[Période_jours],3)&gt;0, HF3&gt;=INDEX(T_Eqp[Date_Début],3), MOD(HF3-INDEX(T_Eqp[Date_Début],3), INDEX(T_Eqp[Période_jours],3))=0), INDEX(T_Eqp[Type],3), ""), "")</f>
        <v/>
      </c>
      <c r="HG8" s="10">
        <f>IFERROR(IF(AND(INDEX(T_Eqp[Actif],3)="Oui",INDEX(T_Eqp[Période_jours],3)&gt;0, HG3&gt;=INDEX(T_Eqp[Date_Début],3), MOD(HG3-INDEX(T_Eqp[Date_Début],3), INDEX(T_Eqp[Période_jours],3))=0), INDEX(T_Eqp[Type],3), ""), "")</f>
        <v/>
      </c>
      <c r="HH8" s="10">
        <f>IFERROR(IF(AND(INDEX(T_Eqp[Actif],3)="Oui",INDEX(T_Eqp[Période_jours],3)&gt;0, HH3&gt;=INDEX(T_Eqp[Date_Début],3), MOD(HH3-INDEX(T_Eqp[Date_Début],3), INDEX(T_Eqp[Période_jours],3))=0), INDEX(T_Eqp[Type],3), ""), "")</f>
        <v/>
      </c>
      <c r="HI8" s="10">
        <f>IFERROR(IF(AND(INDEX(T_Eqp[Actif],3)="Oui",INDEX(T_Eqp[Période_jours],3)&gt;0, HI3&gt;=INDEX(T_Eqp[Date_Début],3), MOD(HI3-INDEX(T_Eqp[Date_Début],3), INDEX(T_Eqp[Période_jours],3))=0), INDEX(T_Eqp[Type],3), ""), "")</f>
        <v/>
      </c>
      <c r="HJ8" s="10">
        <f>IFERROR(IF(AND(INDEX(T_Eqp[Actif],3)="Oui",INDEX(T_Eqp[Période_jours],3)&gt;0, HJ3&gt;=INDEX(T_Eqp[Date_Début],3), MOD(HJ3-INDEX(T_Eqp[Date_Début],3), INDEX(T_Eqp[Période_jours],3))=0), INDEX(T_Eqp[Type],3), ""), "")</f>
        <v/>
      </c>
      <c r="HK8" s="10">
        <f>IFERROR(IF(AND(INDEX(T_Eqp[Actif],3)="Oui",INDEX(T_Eqp[Période_jours],3)&gt;0, HK3&gt;=INDEX(T_Eqp[Date_Début],3), MOD(HK3-INDEX(T_Eqp[Date_Début],3), INDEX(T_Eqp[Période_jours],3))=0), INDEX(T_Eqp[Type],3), ""), "")</f>
        <v/>
      </c>
      <c r="HL8" s="10">
        <f>IFERROR(IF(AND(INDEX(T_Eqp[Actif],3)="Oui",INDEX(T_Eqp[Période_jours],3)&gt;0, HL3&gt;=INDEX(T_Eqp[Date_Début],3), MOD(HL3-INDEX(T_Eqp[Date_Début],3), INDEX(T_Eqp[Période_jours],3))=0), INDEX(T_Eqp[Type],3), ""), "")</f>
        <v/>
      </c>
      <c r="HM8" s="10">
        <f>IFERROR(IF(AND(INDEX(T_Eqp[Actif],3)="Oui",INDEX(T_Eqp[Période_jours],3)&gt;0, HM3&gt;=INDEX(T_Eqp[Date_Début],3), MOD(HM3-INDEX(T_Eqp[Date_Début],3), INDEX(T_Eqp[Période_jours],3))=0), INDEX(T_Eqp[Type],3), ""), "")</f>
        <v/>
      </c>
      <c r="HN8" s="10">
        <f>IFERROR(IF(AND(INDEX(T_Eqp[Actif],3)="Oui",INDEX(T_Eqp[Période_jours],3)&gt;0, HN3&gt;=INDEX(T_Eqp[Date_Début],3), MOD(HN3-INDEX(T_Eqp[Date_Début],3), INDEX(T_Eqp[Période_jours],3))=0), INDEX(T_Eqp[Type],3), ""), "")</f>
        <v/>
      </c>
      <c r="HO8" s="10">
        <f>IFERROR(IF(AND(INDEX(T_Eqp[Actif],3)="Oui",INDEX(T_Eqp[Période_jours],3)&gt;0, HO3&gt;=INDEX(T_Eqp[Date_Début],3), MOD(HO3-INDEX(T_Eqp[Date_Début],3), INDEX(T_Eqp[Période_jours],3))=0), INDEX(T_Eqp[Type],3), ""), "")</f>
        <v/>
      </c>
      <c r="HP8" s="10">
        <f>IFERROR(IF(AND(INDEX(T_Eqp[Actif],3)="Oui",INDEX(T_Eqp[Période_jours],3)&gt;0, HP3&gt;=INDEX(T_Eqp[Date_Début],3), MOD(HP3-INDEX(T_Eqp[Date_Début],3), INDEX(T_Eqp[Période_jours],3))=0), INDEX(T_Eqp[Type],3), ""), "")</f>
        <v/>
      </c>
      <c r="HQ8" s="10">
        <f>IFERROR(IF(AND(INDEX(T_Eqp[Actif],3)="Oui",INDEX(T_Eqp[Période_jours],3)&gt;0, HQ3&gt;=INDEX(T_Eqp[Date_Début],3), MOD(HQ3-INDEX(T_Eqp[Date_Début],3), INDEX(T_Eqp[Période_jours],3))=0), INDEX(T_Eqp[Type],3), ""), "")</f>
        <v/>
      </c>
      <c r="HR8" s="10">
        <f>IFERROR(IF(AND(INDEX(T_Eqp[Actif],3)="Oui",INDEX(T_Eqp[Période_jours],3)&gt;0, HR3&gt;=INDEX(T_Eqp[Date_Début],3), MOD(HR3-INDEX(T_Eqp[Date_Début],3), INDEX(T_Eqp[Période_jours],3))=0), INDEX(T_Eqp[Type],3), ""), "")</f>
        <v/>
      </c>
      <c r="HS8" s="10">
        <f>IFERROR(IF(AND(INDEX(T_Eqp[Actif],3)="Oui",INDEX(T_Eqp[Période_jours],3)&gt;0, HS3&gt;=INDEX(T_Eqp[Date_Début],3), MOD(HS3-INDEX(T_Eqp[Date_Début],3), INDEX(T_Eqp[Période_jours],3))=0), INDEX(T_Eqp[Type],3), ""), "")</f>
        <v/>
      </c>
      <c r="HT8" s="10">
        <f>IFERROR(IF(AND(INDEX(T_Eqp[Actif],3)="Oui",INDEX(T_Eqp[Période_jours],3)&gt;0, HT3&gt;=INDEX(T_Eqp[Date_Début],3), MOD(HT3-INDEX(T_Eqp[Date_Début],3), INDEX(T_Eqp[Période_jours],3))=0), INDEX(T_Eqp[Type],3), ""), "")</f>
        <v/>
      </c>
      <c r="HU8" s="10">
        <f>IFERROR(IF(AND(INDEX(T_Eqp[Actif],3)="Oui",INDEX(T_Eqp[Période_jours],3)&gt;0, HU3&gt;=INDEX(T_Eqp[Date_Début],3), MOD(HU3-INDEX(T_Eqp[Date_Début],3), INDEX(T_Eqp[Période_jours],3))=0), INDEX(T_Eqp[Type],3), ""), "")</f>
        <v/>
      </c>
      <c r="HV8" s="10">
        <f>IFERROR(IF(AND(INDEX(T_Eqp[Actif],3)="Oui",INDEX(T_Eqp[Période_jours],3)&gt;0, HV3&gt;=INDEX(T_Eqp[Date_Début],3), MOD(HV3-INDEX(T_Eqp[Date_Début],3), INDEX(T_Eqp[Période_jours],3))=0), INDEX(T_Eqp[Type],3), ""), "")</f>
        <v/>
      </c>
      <c r="HW8" s="10">
        <f>IFERROR(IF(AND(INDEX(T_Eqp[Actif],3)="Oui",INDEX(T_Eqp[Période_jours],3)&gt;0, HW3&gt;=INDEX(T_Eqp[Date_Début],3), MOD(HW3-INDEX(T_Eqp[Date_Début],3), INDEX(T_Eqp[Période_jours],3))=0), INDEX(T_Eqp[Type],3), ""), "")</f>
        <v/>
      </c>
      <c r="HX8" s="10">
        <f>IFERROR(IF(AND(INDEX(T_Eqp[Actif],3)="Oui",INDEX(T_Eqp[Période_jours],3)&gt;0, HX3&gt;=INDEX(T_Eqp[Date_Début],3), MOD(HX3-INDEX(T_Eqp[Date_Début],3), INDEX(T_Eqp[Période_jours],3))=0), INDEX(T_Eqp[Type],3), ""), "")</f>
        <v/>
      </c>
      <c r="HY8" s="10">
        <f>IFERROR(IF(AND(INDEX(T_Eqp[Actif],3)="Oui",INDEX(T_Eqp[Période_jours],3)&gt;0, HY3&gt;=INDEX(T_Eqp[Date_Début],3), MOD(HY3-INDEX(T_Eqp[Date_Début],3), INDEX(T_Eqp[Période_jours],3))=0), INDEX(T_Eqp[Type],3), ""), "")</f>
        <v/>
      </c>
      <c r="HZ8" s="10">
        <f>IFERROR(IF(AND(INDEX(T_Eqp[Actif],3)="Oui",INDEX(T_Eqp[Période_jours],3)&gt;0, HZ3&gt;=INDEX(T_Eqp[Date_Début],3), MOD(HZ3-INDEX(T_Eqp[Date_Début],3), INDEX(T_Eqp[Période_jours],3))=0), INDEX(T_Eqp[Type],3), ""), "")</f>
        <v/>
      </c>
      <c r="IA8" s="10">
        <f>IFERROR(IF(AND(INDEX(T_Eqp[Actif],3)="Oui",INDEX(T_Eqp[Période_jours],3)&gt;0, IA3&gt;=INDEX(T_Eqp[Date_Début],3), MOD(IA3-INDEX(T_Eqp[Date_Début],3), INDEX(T_Eqp[Période_jours],3))=0), INDEX(T_Eqp[Type],3), ""), "")</f>
        <v/>
      </c>
      <c r="IB8" s="10">
        <f>IFERROR(IF(AND(INDEX(T_Eqp[Actif],3)="Oui",INDEX(T_Eqp[Période_jours],3)&gt;0, IB3&gt;=INDEX(T_Eqp[Date_Début],3), MOD(IB3-INDEX(T_Eqp[Date_Début],3), INDEX(T_Eqp[Période_jours],3))=0), INDEX(T_Eqp[Type],3), ""), "")</f>
        <v/>
      </c>
      <c r="IC8" s="10">
        <f>IFERROR(IF(AND(INDEX(T_Eqp[Actif],3)="Oui",INDEX(T_Eqp[Période_jours],3)&gt;0, IC3&gt;=INDEX(T_Eqp[Date_Début],3), MOD(IC3-INDEX(T_Eqp[Date_Début],3), INDEX(T_Eqp[Période_jours],3))=0), INDEX(T_Eqp[Type],3), ""), "")</f>
        <v/>
      </c>
      <c r="ID8" s="10">
        <f>IFERROR(IF(AND(INDEX(T_Eqp[Actif],3)="Oui",INDEX(T_Eqp[Période_jours],3)&gt;0, ID3&gt;=INDEX(T_Eqp[Date_Début],3), MOD(ID3-INDEX(T_Eqp[Date_Début],3), INDEX(T_Eqp[Période_jours],3))=0), INDEX(T_Eqp[Type],3), ""), "")</f>
        <v/>
      </c>
      <c r="IE8" s="10">
        <f>IFERROR(IF(AND(INDEX(T_Eqp[Actif],3)="Oui",INDEX(T_Eqp[Période_jours],3)&gt;0, IE3&gt;=INDEX(T_Eqp[Date_Début],3), MOD(IE3-INDEX(T_Eqp[Date_Début],3), INDEX(T_Eqp[Période_jours],3))=0), INDEX(T_Eqp[Type],3), ""), "")</f>
        <v/>
      </c>
      <c r="IF8" s="10">
        <f>IFERROR(IF(AND(INDEX(T_Eqp[Actif],3)="Oui",INDEX(T_Eqp[Période_jours],3)&gt;0, IF3&gt;=INDEX(T_Eqp[Date_Début],3), MOD(IF3-INDEX(T_Eqp[Date_Début],3), INDEX(T_Eqp[Période_jours],3))=0), INDEX(T_Eqp[Type],3), ""), "")</f>
        <v/>
      </c>
      <c r="IG8" s="10">
        <f>IFERROR(IF(AND(INDEX(T_Eqp[Actif],3)="Oui",INDEX(T_Eqp[Période_jours],3)&gt;0, IG3&gt;=INDEX(T_Eqp[Date_Début],3), MOD(IG3-INDEX(T_Eqp[Date_Début],3), INDEX(T_Eqp[Période_jours],3))=0), INDEX(T_Eqp[Type],3), ""), "")</f>
        <v/>
      </c>
      <c r="IH8" s="10">
        <f>IFERROR(IF(AND(INDEX(T_Eqp[Actif],3)="Oui",INDEX(T_Eqp[Période_jours],3)&gt;0, IH3&gt;=INDEX(T_Eqp[Date_Début],3), MOD(IH3-INDEX(T_Eqp[Date_Début],3), INDEX(T_Eqp[Période_jours],3))=0), INDEX(T_Eqp[Type],3), ""), "")</f>
        <v/>
      </c>
      <c r="II8" s="10">
        <f>IFERROR(IF(AND(INDEX(T_Eqp[Actif],3)="Oui",INDEX(T_Eqp[Période_jours],3)&gt;0, II3&gt;=INDEX(T_Eqp[Date_Début],3), MOD(II3-INDEX(T_Eqp[Date_Début],3), INDEX(T_Eqp[Période_jours],3))=0), INDEX(T_Eqp[Type],3), ""), "")</f>
        <v/>
      </c>
      <c r="IJ8" s="10">
        <f>IFERROR(IF(AND(INDEX(T_Eqp[Actif],3)="Oui",INDEX(T_Eqp[Période_jours],3)&gt;0, IJ3&gt;=INDEX(T_Eqp[Date_Début],3), MOD(IJ3-INDEX(T_Eqp[Date_Début],3), INDEX(T_Eqp[Période_jours],3))=0), INDEX(T_Eqp[Type],3), ""), "")</f>
        <v/>
      </c>
      <c r="IK8" s="10">
        <f>IFERROR(IF(AND(INDEX(T_Eqp[Actif],3)="Oui",INDEX(T_Eqp[Période_jours],3)&gt;0, IK3&gt;=INDEX(T_Eqp[Date_Début],3), MOD(IK3-INDEX(T_Eqp[Date_Début],3), INDEX(T_Eqp[Période_jours],3))=0), INDEX(T_Eqp[Type],3), ""), "")</f>
        <v/>
      </c>
      <c r="IL8" s="10">
        <f>IFERROR(IF(AND(INDEX(T_Eqp[Actif],3)="Oui",INDEX(T_Eqp[Période_jours],3)&gt;0, IL3&gt;=INDEX(T_Eqp[Date_Début],3), MOD(IL3-INDEX(T_Eqp[Date_Début],3), INDEX(T_Eqp[Période_jours],3))=0), INDEX(T_Eqp[Type],3), ""), "")</f>
        <v/>
      </c>
      <c r="IM8" s="10">
        <f>IFERROR(IF(AND(INDEX(T_Eqp[Actif],3)="Oui",INDEX(T_Eqp[Période_jours],3)&gt;0, IM3&gt;=INDEX(T_Eqp[Date_Début],3), MOD(IM3-INDEX(T_Eqp[Date_Début],3), INDEX(T_Eqp[Période_jours],3))=0), INDEX(T_Eqp[Type],3), ""), "")</f>
        <v/>
      </c>
      <c r="IN8" s="10">
        <f>IFERROR(IF(AND(INDEX(T_Eqp[Actif],3)="Oui",INDEX(T_Eqp[Période_jours],3)&gt;0, IN3&gt;=INDEX(T_Eqp[Date_Début],3), MOD(IN3-INDEX(T_Eqp[Date_Début],3), INDEX(T_Eqp[Période_jours],3))=0), INDEX(T_Eqp[Type],3), ""), "")</f>
        <v/>
      </c>
      <c r="IO8" s="10">
        <f>IFERROR(IF(AND(INDEX(T_Eqp[Actif],3)="Oui",INDEX(T_Eqp[Période_jours],3)&gt;0, IO3&gt;=INDEX(T_Eqp[Date_Début],3), MOD(IO3-INDEX(T_Eqp[Date_Début],3), INDEX(T_Eqp[Période_jours],3))=0), INDEX(T_Eqp[Type],3), ""), "")</f>
        <v/>
      </c>
      <c r="IP8" s="10">
        <f>IFERROR(IF(AND(INDEX(T_Eqp[Actif],3)="Oui",INDEX(T_Eqp[Période_jours],3)&gt;0, IP3&gt;=INDEX(T_Eqp[Date_Début],3), MOD(IP3-INDEX(T_Eqp[Date_Début],3), INDEX(T_Eqp[Période_jours],3))=0), INDEX(T_Eqp[Type],3), ""), "")</f>
        <v/>
      </c>
      <c r="IQ8" s="10">
        <f>IFERROR(IF(AND(INDEX(T_Eqp[Actif],3)="Oui",INDEX(T_Eqp[Période_jours],3)&gt;0, IQ3&gt;=INDEX(T_Eqp[Date_Début],3), MOD(IQ3-INDEX(T_Eqp[Date_Début],3), INDEX(T_Eqp[Période_jours],3))=0), INDEX(T_Eqp[Type],3), ""), "")</f>
        <v/>
      </c>
      <c r="IR8" s="10">
        <f>IFERROR(IF(AND(INDEX(T_Eqp[Actif],3)="Oui",INDEX(T_Eqp[Période_jours],3)&gt;0, IR3&gt;=INDEX(T_Eqp[Date_Début],3), MOD(IR3-INDEX(T_Eqp[Date_Début],3), INDEX(T_Eqp[Période_jours],3))=0), INDEX(T_Eqp[Type],3), ""), "")</f>
        <v/>
      </c>
      <c r="IS8" s="10">
        <f>IFERROR(IF(AND(INDEX(T_Eqp[Actif],3)="Oui",INDEX(T_Eqp[Période_jours],3)&gt;0, IS3&gt;=INDEX(T_Eqp[Date_Début],3), MOD(IS3-INDEX(T_Eqp[Date_Début],3), INDEX(T_Eqp[Période_jours],3))=0), INDEX(T_Eqp[Type],3), ""), "")</f>
        <v/>
      </c>
      <c r="IT8" s="10">
        <f>IFERROR(IF(AND(INDEX(T_Eqp[Actif],3)="Oui",INDEX(T_Eqp[Période_jours],3)&gt;0, IT3&gt;=INDEX(T_Eqp[Date_Début],3), MOD(IT3-INDEX(T_Eqp[Date_Début],3), INDEX(T_Eqp[Période_jours],3))=0), INDEX(T_Eqp[Type],3), ""), "")</f>
        <v/>
      </c>
      <c r="IU8" s="10">
        <f>IFERROR(IF(AND(INDEX(T_Eqp[Actif],3)="Oui",INDEX(T_Eqp[Période_jours],3)&gt;0, IU3&gt;=INDEX(T_Eqp[Date_Début],3), MOD(IU3-INDEX(T_Eqp[Date_Début],3), INDEX(T_Eqp[Période_jours],3))=0), INDEX(T_Eqp[Type],3), ""), "")</f>
        <v/>
      </c>
      <c r="IV8" s="10">
        <f>IFERROR(IF(AND(INDEX(T_Eqp[Actif],3)="Oui",INDEX(T_Eqp[Période_jours],3)&gt;0, IV3&gt;=INDEX(T_Eqp[Date_Début],3), MOD(IV3-INDEX(T_Eqp[Date_Début],3), INDEX(T_Eqp[Période_jours],3))=0), INDEX(T_Eqp[Type],3), ""), "")</f>
        <v/>
      </c>
      <c r="IW8" s="10">
        <f>IFERROR(IF(AND(INDEX(T_Eqp[Actif],3)="Oui",INDEX(T_Eqp[Période_jours],3)&gt;0, IW3&gt;=INDEX(T_Eqp[Date_Début],3), MOD(IW3-INDEX(T_Eqp[Date_Début],3), INDEX(T_Eqp[Période_jours],3))=0), INDEX(T_Eqp[Type],3), ""), "")</f>
        <v/>
      </c>
      <c r="IX8" s="10">
        <f>IFERROR(IF(AND(INDEX(T_Eqp[Actif],3)="Oui",INDEX(T_Eqp[Période_jours],3)&gt;0, IX3&gt;=INDEX(T_Eqp[Date_Début],3), MOD(IX3-INDEX(T_Eqp[Date_Début],3), INDEX(T_Eqp[Période_jours],3))=0), INDEX(T_Eqp[Type],3), ""), "")</f>
        <v/>
      </c>
      <c r="IY8" s="10">
        <f>IFERROR(IF(AND(INDEX(T_Eqp[Actif],3)="Oui",INDEX(T_Eqp[Période_jours],3)&gt;0, IY3&gt;=INDEX(T_Eqp[Date_Début],3), MOD(IY3-INDEX(T_Eqp[Date_Début],3), INDEX(T_Eqp[Période_jours],3))=0), INDEX(T_Eqp[Type],3), ""), "")</f>
        <v/>
      </c>
      <c r="IZ8" s="10">
        <f>IFERROR(IF(AND(INDEX(T_Eqp[Actif],3)="Oui",INDEX(T_Eqp[Période_jours],3)&gt;0, IZ3&gt;=INDEX(T_Eqp[Date_Début],3), MOD(IZ3-INDEX(T_Eqp[Date_Début],3), INDEX(T_Eqp[Période_jours],3))=0), INDEX(T_Eqp[Type],3), ""), "")</f>
        <v/>
      </c>
      <c r="JA8" s="10">
        <f>IFERROR(IF(AND(INDEX(T_Eqp[Actif],3)="Oui",INDEX(T_Eqp[Période_jours],3)&gt;0, JA3&gt;=INDEX(T_Eqp[Date_Début],3), MOD(JA3-INDEX(T_Eqp[Date_Début],3), INDEX(T_Eqp[Période_jours],3))=0), INDEX(T_Eqp[Type],3), ""), "")</f>
        <v/>
      </c>
      <c r="JB8" s="10">
        <f>IFERROR(IF(AND(INDEX(T_Eqp[Actif],3)="Oui",INDEX(T_Eqp[Période_jours],3)&gt;0, JB3&gt;=INDEX(T_Eqp[Date_Début],3), MOD(JB3-INDEX(T_Eqp[Date_Début],3), INDEX(T_Eqp[Période_jours],3))=0), INDEX(T_Eqp[Type],3), ""), "")</f>
        <v/>
      </c>
      <c r="JC8" s="10">
        <f>IFERROR(IF(AND(INDEX(T_Eqp[Actif],3)="Oui",INDEX(T_Eqp[Période_jours],3)&gt;0, JC3&gt;=INDEX(T_Eqp[Date_Début],3), MOD(JC3-INDEX(T_Eqp[Date_Début],3), INDEX(T_Eqp[Période_jours],3))=0), INDEX(T_Eqp[Type],3), ""), "")</f>
        <v/>
      </c>
      <c r="JD8" s="10">
        <f>IFERROR(IF(AND(INDEX(T_Eqp[Actif],3)="Oui",INDEX(T_Eqp[Période_jours],3)&gt;0, JD3&gt;=INDEX(T_Eqp[Date_Début],3), MOD(JD3-INDEX(T_Eqp[Date_Début],3), INDEX(T_Eqp[Période_jours],3))=0), INDEX(T_Eqp[Type],3), ""), "")</f>
        <v/>
      </c>
      <c r="JE8" s="10">
        <f>IFERROR(IF(AND(INDEX(T_Eqp[Actif],3)="Oui",INDEX(T_Eqp[Période_jours],3)&gt;0, JE3&gt;=INDEX(T_Eqp[Date_Début],3), MOD(JE3-INDEX(T_Eqp[Date_Début],3), INDEX(T_Eqp[Période_jours],3))=0), INDEX(T_Eqp[Type],3), ""), "")</f>
        <v/>
      </c>
      <c r="JF8" s="10">
        <f>IFERROR(IF(AND(INDEX(T_Eqp[Actif],3)="Oui",INDEX(T_Eqp[Période_jours],3)&gt;0, JF3&gt;=INDEX(T_Eqp[Date_Début],3), MOD(JF3-INDEX(T_Eqp[Date_Début],3), INDEX(T_Eqp[Période_jours],3))=0), INDEX(T_Eqp[Type],3), ""), "")</f>
        <v/>
      </c>
      <c r="JG8" s="10">
        <f>IFERROR(IF(AND(INDEX(T_Eqp[Actif],3)="Oui",INDEX(T_Eqp[Période_jours],3)&gt;0, JG3&gt;=INDEX(T_Eqp[Date_Début],3), MOD(JG3-INDEX(T_Eqp[Date_Début],3), INDEX(T_Eqp[Période_jours],3))=0), INDEX(T_Eqp[Type],3), ""), "")</f>
        <v/>
      </c>
      <c r="JH8" s="10">
        <f>IFERROR(IF(AND(INDEX(T_Eqp[Actif],3)="Oui",INDEX(T_Eqp[Période_jours],3)&gt;0, JH3&gt;=INDEX(T_Eqp[Date_Début],3), MOD(JH3-INDEX(T_Eqp[Date_Début],3), INDEX(T_Eqp[Période_jours],3))=0), INDEX(T_Eqp[Type],3), ""), "")</f>
        <v/>
      </c>
      <c r="JI8" s="10">
        <f>IFERROR(IF(AND(INDEX(T_Eqp[Actif],3)="Oui",INDEX(T_Eqp[Période_jours],3)&gt;0, JI3&gt;=INDEX(T_Eqp[Date_Début],3), MOD(JI3-INDEX(T_Eqp[Date_Début],3), INDEX(T_Eqp[Période_jours],3))=0), INDEX(T_Eqp[Type],3), ""), "")</f>
        <v/>
      </c>
      <c r="JJ8" s="10">
        <f>IFERROR(IF(AND(INDEX(T_Eqp[Actif],3)="Oui",INDEX(T_Eqp[Période_jours],3)&gt;0, JJ3&gt;=INDEX(T_Eqp[Date_Début],3), MOD(JJ3-INDEX(T_Eqp[Date_Début],3), INDEX(T_Eqp[Période_jours],3))=0), INDEX(T_Eqp[Type],3), ""), "")</f>
        <v/>
      </c>
      <c r="JK8" s="10">
        <f>IFERROR(IF(AND(INDEX(T_Eqp[Actif],3)="Oui",INDEX(T_Eqp[Période_jours],3)&gt;0, JK3&gt;=INDEX(T_Eqp[Date_Début],3), MOD(JK3-INDEX(T_Eqp[Date_Début],3), INDEX(T_Eqp[Période_jours],3))=0), INDEX(T_Eqp[Type],3), ""), "")</f>
        <v/>
      </c>
      <c r="JL8" s="10">
        <f>IFERROR(IF(AND(INDEX(T_Eqp[Actif],3)="Oui",INDEX(T_Eqp[Période_jours],3)&gt;0, JL3&gt;=INDEX(T_Eqp[Date_Début],3), MOD(JL3-INDEX(T_Eqp[Date_Début],3), INDEX(T_Eqp[Période_jours],3))=0), INDEX(T_Eqp[Type],3), ""), "")</f>
        <v/>
      </c>
      <c r="JM8" s="10">
        <f>IFERROR(IF(AND(INDEX(T_Eqp[Actif],3)="Oui",INDEX(T_Eqp[Période_jours],3)&gt;0, JM3&gt;=INDEX(T_Eqp[Date_Début],3), MOD(JM3-INDEX(T_Eqp[Date_Début],3), INDEX(T_Eqp[Période_jours],3))=0), INDEX(T_Eqp[Type],3), ""), "")</f>
        <v/>
      </c>
      <c r="JN8" s="10">
        <f>IFERROR(IF(AND(INDEX(T_Eqp[Actif],3)="Oui",INDEX(T_Eqp[Période_jours],3)&gt;0, JN3&gt;=INDEX(T_Eqp[Date_Début],3), MOD(JN3-INDEX(T_Eqp[Date_Début],3), INDEX(T_Eqp[Période_jours],3))=0), INDEX(T_Eqp[Type],3), ""), "")</f>
        <v/>
      </c>
      <c r="JO8" s="10">
        <f>IFERROR(IF(AND(INDEX(T_Eqp[Actif],3)="Oui",INDEX(T_Eqp[Période_jours],3)&gt;0, JO3&gt;=INDEX(T_Eqp[Date_Début],3), MOD(JO3-INDEX(T_Eqp[Date_Début],3), INDEX(T_Eqp[Période_jours],3))=0), INDEX(T_Eqp[Type],3), ""), "")</f>
        <v/>
      </c>
      <c r="JP8" s="10">
        <f>IFERROR(IF(AND(INDEX(T_Eqp[Actif],3)="Oui",INDEX(T_Eqp[Période_jours],3)&gt;0, JP3&gt;=INDEX(T_Eqp[Date_Début],3), MOD(JP3-INDEX(T_Eqp[Date_Début],3), INDEX(T_Eqp[Période_jours],3))=0), INDEX(T_Eqp[Type],3), ""), "")</f>
        <v/>
      </c>
      <c r="JQ8" s="10">
        <f>IFERROR(IF(AND(INDEX(T_Eqp[Actif],3)="Oui",INDEX(T_Eqp[Période_jours],3)&gt;0, JQ3&gt;=INDEX(T_Eqp[Date_Début],3), MOD(JQ3-INDEX(T_Eqp[Date_Début],3), INDEX(T_Eqp[Période_jours],3))=0), INDEX(T_Eqp[Type],3), ""), "")</f>
        <v/>
      </c>
      <c r="JR8" s="10">
        <f>IFERROR(IF(AND(INDEX(T_Eqp[Actif],3)="Oui",INDEX(T_Eqp[Période_jours],3)&gt;0, JR3&gt;=INDEX(T_Eqp[Date_Début],3), MOD(JR3-INDEX(T_Eqp[Date_Début],3), INDEX(T_Eqp[Période_jours],3))=0), INDEX(T_Eqp[Type],3), ""), "")</f>
        <v/>
      </c>
      <c r="JS8" s="10">
        <f>IFERROR(IF(AND(INDEX(T_Eqp[Actif],3)="Oui",INDEX(T_Eqp[Période_jours],3)&gt;0, JS3&gt;=INDEX(T_Eqp[Date_Début],3), MOD(JS3-INDEX(T_Eqp[Date_Début],3), INDEX(T_Eqp[Période_jours],3))=0), INDEX(T_Eqp[Type],3), ""), "")</f>
        <v/>
      </c>
      <c r="JT8" s="10">
        <f>IFERROR(IF(AND(INDEX(T_Eqp[Actif],3)="Oui",INDEX(T_Eqp[Période_jours],3)&gt;0, JT3&gt;=INDEX(T_Eqp[Date_Début],3), MOD(JT3-INDEX(T_Eqp[Date_Début],3), INDEX(T_Eqp[Période_jours],3))=0), INDEX(T_Eqp[Type],3), ""), "")</f>
        <v/>
      </c>
      <c r="JU8" s="10">
        <f>IFERROR(IF(AND(INDEX(T_Eqp[Actif],3)="Oui",INDEX(T_Eqp[Période_jours],3)&gt;0, JU3&gt;=INDEX(T_Eqp[Date_Début],3), MOD(JU3-INDEX(T_Eqp[Date_Début],3), INDEX(T_Eqp[Période_jours],3))=0), INDEX(T_Eqp[Type],3), ""), "")</f>
        <v/>
      </c>
      <c r="JV8" s="10">
        <f>IFERROR(IF(AND(INDEX(T_Eqp[Actif],3)="Oui",INDEX(T_Eqp[Période_jours],3)&gt;0, JV3&gt;=INDEX(T_Eqp[Date_Début],3), MOD(JV3-INDEX(T_Eqp[Date_Début],3), INDEX(T_Eqp[Période_jours],3))=0), INDEX(T_Eqp[Type],3), ""), "")</f>
        <v/>
      </c>
      <c r="JW8" s="10">
        <f>IFERROR(IF(AND(INDEX(T_Eqp[Actif],3)="Oui",INDEX(T_Eqp[Période_jours],3)&gt;0, JW3&gt;=INDEX(T_Eqp[Date_Début],3), MOD(JW3-INDEX(T_Eqp[Date_Début],3), INDEX(T_Eqp[Période_jours],3))=0), INDEX(T_Eqp[Type],3), ""), "")</f>
        <v/>
      </c>
      <c r="JX8" s="10">
        <f>IFERROR(IF(AND(INDEX(T_Eqp[Actif],3)="Oui",INDEX(T_Eqp[Période_jours],3)&gt;0, JX3&gt;=INDEX(T_Eqp[Date_Début],3), MOD(JX3-INDEX(T_Eqp[Date_Début],3), INDEX(T_Eqp[Période_jours],3))=0), INDEX(T_Eqp[Type],3), ""), "")</f>
        <v/>
      </c>
      <c r="JY8" s="10">
        <f>IFERROR(IF(AND(INDEX(T_Eqp[Actif],3)="Oui",INDEX(T_Eqp[Période_jours],3)&gt;0, JY3&gt;=INDEX(T_Eqp[Date_Début],3), MOD(JY3-INDEX(T_Eqp[Date_Début],3), INDEX(T_Eqp[Période_jours],3))=0), INDEX(T_Eqp[Type],3), ""), "")</f>
        <v/>
      </c>
      <c r="JZ8" s="10">
        <f>IFERROR(IF(AND(INDEX(T_Eqp[Actif],3)="Oui",INDEX(T_Eqp[Période_jours],3)&gt;0, JZ3&gt;=INDEX(T_Eqp[Date_Début],3), MOD(JZ3-INDEX(T_Eqp[Date_Début],3), INDEX(T_Eqp[Période_jours],3))=0), INDEX(T_Eqp[Type],3), ""), "")</f>
        <v/>
      </c>
      <c r="KA8" s="10">
        <f>IFERROR(IF(AND(INDEX(T_Eqp[Actif],3)="Oui",INDEX(T_Eqp[Période_jours],3)&gt;0, KA3&gt;=INDEX(T_Eqp[Date_Début],3), MOD(KA3-INDEX(T_Eqp[Date_Début],3), INDEX(T_Eqp[Période_jours],3))=0), INDEX(T_Eqp[Type],3), ""), "")</f>
        <v/>
      </c>
      <c r="KB8" s="10">
        <f>IFERROR(IF(AND(INDEX(T_Eqp[Actif],3)="Oui",INDEX(T_Eqp[Période_jours],3)&gt;0, KB3&gt;=INDEX(T_Eqp[Date_Début],3), MOD(KB3-INDEX(T_Eqp[Date_Début],3), INDEX(T_Eqp[Période_jours],3))=0), INDEX(T_Eqp[Type],3), ""), "")</f>
        <v/>
      </c>
      <c r="KC8" s="10">
        <f>IFERROR(IF(AND(INDEX(T_Eqp[Actif],3)="Oui",INDEX(T_Eqp[Période_jours],3)&gt;0, KC3&gt;=INDEX(T_Eqp[Date_Début],3), MOD(KC3-INDEX(T_Eqp[Date_Début],3), INDEX(T_Eqp[Période_jours],3))=0), INDEX(T_Eqp[Type],3), ""), "")</f>
        <v/>
      </c>
      <c r="KD8" s="10">
        <f>IFERROR(IF(AND(INDEX(T_Eqp[Actif],3)="Oui",INDEX(T_Eqp[Période_jours],3)&gt;0, KD3&gt;=INDEX(T_Eqp[Date_Début],3), MOD(KD3-INDEX(T_Eqp[Date_Début],3), INDEX(T_Eqp[Période_jours],3))=0), INDEX(T_Eqp[Type],3), ""), "")</f>
        <v/>
      </c>
      <c r="KE8" s="10">
        <f>IFERROR(IF(AND(INDEX(T_Eqp[Actif],3)="Oui",INDEX(T_Eqp[Période_jours],3)&gt;0, KE3&gt;=INDEX(T_Eqp[Date_Début],3), MOD(KE3-INDEX(T_Eqp[Date_Début],3), INDEX(T_Eqp[Période_jours],3))=0), INDEX(T_Eqp[Type],3), ""), "")</f>
        <v/>
      </c>
      <c r="KF8" s="10">
        <f>IFERROR(IF(AND(INDEX(T_Eqp[Actif],3)="Oui",INDEX(T_Eqp[Période_jours],3)&gt;0, KF3&gt;=INDEX(T_Eqp[Date_Début],3), MOD(KF3-INDEX(T_Eqp[Date_Début],3), INDEX(T_Eqp[Période_jours],3))=0), INDEX(T_Eqp[Type],3), ""), "")</f>
        <v/>
      </c>
      <c r="KG8" s="10">
        <f>IFERROR(IF(AND(INDEX(T_Eqp[Actif],3)="Oui",INDEX(T_Eqp[Période_jours],3)&gt;0, KG3&gt;=INDEX(T_Eqp[Date_Début],3), MOD(KG3-INDEX(T_Eqp[Date_Début],3), INDEX(T_Eqp[Période_jours],3))=0), INDEX(T_Eqp[Type],3), ""), "")</f>
        <v/>
      </c>
      <c r="KH8" s="10">
        <f>IFERROR(IF(AND(INDEX(T_Eqp[Actif],3)="Oui",INDEX(T_Eqp[Période_jours],3)&gt;0, KH3&gt;=INDEX(T_Eqp[Date_Début],3), MOD(KH3-INDEX(T_Eqp[Date_Début],3), INDEX(T_Eqp[Période_jours],3))=0), INDEX(T_Eqp[Type],3), ""), "")</f>
        <v/>
      </c>
      <c r="KI8" s="10">
        <f>IFERROR(IF(AND(INDEX(T_Eqp[Actif],3)="Oui",INDEX(T_Eqp[Période_jours],3)&gt;0, KI3&gt;=INDEX(T_Eqp[Date_Début],3), MOD(KI3-INDEX(T_Eqp[Date_Début],3), INDEX(T_Eqp[Période_jours],3))=0), INDEX(T_Eqp[Type],3), ""), "")</f>
        <v/>
      </c>
      <c r="KJ8" s="10">
        <f>IFERROR(IF(AND(INDEX(T_Eqp[Actif],3)="Oui",INDEX(T_Eqp[Période_jours],3)&gt;0, KJ3&gt;=INDEX(T_Eqp[Date_Début],3), MOD(KJ3-INDEX(T_Eqp[Date_Début],3), INDEX(T_Eqp[Période_jours],3))=0), INDEX(T_Eqp[Type],3), ""), "")</f>
        <v/>
      </c>
      <c r="KK8" s="10">
        <f>IFERROR(IF(AND(INDEX(T_Eqp[Actif],3)="Oui",INDEX(T_Eqp[Période_jours],3)&gt;0, KK3&gt;=INDEX(T_Eqp[Date_Début],3), MOD(KK3-INDEX(T_Eqp[Date_Début],3), INDEX(T_Eqp[Période_jours],3))=0), INDEX(T_Eqp[Type],3), ""), "")</f>
        <v/>
      </c>
      <c r="KL8" s="10">
        <f>IFERROR(IF(AND(INDEX(T_Eqp[Actif],3)="Oui",INDEX(T_Eqp[Période_jours],3)&gt;0, KL3&gt;=INDEX(T_Eqp[Date_Début],3), MOD(KL3-INDEX(T_Eqp[Date_Début],3), INDEX(T_Eqp[Période_jours],3))=0), INDEX(T_Eqp[Type],3), ""), "")</f>
        <v/>
      </c>
      <c r="KM8" s="10">
        <f>IFERROR(IF(AND(INDEX(T_Eqp[Actif],3)="Oui",INDEX(T_Eqp[Période_jours],3)&gt;0, KM3&gt;=INDEX(T_Eqp[Date_Début],3), MOD(KM3-INDEX(T_Eqp[Date_Début],3), INDEX(T_Eqp[Période_jours],3))=0), INDEX(T_Eqp[Type],3), ""), "")</f>
        <v/>
      </c>
      <c r="KN8" s="10">
        <f>IFERROR(IF(AND(INDEX(T_Eqp[Actif],3)="Oui",INDEX(T_Eqp[Période_jours],3)&gt;0, KN3&gt;=INDEX(T_Eqp[Date_Début],3), MOD(KN3-INDEX(T_Eqp[Date_Début],3), INDEX(T_Eqp[Période_jours],3))=0), INDEX(T_Eqp[Type],3), ""), "")</f>
        <v/>
      </c>
      <c r="KO8" s="10">
        <f>IFERROR(IF(AND(INDEX(T_Eqp[Actif],3)="Oui",INDEX(T_Eqp[Période_jours],3)&gt;0, KO3&gt;=INDEX(T_Eqp[Date_Début],3), MOD(KO3-INDEX(T_Eqp[Date_Début],3), INDEX(T_Eqp[Période_jours],3))=0), INDEX(T_Eqp[Type],3), ""), "")</f>
        <v/>
      </c>
      <c r="KP8" s="10">
        <f>IFERROR(IF(AND(INDEX(T_Eqp[Actif],3)="Oui",INDEX(T_Eqp[Période_jours],3)&gt;0, KP3&gt;=INDEX(T_Eqp[Date_Début],3), MOD(KP3-INDEX(T_Eqp[Date_Début],3), INDEX(T_Eqp[Période_jours],3))=0), INDEX(T_Eqp[Type],3), ""), "")</f>
        <v/>
      </c>
      <c r="KQ8" s="10">
        <f>IFERROR(IF(AND(INDEX(T_Eqp[Actif],3)="Oui",INDEX(T_Eqp[Période_jours],3)&gt;0, KQ3&gt;=INDEX(T_Eqp[Date_Début],3), MOD(KQ3-INDEX(T_Eqp[Date_Début],3), INDEX(T_Eqp[Période_jours],3))=0), INDEX(T_Eqp[Type],3), ""), "")</f>
        <v/>
      </c>
      <c r="KR8" s="10">
        <f>IFERROR(IF(AND(INDEX(T_Eqp[Actif],3)="Oui",INDEX(T_Eqp[Période_jours],3)&gt;0, KR3&gt;=INDEX(T_Eqp[Date_Début],3), MOD(KR3-INDEX(T_Eqp[Date_Début],3), INDEX(T_Eqp[Période_jours],3))=0), INDEX(T_Eqp[Type],3), ""), "")</f>
        <v/>
      </c>
      <c r="KS8" s="10">
        <f>IFERROR(IF(AND(INDEX(T_Eqp[Actif],3)="Oui",INDEX(T_Eqp[Période_jours],3)&gt;0, KS3&gt;=INDEX(T_Eqp[Date_Début],3), MOD(KS3-INDEX(T_Eqp[Date_Début],3), INDEX(T_Eqp[Période_jours],3))=0), INDEX(T_Eqp[Type],3), ""), "")</f>
        <v/>
      </c>
      <c r="KT8" s="10">
        <f>IFERROR(IF(AND(INDEX(T_Eqp[Actif],3)="Oui",INDEX(T_Eqp[Période_jours],3)&gt;0, KT3&gt;=INDEX(T_Eqp[Date_Début],3), MOD(KT3-INDEX(T_Eqp[Date_Début],3), INDEX(T_Eqp[Période_jours],3))=0), INDEX(T_Eqp[Type],3), ""), "")</f>
        <v/>
      </c>
      <c r="KU8" s="10">
        <f>IFERROR(IF(AND(INDEX(T_Eqp[Actif],3)="Oui",INDEX(T_Eqp[Période_jours],3)&gt;0, KU3&gt;=INDEX(T_Eqp[Date_Début],3), MOD(KU3-INDEX(T_Eqp[Date_Début],3), INDEX(T_Eqp[Période_jours],3))=0), INDEX(T_Eqp[Type],3), ""), "")</f>
        <v/>
      </c>
      <c r="KV8" s="10">
        <f>IFERROR(IF(AND(INDEX(T_Eqp[Actif],3)="Oui",INDEX(T_Eqp[Période_jours],3)&gt;0, KV3&gt;=INDEX(T_Eqp[Date_Début],3), MOD(KV3-INDEX(T_Eqp[Date_Début],3), INDEX(T_Eqp[Période_jours],3))=0), INDEX(T_Eqp[Type],3), ""), "")</f>
        <v/>
      </c>
      <c r="KW8" s="10">
        <f>IFERROR(IF(AND(INDEX(T_Eqp[Actif],3)="Oui",INDEX(T_Eqp[Période_jours],3)&gt;0, KW3&gt;=INDEX(T_Eqp[Date_Début],3), MOD(KW3-INDEX(T_Eqp[Date_Début],3), INDEX(T_Eqp[Période_jours],3))=0), INDEX(T_Eqp[Type],3), ""), "")</f>
        <v/>
      </c>
      <c r="KX8" s="10">
        <f>IFERROR(IF(AND(INDEX(T_Eqp[Actif],3)="Oui",INDEX(T_Eqp[Période_jours],3)&gt;0, KX3&gt;=INDEX(T_Eqp[Date_Début],3), MOD(KX3-INDEX(T_Eqp[Date_Début],3), INDEX(T_Eqp[Période_jours],3))=0), INDEX(T_Eqp[Type],3), ""), "")</f>
        <v/>
      </c>
      <c r="KY8" s="10">
        <f>IFERROR(IF(AND(INDEX(T_Eqp[Actif],3)="Oui",INDEX(T_Eqp[Période_jours],3)&gt;0, KY3&gt;=INDEX(T_Eqp[Date_Début],3), MOD(KY3-INDEX(T_Eqp[Date_Début],3), INDEX(T_Eqp[Période_jours],3))=0), INDEX(T_Eqp[Type],3), ""), "")</f>
        <v/>
      </c>
      <c r="KZ8" s="10">
        <f>IFERROR(IF(AND(INDEX(T_Eqp[Actif],3)="Oui",INDEX(T_Eqp[Période_jours],3)&gt;0, KZ3&gt;=INDEX(T_Eqp[Date_Début],3), MOD(KZ3-INDEX(T_Eqp[Date_Début],3), INDEX(T_Eqp[Période_jours],3))=0), INDEX(T_Eqp[Type],3), ""), "")</f>
        <v/>
      </c>
      <c r="LA8" s="10">
        <f>IFERROR(IF(AND(INDEX(T_Eqp[Actif],3)="Oui",INDEX(T_Eqp[Période_jours],3)&gt;0, LA3&gt;=INDEX(T_Eqp[Date_Début],3), MOD(LA3-INDEX(T_Eqp[Date_Début],3), INDEX(T_Eqp[Période_jours],3))=0), INDEX(T_Eqp[Type],3), ""), "")</f>
        <v/>
      </c>
      <c r="LB8" s="10">
        <f>IFERROR(IF(AND(INDEX(T_Eqp[Actif],3)="Oui",INDEX(T_Eqp[Période_jours],3)&gt;0, LB3&gt;=INDEX(T_Eqp[Date_Début],3), MOD(LB3-INDEX(T_Eqp[Date_Début],3), INDEX(T_Eqp[Période_jours],3))=0), INDEX(T_Eqp[Type],3), ""), "")</f>
        <v/>
      </c>
      <c r="LC8" s="10">
        <f>IFERROR(IF(AND(INDEX(T_Eqp[Actif],3)="Oui",INDEX(T_Eqp[Période_jours],3)&gt;0, LC3&gt;=INDEX(T_Eqp[Date_Début],3), MOD(LC3-INDEX(T_Eqp[Date_Début],3), INDEX(T_Eqp[Période_jours],3))=0), INDEX(T_Eqp[Type],3), ""), "")</f>
        <v/>
      </c>
      <c r="LD8" s="10">
        <f>IFERROR(IF(AND(INDEX(T_Eqp[Actif],3)="Oui",INDEX(T_Eqp[Période_jours],3)&gt;0, LD3&gt;=INDEX(T_Eqp[Date_Début],3), MOD(LD3-INDEX(T_Eqp[Date_Début],3), INDEX(T_Eqp[Période_jours],3))=0), INDEX(T_Eqp[Type],3), ""), "")</f>
        <v/>
      </c>
      <c r="LE8" s="10">
        <f>IFERROR(IF(AND(INDEX(T_Eqp[Actif],3)="Oui",INDEX(T_Eqp[Période_jours],3)&gt;0, LE3&gt;=INDEX(T_Eqp[Date_Début],3), MOD(LE3-INDEX(T_Eqp[Date_Début],3), INDEX(T_Eqp[Période_jours],3))=0), INDEX(T_Eqp[Type],3), ""), "")</f>
        <v/>
      </c>
      <c r="LF8" s="10">
        <f>IFERROR(IF(AND(INDEX(T_Eqp[Actif],3)="Oui",INDEX(T_Eqp[Période_jours],3)&gt;0, LF3&gt;=INDEX(T_Eqp[Date_Début],3), MOD(LF3-INDEX(T_Eqp[Date_Début],3), INDEX(T_Eqp[Période_jours],3))=0), INDEX(T_Eqp[Type],3), ""), "")</f>
        <v/>
      </c>
      <c r="LG8" s="10">
        <f>IFERROR(IF(AND(INDEX(T_Eqp[Actif],3)="Oui",INDEX(T_Eqp[Période_jours],3)&gt;0, LG3&gt;=INDEX(T_Eqp[Date_Début],3), MOD(LG3-INDEX(T_Eqp[Date_Début],3), INDEX(T_Eqp[Période_jours],3))=0), INDEX(T_Eqp[Type],3), ""), "")</f>
        <v/>
      </c>
      <c r="LH8" s="10">
        <f>IFERROR(IF(AND(INDEX(T_Eqp[Actif],3)="Oui",INDEX(T_Eqp[Période_jours],3)&gt;0, LH3&gt;=INDEX(T_Eqp[Date_Début],3), MOD(LH3-INDEX(T_Eqp[Date_Début],3), INDEX(T_Eqp[Période_jours],3))=0), INDEX(T_Eqp[Type],3), ""), "")</f>
        <v/>
      </c>
      <c r="LI8" s="10">
        <f>IFERROR(IF(AND(INDEX(T_Eqp[Actif],3)="Oui",INDEX(T_Eqp[Période_jours],3)&gt;0, LI3&gt;=INDEX(T_Eqp[Date_Début],3), MOD(LI3-INDEX(T_Eqp[Date_Début],3), INDEX(T_Eqp[Période_jours],3))=0), INDEX(T_Eqp[Type],3), ""), "")</f>
        <v/>
      </c>
      <c r="LJ8" s="10">
        <f>IFERROR(IF(AND(INDEX(T_Eqp[Actif],3)="Oui",INDEX(T_Eqp[Période_jours],3)&gt;0, LJ3&gt;=INDEX(T_Eqp[Date_Début],3), MOD(LJ3-INDEX(T_Eqp[Date_Début],3), INDEX(T_Eqp[Période_jours],3))=0), INDEX(T_Eqp[Type],3), ""), "")</f>
        <v/>
      </c>
      <c r="LK8" s="10">
        <f>IFERROR(IF(AND(INDEX(T_Eqp[Actif],3)="Oui",INDEX(T_Eqp[Période_jours],3)&gt;0, LK3&gt;=INDEX(T_Eqp[Date_Début],3), MOD(LK3-INDEX(T_Eqp[Date_Début],3), INDEX(T_Eqp[Période_jours],3))=0), INDEX(T_Eqp[Type],3), ""), "")</f>
        <v/>
      </c>
      <c r="LL8" s="10">
        <f>IFERROR(IF(AND(INDEX(T_Eqp[Actif],3)="Oui",INDEX(T_Eqp[Période_jours],3)&gt;0, LL3&gt;=INDEX(T_Eqp[Date_Début],3), MOD(LL3-INDEX(T_Eqp[Date_Début],3), INDEX(T_Eqp[Période_jours],3))=0), INDEX(T_Eqp[Type],3), ""), "")</f>
        <v/>
      </c>
      <c r="LM8" s="10">
        <f>IFERROR(IF(AND(INDEX(T_Eqp[Actif],3)="Oui",INDEX(T_Eqp[Période_jours],3)&gt;0, LM3&gt;=INDEX(T_Eqp[Date_Début],3), MOD(LM3-INDEX(T_Eqp[Date_Début],3), INDEX(T_Eqp[Période_jours],3))=0), INDEX(T_Eqp[Type],3), ""), "")</f>
        <v/>
      </c>
      <c r="LN8" s="10">
        <f>IFERROR(IF(AND(INDEX(T_Eqp[Actif],3)="Oui",INDEX(T_Eqp[Période_jours],3)&gt;0, LN3&gt;=INDEX(T_Eqp[Date_Début],3), MOD(LN3-INDEX(T_Eqp[Date_Début],3), INDEX(T_Eqp[Période_jours],3))=0), INDEX(T_Eqp[Type],3), ""), "")</f>
        <v/>
      </c>
      <c r="LO8" s="10">
        <f>IFERROR(IF(AND(INDEX(T_Eqp[Actif],3)="Oui",INDEX(T_Eqp[Période_jours],3)&gt;0, LO3&gt;=INDEX(T_Eqp[Date_Début],3), MOD(LO3-INDEX(T_Eqp[Date_Début],3), INDEX(T_Eqp[Période_jours],3))=0), INDEX(T_Eqp[Type],3), ""), "")</f>
        <v/>
      </c>
      <c r="LP8" s="10">
        <f>IFERROR(IF(AND(INDEX(T_Eqp[Actif],3)="Oui",INDEX(T_Eqp[Période_jours],3)&gt;0, LP3&gt;=INDEX(T_Eqp[Date_Début],3), MOD(LP3-INDEX(T_Eqp[Date_Début],3), INDEX(T_Eqp[Période_jours],3))=0), INDEX(T_Eqp[Type],3), ""), "")</f>
        <v/>
      </c>
      <c r="LQ8" s="10">
        <f>IFERROR(IF(AND(INDEX(T_Eqp[Actif],3)="Oui",INDEX(T_Eqp[Période_jours],3)&gt;0, LQ3&gt;=INDEX(T_Eqp[Date_Début],3), MOD(LQ3-INDEX(T_Eqp[Date_Début],3), INDEX(T_Eqp[Période_jours],3))=0), INDEX(T_Eqp[Type],3), ""), "")</f>
        <v/>
      </c>
      <c r="LR8" s="10">
        <f>IFERROR(IF(AND(INDEX(T_Eqp[Actif],3)="Oui",INDEX(T_Eqp[Période_jours],3)&gt;0, LR3&gt;=INDEX(T_Eqp[Date_Début],3), MOD(LR3-INDEX(T_Eqp[Date_Début],3), INDEX(T_Eqp[Période_jours],3))=0), INDEX(T_Eqp[Type],3), ""), "")</f>
        <v/>
      </c>
      <c r="LS8" s="10">
        <f>IFERROR(IF(AND(INDEX(T_Eqp[Actif],3)="Oui",INDEX(T_Eqp[Période_jours],3)&gt;0, LS3&gt;=INDEX(T_Eqp[Date_Début],3), MOD(LS3-INDEX(T_Eqp[Date_Début],3), INDEX(T_Eqp[Période_jours],3))=0), INDEX(T_Eqp[Type],3), ""), "")</f>
        <v/>
      </c>
      <c r="LT8" s="10">
        <f>IFERROR(IF(AND(INDEX(T_Eqp[Actif],3)="Oui",INDEX(T_Eqp[Période_jours],3)&gt;0, LT3&gt;=INDEX(T_Eqp[Date_Début],3), MOD(LT3-INDEX(T_Eqp[Date_Début],3), INDEX(T_Eqp[Période_jours],3))=0), INDEX(T_Eqp[Type],3), ""), "")</f>
        <v/>
      </c>
      <c r="LU8" s="10">
        <f>IFERROR(IF(AND(INDEX(T_Eqp[Actif],3)="Oui",INDEX(T_Eqp[Période_jours],3)&gt;0, LU3&gt;=INDEX(T_Eqp[Date_Début],3), MOD(LU3-INDEX(T_Eqp[Date_Début],3), INDEX(T_Eqp[Période_jours],3))=0), INDEX(T_Eqp[Type],3), ""), "")</f>
        <v/>
      </c>
      <c r="LV8" s="10">
        <f>IFERROR(IF(AND(INDEX(T_Eqp[Actif],3)="Oui",INDEX(T_Eqp[Période_jours],3)&gt;0, LV3&gt;=INDEX(T_Eqp[Date_Début],3), MOD(LV3-INDEX(T_Eqp[Date_Début],3), INDEX(T_Eqp[Période_jours],3))=0), INDEX(T_Eqp[Type],3), ""), "")</f>
        <v/>
      </c>
      <c r="LW8" s="10">
        <f>IFERROR(IF(AND(INDEX(T_Eqp[Actif],3)="Oui",INDEX(T_Eqp[Période_jours],3)&gt;0, LW3&gt;=INDEX(T_Eqp[Date_Début],3), MOD(LW3-INDEX(T_Eqp[Date_Début],3), INDEX(T_Eqp[Période_jours],3))=0), INDEX(T_Eqp[Type],3), ""), "")</f>
        <v/>
      </c>
      <c r="LX8" s="10">
        <f>IFERROR(IF(AND(INDEX(T_Eqp[Actif],3)="Oui",INDEX(T_Eqp[Période_jours],3)&gt;0, LX3&gt;=INDEX(T_Eqp[Date_Début],3), MOD(LX3-INDEX(T_Eqp[Date_Début],3), INDEX(T_Eqp[Période_jours],3))=0), INDEX(T_Eqp[Type],3), ""), "")</f>
        <v/>
      </c>
      <c r="LY8" s="10">
        <f>IFERROR(IF(AND(INDEX(T_Eqp[Actif],3)="Oui",INDEX(T_Eqp[Période_jours],3)&gt;0, LY3&gt;=INDEX(T_Eqp[Date_Début],3), MOD(LY3-INDEX(T_Eqp[Date_Début],3), INDEX(T_Eqp[Période_jours],3))=0), INDEX(T_Eqp[Type],3), ""), "")</f>
        <v/>
      </c>
      <c r="LZ8" s="10">
        <f>IFERROR(IF(AND(INDEX(T_Eqp[Actif],3)="Oui",INDEX(T_Eqp[Période_jours],3)&gt;0, LZ3&gt;=INDEX(T_Eqp[Date_Début],3), MOD(LZ3-INDEX(T_Eqp[Date_Début],3), INDEX(T_Eqp[Période_jours],3))=0), INDEX(T_Eqp[Type],3), ""), "")</f>
        <v/>
      </c>
      <c r="MA8" s="10">
        <f>IFERROR(IF(AND(INDEX(T_Eqp[Actif],3)="Oui",INDEX(T_Eqp[Période_jours],3)&gt;0, MA3&gt;=INDEX(T_Eqp[Date_Début],3), MOD(MA3-INDEX(T_Eqp[Date_Début],3), INDEX(T_Eqp[Période_jours],3))=0), INDEX(T_Eqp[Type],3), ""), "")</f>
        <v/>
      </c>
      <c r="MB8" s="10">
        <f>IFERROR(IF(AND(INDEX(T_Eqp[Actif],3)="Oui",INDEX(T_Eqp[Période_jours],3)&gt;0, MB3&gt;=INDEX(T_Eqp[Date_Début],3), MOD(MB3-INDEX(T_Eqp[Date_Début],3), INDEX(T_Eqp[Période_jours],3))=0), INDEX(T_Eqp[Type],3), ""), "")</f>
        <v/>
      </c>
      <c r="MC8" s="10">
        <f>IFERROR(IF(AND(INDEX(T_Eqp[Actif],3)="Oui",INDEX(T_Eqp[Période_jours],3)&gt;0, MC3&gt;=INDEX(T_Eqp[Date_Début],3), MOD(MC3-INDEX(T_Eqp[Date_Début],3), INDEX(T_Eqp[Période_jours],3))=0), INDEX(T_Eqp[Type],3), ""), "")</f>
        <v/>
      </c>
      <c r="MD8" s="10">
        <f>IFERROR(IF(AND(INDEX(T_Eqp[Actif],3)="Oui",INDEX(T_Eqp[Période_jours],3)&gt;0, MD3&gt;=INDEX(T_Eqp[Date_Début],3), MOD(MD3-INDEX(T_Eqp[Date_Début],3), INDEX(T_Eqp[Période_jours],3))=0), INDEX(T_Eqp[Type],3), ""), "")</f>
        <v/>
      </c>
      <c r="ME8" s="10">
        <f>IFERROR(IF(AND(INDEX(T_Eqp[Actif],3)="Oui",INDEX(T_Eqp[Période_jours],3)&gt;0, ME3&gt;=INDEX(T_Eqp[Date_Début],3), MOD(ME3-INDEX(T_Eqp[Date_Début],3), INDEX(T_Eqp[Période_jours],3))=0), INDEX(T_Eqp[Type],3), ""), "")</f>
        <v/>
      </c>
      <c r="MF8" s="10">
        <f>IFERROR(IF(AND(INDEX(T_Eqp[Actif],3)="Oui",INDEX(T_Eqp[Période_jours],3)&gt;0, MF3&gt;=INDEX(T_Eqp[Date_Début],3), MOD(MF3-INDEX(T_Eqp[Date_Début],3), INDEX(T_Eqp[Période_jours],3))=0), INDEX(T_Eqp[Type],3), ""), "")</f>
        <v/>
      </c>
      <c r="MG8" s="10">
        <f>IFERROR(IF(AND(INDEX(T_Eqp[Actif],3)="Oui",INDEX(T_Eqp[Période_jours],3)&gt;0, MG3&gt;=INDEX(T_Eqp[Date_Début],3), MOD(MG3-INDEX(T_Eqp[Date_Début],3), INDEX(T_Eqp[Période_jours],3))=0), INDEX(T_Eqp[Type],3), ""), "")</f>
        <v/>
      </c>
      <c r="MH8" s="10">
        <f>IFERROR(IF(AND(INDEX(T_Eqp[Actif],3)="Oui",INDEX(T_Eqp[Période_jours],3)&gt;0, MH3&gt;=INDEX(T_Eqp[Date_Début],3), MOD(MH3-INDEX(T_Eqp[Date_Début],3), INDEX(T_Eqp[Période_jours],3))=0), INDEX(T_Eqp[Type],3), ""), "")</f>
        <v/>
      </c>
      <c r="MI8" s="10">
        <f>IFERROR(IF(AND(INDEX(T_Eqp[Actif],3)="Oui",INDEX(T_Eqp[Période_jours],3)&gt;0, MI3&gt;=INDEX(T_Eqp[Date_Début],3), MOD(MI3-INDEX(T_Eqp[Date_Début],3), INDEX(T_Eqp[Période_jours],3))=0), INDEX(T_Eqp[Type],3), ""), "")</f>
        <v/>
      </c>
      <c r="MJ8" s="10">
        <f>IFERROR(IF(AND(INDEX(T_Eqp[Actif],3)="Oui",INDEX(T_Eqp[Période_jours],3)&gt;0, MJ3&gt;=INDEX(T_Eqp[Date_Début],3), MOD(MJ3-INDEX(T_Eqp[Date_Début],3), INDEX(T_Eqp[Période_jours],3))=0), INDEX(T_Eqp[Type],3), ""), "")</f>
        <v/>
      </c>
      <c r="MK8" s="10">
        <f>IFERROR(IF(AND(INDEX(T_Eqp[Actif],3)="Oui",INDEX(T_Eqp[Période_jours],3)&gt;0, MK3&gt;=INDEX(T_Eqp[Date_Début],3), MOD(MK3-INDEX(T_Eqp[Date_Début],3), INDEX(T_Eqp[Période_jours],3))=0), INDEX(T_Eqp[Type],3), ""), "")</f>
        <v/>
      </c>
      <c r="ML8" s="10">
        <f>IFERROR(IF(AND(INDEX(T_Eqp[Actif],3)="Oui",INDEX(T_Eqp[Période_jours],3)&gt;0, ML3&gt;=INDEX(T_Eqp[Date_Début],3), MOD(ML3-INDEX(T_Eqp[Date_Début],3), INDEX(T_Eqp[Période_jours],3))=0), INDEX(T_Eqp[Type],3), ""), "")</f>
        <v/>
      </c>
      <c r="MM8" s="10">
        <f>IFERROR(IF(AND(INDEX(T_Eqp[Actif],3)="Oui",INDEX(T_Eqp[Période_jours],3)&gt;0, MM3&gt;=INDEX(T_Eqp[Date_Début],3), MOD(MM3-INDEX(T_Eqp[Date_Début],3), INDEX(T_Eqp[Période_jours],3))=0), INDEX(T_Eqp[Type],3), ""), "")</f>
        <v/>
      </c>
      <c r="MN8" s="10">
        <f>IFERROR(IF(AND(INDEX(T_Eqp[Actif],3)="Oui",INDEX(T_Eqp[Période_jours],3)&gt;0, MN3&gt;=INDEX(T_Eqp[Date_Début],3), MOD(MN3-INDEX(T_Eqp[Date_Début],3), INDEX(T_Eqp[Période_jours],3))=0), INDEX(T_Eqp[Type],3), ""), "")</f>
        <v/>
      </c>
      <c r="MO8" s="10">
        <f>IFERROR(IF(AND(INDEX(T_Eqp[Actif],3)="Oui",INDEX(T_Eqp[Période_jours],3)&gt;0, MO3&gt;=INDEX(T_Eqp[Date_Début],3), MOD(MO3-INDEX(T_Eqp[Date_Début],3), INDEX(T_Eqp[Période_jours],3))=0), INDEX(T_Eqp[Type],3), ""), "")</f>
        <v/>
      </c>
      <c r="MP8" s="10">
        <f>IFERROR(IF(AND(INDEX(T_Eqp[Actif],3)="Oui",INDEX(T_Eqp[Période_jours],3)&gt;0, MP3&gt;=INDEX(T_Eqp[Date_Début],3), MOD(MP3-INDEX(T_Eqp[Date_Début],3), INDEX(T_Eqp[Période_jours],3))=0), INDEX(T_Eqp[Type],3), ""), "")</f>
        <v/>
      </c>
      <c r="MQ8" s="10">
        <f>IFERROR(IF(AND(INDEX(T_Eqp[Actif],3)="Oui",INDEX(T_Eqp[Période_jours],3)&gt;0, MQ3&gt;=INDEX(T_Eqp[Date_Début],3), MOD(MQ3-INDEX(T_Eqp[Date_Début],3), INDEX(T_Eqp[Période_jours],3))=0), INDEX(T_Eqp[Type],3), ""), "")</f>
        <v/>
      </c>
      <c r="MR8" s="10">
        <f>IFERROR(IF(AND(INDEX(T_Eqp[Actif],3)="Oui",INDEX(T_Eqp[Période_jours],3)&gt;0, MR3&gt;=INDEX(T_Eqp[Date_Début],3), MOD(MR3-INDEX(T_Eqp[Date_Début],3), INDEX(T_Eqp[Période_jours],3))=0), INDEX(T_Eqp[Type],3), ""), "")</f>
        <v/>
      </c>
      <c r="MS8" s="10">
        <f>IFERROR(IF(AND(INDEX(T_Eqp[Actif],3)="Oui",INDEX(T_Eqp[Période_jours],3)&gt;0, MS3&gt;=INDEX(T_Eqp[Date_Début],3), MOD(MS3-INDEX(T_Eqp[Date_Début],3), INDEX(T_Eqp[Période_jours],3))=0), INDEX(T_Eqp[Type],3), ""), "")</f>
        <v/>
      </c>
      <c r="MT8" s="10">
        <f>IFERROR(IF(AND(INDEX(T_Eqp[Actif],3)="Oui",INDEX(T_Eqp[Période_jours],3)&gt;0, MT3&gt;=INDEX(T_Eqp[Date_Début],3), MOD(MT3-INDEX(T_Eqp[Date_Début],3), INDEX(T_Eqp[Période_jours],3))=0), INDEX(T_Eqp[Type],3), ""), "")</f>
        <v/>
      </c>
      <c r="MU8" s="10">
        <f>IFERROR(IF(AND(INDEX(T_Eqp[Actif],3)="Oui",INDEX(T_Eqp[Période_jours],3)&gt;0, MU3&gt;=INDEX(T_Eqp[Date_Début],3), MOD(MU3-INDEX(T_Eqp[Date_Début],3), INDEX(T_Eqp[Période_jours],3))=0), INDEX(T_Eqp[Type],3), ""), "")</f>
        <v/>
      </c>
      <c r="MV8" s="10">
        <f>IFERROR(IF(AND(INDEX(T_Eqp[Actif],3)="Oui",INDEX(T_Eqp[Période_jours],3)&gt;0, MV3&gt;=INDEX(T_Eqp[Date_Début],3), MOD(MV3-INDEX(T_Eqp[Date_Début],3), INDEX(T_Eqp[Période_jours],3))=0), INDEX(T_Eqp[Type],3), ""), "")</f>
        <v/>
      </c>
      <c r="MW8" s="10">
        <f>IFERROR(IF(AND(INDEX(T_Eqp[Actif],3)="Oui",INDEX(T_Eqp[Période_jours],3)&gt;0, MW3&gt;=INDEX(T_Eqp[Date_Début],3), MOD(MW3-INDEX(T_Eqp[Date_Début],3), INDEX(T_Eqp[Période_jours],3))=0), INDEX(T_Eqp[Type],3), ""), "")</f>
        <v/>
      </c>
      <c r="MX8" s="10">
        <f>IFERROR(IF(AND(INDEX(T_Eqp[Actif],3)="Oui",INDEX(T_Eqp[Période_jours],3)&gt;0, MX3&gt;=INDEX(T_Eqp[Date_Début],3), MOD(MX3-INDEX(T_Eqp[Date_Début],3), INDEX(T_Eqp[Période_jours],3))=0), INDEX(T_Eqp[Type],3), ""), "")</f>
        <v/>
      </c>
      <c r="MY8" s="10">
        <f>IFERROR(IF(AND(INDEX(T_Eqp[Actif],3)="Oui",INDEX(T_Eqp[Période_jours],3)&gt;0, MY3&gt;=INDEX(T_Eqp[Date_Début],3), MOD(MY3-INDEX(T_Eqp[Date_Début],3), INDEX(T_Eqp[Période_jours],3))=0), INDEX(T_Eqp[Type],3), ""), "")</f>
        <v/>
      </c>
      <c r="MZ8" s="10">
        <f>IFERROR(IF(AND(INDEX(T_Eqp[Actif],3)="Oui",INDEX(T_Eqp[Période_jours],3)&gt;0, MZ3&gt;=INDEX(T_Eqp[Date_Début],3), MOD(MZ3-INDEX(T_Eqp[Date_Début],3), INDEX(T_Eqp[Période_jours],3))=0), INDEX(T_Eqp[Type],3), ""), "")</f>
        <v/>
      </c>
      <c r="NA8" s="10">
        <f>IFERROR(IF(AND(INDEX(T_Eqp[Actif],3)="Oui",INDEX(T_Eqp[Période_jours],3)&gt;0, NA3&gt;=INDEX(T_Eqp[Date_Début],3), MOD(NA3-INDEX(T_Eqp[Date_Début],3), INDEX(T_Eqp[Période_jours],3))=0), INDEX(T_Eqp[Type],3), ""), "")</f>
        <v/>
      </c>
      <c r="NB8" s="10">
        <f>IFERROR(IF(AND(INDEX(T_Eqp[Actif],3)="Oui",INDEX(T_Eqp[Période_jours],3)&gt;0, NB3&gt;=INDEX(T_Eqp[Date_Début],3), MOD(NB3-INDEX(T_Eqp[Date_Début],3), INDEX(T_Eqp[Période_jours],3))=0), INDEX(T_Eqp[Type],3), ""), "")</f>
        <v/>
      </c>
      <c r="NC8" s="10">
        <f>IFERROR(IF(AND(INDEX(T_Eqp[Actif],3)="Oui",INDEX(T_Eqp[Période_jours],3)&gt;0, NC3&gt;=INDEX(T_Eqp[Date_Début],3), MOD(NC3-INDEX(T_Eqp[Date_Début],3), INDEX(T_Eqp[Période_jours],3))=0), INDEX(T_Eqp[Type],3), ""), "")</f>
        <v/>
      </c>
      <c r="ND8" s="10">
        <f>IFERROR(IF(AND(INDEX(T_Eqp[Actif],3)="Oui",INDEX(T_Eqp[Période_jours],3)&gt;0, ND3&gt;=INDEX(T_Eqp[Date_Début],3), MOD(ND3-INDEX(T_Eqp[Date_Début],3), INDEX(T_Eqp[Période_jours],3))=0), INDEX(T_Eqp[Type],3), ""), "")</f>
        <v/>
      </c>
    </row>
    <row r="9">
      <c r="A9">
        <f>INDEX(T_Eqp[Équipement],4)</f>
        <v/>
      </c>
      <c r="B9">
        <f>INDEX(T_Eqp[Site],4)</f>
        <v/>
      </c>
      <c r="C9">
        <f>INDEX(T_Eqp[Type],4)</f>
        <v/>
      </c>
      <c r="D9" s="10">
        <f>IFERROR(IF(AND(INDEX(T_Eqp[Actif],4)="Oui",INDEX(T_Eqp[Période_jours],4)&gt;0, D3&gt;=INDEX(T_Eqp[Date_Début],4), MOD(D3-INDEX(T_Eqp[Date_Début],4), INDEX(T_Eqp[Période_jours],4))=0), INDEX(T_Eqp[Type],4), ""), "")</f>
        <v/>
      </c>
      <c r="E9" s="10">
        <f>IFERROR(IF(AND(INDEX(T_Eqp[Actif],4)="Oui",INDEX(T_Eqp[Période_jours],4)&gt;0, E3&gt;=INDEX(T_Eqp[Date_Début],4), MOD(E3-INDEX(T_Eqp[Date_Début],4), INDEX(T_Eqp[Période_jours],4))=0), INDEX(T_Eqp[Type],4), ""), "")</f>
        <v/>
      </c>
      <c r="F9" s="10">
        <f>IFERROR(IF(AND(INDEX(T_Eqp[Actif],4)="Oui",INDEX(T_Eqp[Période_jours],4)&gt;0, F3&gt;=INDEX(T_Eqp[Date_Début],4), MOD(F3-INDEX(T_Eqp[Date_Début],4), INDEX(T_Eqp[Période_jours],4))=0), INDEX(T_Eqp[Type],4), ""), "")</f>
        <v/>
      </c>
      <c r="G9" s="10">
        <f>IFERROR(IF(AND(INDEX(T_Eqp[Actif],4)="Oui",INDEX(T_Eqp[Période_jours],4)&gt;0, G3&gt;=INDEX(T_Eqp[Date_Début],4), MOD(G3-INDEX(T_Eqp[Date_Début],4), INDEX(T_Eqp[Période_jours],4))=0), INDEX(T_Eqp[Type],4), ""), "")</f>
        <v/>
      </c>
      <c r="H9" s="10">
        <f>IFERROR(IF(AND(INDEX(T_Eqp[Actif],4)="Oui",INDEX(T_Eqp[Période_jours],4)&gt;0, H3&gt;=INDEX(T_Eqp[Date_Début],4), MOD(H3-INDEX(T_Eqp[Date_Début],4), INDEX(T_Eqp[Période_jours],4))=0), INDEX(T_Eqp[Type],4), ""), "")</f>
        <v/>
      </c>
      <c r="I9" s="10">
        <f>IFERROR(IF(AND(INDEX(T_Eqp[Actif],4)="Oui",INDEX(T_Eqp[Période_jours],4)&gt;0, I3&gt;=INDEX(T_Eqp[Date_Début],4), MOD(I3-INDEX(T_Eqp[Date_Début],4), INDEX(T_Eqp[Période_jours],4))=0), INDEX(T_Eqp[Type],4), ""), "")</f>
        <v/>
      </c>
      <c r="J9" s="10">
        <f>IFERROR(IF(AND(INDEX(T_Eqp[Actif],4)="Oui",INDEX(T_Eqp[Période_jours],4)&gt;0, J3&gt;=INDEX(T_Eqp[Date_Début],4), MOD(J3-INDEX(T_Eqp[Date_Début],4), INDEX(T_Eqp[Période_jours],4))=0), INDEX(T_Eqp[Type],4), ""), "")</f>
        <v/>
      </c>
      <c r="K9" s="10">
        <f>IFERROR(IF(AND(INDEX(T_Eqp[Actif],4)="Oui",INDEX(T_Eqp[Période_jours],4)&gt;0, K3&gt;=INDEX(T_Eqp[Date_Début],4), MOD(K3-INDEX(T_Eqp[Date_Début],4), INDEX(T_Eqp[Période_jours],4))=0), INDEX(T_Eqp[Type],4), ""), "")</f>
        <v/>
      </c>
      <c r="L9" s="10">
        <f>IFERROR(IF(AND(INDEX(T_Eqp[Actif],4)="Oui",INDEX(T_Eqp[Période_jours],4)&gt;0, L3&gt;=INDEX(T_Eqp[Date_Début],4), MOD(L3-INDEX(T_Eqp[Date_Début],4), INDEX(T_Eqp[Période_jours],4))=0), INDEX(T_Eqp[Type],4), ""), "")</f>
        <v/>
      </c>
      <c r="M9" s="10">
        <f>IFERROR(IF(AND(INDEX(T_Eqp[Actif],4)="Oui",INDEX(T_Eqp[Période_jours],4)&gt;0, M3&gt;=INDEX(T_Eqp[Date_Début],4), MOD(M3-INDEX(T_Eqp[Date_Début],4), INDEX(T_Eqp[Période_jours],4))=0), INDEX(T_Eqp[Type],4), ""), "")</f>
        <v/>
      </c>
      <c r="N9" s="10">
        <f>IFERROR(IF(AND(INDEX(T_Eqp[Actif],4)="Oui",INDEX(T_Eqp[Période_jours],4)&gt;0, N3&gt;=INDEX(T_Eqp[Date_Début],4), MOD(N3-INDEX(T_Eqp[Date_Début],4), INDEX(T_Eqp[Période_jours],4))=0), INDEX(T_Eqp[Type],4), ""), "")</f>
        <v/>
      </c>
      <c r="O9" s="10">
        <f>IFERROR(IF(AND(INDEX(T_Eqp[Actif],4)="Oui",INDEX(T_Eqp[Période_jours],4)&gt;0, O3&gt;=INDEX(T_Eqp[Date_Début],4), MOD(O3-INDEX(T_Eqp[Date_Début],4), INDEX(T_Eqp[Période_jours],4))=0), INDEX(T_Eqp[Type],4), ""), "")</f>
        <v/>
      </c>
      <c r="P9" s="10">
        <f>IFERROR(IF(AND(INDEX(T_Eqp[Actif],4)="Oui",INDEX(T_Eqp[Période_jours],4)&gt;0, P3&gt;=INDEX(T_Eqp[Date_Début],4), MOD(P3-INDEX(T_Eqp[Date_Début],4), INDEX(T_Eqp[Période_jours],4))=0), INDEX(T_Eqp[Type],4), ""), "")</f>
        <v/>
      </c>
      <c r="Q9" s="10">
        <f>IFERROR(IF(AND(INDEX(T_Eqp[Actif],4)="Oui",INDEX(T_Eqp[Période_jours],4)&gt;0, Q3&gt;=INDEX(T_Eqp[Date_Début],4), MOD(Q3-INDEX(T_Eqp[Date_Début],4), INDEX(T_Eqp[Période_jours],4))=0), INDEX(T_Eqp[Type],4), ""), "")</f>
        <v/>
      </c>
      <c r="R9" s="10">
        <f>IFERROR(IF(AND(INDEX(T_Eqp[Actif],4)="Oui",INDEX(T_Eqp[Période_jours],4)&gt;0, R3&gt;=INDEX(T_Eqp[Date_Début],4), MOD(R3-INDEX(T_Eqp[Date_Début],4), INDEX(T_Eqp[Période_jours],4))=0), INDEX(T_Eqp[Type],4), ""), "")</f>
        <v/>
      </c>
      <c r="S9" s="10">
        <f>IFERROR(IF(AND(INDEX(T_Eqp[Actif],4)="Oui",INDEX(T_Eqp[Période_jours],4)&gt;0, S3&gt;=INDEX(T_Eqp[Date_Début],4), MOD(S3-INDEX(T_Eqp[Date_Début],4), INDEX(T_Eqp[Période_jours],4))=0), INDEX(T_Eqp[Type],4), ""), "")</f>
        <v/>
      </c>
      <c r="T9" s="10">
        <f>IFERROR(IF(AND(INDEX(T_Eqp[Actif],4)="Oui",INDEX(T_Eqp[Période_jours],4)&gt;0, T3&gt;=INDEX(T_Eqp[Date_Début],4), MOD(T3-INDEX(T_Eqp[Date_Début],4), INDEX(T_Eqp[Période_jours],4))=0), INDEX(T_Eqp[Type],4), ""), "")</f>
        <v/>
      </c>
      <c r="U9" s="10">
        <f>IFERROR(IF(AND(INDEX(T_Eqp[Actif],4)="Oui",INDEX(T_Eqp[Période_jours],4)&gt;0, U3&gt;=INDEX(T_Eqp[Date_Début],4), MOD(U3-INDEX(T_Eqp[Date_Début],4), INDEX(T_Eqp[Période_jours],4))=0), INDEX(T_Eqp[Type],4), ""), "")</f>
        <v/>
      </c>
      <c r="V9" s="10">
        <f>IFERROR(IF(AND(INDEX(T_Eqp[Actif],4)="Oui",INDEX(T_Eqp[Période_jours],4)&gt;0, V3&gt;=INDEX(T_Eqp[Date_Début],4), MOD(V3-INDEX(T_Eqp[Date_Début],4), INDEX(T_Eqp[Période_jours],4))=0), INDEX(T_Eqp[Type],4), ""), "")</f>
        <v/>
      </c>
      <c r="W9" s="10">
        <f>IFERROR(IF(AND(INDEX(T_Eqp[Actif],4)="Oui",INDEX(T_Eqp[Période_jours],4)&gt;0, W3&gt;=INDEX(T_Eqp[Date_Début],4), MOD(W3-INDEX(T_Eqp[Date_Début],4), INDEX(T_Eqp[Période_jours],4))=0), INDEX(T_Eqp[Type],4), ""), "")</f>
        <v/>
      </c>
      <c r="X9" s="10">
        <f>IFERROR(IF(AND(INDEX(T_Eqp[Actif],4)="Oui",INDEX(T_Eqp[Période_jours],4)&gt;0, X3&gt;=INDEX(T_Eqp[Date_Début],4), MOD(X3-INDEX(T_Eqp[Date_Début],4), INDEX(T_Eqp[Période_jours],4))=0), INDEX(T_Eqp[Type],4), ""), "")</f>
        <v/>
      </c>
      <c r="Y9" s="10">
        <f>IFERROR(IF(AND(INDEX(T_Eqp[Actif],4)="Oui",INDEX(T_Eqp[Période_jours],4)&gt;0, Y3&gt;=INDEX(T_Eqp[Date_Début],4), MOD(Y3-INDEX(T_Eqp[Date_Début],4), INDEX(T_Eqp[Période_jours],4))=0), INDEX(T_Eqp[Type],4), ""), "")</f>
        <v/>
      </c>
      <c r="Z9" s="10">
        <f>IFERROR(IF(AND(INDEX(T_Eqp[Actif],4)="Oui",INDEX(T_Eqp[Période_jours],4)&gt;0, Z3&gt;=INDEX(T_Eqp[Date_Début],4), MOD(Z3-INDEX(T_Eqp[Date_Début],4), INDEX(T_Eqp[Période_jours],4))=0), INDEX(T_Eqp[Type],4), ""), "")</f>
        <v/>
      </c>
      <c r="AA9" s="10">
        <f>IFERROR(IF(AND(INDEX(T_Eqp[Actif],4)="Oui",INDEX(T_Eqp[Période_jours],4)&gt;0, AA3&gt;=INDEX(T_Eqp[Date_Début],4), MOD(AA3-INDEX(T_Eqp[Date_Début],4), INDEX(T_Eqp[Période_jours],4))=0), INDEX(T_Eqp[Type],4), ""), "")</f>
        <v/>
      </c>
      <c r="AB9" s="10">
        <f>IFERROR(IF(AND(INDEX(T_Eqp[Actif],4)="Oui",INDEX(T_Eqp[Période_jours],4)&gt;0, AB3&gt;=INDEX(T_Eqp[Date_Début],4), MOD(AB3-INDEX(T_Eqp[Date_Début],4), INDEX(T_Eqp[Période_jours],4))=0), INDEX(T_Eqp[Type],4), ""), "")</f>
        <v/>
      </c>
      <c r="AC9" s="10">
        <f>IFERROR(IF(AND(INDEX(T_Eqp[Actif],4)="Oui",INDEX(T_Eqp[Période_jours],4)&gt;0, AC3&gt;=INDEX(T_Eqp[Date_Début],4), MOD(AC3-INDEX(T_Eqp[Date_Début],4), INDEX(T_Eqp[Période_jours],4))=0), INDEX(T_Eqp[Type],4), ""), "")</f>
        <v/>
      </c>
      <c r="AD9" s="10">
        <f>IFERROR(IF(AND(INDEX(T_Eqp[Actif],4)="Oui",INDEX(T_Eqp[Période_jours],4)&gt;0, AD3&gt;=INDEX(T_Eqp[Date_Début],4), MOD(AD3-INDEX(T_Eqp[Date_Début],4), INDEX(T_Eqp[Période_jours],4))=0), INDEX(T_Eqp[Type],4), ""), "")</f>
        <v/>
      </c>
      <c r="AE9" s="10">
        <f>IFERROR(IF(AND(INDEX(T_Eqp[Actif],4)="Oui",INDEX(T_Eqp[Période_jours],4)&gt;0, AE3&gt;=INDEX(T_Eqp[Date_Début],4), MOD(AE3-INDEX(T_Eqp[Date_Début],4), INDEX(T_Eqp[Période_jours],4))=0), INDEX(T_Eqp[Type],4), ""), "")</f>
        <v/>
      </c>
      <c r="AF9" s="10">
        <f>IFERROR(IF(AND(INDEX(T_Eqp[Actif],4)="Oui",INDEX(T_Eqp[Période_jours],4)&gt;0, AF3&gt;=INDEX(T_Eqp[Date_Début],4), MOD(AF3-INDEX(T_Eqp[Date_Début],4), INDEX(T_Eqp[Période_jours],4))=0), INDEX(T_Eqp[Type],4), ""), "")</f>
        <v/>
      </c>
      <c r="AG9" s="10">
        <f>IFERROR(IF(AND(INDEX(T_Eqp[Actif],4)="Oui",INDEX(T_Eqp[Période_jours],4)&gt;0, AG3&gt;=INDEX(T_Eqp[Date_Début],4), MOD(AG3-INDEX(T_Eqp[Date_Début],4), INDEX(T_Eqp[Période_jours],4))=0), INDEX(T_Eqp[Type],4), ""), "")</f>
        <v/>
      </c>
      <c r="AH9" s="10">
        <f>IFERROR(IF(AND(INDEX(T_Eqp[Actif],4)="Oui",INDEX(T_Eqp[Période_jours],4)&gt;0, AH3&gt;=INDEX(T_Eqp[Date_Début],4), MOD(AH3-INDEX(T_Eqp[Date_Début],4), INDEX(T_Eqp[Période_jours],4))=0), INDEX(T_Eqp[Type],4), ""), "")</f>
        <v/>
      </c>
      <c r="AI9" s="10">
        <f>IFERROR(IF(AND(INDEX(T_Eqp[Actif],4)="Oui",INDEX(T_Eqp[Période_jours],4)&gt;0, AI3&gt;=INDEX(T_Eqp[Date_Début],4), MOD(AI3-INDEX(T_Eqp[Date_Début],4), INDEX(T_Eqp[Période_jours],4))=0), INDEX(T_Eqp[Type],4), ""), "")</f>
        <v/>
      </c>
      <c r="AJ9" s="10">
        <f>IFERROR(IF(AND(INDEX(T_Eqp[Actif],4)="Oui",INDEX(T_Eqp[Période_jours],4)&gt;0, AJ3&gt;=INDEX(T_Eqp[Date_Début],4), MOD(AJ3-INDEX(T_Eqp[Date_Début],4), INDEX(T_Eqp[Période_jours],4))=0), INDEX(T_Eqp[Type],4), ""), "")</f>
        <v/>
      </c>
      <c r="AK9" s="10">
        <f>IFERROR(IF(AND(INDEX(T_Eqp[Actif],4)="Oui",INDEX(T_Eqp[Période_jours],4)&gt;0, AK3&gt;=INDEX(T_Eqp[Date_Début],4), MOD(AK3-INDEX(T_Eqp[Date_Début],4), INDEX(T_Eqp[Période_jours],4))=0), INDEX(T_Eqp[Type],4), ""), "")</f>
        <v/>
      </c>
      <c r="AL9" s="10">
        <f>IFERROR(IF(AND(INDEX(T_Eqp[Actif],4)="Oui",INDEX(T_Eqp[Période_jours],4)&gt;0, AL3&gt;=INDEX(T_Eqp[Date_Début],4), MOD(AL3-INDEX(T_Eqp[Date_Début],4), INDEX(T_Eqp[Période_jours],4))=0), INDEX(T_Eqp[Type],4), ""), "")</f>
        <v/>
      </c>
      <c r="AM9" s="10">
        <f>IFERROR(IF(AND(INDEX(T_Eqp[Actif],4)="Oui",INDEX(T_Eqp[Période_jours],4)&gt;0, AM3&gt;=INDEX(T_Eqp[Date_Début],4), MOD(AM3-INDEX(T_Eqp[Date_Début],4), INDEX(T_Eqp[Période_jours],4))=0), INDEX(T_Eqp[Type],4), ""), "")</f>
        <v/>
      </c>
      <c r="AN9" s="10">
        <f>IFERROR(IF(AND(INDEX(T_Eqp[Actif],4)="Oui",INDEX(T_Eqp[Période_jours],4)&gt;0, AN3&gt;=INDEX(T_Eqp[Date_Début],4), MOD(AN3-INDEX(T_Eqp[Date_Début],4), INDEX(T_Eqp[Période_jours],4))=0), INDEX(T_Eqp[Type],4), ""), "")</f>
        <v/>
      </c>
      <c r="AO9" s="10">
        <f>IFERROR(IF(AND(INDEX(T_Eqp[Actif],4)="Oui",INDEX(T_Eqp[Période_jours],4)&gt;0, AO3&gt;=INDEX(T_Eqp[Date_Début],4), MOD(AO3-INDEX(T_Eqp[Date_Début],4), INDEX(T_Eqp[Période_jours],4))=0), INDEX(T_Eqp[Type],4), ""), "")</f>
        <v/>
      </c>
      <c r="AP9" s="10">
        <f>IFERROR(IF(AND(INDEX(T_Eqp[Actif],4)="Oui",INDEX(T_Eqp[Période_jours],4)&gt;0, AP3&gt;=INDEX(T_Eqp[Date_Début],4), MOD(AP3-INDEX(T_Eqp[Date_Début],4), INDEX(T_Eqp[Période_jours],4))=0), INDEX(T_Eqp[Type],4), ""), "")</f>
        <v/>
      </c>
      <c r="AQ9" s="10">
        <f>IFERROR(IF(AND(INDEX(T_Eqp[Actif],4)="Oui",INDEX(T_Eqp[Période_jours],4)&gt;0, AQ3&gt;=INDEX(T_Eqp[Date_Début],4), MOD(AQ3-INDEX(T_Eqp[Date_Début],4), INDEX(T_Eqp[Période_jours],4))=0), INDEX(T_Eqp[Type],4), ""), "")</f>
        <v/>
      </c>
      <c r="AR9" s="10">
        <f>IFERROR(IF(AND(INDEX(T_Eqp[Actif],4)="Oui",INDEX(T_Eqp[Période_jours],4)&gt;0, AR3&gt;=INDEX(T_Eqp[Date_Début],4), MOD(AR3-INDEX(T_Eqp[Date_Début],4), INDEX(T_Eqp[Période_jours],4))=0), INDEX(T_Eqp[Type],4), ""), "")</f>
        <v/>
      </c>
      <c r="AS9" s="10">
        <f>IFERROR(IF(AND(INDEX(T_Eqp[Actif],4)="Oui",INDEX(T_Eqp[Période_jours],4)&gt;0, AS3&gt;=INDEX(T_Eqp[Date_Début],4), MOD(AS3-INDEX(T_Eqp[Date_Début],4), INDEX(T_Eqp[Période_jours],4))=0), INDEX(T_Eqp[Type],4), ""), "")</f>
        <v/>
      </c>
      <c r="AT9" s="10">
        <f>IFERROR(IF(AND(INDEX(T_Eqp[Actif],4)="Oui",INDEX(T_Eqp[Période_jours],4)&gt;0, AT3&gt;=INDEX(T_Eqp[Date_Début],4), MOD(AT3-INDEX(T_Eqp[Date_Début],4), INDEX(T_Eqp[Période_jours],4))=0), INDEX(T_Eqp[Type],4), ""), "")</f>
        <v/>
      </c>
      <c r="AU9" s="10">
        <f>IFERROR(IF(AND(INDEX(T_Eqp[Actif],4)="Oui",INDEX(T_Eqp[Période_jours],4)&gt;0, AU3&gt;=INDEX(T_Eqp[Date_Début],4), MOD(AU3-INDEX(T_Eqp[Date_Début],4), INDEX(T_Eqp[Période_jours],4))=0), INDEX(T_Eqp[Type],4), ""), "")</f>
        <v/>
      </c>
      <c r="AV9" s="10">
        <f>IFERROR(IF(AND(INDEX(T_Eqp[Actif],4)="Oui",INDEX(T_Eqp[Période_jours],4)&gt;0, AV3&gt;=INDEX(T_Eqp[Date_Début],4), MOD(AV3-INDEX(T_Eqp[Date_Début],4), INDEX(T_Eqp[Période_jours],4))=0), INDEX(T_Eqp[Type],4), ""), "")</f>
        <v/>
      </c>
      <c r="AW9" s="10">
        <f>IFERROR(IF(AND(INDEX(T_Eqp[Actif],4)="Oui",INDEX(T_Eqp[Période_jours],4)&gt;0, AW3&gt;=INDEX(T_Eqp[Date_Début],4), MOD(AW3-INDEX(T_Eqp[Date_Début],4), INDEX(T_Eqp[Période_jours],4))=0), INDEX(T_Eqp[Type],4), ""), "")</f>
        <v/>
      </c>
      <c r="AX9" s="10">
        <f>IFERROR(IF(AND(INDEX(T_Eqp[Actif],4)="Oui",INDEX(T_Eqp[Période_jours],4)&gt;0, AX3&gt;=INDEX(T_Eqp[Date_Début],4), MOD(AX3-INDEX(T_Eqp[Date_Début],4), INDEX(T_Eqp[Période_jours],4))=0), INDEX(T_Eqp[Type],4), ""), "")</f>
        <v/>
      </c>
      <c r="AY9" s="10">
        <f>IFERROR(IF(AND(INDEX(T_Eqp[Actif],4)="Oui",INDEX(T_Eqp[Période_jours],4)&gt;0, AY3&gt;=INDEX(T_Eqp[Date_Début],4), MOD(AY3-INDEX(T_Eqp[Date_Début],4), INDEX(T_Eqp[Période_jours],4))=0), INDEX(T_Eqp[Type],4), ""), "")</f>
        <v/>
      </c>
      <c r="AZ9" s="10">
        <f>IFERROR(IF(AND(INDEX(T_Eqp[Actif],4)="Oui",INDEX(T_Eqp[Période_jours],4)&gt;0, AZ3&gt;=INDEX(T_Eqp[Date_Début],4), MOD(AZ3-INDEX(T_Eqp[Date_Début],4), INDEX(T_Eqp[Période_jours],4))=0), INDEX(T_Eqp[Type],4), ""), "")</f>
        <v/>
      </c>
      <c r="BA9" s="10">
        <f>IFERROR(IF(AND(INDEX(T_Eqp[Actif],4)="Oui",INDEX(T_Eqp[Période_jours],4)&gt;0, BA3&gt;=INDEX(T_Eqp[Date_Début],4), MOD(BA3-INDEX(T_Eqp[Date_Début],4), INDEX(T_Eqp[Période_jours],4))=0), INDEX(T_Eqp[Type],4), ""), "")</f>
        <v/>
      </c>
      <c r="BB9" s="10">
        <f>IFERROR(IF(AND(INDEX(T_Eqp[Actif],4)="Oui",INDEX(T_Eqp[Période_jours],4)&gt;0, BB3&gt;=INDEX(T_Eqp[Date_Début],4), MOD(BB3-INDEX(T_Eqp[Date_Début],4), INDEX(T_Eqp[Période_jours],4))=0), INDEX(T_Eqp[Type],4), ""), "")</f>
        <v/>
      </c>
      <c r="BC9" s="10">
        <f>IFERROR(IF(AND(INDEX(T_Eqp[Actif],4)="Oui",INDEX(T_Eqp[Période_jours],4)&gt;0, BC3&gt;=INDEX(T_Eqp[Date_Début],4), MOD(BC3-INDEX(T_Eqp[Date_Début],4), INDEX(T_Eqp[Période_jours],4))=0), INDEX(T_Eqp[Type],4), ""), "")</f>
        <v/>
      </c>
      <c r="BD9" s="10">
        <f>IFERROR(IF(AND(INDEX(T_Eqp[Actif],4)="Oui",INDEX(T_Eqp[Période_jours],4)&gt;0, BD3&gt;=INDEX(T_Eqp[Date_Début],4), MOD(BD3-INDEX(T_Eqp[Date_Début],4), INDEX(T_Eqp[Période_jours],4))=0), INDEX(T_Eqp[Type],4), ""), "")</f>
        <v/>
      </c>
      <c r="BE9" s="10">
        <f>IFERROR(IF(AND(INDEX(T_Eqp[Actif],4)="Oui",INDEX(T_Eqp[Période_jours],4)&gt;0, BE3&gt;=INDEX(T_Eqp[Date_Début],4), MOD(BE3-INDEX(T_Eqp[Date_Début],4), INDEX(T_Eqp[Période_jours],4))=0), INDEX(T_Eqp[Type],4), ""), "")</f>
        <v/>
      </c>
      <c r="BF9" s="10">
        <f>IFERROR(IF(AND(INDEX(T_Eqp[Actif],4)="Oui",INDEX(T_Eqp[Période_jours],4)&gt;0, BF3&gt;=INDEX(T_Eqp[Date_Début],4), MOD(BF3-INDEX(T_Eqp[Date_Début],4), INDEX(T_Eqp[Période_jours],4))=0), INDEX(T_Eqp[Type],4), ""), "")</f>
        <v/>
      </c>
      <c r="BG9" s="10">
        <f>IFERROR(IF(AND(INDEX(T_Eqp[Actif],4)="Oui",INDEX(T_Eqp[Période_jours],4)&gt;0, BG3&gt;=INDEX(T_Eqp[Date_Début],4), MOD(BG3-INDEX(T_Eqp[Date_Début],4), INDEX(T_Eqp[Période_jours],4))=0), INDEX(T_Eqp[Type],4), ""), "")</f>
        <v/>
      </c>
      <c r="BH9" s="10">
        <f>IFERROR(IF(AND(INDEX(T_Eqp[Actif],4)="Oui",INDEX(T_Eqp[Période_jours],4)&gt;0, BH3&gt;=INDEX(T_Eqp[Date_Début],4), MOD(BH3-INDEX(T_Eqp[Date_Début],4), INDEX(T_Eqp[Période_jours],4))=0), INDEX(T_Eqp[Type],4), ""), "")</f>
        <v/>
      </c>
      <c r="BI9" s="10">
        <f>IFERROR(IF(AND(INDEX(T_Eqp[Actif],4)="Oui",INDEX(T_Eqp[Période_jours],4)&gt;0, BI3&gt;=INDEX(T_Eqp[Date_Début],4), MOD(BI3-INDEX(T_Eqp[Date_Début],4), INDEX(T_Eqp[Période_jours],4))=0), INDEX(T_Eqp[Type],4), ""), "")</f>
        <v/>
      </c>
      <c r="BJ9" s="10">
        <f>IFERROR(IF(AND(INDEX(T_Eqp[Actif],4)="Oui",INDEX(T_Eqp[Période_jours],4)&gt;0, BJ3&gt;=INDEX(T_Eqp[Date_Début],4), MOD(BJ3-INDEX(T_Eqp[Date_Début],4), INDEX(T_Eqp[Période_jours],4))=0), INDEX(T_Eqp[Type],4), ""), "")</f>
        <v/>
      </c>
      <c r="BK9" s="10">
        <f>IFERROR(IF(AND(INDEX(T_Eqp[Actif],4)="Oui",INDEX(T_Eqp[Période_jours],4)&gt;0, BK3&gt;=INDEX(T_Eqp[Date_Début],4), MOD(BK3-INDEX(T_Eqp[Date_Début],4), INDEX(T_Eqp[Période_jours],4))=0), INDEX(T_Eqp[Type],4), ""), "")</f>
        <v/>
      </c>
      <c r="BL9" s="10">
        <f>IFERROR(IF(AND(INDEX(T_Eqp[Actif],4)="Oui",INDEX(T_Eqp[Période_jours],4)&gt;0, BL3&gt;=INDEX(T_Eqp[Date_Début],4), MOD(BL3-INDEX(T_Eqp[Date_Début],4), INDEX(T_Eqp[Période_jours],4))=0), INDEX(T_Eqp[Type],4), ""), "")</f>
        <v/>
      </c>
      <c r="BM9" s="10">
        <f>IFERROR(IF(AND(INDEX(T_Eqp[Actif],4)="Oui",INDEX(T_Eqp[Période_jours],4)&gt;0, BM3&gt;=INDEX(T_Eqp[Date_Début],4), MOD(BM3-INDEX(T_Eqp[Date_Début],4), INDEX(T_Eqp[Période_jours],4))=0), INDEX(T_Eqp[Type],4), ""), "")</f>
        <v/>
      </c>
      <c r="BN9" s="10">
        <f>IFERROR(IF(AND(INDEX(T_Eqp[Actif],4)="Oui",INDEX(T_Eqp[Période_jours],4)&gt;0, BN3&gt;=INDEX(T_Eqp[Date_Début],4), MOD(BN3-INDEX(T_Eqp[Date_Début],4), INDEX(T_Eqp[Période_jours],4))=0), INDEX(T_Eqp[Type],4), ""), "")</f>
        <v/>
      </c>
      <c r="BO9" s="10">
        <f>IFERROR(IF(AND(INDEX(T_Eqp[Actif],4)="Oui",INDEX(T_Eqp[Période_jours],4)&gt;0, BO3&gt;=INDEX(T_Eqp[Date_Début],4), MOD(BO3-INDEX(T_Eqp[Date_Début],4), INDEX(T_Eqp[Période_jours],4))=0), INDEX(T_Eqp[Type],4), ""), "")</f>
        <v/>
      </c>
      <c r="BP9" s="10">
        <f>IFERROR(IF(AND(INDEX(T_Eqp[Actif],4)="Oui",INDEX(T_Eqp[Période_jours],4)&gt;0, BP3&gt;=INDEX(T_Eqp[Date_Début],4), MOD(BP3-INDEX(T_Eqp[Date_Début],4), INDEX(T_Eqp[Période_jours],4))=0), INDEX(T_Eqp[Type],4), ""), "")</f>
        <v/>
      </c>
      <c r="BQ9" s="10">
        <f>IFERROR(IF(AND(INDEX(T_Eqp[Actif],4)="Oui",INDEX(T_Eqp[Période_jours],4)&gt;0, BQ3&gt;=INDEX(T_Eqp[Date_Début],4), MOD(BQ3-INDEX(T_Eqp[Date_Début],4), INDEX(T_Eqp[Période_jours],4))=0), INDEX(T_Eqp[Type],4), ""), "")</f>
        <v/>
      </c>
      <c r="BR9" s="10">
        <f>IFERROR(IF(AND(INDEX(T_Eqp[Actif],4)="Oui",INDEX(T_Eqp[Période_jours],4)&gt;0, BR3&gt;=INDEX(T_Eqp[Date_Début],4), MOD(BR3-INDEX(T_Eqp[Date_Début],4), INDEX(T_Eqp[Période_jours],4))=0), INDEX(T_Eqp[Type],4), ""), "")</f>
        <v/>
      </c>
      <c r="BS9" s="10">
        <f>IFERROR(IF(AND(INDEX(T_Eqp[Actif],4)="Oui",INDEX(T_Eqp[Période_jours],4)&gt;0, BS3&gt;=INDEX(T_Eqp[Date_Début],4), MOD(BS3-INDEX(T_Eqp[Date_Début],4), INDEX(T_Eqp[Période_jours],4))=0), INDEX(T_Eqp[Type],4), ""), "")</f>
        <v/>
      </c>
      <c r="BT9" s="10">
        <f>IFERROR(IF(AND(INDEX(T_Eqp[Actif],4)="Oui",INDEX(T_Eqp[Période_jours],4)&gt;0, BT3&gt;=INDEX(T_Eqp[Date_Début],4), MOD(BT3-INDEX(T_Eqp[Date_Début],4), INDEX(T_Eqp[Période_jours],4))=0), INDEX(T_Eqp[Type],4), ""), "")</f>
        <v/>
      </c>
      <c r="BU9" s="10">
        <f>IFERROR(IF(AND(INDEX(T_Eqp[Actif],4)="Oui",INDEX(T_Eqp[Période_jours],4)&gt;0, BU3&gt;=INDEX(T_Eqp[Date_Début],4), MOD(BU3-INDEX(T_Eqp[Date_Début],4), INDEX(T_Eqp[Période_jours],4))=0), INDEX(T_Eqp[Type],4), ""), "")</f>
        <v/>
      </c>
      <c r="BV9" s="10">
        <f>IFERROR(IF(AND(INDEX(T_Eqp[Actif],4)="Oui",INDEX(T_Eqp[Période_jours],4)&gt;0, BV3&gt;=INDEX(T_Eqp[Date_Début],4), MOD(BV3-INDEX(T_Eqp[Date_Début],4), INDEX(T_Eqp[Période_jours],4))=0), INDEX(T_Eqp[Type],4), ""), "")</f>
        <v/>
      </c>
      <c r="BW9" s="10">
        <f>IFERROR(IF(AND(INDEX(T_Eqp[Actif],4)="Oui",INDEX(T_Eqp[Période_jours],4)&gt;0, BW3&gt;=INDEX(T_Eqp[Date_Début],4), MOD(BW3-INDEX(T_Eqp[Date_Début],4), INDEX(T_Eqp[Période_jours],4))=0), INDEX(T_Eqp[Type],4), ""), "")</f>
        <v/>
      </c>
      <c r="BX9" s="10">
        <f>IFERROR(IF(AND(INDEX(T_Eqp[Actif],4)="Oui",INDEX(T_Eqp[Période_jours],4)&gt;0, BX3&gt;=INDEX(T_Eqp[Date_Début],4), MOD(BX3-INDEX(T_Eqp[Date_Début],4), INDEX(T_Eqp[Période_jours],4))=0), INDEX(T_Eqp[Type],4), ""), "")</f>
        <v/>
      </c>
      <c r="BY9" s="10">
        <f>IFERROR(IF(AND(INDEX(T_Eqp[Actif],4)="Oui",INDEX(T_Eqp[Période_jours],4)&gt;0, BY3&gt;=INDEX(T_Eqp[Date_Début],4), MOD(BY3-INDEX(T_Eqp[Date_Début],4), INDEX(T_Eqp[Période_jours],4))=0), INDEX(T_Eqp[Type],4), ""), "")</f>
        <v/>
      </c>
      <c r="BZ9" s="10">
        <f>IFERROR(IF(AND(INDEX(T_Eqp[Actif],4)="Oui",INDEX(T_Eqp[Période_jours],4)&gt;0, BZ3&gt;=INDEX(T_Eqp[Date_Début],4), MOD(BZ3-INDEX(T_Eqp[Date_Début],4), INDEX(T_Eqp[Période_jours],4))=0), INDEX(T_Eqp[Type],4), ""), "")</f>
        <v/>
      </c>
      <c r="CA9" s="10">
        <f>IFERROR(IF(AND(INDEX(T_Eqp[Actif],4)="Oui",INDEX(T_Eqp[Période_jours],4)&gt;0, CA3&gt;=INDEX(T_Eqp[Date_Début],4), MOD(CA3-INDEX(T_Eqp[Date_Début],4), INDEX(T_Eqp[Période_jours],4))=0), INDEX(T_Eqp[Type],4), ""), "")</f>
        <v/>
      </c>
      <c r="CB9" s="10">
        <f>IFERROR(IF(AND(INDEX(T_Eqp[Actif],4)="Oui",INDEX(T_Eqp[Période_jours],4)&gt;0, CB3&gt;=INDEX(T_Eqp[Date_Début],4), MOD(CB3-INDEX(T_Eqp[Date_Début],4), INDEX(T_Eqp[Période_jours],4))=0), INDEX(T_Eqp[Type],4), ""), "")</f>
        <v/>
      </c>
      <c r="CC9" s="10">
        <f>IFERROR(IF(AND(INDEX(T_Eqp[Actif],4)="Oui",INDEX(T_Eqp[Période_jours],4)&gt;0, CC3&gt;=INDEX(T_Eqp[Date_Début],4), MOD(CC3-INDEX(T_Eqp[Date_Début],4), INDEX(T_Eqp[Période_jours],4))=0), INDEX(T_Eqp[Type],4), ""), "")</f>
        <v/>
      </c>
      <c r="CD9" s="10">
        <f>IFERROR(IF(AND(INDEX(T_Eqp[Actif],4)="Oui",INDEX(T_Eqp[Période_jours],4)&gt;0, CD3&gt;=INDEX(T_Eqp[Date_Début],4), MOD(CD3-INDEX(T_Eqp[Date_Début],4), INDEX(T_Eqp[Période_jours],4))=0), INDEX(T_Eqp[Type],4), ""), "")</f>
        <v/>
      </c>
      <c r="CE9" s="10">
        <f>IFERROR(IF(AND(INDEX(T_Eqp[Actif],4)="Oui",INDEX(T_Eqp[Période_jours],4)&gt;0, CE3&gt;=INDEX(T_Eqp[Date_Début],4), MOD(CE3-INDEX(T_Eqp[Date_Début],4), INDEX(T_Eqp[Période_jours],4))=0), INDEX(T_Eqp[Type],4), ""), "")</f>
        <v/>
      </c>
      <c r="CF9" s="10">
        <f>IFERROR(IF(AND(INDEX(T_Eqp[Actif],4)="Oui",INDEX(T_Eqp[Période_jours],4)&gt;0, CF3&gt;=INDEX(T_Eqp[Date_Début],4), MOD(CF3-INDEX(T_Eqp[Date_Début],4), INDEX(T_Eqp[Période_jours],4))=0), INDEX(T_Eqp[Type],4), ""), "")</f>
        <v/>
      </c>
      <c r="CG9" s="10">
        <f>IFERROR(IF(AND(INDEX(T_Eqp[Actif],4)="Oui",INDEX(T_Eqp[Période_jours],4)&gt;0, CG3&gt;=INDEX(T_Eqp[Date_Début],4), MOD(CG3-INDEX(T_Eqp[Date_Début],4), INDEX(T_Eqp[Période_jours],4))=0), INDEX(T_Eqp[Type],4), ""), "")</f>
        <v/>
      </c>
      <c r="CH9" s="10">
        <f>IFERROR(IF(AND(INDEX(T_Eqp[Actif],4)="Oui",INDEX(T_Eqp[Période_jours],4)&gt;0, CH3&gt;=INDEX(T_Eqp[Date_Début],4), MOD(CH3-INDEX(T_Eqp[Date_Début],4), INDEX(T_Eqp[Période_jours],4))=0), INDEX(T_Eqp[Type],4), ""), "")</f>
        <v/>
      </c>
      <c r="CI9" s="10">
        <f>IFERROR(IF(AND(INDEX(T_Eqp[Actif],4)="Oui",INDEX(T_Eqp[Période_jours],4)&gt;0, CI3&gt;=INDEX(T_Eqp[Date_Début],4), MOD(CI3-INDEX(T_Eqp[Date_Début],4), INDEX(T_Eqp[Période_jours],4))=0), INDEX(T_Eqp[Type],4), ""), "")</f>
        <v/>
      </c>
      <c r="CJ9" s="10">
        <f>IFERROR(IF(AND(INDEX(T_Eqp[Actif],4)="Oui",INDEX(T_Eqp[Période_jours],4)&gt;0, CJ3&gt;=INDEX(T_Eqp[Date_Début],4), MOD(CJ3-INDEX(T_Eqp[Date_Début],4), INDEX(T_Eqp[Période_jours],4))=0), INDEX(T_Eqp[Type],4), ""), "")</f>
        <v/>
      </c>
      <c r="CK9" s="10">
        <f>IFERROR(IF(AND(INDEX(T_Eqp[Actif],4)="Oui",INDEX(T_Eqp[Période_jours],4)&gt;0, CK3&gt;=INDEX(T_Eqp[Date_Début],4), MOD(CK3-INDEX(T_Eqp[Date_Début],4), INDEX(T_Eqp[Période_jours],4))=0), INDEX(T_Eqp[Type],4), ""), "")</f>
        <v/>
      </c>
      <c r="CL9" s="10">
        <f>IFERROR(IF(AND(INDEX(T_Eqp[Actif],4)="Oui",INDEX(T_Eqp[Période_jours],4)&gt;0, CL3&gt;=INDEX(T_Eqp[Date_Début],4), MOD(CL3-INDEX(T_Eqp[Date_Début],4), INDEX(T_Eqp[Période_jours],4))=0), INDEX(T_Eqp[Type],4), ""), "")</f>
        <v/>
      </c>
      <c r="CM9" s="10">
        <f>IFERROR(IF(AND(INDEX(T_Eqp[Actif],4)="Oui",INDEX(T_Eqp[Période_jours],4)&gt;0, CM3&gt;=INDEX(T_Eqp[Date_Début],4), MOD(CM3-INDEX(T_Eqp[Date_Début],4), INDEX(T_Eqp[Période_jours],4))=0), INDEX(T_Eqp[Type],4), ""), "")</f>
        <v/>
      </c>
      <c r="CN9" s="10">
        <f>IFERROR(IF(AND(INDEX(T_Eqp[Actif],4)="Oui",INDEX(T_Eqp[Période_jours],4)&gt;0, CN3&gt;=INDEX(T_Eqp[Date_Début],4), MOD(CN3-INDEX(T_Eqp[Date_Début],4), INDEX(T_Eqp[Période_jours],4))=0), INDEX(T_Eqp[Type],4), ""), "")</f>
        <v/>
      </c>
      <c r="CO9" s="10">
        <f>IFERROR(IF(AND(INDEX(T_Eqp[Actif],4)="Oui",INDEX(T_Eqp[Période_jours],4)&gt;0, CO3&gt;=INDEX(T_Eqp[Date_Début],4), MOD(CO3-INDEX(T_Eqp[Date_Début],4), INDEX(T_Eqp[Période_jours],4))=0), INDEX(T_Eqp[Type],4), ""), "")</f>
        <v/>
      </c>
      <c r="CP9" s="10">
        <f>IFERROR(IF(AND(INDEX(T_Eqp[Actif],4)="Oui",INDEX(T_Eqp[Période_jours],4)&gt;0, CP3&gt;=INDEX(T_Eqp[Date_Début],4), MOD(CP3-INDEX(T_Eqp[Date_Début],4), INDEX(T_Eqp[Période_jours],4))=0), INDEX(T_Eqp[Type],4), ""), "")</f>
        <v/>
      </c>
      <c r="CQ9" s="10">
        <f>IFERROR(IF(AND(INDEX(T_Eqp[Actif],4)="Oui",INDEX(T_Eqp[Période_jours],4)&gt;0, CQ3&gt;=INDEX(T_Eqp[Date_Début],4), MOD(CQ3-INDEX(T_Eqp[Date_Début],4), INDEX(T_Eqp[Période_jours],4))=0), INDEX(T_Eqp[Type],4), ""), "")</f>
        <v/>
      </c>
      <c r="CR9" s="10">
        <f>IFERROR(IF(AND(INDEX(T_Eqp[Actif],4)="Oui",INDEX(T_Eqp[Période_jours],4)&gt;0, CR3&gt;=INDEX(T_Eqp[Date_Début],4), MOD(CR3-INDEX(T_Eqp[Date_Début],4), INDEX(T_Eqp[Période_jours],4))=0), INDEX(T_Eqp[Type],4), ""), "")</f>
        <v/>
      </c>
      <c r="CS9" s="10">
        <f>IFERROR(IF(AND(INDEX(T_Eqp[Actif],4)="Oui",INDEX(T_Eqp[Période_jours],4)&gt;0, CS3&gt;=INDEX(T_Eqp[Date_Début],4), MOD(CS3-INDEX(T_Eqp[Date_Début],4), INDEX(T_Eqp[Période_jours],4))=0), INDEX(T_Eqp[Type],4), ""), "")</f>
        <v/>
      </c>
      <c r="CT9" s="10">
        <f>IFERROR(IF(AND(INDEX(T_Eqp[Actif],4)="Oui",INDEX(T_Eqp[Période_jours],4)&gt;0, CT3&gt;=INDEX(T_Eqp[Date_Début],4), MOD(CT3-INDEX(T_Eqp[Date_Début],4), INDEX(T_Eqp[Période_jours],4))=0), INDEX(T_Eqp[Type],4), ""), "")</f>
        <v/>
      </c>
      <c r="CU9" s="10">
        <f>IFERROR(IF(AND(INDEX(T_Eqp[Actif],4)="Oui",INDEX(T_Eqp[Période_jours],4)&gt;0, CU3&gt;=INDEX(T_Eqp[Date_Début],4), MOD(CU3-INDEX(T_Eqp[Date_Début],4), INDEX(T_Eqp[Période_jours],4))=0), INDEX(T_Eqp[Type],4), ""), "")</f>
        <v/>
      </c>
      <c r="CV9" s="10">
        <f>IFERROR(IF(AND(INDEX(T_Eqp[Actif],4)="Oui",INDEX(T_Eqp[Période_jours],4)&gt;0, CV3&gt;=INDEX(T_Eqp[Date_Début],4), MOD(CV3-INDEX(T_Eqp[Date_Début],4), INDEX(T_Eqp[Période_jours],4))=0), INDEX(T_Eqp[Type],4), ""), "")</f>
        <v/>
      </c>
      <c r="CW9" s="10">
        <f>IFERROR(IF(AND(INDEX(T_Eqp[Actif],4)="Oui",INDEX(T_Eqp[Période_jours],4)&gt;0, CW3&gt;=INDEX(T_Eqp[Date_Début],4), MOD(CW3-INDEX(T_Eqp[Date_Début],4), INDEX(T_Eqp[Période_jours],4))=0), INDEX(T_Eqp[Type],4), ""), "")</f>
        <v/>
      </c>
      <c r="CX9" s="10">
        <f>IFERROR(IF(AND(INDEX(T_Eqp[Actif],4)="Oui",INDEX(T_Eqp[Période_jours],4)&gt;0, CX3&gt;=INDEX(T_Eqp[Date_Début],4), MOD(CX3-INDEX(T_Eqp[Date_Début],4), INDEX(T_Eqp[Période_jours],4))=0), INDEX(T_Eqp[Type],4), ""), "")</f>
        <v/>
      </c>
      <c r="CY9" s="10">
        <f>IFERROR(IF(AND(INDEX(T_Eqp[Actif],4)="Oui",INDEX(T_Eqp[Période_jours],4)&gt;0, CY3&gt;=INDEX(T_Eqp[Date_Début],4), MOD(CY3-INDEX(T_Eqp[Date_Début],4), INDEX(T_Eqp[Période_jours],4))=0), INDEX(T_Eqp[Type],4), ""), "")</f>
        <v/>
      </c>
      <c r="CZ9" s="10">
        <f>IFERROR(IF(AND(INDEX(T_Eqp[Actif],4)="Oui",INDEX(T_Eqp[Période_jours],4)&gt;0, CZ3&gt;=INDEX(T_Eqp[Date_Début],4), MOD(CZ3-INDEX(T_Eqp[Date_Début],4), INDEX(T_Eqp[Période_jours],4))=0), INDEX(T_Eqp[Type],4), ""), "")</f>
        <v/>
      </c>
      <c r="DA9" s="10">
        <f>IFERROR(IF(AND(INDEX(T_Eqp[Actif],4)="Oui",INDEX(T_Eqp[Période_jours],4)&gt;0, DA3&gt;=INDEX(T_Eqp[Date_Début],4), MOD(DA3-INDEX(T_Eqp[Date_Début],4), INDEX(T_Eqp[Période_jours],4))=0), INDEX(T_Eqp[Type],4), ""), "")</f>
        <v/>
      </c>
      <c r="DB9" s="10">
        <f>IFERROR(IF(AND(INDEX(T_Eqp[Actif],4)="Oui",INDEX(T_Eqp[Période_jours],4)&gt;0, DB3&gt;=INDEX(T_Eqp[Date_Début],4), MOD(DB3-INDEX(T_Eqp[Date_Début],4), INDEX(T_Eqp[Période_jours],4))=0), INDEX(T_Eqp[Type],4), ""), "")</f>
        <v/>
      </c>
      <c r="DC9" s="10">
        <f>IFERROR(IF(AND(INDEX(T_Eqp[Actif],4)="Oui",INDEX(T_Eqp[Période_jours],4)&gt;0, DC3&gt;=INDEX(T_Eqp[Date_Début],4), MOD(DC3-INDEX(T_Eqp[Date_Début],4), INDEX(T_Eqp[Période_jours],4))=0), INDEX(T_Eqp[Type],4), ""), "")</f>
        <v/>
      </c>
      <c r="DD9" s="10">
        <f>IFERROR(IF(AND(INDEX(T_Eqp[Actif],4)="Oui",INDEX(T_Eqp[Période_jours],4)&gt;0, DD3&gt;=INDEX(T_Eqp[Date_Début],4), MOD(DD3-INDEX(T_Eqp[Date_Début],4), INDEX(T_Eqp[Période_jours],4))=0), INDEX(T_Eqp[Type],4), ""), "")</f>
        <v/>
      </c>
      <c r="DE9" s="10">
        <f>IFERROR(IF(AND(INDEX(T_Eqp[Actif],4)="Oui",INDEX(T_Eqp[Période_jours],4)&gt;0, DE3&gt;=INDEX(T_Eqp[Date_Début],4), MOD(DE3-INDEX(T_Eqp[Date_Début],4), INDEX(T_Eqp[Période_jours],4))=0), INDEX(T_Eqp[Type],4), ""), "")</f>
        <v/>
      </c>
      <c r="DF9" s="10">
        <f>IFERROR(IF(AND(INDEX(T_Eqp[Actif],4)="Oui",INDEX(T_Eqp[Période_jours],4)&gt;0, DF3&gt;=INDEX(T_Eqp[Date_Début],4), MOD(DF3-INDEX(T_Eqp[Date_Début],4), INDEX(T_Eqp[Période_jours],4))=0), INDEX(T_Eqp[Type],4), ""), "")</f>
        <v/>
      </c>
      <c r="DG9" s="10">
        <f>IFERROR(IF(AND(INDEX(T_Eqp[Actif],4)="Oui",INDEX(T_Eqp[Période_jours],4)&gt;0, DG3&gt;=INDEX(T_Eqp[Date_Début],4), MOD(DG3-INDEX(T_Eqp[Date_Début],4), INDEX(T_Eqp[Période_jours],4))=0), INDEX(T_Eqp[Type],4), ""), "")</f>
        <v/>
      </c>
      <c r="DH9" s="10">
        <f>IFERROR(IF(AND(INDEX(T_Eqp[Actif],4)="Oui",INDEX(T_Eqp[Période_jours],4)&gt;0, DH3&gt;=INDEX(T_Eqp[Date_Début],4), MOD(DH3-INDEX(T_Eqp[Date_Début],4), INDEX(T_Eqp[Période_jours],4))=0), INDEX(T_Eqp[Type],4), ""), "")</f>
        <v/>
      </c>
      <c r="DI9" s="10">
        <f>IFERROR(IF(AND(INDEX(T_Eqp[Actif],4)="Oui",INDEX(T_Eqp[Période_jours],4)&gt;0, DI3&gt;=INDEX(T_Eqp[Date_Début],4), MOD(DI3-INDEX(T_Eqp[Date_Début],4), INDEX(T_Eqp[Période_jours],4))=0), INDEX(T_Eqp[Type],4), ""), "")</f>
        <v/>
      </c>
      <c r="DJ9" s="10">
        <f>IFERROR(IF(AND(INDEX(T_Eqp[Actif],4)="Oui",INDEX(T_Eqp[Période_jours],4)&gt;0, DJ3&gt;=INDEX(T_Eqp[Date_Début],4), MOD(DJ3-INDEX(T_Eqp[Date_Début],4), INDEX(T_Eqp[Période_jours],4))=0), INDEX(T_Eqp[Type],4), ""), "")</f>
        <v/>
      </c>
      <c r="DK9" s="10">
        <f>IFERROR(IF(AND(INDEX(T_Eqp[Actif],4)="Oui",INDEX(T_Eqp[Période_jours],4)&gt;0, DK3&gt;=INDEX(T_Eqp[Date_Début],4), MOD(DK3-INDEX(T_Eqp[Date_Début],4), INDEX(T_Eqp[Période_jours],4))=0), INDEX(T_Eqp[Type],4), ""), "")</f>
        <v/>
      </c>
      <c r="DL9" s="10">
        <f>IFERROR(IF(AND(INDEX(T_Eqp[Actif],4)="Oui",INDEX(T_Eqp[Période_jours],4)&gt;0, DL3&gt;=INDEX(T_Eqp[Date_Début],4), MOD(DL3-INDEX(T_Eqp[Date_Début],4), INDEX(T_Eqp[Période_jours],4))=0), INDEX(T_Eqp[Type],4), ""), "")</f>
        <v/>
      </c>
      <c r="DM9" s="10">
        <f>IFERROR(IF(AND(INDEX(T_Eqp[Actif],4)="Oui",INDEX(T_Eqp[Période_jours],4)&gt;0, DM3&gt;=INDEX(T_Eqp[Date_Début],4), MOD(DM3-INDEX(T_Eqp[Date_Début],4), INDEX(T_Eqp[Période_jours],4))=0), INDEX(T_Eqp[Type],4), ""), "")</f>
        <v/>
      </c>
      <c r="DN9" s="10">
        <f>IFERROR(IF(AND(INDEX(T_Eqp[Actif],4)="Oui",INDEX(T_Eqp[Période_jours],4)&gt;0, DN3&gt;=INDEX(T_Eqp[Date_Début],4), MOD(DN3-INDEX(T_Eqp[Date_Début],4), INDEX(T_Eqp[Période_jours],4))=0), INDEX(T_Eqp[Type],4), ""), "")</f>
        <v/>
      </c>
      <c r="DO9" s="10">
        <f>IFERROR(IF(AND(INDEX(T_Eqp[Actif],4)="Oui",INDEX(T_Eqp[Période_jours],4)&gt;0, DO3&gt;=INDEX(T_Eqp[Date_Début],4), MOD(DO3-INDEX(T_Eqp[Date_Début],4), INDEX(T_Eqp[Période_jours],4))=0), INDEX(T_Eqp[Type],4), ""), "")</f>
        <v/>
      </c>
      <c r="DP9" s="10">
        <f>IFERROR(IF(AND(INDEX(T_Eqp[Actif],4)="Oui",INDEX(T_Eqp[Période_jours],4)&gt;0, DP3&gt;=INDEX(T_Eqp[Date_Début],4), MOD(DP3-INDEX(T_Eqp[Date_Début],4), INDEX(T_Eqp[Période_jours],4))=0), INDEX(T_Eqp[Type],4), ""), "")</f>
        <v/>
      </c>
      <c r="DQ9" s="10">
        <f>IFERROR(IF(AND(INDEX(T_Eqp[Actif],4)="Oui",INDEX(T_Eqp[Période_jours],4)&gt;0, DQ3&gt;=INDEX(T_Eqp[Date_Début],4), MOD(DQ3-INDEX(T_Eqp[Date_Début],4), INDEX(T_Eqp[Période_jours],4))=0), INDEX(T_Eqp[Type],4), ""), "")</f>
        <v/>
      </c>
      <c r="DR9" s="10">
        <f>IFERROR(IF(AND(INDEX(T_Eqp[Actif],4)="Oui",INDEX(T_Eqp[Période_jours],4)&gt;0, DR3&gt;=INDEX(T_Eqp[Date_Début],4), MOD(DR3-INDEX(T_Eqp[Date_Début],4), INDEX(T_Eqp[Période_jours],4))=0), INDEX(T_Eqp[Type],4), ""), "")</f>
        <v/>
      </c>
      <c r="DS9" s="10">
        <f>IFERROR(IF(AND(INDEX(T_Eqp[Actif],4)="Oui",INDEX(T_Eqp[Période_jours],4)&gt;0, DS3&gt;=INDEX(T_Eqp[Date_Début],4), MOD(DS3-INDEX(T_Eqp[Date_Début],4), INDEX(T_Eqp[Période_jours],4))=0), INDEX(T_Eqp[Type],4), ""), "")</f>
        <v/>
      </c>
      <c r="DT9" s="10">
        <f>IFERROR(IF(AND(INDEX(T_Eqp[Actif],4)="Oui",INDEX(T_Eqp[Période_jours],4)&gt;0, DT3&gt;=INDEX(T_Eqp[Date_Début],4), MOD(DT3-INDEX(T_Eqp[Date_Début],4), INDEX(T_Eqp[Période_jours],4))=0), INDEX(T_Eqp[Type],4), ""), "")</f>
        <v/>
      </c>
      <c r="DU9" s="10">
        <f>IFERROR(IF(AND(INDEX(T_Eqp[Actif],4)="Oui",INDEX(T_Eqp[Période_jours],4)&gt;0, DU3&gt;=INDEX(T_Eqp[Date_Début],4), MOD(DU3-INDEX(T_Eqp[Date_Début],4), INDEX(T_Eqp[Période_jours],4))=0), INDEX(T_Eqp[Type],4), ""), "")</f>
        <v/>
      </c>
      <c r="DV9" s="10">
        <f>IFERROR(IF(AND(INDEX(T_Eqp[Actif],4)="Oui",INDEX(T_Eqp[Période_jours],4)&gt;0, DV3&gt;=INDEX(T_Eqp[Date_Début],4), MOD(DV3-INDEX(T_Eqp[Date_Début],4), INDEX(T_Eqp[Période_jours],4))=0), INDEX(T_Eqp[Type],4), ""), "")</f>
        <v/>
      </c>
      <c r="DW9" s="10">
        <f>IFERROR(IF(AND(INDEX(T_Eqp[Actif],4)="Oui",INDEX(T_Eqp[Période_jours],4)&gt;0, DW3&gt;=INDEX(T_Eqp[Date_Début],4), MOD(DW3-INDEX(T_Eqp[Date_Début],4), INDEX(T_Eqp[Période_jours],4))=0), INDEX(T_Eqp[Type],4), ""), "")</f>
        <v/>
      </c>
      <c r="DX9" s="10">
        <f>IFERROR(IF(AND(INDEX(T_Eqp[Actif],4)="Oui",INDEX(T_Eqp[Période_jours],4)&gt;0, DX3&gt;=INDEX(T_Eqp[Date_Début],4), MOD(DX3-INDEX(T_Eqp[Date_Début],4), INDEX(T_Eqp[Période_jours],4))=0), INDEX(T_Eqp[Type],4), ""), "")</f>
        <v/>
      </c>
      <c r="DY9" s="10">
        <f>IFERROR(IF(AND(INDEX(T_Eqp[Actif],4)="Oui",INDEX(T_Eqp[Période_jours],4)&gt;0, DY3&gt;=INDEX(T_Eqp[Date_Début],4), MOD(DY3-INDEX(T_Eqp[Date_Début],4), INDEX(T_Eqp[Période_jours],4))=0), INDEX(T_Eqp[Type],4), ""), "")</f>
        <v/>
      </c>
      <c r="DZ9" s="10">
        <f>IFERROR(IF(AND(INDEX(T_Eqp[Actif],4)="Oui",INDEX(T_Eqp[Période_jours],4)&gt;0, DZ3&gt;=INDEX(T_Eqp[Date_Début],4), MOD(DZ3-INDEX(T_Eqp[Date_Début],4), INDEX(T_Eqp[Période_jours],4))=0), INDEX(T_Eqp[Type],4), ""), "")</f>
        <v/>
      </c>
      <c r="EA9" s="10">
        <f>IFERROR(IF(AND(INDEX(T_Eqp[Actif],4)="Oui",INDEX(T_Eqp[Période_jours],4)&gt;0, EA3&gt;=INDEX(T_Eqp[Date_Début],4), MOD(EA3-INDEX(T_Eqp[Date_Début],4), INDEX(T_Eqp[Période_jours],4))=0), INDEX(T_Eqp[Type],4), ""), "")</f>
        <v/>
      </c>
      <c r="EB9" s="10">
        <f>IFERROR(IF(AND(INDEX(T_Eqp[Actif],4)="Oui",INDEX(T_Eqp[Période_jours],4)&gt;0, EB3&gt;=INDEX(T_Eqp[Date_Début],4), MOD(EB3-INDEX(T_Eqp[Date_Début],4), INDEX(T_Eqp[Période_jours],4))=0), INDEX(T_Eqp[Type],4), ""), "")</f>
        <v/>
      </c>
      <c r="EC9" s="10">
        <f>IFERROR(IF(AND(INDEX(T_Eqp[Actif],4)="Oui",INDEX(T_Eqp[Période_jours],4)&gt;0, EC3&gt;=INDEX(T_Eqp[Date_Début],4), MOD(EC3-INDEX(T_Eqp[Date_Début],4), INDEX(T_Eqp[Période_jours],4))=0), INDEX(T_Eqp[Type],4), ""), "")</f>
        <v/>
      </c>
      <c r="ED9" s="10">
        <f>IFERROR(IF(AND(INDEX(T_Eqp[Actif],4)="Oui",INDEX(T_Eqp[Période_jours],4)&gt;0, ED3&gt;=INDEX(T_Eqp[Date_Début],4), MOD(ED3-INDEX(T_Eqp[Date_Début],4), INDEX(T_Eqp[Période_jours],4))=0), INDEX(T_Eqp[Type],4), ""), "")</f>
        <v/>
      </c>
      <c r="EE9" s="10">
        <f>IFERROR(IF(AND(INDEX(T_Eqp[Actif],4)="Oui",INDEX(T_Eqp[Période_jours],4)&gt;0, EE3&gt;=INDEX(T_Eqp[Date_Début],4), MOD(EE3-INDEX(T_Eqp[Date_Début],4), INDEX(T_Eqp[Période_jours],4))=0), INDEX(T_Eqp[Type],4), ""), "")</f>
        <v/>
      </c>
      <c r="EF9" s="10">
        <f>IFERROR(IF(AND(INDEX(T_Eqp[Actif],4)="Oui",INDEX(T_Eqp[Période_jours],4)&gt;0, EF3&gt;=INDEX(T_Eqp[Date_Début],4), MOD(EF3-INDEX(T_Eqp[Date_Début],4), INDEX(T_Eqp[Période_jours],4))=0), INDEX(T_Eqp[Type],4), ""), "")</f>
        <v/>
      </c>
      <c r="EG9" s="10">
        <f>IFERROR(IF(AND(INDEX(T_Eqp[Actif],4)="Oui",INDEX(T_Eqp[Période_jours],4)&gt;0, EG3&gt;=INDEX(T_Eqp[Date_Début],4), MOD(EG3-INDEX(T_Eqp[Date_Début],4), INDEX(T_Eqp[Période_jours],4))=0), INDEX(T_Eqp[Type],4), ""), "")</f>
        <v/>
      </c>
      <c r="EH9" s="10">
        <f>IFERROR(IF(AND(INDEX(T_Eqp[Actif],4)="Oui",INDEX(T_Eqp[Période_jours],4)&gt;0, EH3&gt;=INDEX(T_Eqp[Date_Début],4), MOD(EH3-INDEX(T_Eqp[Date_Début],4), INDEX(T_Eqp[Période_jours],4))=0), INDEX(T_Eqp[Type],4), ""), "")</f>
        <v/>
      </c>
      <c r="EI9" s="10">
        <f>IFERROR(IF(AND(INDEX(T_Eqp[Actif],4)="Oui",INDEX(T_Eqp[Période_jours],4)&gt;0, EI3&gt;=INDEX(T_Eqp[Date_Début],4), MOD(EI3-INDEX(T_Eqp[Date_Début],4), INDEX(T_Eqp[Période_jours],4))=0), INDEX(T_Eqp[Type],4), ""), "")</f>
        <v/>
      </c>
      <c r="EJ9" s="10">
        <f>IFERROR(IF(AND(INDEX(T_Eqp[Actif],4)="Oui",INDEX(T_Eqp[Période_jours],4)&gt;0, EJ3&gt;=INDEX(T_Eqp[Date_Début],4), MOD(EJ3-INDEX(T_Eqp[Date_Début],4), INDEX(T_Eqp[Période_jours],4))=0), INDEX(T_Eqp[Type],4), ""), "")</f>
        <v/>
      </c>
      <c r="EK9" s="10">
        <f>IFERROR(IF(AND(INDEX(T_Eqp[Actif],4)="Oui",INDEX(T_Eqp[Période_jours],4)&gt;0, EK3&gt;=INDEX(T_Eqp[Date_Début],4), MOD(EK3-INDEX(T_Eqp[Date_Début],4), INDEX(T_Eqp[Période_jours],4))=0), INDEX(T_Eqp[Type],4), ""), "")</f>
        <v/>
      </c>
      <c r="EL9" s="10">
        <f>IFERROR(IF(AND(INDEX(T_Eqp[Actif],4)="Oui",INDEX(T_Eqp[Période_jours],4)&gt;0, EL3&gt;=INDEX(T_Eqp[Date_Début],4), MOD(EL3-INDEX(T_Eqp[Date_Début],4), INDEX(T_Eqp[Période_jours],4))=0), INDEX(T_Eqp[Type],4), ""), "")</f>
        <v/>
      </c>
      <c r="EM9" s="10">
        <f>IFERROR(IF(AND(INDEX(T_Eqp[Actif],4)="Oui",INDEX(T_Eqp[Période_jours],4)&gt;0, EM3&gt;=INDEX(T_Eqp[Date_Début],4), MOD(EM3-INDEX(T_Eqp[Date_Début],4), INDEX(T_Eqp[Période_jours],4))=0), INDEX(T_Eqp[Type],4), ""), "")</f>
        <v/>
      </c>
      <c r="EN9" s="10">
        <f>IFERROR(IF(AND(INDEX(T_Eqp[Actif],4)="Oui",INDEX(T_Eqp[Période_jours],4)&gt;0, EN3&gt;=INDEX(T_Eqp[Date_Début],4), MOD(EN3-INDEX(T_Eqp[Date_Début],4), INDEX(T_Eqp[Période_jours],4))=0), INDEX(T_Eqp[Type],4), ""), "")</f>
        <v/>
      </c>
      <c r="EO9" s="10">
        <f>IFERROR(IF(AND(INDEX(T_Eqp[Actif],4)="Oui",INDEX(T_Eqp[Période_jours],4)&gt;0, EO3&gt;=INDEX(T_Eqp[Date_Début],4), MOD(EO3-INDEX(T_Eqp[Date_Début],4), INDEX(T_Eqp[Période_jours],4))=0), INDEX(T_Eqp[Type],4), ""), "")</f>
        <v/>
      </c>
      <c r="EP9" s="10">
        <f>IFERROR(IF(AND(INDEX(T_Eqp[Actif],4)="Oui",INDEX(T_Eqp[Période_jours],4)&gt;0, EP3&gt;=INDEX(T_Eqp[Date_Début],4), MOD(EP3-INDEX(T_Eqp[Date_Début],4), INDEX(T_Eqp[Période_jours],4))=0), INDEX(T_Eqp[Type],4), ""), "")</f>
        <v/>
      </c>
      <c r="EQ9" s="10">
        <f>IFERROR(IF(AND(INDEX(T_Eqp[Actif],4)="Oui",INDEX(T_Eqp[Période_jours],4)&gt;0, EQ3&gt;=INDEX(T_Eqp[Date_Début],4), MOD(EQ3-INDEX(T_Eqp[Date_Début],4), INDEX(T_Eqp[Période_jours],4))=0), INDEX(T_Eqp[Type],4), ""), "")</f>
        <v/>
      </c>
      <c r="ER9" s="10">
        <f>IFERROR(IF(AND(INDEX(T_Eqp[Actif],4)="Oui",INDEX(T_Eqp[Période_jours],4)&gt;0, ER3&gt;=INDEX(T_Eqp[Date_Début],4), MOD(ER3-INDEX(T_Eqp[Date_Début],4), INDEX(T_Eqp[Période_jours],4))=0), INDEX(T_Eqp[Type],4), ""), "")</f>
        <v/>
      </c>
      <c r="ES9" s="10">
        <f>IFERROR(IF(AND(INDEX(T_Eqp[Actif],4)="Oui",INDEX(T_Eqp[Période_jours],4)&gt;0, ES3&gt;=INDEX(T_Eqp[Date_Début],4), MOD(ES3-INDEX(T_Eqp[Date_Début],4), INDEX(T_Eqp[Période_jours],4))=0), INDEX(T_Eqp[Type],4), ""), "")</f>
        <v/>
      </c>
      <c r="ET9" s="10">
        <f>IFERROR(IF(AND(INDEX(T_Eqp[Actif],4)="Oui",INDEX(T_Eqp[Période_jours],4)&gt;0, ET3&gt;=INDEX(T_Eqp[Date_Début],4), MOD(ET3-INDEX(T_Eqp[Date_Début],4), INDEX(T_Eqp[Période_jours],4))=0), INDEX(T_Eqp[Type],4), ""), "")</f>
        <v/>
      </c>
      <c r="EU9" s="10">
        <f>IFERROR(IF(AND(INDEX(T_Eqp[Actif],4)="Oui",INDEX(T_Eqp[Période_jours],4)&gt;0, EU3&gt;=INDEX(T_Eqp[Date_Début],4), MOD(EU3-INDEX(T_Eqp[Date_Début],4), INDEX(T_Eqp[Période_jours],4))=0), INDEX(T_Eqp[Type],4), ""), "")</f>
        <v/>
      </c>
      <c r="EV9" s="10">
        <f>IFERROR(IF(AND(INDEX(T_Eqp[Actif],4)="Oui",INDEX(T_Eqp[Période_jours],4)&gt;0, EV3&gt;=INDEX(T_Eqp[Date_Début],4), MOD(EV3-INDEX(T_Eqp[Date_Début],4), INDEX(T_Eqp[Période_jours],4))=0), INDEX(T_Eqp[Type],4), ""), "")</f>
        <v/>
      </c>
      <c r="EW9" s="10">
        <f>IFERROR(IF(AND(INDEX(T_Eqp[Actif],4)="Oui",INDEX(T_Eqp[Période_jours],4)&gt;0, EW3&gt;=INDEX(T_Eqp[Date_Début],4), MOD(EW3-INDEX(T_Eqp[Date_Début],4), INDEX(T_Eqp[Période_jours],4))=0), INDEX(T_Eqp[Type],4), ""), "")</f>
        <v/>
      </c>
      <c r="EX9" s="10">
        <f>IFERROR(IF(AND(INDEX(T_Eqp[Actif],4)="Oui",INDEX(T_Eqp[Période_jours],4)&gt;0, EX3&gt;=INDEX(T_Eqp[Date_Début],4), MOD(EX3-INDEX(T_Eqp[Date_Début],4), INDEX(T_Eqp[Période_jours],4))=0), INDEX(T_Eqp[Type],4), ""), "")</f>
        <v/>
      </c>
      <c r="EY9" s="10">
        <f>IFERROR(IF(AND(INDEX(T_Eqp[Actif],4)="Oui",INDEX(T_Eqp[Période_jours],4)&gt;0, EY3&gt;=INDEX(T_Eqp[Date_Début],4), MOD(EY3-INDEX(T_Eqp[Date_Début],4), INDEX(T_Eqp[Période_jours],4))=0), INDEX(T_Eqp[Type],4), ""), "")</f>
        <v/>
      </c>
      <c r="EZ9" s="10">
        <f>IFERROR(IF(AND(INDEX(T_Eqp[Actif],4)="Oui",INDEX(T_Eqp[Période_jours],4)&gt;0, EZ3&gt;=INDEX(T_Eqp[Date_Début],4), MOD(EZ3-INDEX(T_Eqp[Date_Début],4), INDEX(T_Eqp[Période_jours],4))=0), INDEX(T_Eqp[Type],4), ""), "")</f>
        <v/>
      </c>
      <c r="FA9" s="10">
        <f>IFERROR(IF(AND(INDEX(T_Eqp[Actif],4)="Oui",INDEX(T_Eqp[Période_jours],4)&gt;0, FA3&gt;=INDEX(T_Eqp[Date_Début],4), MOD(FA3-INDEX(T_Eqp[Date_Début],4), INDEX(T_Eqp[Période_jours],4))=0), INDEX(T_Eqp[Type],4), ""), "")</f>
        <v/>
      </c>
      <c r="FB9" s="10">
        <f>IFERROR(IF(AND(INDEX(T_Eqp[Actif],4)="Oui",INDEX(T_Eqp[Période_jours],4)&gt;0, FB3&gt;=INDEX(T_Eqp[Date_Début],4), MOD(FB3-INDEX(T_Eqp[Date_Début],4), INDEX(T_Eqp[Période_jours],4))=0), INDEX(T_Eqp[Type],4), ""), "")</f>
        <v/>
      </c>
      <c r="FC9" s="10">
        <f>IFERROR(IF(AND(INDEX(T_Eqp[Actif],4)="Oui",INDEX(T_Eqp[Période_jours],4)&gt;0, FC3&gt;=INDEX(T_Eqp[Date_Début],4), MOD(FC3-INDEX(T_Eqp[Date_Début],4), INDEX(T_Eqp[Période_jours],4))=0), INDEX(T_Eqp[Type],4), ""), "")</f>
        <v/>
      </c>
      <c r="FD9" s="10">
        <f>IFERROR(IF(AND(INDEX(T_Eqp[Actif],4)="Oui",INDEX(T_Eqp[Période_jours],4)&gt;0, FD3&gt;=INDEX(T_Eqp[Date_Début],4), MOD(FD3-INDEX(T_Eqp[Date_Début],4), INDEX(T_Eqp[Période_jours],4))=0), INDEX(T_Eqp[Type],4), ""), "")</f>
        <v/>
      </c>
      <c r="FE9" s="10">
        <f>IFERROR(IF(AND(INDEX(T_Eqp[Actif],4)="Oui",INDEX(T_Eqp[Période_jours],4)&gt;0, FE3&gt;=INDEX(T_Eqp[Date_Début],4), MOD(FE3-INDEX(T_Eqp[Date_Début],4), INDEX(T_Eqp[Période_jours],4))=0), INDEX(T_Eqp[Type],4), ""), "")</f>
        <v/>
      </c>
      <c r="FF9" s="10">
        <f>IFERROR(IF(AND(INDEX(T_Eqp[Actif],4)="Oui",INDEX(T_Eqp[Période_jours],4)&gt;0, FF3&gt;=INDEX(T_Eqp[Date_Début],4), MOD(FF3-INDEX(T_Eqp[Date_Début],4), INDEX(T_Eqp[Période_jours],4))=0), INDEX(T_Eqp[Type],4), ""), "")</f>
        <v/>
      </c>
      <c r="FG9" s="10">
        <f>IFERROR(IF(AND(INDEX(T_Eqp[Actif],4)="Oui",INDEX(T_Eqp[Période_jours],4)&gt;0, FG3&gt;=INDEX(T_Eqp[Date_Début],4), MOD(FG3-INDEX(T_Eqp[Date_Début],4), INDEX(T_Eqp[Période_jours],4))=0), INDEX(T_Eqp[Type],4), ""), "")</f>
        <v/>
      </c>
      <c r="FH9" s="10">
        <f>IFERROR(IF(AND(INDEX(T_Eqp[Actif],4)="Oui",INDEX(T_Eqp[Période_jours],4)&gt;0, FH3&gt;=INDEX(T_Eqp[Date_Début],4), MOD(FH3-INDEX(T_Eqp[Date_Début],4), INDEX(T_Eqp[Période_jours],4))=0), INDEX(T_Eqp[Type],4), ""), "")</f>
        <v/>
      </c>
      <c r="FI9" s="10">
        <f>IFERROR(IF(AND(INDEX(T_Eqp[Actif],4)="Oui",INDEX(T_Eqp[Période_jours],4)&gt;0, FI3&gt;=INDEX(T_Eqp[Date_Début],4), MOD(FI3-INDEX(T_Eqp[Date_Début],4), INDEX(T_Eqp[Période_jours],4))=0), INDEX(T_Eqp[Type],4), ""), "")</f>
        <v/>
      </c>
      <c r="FJ9" s="10">
        <f>IFERROR(IF(AND(INDEX(T_Eqp[Actif],4)="Oui",INDEX(T_Eqp[Période_jours],4)&gt;0, FJ3&gt;=INDEX(T_Eqp[Date_Début],4), MOD(FJ3-INDEX(T_Eqp[Date_Début],4), INDEX(T_Eqp[Période_jours],4))=0), INDEX(T_Eqp[Type],4), ""), "")</f>
        <v/>
      </c>
      <c r="FK9" s="10">
        <f>IFERROR(IF(AND(INDEX(T_Eqp[Actif],4)="Oui",INDEX(T_Eqp[Période_jours],4)&gt;0, FK3&gt;=INDEX(T_Eqp[Date_Début],4), MOD(FK3-INDEX(T_Eqp[Date_Début],4), INDEX(T_Eqp[Période_jours],4))=0), INDEX(T_Eqp[Type],4), ""), "")</f>
        <v/>
      </c>
      <c r="FL9" s="10">
        <f>IFERROR(IF(AND(INDEX(T_Eqp[Actif],4)="Oui",INDEX(T_Eqp[Période_jours],4)&gt;0, FL3&gt;=INDEX(T_Eqp[Date_Début],4), MOD(FL3-INDEX(T_Eqp[Date_Début],4), INDEX(T_Eqp[Période_jours],4))=0), INDEX(T_Eqp[Type],4), ""), "")</f>
        <v/>
      </c>
      <c r="FM9" s="10">
        <f>IFERROR(IF(AND(INDEX(T_Eqp[Actif],4)="Oui",INDEX(T_Eqp[Période_jours],4)&gt;0, FM3&gt;=INDEX(T_Eqp[Date_Début],4), MOD(FM3-INDEX(T_Eqp[Date_Début],4), INDEX(T_Eqp[Période_jours],4))=0), INDEX(T_Eqp[Type],4), ""), "")</f>
        <v/>
      </c>
      <c r="FN9" s="10">
        <f>IFERROR(IF(AND(INDEX(T_Eqp[Actif],4)="Oui",INDEX(T_Eqp[Période_jours],4)&gt;0, FN3&gt;=INDEX(T_Eqp[Date_Début],4), MOD(FN3-INDEX(T_Eqp[Date_Début],4), INDEX(T_Eqp[Période_jours],4))=0), INDEX(T_Eqp[Type],4), ""), "")</f>
        <v/>
      </c>
      <c r="FO9" s="10">
        <f>IFERROR(IF(AND(INDEX(T_Eqp[Actif],4)="Oui",INDEX(T_Eqp[Période_jours],4)&gt;0, FO3&gt;=INDEX(T_Eqp[Date_Début],4), MOD(FO3-INDEX(T_Eqp[Date_Début],4), INDEX(T_Eqp[Période_jours],4))=0), INDEX(T_Eqp[Type],4), ""), "")</f>
        <v/>
      </c>
      <c r="FP9" s="10">
        <f>IFERROR(IF(AND(INDEX(T_Eqp[Actif],4)="Oui",INDEX(T_Eqp[Période_jours],4)&gt;0, FP3&gt;=INDEX(T_Eqp[Date_Début],4), MOD(FP3-INDEX(T_Eqp[Date_Début],4), INDEX(T_Eqp[Période_jours],4))=0), INDEX(T_Eqp[Type],4), ""), "")</f>
        <v/>
      </c>
      <c r="FQ9" s="10">
        <f>IFERROR(IF(AND(INDEX(T_Eqp[Actif],4)="Oui",INDEX(T_Eqp[Période_jours],4)&gt;0, FQ3&gt;=INDEX(T_Eqp[Date_Début],4), MOD(FQ3-INDEX(T_Eqp[Date_Début],4), INDEX(T_Eqp[Période_jours],4))=0), INDEX(T_Eqp[Type],4), ""), "")</f>
        <v/>
      </c>
      <c r="FR9" s="10">
        <f>IFERROR(IF(AND(INDEX(T_Eqp[Actif],4)="Oui",INDEX(T_Eqp[Période_jours],4)&gt;0, FR3&gt;=INDEX(T_Eqp[Date_Début],4), MOD(FR3-INDEX(T_Eqp[Date_Début],4), INDEX(T_Eqp[Période_jours],4))=0), INDEX(T_Eqp[Type],4), ""), "")</f>
        <v/>
      </c>
      <c r="FS9" s="10">
        <f>IFERROR(IF(AND(INDEX(T_Eqp[Actif],4)="Oui",INDEX(T_Eqp[Période_jours],4)&gt;0, FS3&gt;=INDEX(T_Eqp[Date_Début],4), MOD(FS3-INDEX(T_Eqp[Date_Début],4), INDEX(T_Eqp[Période_jours],4))=0), INDEX(T_Eqp[Type],4), ""), "")</f>
        <v/>
      </c>
      <c r="FT9" s="10">
        <f>IFERROR(IF(AND(INDEX(T_Eqp[Actif],4)="Oui",INDEX(T_Eqp[Période_jours],4)&gt;0, FT3&gt;=INDEX(T_Eqp[Date_Début],4), MOD(FT3-INDEX(T_Eqp[Date_Début],4), INDEX(T_Eqp[Période_jours],4))=0), INDEX(T_Eqp[Type],4), ""), "")</f>
        <v/>
      </c>
      <c r="FU9" s="10">
        <f>IFERROR(IF(AND(INDEX(T_Eqp[Actif],4)="Oui",INDEX(T_Eqp[Période_jours],4)&gt;0, FU3&gt;=INDEX(T_Eqp[Date_Début],4), MOD(FU3-INDEX(T_Eqp[Date_Début],4), INDEX(T_Eqp[Période_jours],4))=0), INDEX(T_Eqp[Type],4), ""), "")</f>
        <v/>
      </c>
      <c r="FV9" s="10">
        <f>IFERROR(IF(AND(INDEX(T_Eqp[Actif],4)="Oui",INDEX(T_Eqp[Période_jours],4)&gt;0, FV3&gt;=INDEX(T_Eqp[Date_Début],4), MOD(FV3-INDEX(T_Eqp[Date_Début],4), INDEX(T_Eqp[Période_jours],4))=0), INDEX(T_Eqp[Type],4), ""), "")</f>
        <v/>
      </c>
      <c r="FW9" s="10">
        <f>IFERROR(IF(AND(INDEX(T_Eqp[Actif],4)="Oui",INDEX(T_Eqp[Période_jours],4)&gt;0, FW3&gt;=INDEX(T_Eqp[Date_Début],4), MOD(FW3-INDEX(T_Eqp[Date_Début],4), INDEX(T_Eqp[Période_jours],4))=0), INDEX(T_Eqp[Type],4), ""), "")</f>
        <v/>
      </c>
      <c r="FX9" s="10">
        <f>IFERROR(IF(AND(INDEX(T_Eqp[Actif],4)="Oui",INDEX(T_Eqp[Période_jours],4)&gt;0, FX3&gt;=INDEX(T_Eqp[Date_Début],4), MOD(FX3-INDEX(T_Eqp[Date_Début],4), INDEX(T_Eqp[Période_jours],4))=0), INDEX(T_Eqp[Type],4), ""), "")</f>
        <v/>
      </c>
      <c r="FY9" s="10">
        <f>IFERROR(IF(AND(INDEX(T_Eqp[Actif],4)="Oui",INDEX(T_Eqp[Période_jours],4)&gt;0, FY3&gt;=INDEX(T_Eqp[Date_Début],4), MOD(FY3-INDEX(T_Eqp[Date_Début],4), INDEX(T_Eqp[Période_jours],4))=0), INDEX(T_Eqp[Type],4), ""), "")</f>
        <v/>
      </c>
      <c r="FZ9" s="10">
        <f>IFERROR(IF(AND(INDEX(T_Eqp[Actif],4)="Oui",INDEX(T_Eqp[Période_jours],4)&gt;0, FZ3&gt;=INDEX(T_Eqp[Date_Début],4), MOD(FZ3-INDEX(T_Eqp[Date_Début],4), INDEX(T_Eqp[Période_jours],4))=0), INDEX(T_Eqp[Type],4), ""), "")</f>
        <v/>
      </c>
      <c r="GA9" s="10">
        <f>IFERROR(IF(AND(INDEX(T_Eqp[Actif],4)="Oui",INDEX(T_Eqp[Période_jours],4)&gt;0, GA3&gt;=INDEX(T_Eqp[Date_Début],4), MOD(GA3-INDEX(T_Eqp[Date_Début],4), INDEX(T_Eqp[Période_jours],4))=0), INDEX(T_Eqp[Type],4), ""), "")</f>
        <v/>
      </c>
      <c r="GB9" s="10">
        <f>IFERROR(IF(AND(INDEX(T_Eqp[Actif],4)="Oui",INDEX(T_Eqp[Période_jours],4)&gt;0, GB3&gt;=INDEX(T_Eqp[Date_Début],4), MOD(GB3-INDEX(T_Eqp[Date_Début],4), INDEX(T_Eqp[Période_jours],4))=0), INDEX(T_Eqp[Type],4), ""), "")</f>
        <v/>
      </c>
      <c r="GC9" s="10">
        <f>IFERROR(IF(AND(INDEX(T_Eqp[Actif],4)="Oui",INDEX(T_Eqp[Période_jours],4)&gt;0, GC3&gt;=INDEX(T_Eqp[Date_Début],4), MOD(GC3-INDEX(T_Eqp[Date_Début],4), INDEX(T_Eqp[Période_jours],4))=0), INDEX(T_Eqp[Type],4), ""), "")</f>
        <v/>
      </c>
      <c r="GD9" s="10">
        <f>IFERROR(IF(AND(INDEX(T_Eqp[Actif],4)="Oui",INDEX(T_Eqp[Période_jours],4)&gt;0, GD3&gt;=INDEX(T_Eqp[Date_Début],4), MOD(GD3-INDEX(T_Eqp[Date_Début],4), INDEX(T_Eqp[Période_jours],4))=0), INDEX(T_Eqp[Type],4), ""), "")</f>
        <v/>
      </c>
      <c r="GE9" s="10">
        <f>IFERROR(IF(AND(INDEX(T_Eqp[Actif],4)="Oui",INDEX(T_Eqp[Période_jours],4)&gt;0, GE3&gt;=INDEX(T_Eqp[Date_Début],4), MOD(GE3-INDEX(T_Eqp[Date_Début],4), INDEX(T_Eqp[Période_jours],4))=0), INDEX(T_Eqp[Type],4), ""), "")</f>
        <v/>
      </c>
      <c r="GF9" s="10">
        <f>IFERROR(IF(AND(INDEX(T_Eqp[Actif],4)="Oui",INDEX(T_Eqp[Période_jours],4)&gt;0, GF3&gt;=INDEX(T_Eqp[Date_Début],4), MOD(GF3-INDEX(T_Eqp[Date_Début],4), INDEX(T_Eqp[Période_jours],4))=0), INDEX(T_Eqp[Type],4), ""), "")</f>
        <v/>
      </c>
      <c r="GG9" s="10">
        <f>IFERROR(IF(AND(INDEX(T_Eqp[Actif],4)="Oui",INDEX(T_Eqp[Période_jours],4)&gt;0, GG3&gt;=INDEX(T_Eqp[Date_Début],4), MOD(GG3-INDEX(T_Eqp[Date_Début],4), INDEX(T_Eqp[Période_jours],4))=0), INDEX(T_Eqp[Type],4), ""), "")</f>
        <v/>
      </c>
      <c r="GH9" s="10">
        <f>IFERROR(IF(AND(INDEX(T_Eqp[Actif],4)="Oui",INDEX(T_Eqp[Période_jours],4)&gt;0, GH3&gt;=INDEX(T_Eqp[Date_Début],4), MOD(GH3-INDEX(T_Eqp[Date_Début],4), INDEX(T_Eqp[Période_jours],4))=0), INDEX(T_Eqp[Type],4), ""), "")</f>
        <v/>
      </c>
      <c r="GI9" s="10">
        <f>IFERROR(IF(AND(INDEX(T_Eqp[Actif],4)="Oui",INDEX(T_Eqp[Période_jours],4)&gt;0, GI3&gt;=INDEX(T_Eqp[Date_Début],4), MOD(GI3-INDEX(T_Eqp[Date_Début],4), INDEX(T_Eqp[Période_jours],4))=0), INDEX(T_Eqp[Type],4), ""), "")</f>
        <v/>
      </c>
      <c r="GJ9" s="10">
        <f>IFERROR(IF(AND(INDEX(T_Eqp[Actif],4)="Oui",INDEX(T_Eqp[Période_jours],4)&gt;0, GJ3&gt;=INDEX(T_Eqp[Date_Début],4), MOD(GJ3-INDEX(T_Eqp[Date_Début],4), INDEX(T_Eqp[Période_jours],4))=0), INDEX(T_Eqp[Type],4), ""), "")</f>
        <v/>
      </c>
      <c r="GK9" s="10">
        <f>IFERROR(IF(AND(INDEX(T_Eqp[Actif],4)="Oui",INDEX(T_Eqp[Période_jours],4)&gt;0, GK3&gt;=INDEX(T_Eqp[Date_Début],4), MOD(GK3-INDEX(T_Eqp[Date_Début],4), INDEX(T_Eqp[Période_jours],4))=0), INDEX(T_Eqp[Type],4), ""), "")</f>
        <v/>
      </c>
      <c r="GL9" s="10">
        <f>IFERROR(IF(AND(INDEX(T_Eqp[Actif],4)="Oui",INDEX(T_Eqp[Période_jours],4)&gt;0, GL3&gt;=INDEX(T_Eqp[Date_Début],4), MOD(GL3-INDEX(T_Eqp[Date_Début],4), INDEX(T_Eqp[Période_jours],4))=0), INDEX(T_Eqp[Type],4), ""), "")</f>
        <v/>
      </c>
      <c r="GM9" s="10">
        <f>IFERROR(IF(AND(INDEX(T_Eqp[Actif],4)="Oui",INDEX(T_Eqp[Période_jours],4)&gt;0, GM3&gt;=INDEX(T_Eqp[Date_Début],4), MOD(GM3-INDEX(T_Eqp[Date_Début],4), INDEX(T_Eqp[Période_jours],4))=0), INDEX(T_Eqp[Type],4), ""), "")</f>
        <v/>
      </c>
      <c r="GN9" s="10">
        <f>IFERROR(IF(AND(INDEX(T_Eqp[Actif],4)="Oui",INDEX(T_Eqp[Période_jours],4)&gt;0, GN3&gt;=INDEX(T_Eqp[Date_Début],4), MOD(GN3-INDEX(T_Eqp[Date_Début],4), INDEX(T_Eqp[Période_jours],4))=0), INDEX(T_Eqp[Type],4), ""), "")</f>
        <v/>
      </c>
      <c r="GO9" s="10">
        <f>IFERROR(IF(AND(INDEX(T_Eqp[Actif],4)="Oui",INDEX(T_Eqp[Période_jours],4)&gt;0, GO3&gt;=INDEX(T_Eqp[Date_Début],4), MOD(GO3-INDEX(T_Eqp[Date_Début],4), INDEX(T_Eqp[Période_jours],4))=0), INDEX(T_Eqp[Type],4), ""), "")</f>
        <v/>
      </c>
      <c r="GP9" s="10">
        <f>IFERROR(IF(AND(INDEX(T_Eqp[Actif],4)="Oui",INDEX(T_Eqp[Période_jours],4)&gt;0, GP3&gt;=INDEX(T_Eqp[Date_Début],4), MOD(GP3-INDEX(T_Eqp[Date_Début],4), INDEX(T_Eqp[Période_jours],4))=0), INDEX(T_Eqp[Type],4), ""), "")</f>
        <v/>
      </c>
      <c r="GQ9" s="10">
        <f>IFERROR(IF(AND(INDEX(T_Eqp[Actif],4)="Oui",INDEX(T_Eqp[Période_jours],4)&gt;0, GQ3&gt;=INDEX(T_Eqp[Date_Début],4), MOD(GQ3-INDEX(T_Eqp[Date_Début],4), INDEX(T_Eqp[Période_jours],4))=0), INDEX(T_Eqp[Type],4), ""), "")</f>
        <v/>
      </c>
      <c r="GR9" s="10">
        <f>IFERROR(IF(AND(INDEX(T_Eqp[Actif],4)="Oui",INDEX(T_Eqp[Période_jours],4)&gt;0, GR3&gt;=INDEX(T_Eqp[Date_Début],4), MOD(GR3-INDEX(T_Eqp[Date_Début],4), INDEX(T_Eqp[Période_jours],4))=0), INDEX(T_Eqp[Type],4), ""), "")</f>
        <v/>
      </c>
      <c r="GS9" s="10">
        <f>IFERROR(IF(AND(INDEX(T_Eqp[Actif],4)="Oui",INDEX(T_Eqp[Période_jours],4)&gt;0, GS3&gt;=INDEX(T_Eqp[Date_Début],4), MOD(GS3-INDEX(T_Eqp[Date_Début],4), INDEX(T_Eqp[Période_jours],4))=0), INDEX(T_Eqp[Type],4), ""), "")</f>
        <v/>
      </c>
      <c r="GT9" s="10">
        <f>IFERROR(IF(AND(INDEX(T_Eqp[Actif],4)="Oui",INDEX(T_Eqp[Période_jours],4)&gt;0, GT3&gt;=INDEX(T_Eqp[Date_Début],4), MOD(GT3-INDEX(T_Eqp[Date_Début],4), INDEX(T_Eqp[Période_jours],4))=0), INDEX(T_Eqp[Type],4), ""), "")</f>
        <v/>
      </c>
      <c r="GU9" s="10">
        <f>IFERROR(IF(AND(INDEX(T_Eqp[Actif],4)="Oui",INDEX(T_Eqp[Période_jours],4)&gt;0, GU3&gt;=INDEX(T_Eqp[Date_Début],4), MOD(GU3-INDEX(T_Eqp[Date_Début],4), INDEX(T_Eqp[Période_jours],4))=0), INDEX(T_Eqp[Type],4), ""), "")</f>
        <v/>
      </c>
      <c r="GV9" s="10">
        <f>IFERROR(IF(AND(INDEX(T_Eqp[Actif],4)="Oui",INDEX(T_Eqp[Période_jours],4)&gt;0, GV3&gt;=INDEX(T_Eqp[Date_Début],4), MOD(GV3-INDEX(T_Eqp[Date_Début],4), INDEX(T_Eqp[Période_jours],4))=0), INDEX(T_Eqp[Type],4), ""), "")</f>
        <v/>
      </c>
      <c r="GW9" s="10">
        <f>IFERROR(IF(AND(INDEX(T_Eqp[Actif],4)="Oui",INDEX(T_Eqp[Période_jours],4)&gt;0, GW3&gt;=INDEX(T_Eqp[Date_Début],4), MOD(GW3-INDEX(T_Eqp[Date_Début],4), INDEX(T_Eqp[Période_jours],4))=0), INDEX(T_Eqp[Type],4), ""), "")</f>
        <v/>
      </c>
      <c r="GX9" s="10">
        <f>IFERROR(IF(AND(INDEX(T_Eqp[Actif],4)="Oui",INDEX(T_Eqp[Période_jours],4)&gt;0, GX3&gt;=INDEX(T_Eqp[Date_Début],4), MOD(GX3-INDEX(T_Eqp[Date_Début],4), INDEX(T_Eqp[Période_jours],4))=0), INDEX(T_Eqp[Type],4), ""), "")</f>
        <v/>
      </c>
      <c r="GY9" s="10">
        <f>IFERROR(IF(AND(INDEX(T_Eqp[Actif],4)="Oui",INDEX(T_Eqp[Période_jours],4)&gt;0, GY3&gt;=INDEX(T_Eqp[Date_Début],4), MOD(GY3-INDEX(T_Eqp[Date_Début],4), INDEX(T_Eqp[Période_jours],4))=0), INDEX(T_Eqp[Type],4), ""), "")</f>
        <v/>
      </c>
      <c r="GZ9" s="10">
        <f>IFERROR(IF(AND(INDEX(T_Eqp[Actif],4)="Oui",INDEX(T_Eqp[Période_jours],4)&gt;0, GZ3&gt;=INDEX(T_Eqp[Date_Début],4), MOD(GZ3-INDEX(T_Eqp[Date_Début],4), INDEX(T_Eqp[Période_jours],4))=0), INDEX(T_Eqp[Type],4), ""), "")</f>
        <v/>
      </c>
      <c r="HA9" s="10">
        <f>IFERROR(IF(AND(INDEX(T_Eqp[Actif],4)="Oui",INDEX(T_Eqp[Période_jours],4)&gt;0, HA3&gt;=INDEX(T_Eqp[Date_Début],4), MOD(HA3-INDEX(T_Eqp[Date_Début],4), INDEX(T_Eqp[Période_jours],4))=0), INDEX(T_Eqp[Type],4), ""), "")</f>
        <v/>
      </c>
      <c r="HB9" s="10">
        <f>IFERROR(IF(AND(INDEX(T_Eqp[Actif],4)="Oui",INDEX(T_Eqp[Période_jours],4)&gt;0, HB3&gt;=INDEX(T_Eqp[Date_Début],4), MOD(HB3-INDEX(T_Eqp[Date_Début],4), INDEX(T_Eqp[Période_jours],4))=0), INDEX(T_Eqp[Type],4), ""), "")</f>
        <v/>
      </c>
      <c r="HC9" s="10">
        <f>IFERROR(IF(AND(INDEX(T_Eqp[Actif],4)="Oui",INDEX(T_Eqp[Période_jours],4)&gt;0, HC3&gt;=INDEX(T_Eqp[Date_Début],4), MOD(HC3-INDEX(T_Eqp[Date_Début],4), INDEX(T_Eqp[Période_jours],4))=0), INDEX(T_Eqp[Type],4), ""), "")</f>
        <v/>
      </c>
      <c r="HD9" s="10">
        <f>IFERROR(IF(AND(INDEX(T_Eqp[Actif],4)="Oui",INDEX(T_Eqp[Période_jours],4)&gt;0, HD3&gt;=INDEX(T_Eqp[Date_Début],4), MOD(HD3-INDEX(T_Eqp[Date_Début],4), INDEX(T_Eqp[Période_jours],4))=0), INDEX(T_Eqp[Type],4), ""), "")</f>
        <v/>
      </c>
      <c r="HE9" s="10">
        <f>IFERROR(IF(AND(INDEX(T_Eqp[Actif],4)="Oui",INDEX(T_Eqp[Période_jours],4)&gt;0, HE3&gt;=INDEX(T_Eqp[Date_Début],4), MOD(HE3-INDEX(T_Eqp[Date_Début],4), INDEX(T_Eqp[Période_jours],4))=0), INDEX(T_Eqp[Type],4), ""), "")</f>
        <v/>
      </c>
      <c r="HF9" s="10">
        <f>IFERROR(IF(AND(INDEX(T_Eqp[Actif],4)="Oui",INDEX(T_Eqp[Période_jours],4)&gt;0, HF3&gt;=INDEX(T_Eqp[Date_Début],4), MOD(HF3-INDEX(T_Eqp[Date_Début],4), INDEX(T_Eqp[Période_jours],4))=0), INDEX(T_Eqp[Type],4), ""), "")</f>
        <v/>
      </c>
      <c r="HG9" s="10">
        <f>IFERROR(IF(AND(INDEX(T_Eqp[Actif],4)="Oui",INDEX(T_Eqp[Période_jours],4)&gt;0, HG3&gt;=INDEX(T_Eqp[Date_Début],4), MOD(HG3-INDEX(T_Eqp[Date_Début],4), INDEX(T_Eqp[Période_jours],4))=0), INDEX(T_Eqp[Type],4), ""), "")</f>
        <v/>
      </c>
      <c r="HH9" s="10">
        <f>IFERROR(IF(AND(INDEX(T_Eqp[Actif],4)="Oui",INDEX(T_Eqp[Période_jours],4)&gt;0, HH3&gt;=INDEX(T_Eqp[Date_Début],4), MOD(HH3-INDEX(T_Eqp[Date_Début],4), INDEX(T_Eqp[Période_jours],4))=0), INDEX(T_Eqp[Type],4), ""), "")</f>
        <v/>
      </c>
      <c r="HI9" s="10">
        <f>IFERROR(IF(AND(INDEX(T_Eqp[Actif],4)="Oui",INDEX(T_Eqp[Période_jours],4)&gt;0, HI3&gt;=INDEX(T_Eqp[Date_Début],4), MOD(HI3-INDEX(T_Eqp[Date_Début],4), INDEX(T_Eqp[Période_jours],4))=0), INDEX(T_Eqp[Type],4), ""), "")</f>
        <v/>
      </c>
      <c r="HJ9" s="10">
        <f>IFERROR(IF(AND(INDEX(T_Eqp[Actif],4)="Oui",INDEX(T_Eqp[Période_jours],4)&gt;0, HJ3&gt;=INDEX(T_Eqp[Date_Début],4), MOD(HJ3-INDEX(T_Eqp[Date_Début],4), INDEX(T_Eqp[Période_jours],4))=0), INDEX(T_Eqp[Type],4), ""), "")</f>
        <v/>
      </c>
      <c r="HK9" s="10">
        <f>IFERROR(IF(AND(INDEX(T_Eqp[Actif],4)="Oui",INDEX(T_Eqp[Période_jours],4)&gt;0, HK3&gt;=INDEX(T_Eqp[Date_Début],4), MOD(HK3-INDEX(T_Eqp[Date_Début],4), INDEX(T_Eqp[Période_jours],4))=0), INDEX(T_Eqp[Type],4), ""), "")</f>
        <v/>
      </c>
      <c r="HL9" s="10">
        <f>IFERROR(IF(AND(INDEX(T_Eqp[Actif],4)="Oui",INDEX(T_Eqp[Période_jours],4)&gt;0, HL3&gt;=INDEX(T_Eqp[Date_Début],4), MOD(HL3-INDEX(T_Eqp[Date_Début],4), INDEX(T_Eqp[Période_jours],4))=0), INDEX(T_Eqp[Type],4), ""), "")</f>
        <v/>
      </c>
      <c r="HM9" s="10">
        <f>IFERROR(IF(AND(INDEX(T_Eqp[Actif],4)="Oui",INDEX(T_Eqp[Période_jours],4)&gt;0, HM3&gt;=INDEX(T_Eqp[Date_Début],4), MOD(HM3-INDEX(T_Eqp[Date_Début],4), INDEX(T_Eqp[Période_jours],4))=0), INDEX(T_Eqp[Type],4), ""), "")</f>
        <v/>
      </c>
      <c r="HN9" s="10">
        <f>IFERROR(IF(AND(INDEX(T_Eqp[Actif],4)="Oui",INDEX(T_Eqp[Période_jours],4)&gt;0, HN3&gt;=INDEX(T_Eqp[Date_Début],4), MOD(HN3-INDEX(T_Eqp[Date_Début],4), INDEX(T_Eqp[Période_jours],4))=0), INDEX(T_Eqp[Type],4), ""), "")</f>
        <v/>
      </c>
      <c r="HO9" s="10">
        <f>IFERROR(IF(AND(INDEX(T_Eqp[Actif],4)="Oui",INDEX(T_Eqp[Période_jours],4)&gt;0, HO3&gt;=INDEX(T_Eqp[Date_Début],4), MOD(HO3-INDEX(T_Eqp[Date_Début],4), INDEX(T_Eqp[Période_jours],4))=0), INDEX(T_Eqp[Type],4), ""), "")</f>
        <v/>
      </c>
      <c r="HP9" s="10">
        <f>IFERROR(IF(AND(INDEX(T_Eqp[Actif],4)="Oui",INDEX(T_Eqp[Période_jours],4)&gt;0, HP3&gt;=INDEX(T_Eqp[Date_Début],4), MOD(HP3-INDEX(T_Eqp[Date_Début],4), INDEX(T_Eqp[Période_jours],4))=0), INDEX(T_Eqp[Type],4), ""), "")</f>
        <v/>
      </c>
      <c r="HQ9" s="10">
        <f>IFERROR(IF(AND(INDEX(T_Eqp[Actif],4)="Oui",INDEX(T_Eqp[Période_jours],4)&gt;0, HQ3&gt;=INDEX(T_Eqp[Date_Début],4), MOD(HQ3-INDEX(T_Eqp[Date_Début],4), INDEX(T_Eqp[Période_jours],4))=0), INDEX(T_Eqp[Type],4), ""), "")</f>
        <v/>
      </c>
      <c r="HR9" s="10">
        <f>IFERROR(IF(AND(INDEX(T_Eqp[Actif],4)="Oui",INDEX(T_Eqp[Période_jours],4)&gt;0, HR3&gt;=INDEX(T_Eqp[Date_Début],4), MOD(HR3-INDEX(T_Eqp[Date_Début],4), INDEX(T_Eqp[Période_jours],4))=0), INDEX(T_Eqp[Type],4), ""), "")</f>
        <v/>
      </c>
      <c r="HS9" s="10">
        <f>IFERROR(IF(AND(INDEX(T_Eqp[Actif],4)="Oui",INDEX(T_Eqp[Période_jours],4)&gt;0, HS3&gt;=INDEX(T_Eqp[Date_Début],4), MOD(HS3-INDEX(T_Eqp[Date_Début],4), INDEX(T_Eqp[Période_jours],4))=0), INDEX(T_Eqp[Type],4), ""), "")</f>
        <v/>
      </c>
      <c r="HT9" s="10">
        <f>IFERROR(IF(AND(INDEX(T_Eqp[Actif],4)="Oui",INDEX(T_Eqp[Période_jours],4)&gt;0, HT3&gt;=INDEX(T_Eqp[Date_Début],4), MOD(HT3-INDEX(T_Eqp[Date_Début],4), INDEX(T_Eqp[Période_jours],4))=0), INDEX(T_Eqp[Type],4), ""), "")</f>
        <v/>
      </c>
      <c r="HU9" s="10">
        <f>IFERROR(IF(AND(INDEX(T_Eqp[Actif],4)="Oui",INDEX(T_Eqp[Période_jours],4)&gt;0, HU3&gt;=INDEX(T_Eqp[Date_Début],4), MOD(HU3-INDEX(T_Eqp[Date_Début],4), INDEX(T_Eqp[Période_jours],4))=0), INDEX(T_Eqp[Type],4), ""), "")</f>
        <v/>
      </c>
      <c r="HV9" s="10">
        <f>IFERROR(IF(AND(INDEX(T_Eqp[Actif],4)="Oui",INDEX(T_Eqp[Période_jours],4)&gt;0, HV3&gt;=INDEX(T_Eqp[Date_Début],4), MOD(HV3-INDEX(T_Eqp[Date_Début],4), INDEX(T_Eqp[Période_jours],4))=0), INDEX(T_Eqp[Type],4), ""), "")</f>
        <v/>
      </c>
      <c r="HW9" s="10">
        <f>IFERROR(IF(AND(INDEX(T_Eqp[Actif],4)="Oui",INDEX(T_Eqp[Période_jours],4)&gt;0, HW3&gt;=INDEX(T_Eqp[Date_Début],4), MOD(HW3-INDEX(T_Eqp[Date_Début],4), INDEX(T_Eqp[Période_jours],4))=0), INDEX(T_Eqp[Type],4), ""), "")</f>
        <v/>
      </c>
      <c r="HX9" s="10">
        <f>IFERROR(IF(AND(INDEX(T_Eqp[Actif],4)="Oui",INDEX(T_Eqp[Période_jours],4)&gt;0, HX3&gt;=INDEX(T_Eqp[Date_Début],4), MOD(HX3-INDEX(T_Eqp[Date_Début],4), INDEX(T_Eqp[Période_jours],4))=0), INDEX(T_Eqp[Type],4), ""), "")</f>
        <v/>
      </c>
      <c r="HY9" s="10">
        <f>IFERROR(IF(AND(INDEX(T_Eqp[Actif],4)="Oui",INDEX(T_Eqp[Période_jours],4)&gt;0, HY3&gt;=INDEX(T_Eqp[Date_Début],4), MOD(HY3-INDEX(T_Eqp[Date_Début],4), INDEX(T_Eqp[Période_jours],4))=0), INDEX(T_Eqp[Type],4), ""), "")</f>
        <v/>
      </c>
      <c r="HZ9" s="10">
        <f>IFERROR(IF(AND(INDEX(T_Eqp[Actif],4)="Oui",INDEX(T_Eqp[Période_jours],4)&gt;0, HZ3&gt;=INDEX(T_Eqp[Date_Début],4), MOD(HZ3-INDEX(T_Eqp[Date_Début],4), INDEX(T_Eqp[Période_jours],4))=0), INDEX(T_Eqp[Type],4), ""), "")</f>
        <v/>
      </c>
      <c r="IA9" s="10">
        <f>IFERROR(IF(AND(INDEX(T_Eqp[Actif],4)="Oui",INDEX(T_Eqp[Période_jours],4)&gt;0, IA3&gt;=INDEX(T_Eqp[Date_Début],4), MOD(IA3-INDEX(T_Eqp[Date_Début],4), INDEX(T_Eqp[Période_jours],4))=0), INDEX(T_Eqp[Type],4), ""), "")</f>
        <v/>
      </c>
      <c r="IB9" s="10">
        <f>IFERROR(IF(AND(INDEX(T_Eqp[Actif],4)="Oui",INDEX(T_Eqp[Période_jours],4)&gt;0, IB3&gt;=INDEX(T_Eqp[Date_Début],4), MOD(IB3-INDEX(T_Eqp[Date_Début],4), INDEX(T_Eqp[Période_jours],4))=0), INDEX(T_Eqp[Type],4), ""), "")</f>
        <v/>
      </c>
      <c r="IC9" s="10">
        <f>IFERROR(IF(AND(INDEX(T_Eqp[Actif],4)="Oui",INDEX(T_Eqp[Période_jours],4)&gt;0, IC3&gt;=INDEX(T_Eqp[Date_Début],4), MOD(IC3-INDEX(T_Eqp[Date_Début],4), INDEX(T_Eqp[Période_jours],4))=0), INDEX(T_Eqp[Type],4), ""), "")</f>
        <v/>
      </c>
      <c r="ID9" s="10">
        <f>IFERROR(IF(AND(INDEX(T_Eqp[Actif],4)="Oui",INDEX(T_Eqp[Période_jours],4)&gt;0, ID3&gt;=INDEX(T_Eqp[Date_Début],4), MOD(ID3-INDEX(T_Eqp[Date_Début],4), INDEX(T_Eqp[Période_jours],4))=0), INDEX(T_Eqp[Type],4), ""), "")</f>
        <v/>
      </c>
      <c r="IE9" s="10">
        <f>IFERROR(IF(AND(INDEX(T_Eqp[Actif],4)="Oui",INDEX(T_Eqp[Période_jours],4)&gt;0, IE3&gt;=INDEX(T_Eqp[Date_Début],4), MOD(IE3-INDEX(T_Eqp[Date_Début],4), INDEX(T_Eqp[Période_jours],4))=0), INDEX(T_Eqp[Type],4), ""), "")</f>
        <v/>
      </c>
      <c r="IF9" s="10">
        <f>IFERROR(IF(AND(INDEX(T_Eqp[Actif],4)="Oui",INDEX(T_Eqp[Période_jours],4)&gt;0, IF3&gt;=INDEX(T_Eqp[Date_Début],4), MOD(IF3-INDEX(T_Eqp[Date_Début],4), INDEX(T_Eqp[Période_jours],4))=0), INDEX(T_Eqp[Type],4), ""), "")</f>
        <v/>
      </c>
      <c r="IG9" s="10">
        <f>IFERROR(IF(AND(INDEX(T_Eqp[Actif],4)="Oui",INDEX(T_Eqp[Période_jours],4)&gt;0, IG3&gt;=INDEX(T_Eqp[Date_Début],4), MOD(IG3-INDEX(T_Eqp[Date_Début],4), INDEX(T_Eqp[Période_jours],4))=0), INDEX(T_Eqp[Type],4), ""), "")</f>
        <v/>
      </c>
      <c r="IH9" s="10">
        <f>IFERROR(IF(AND(INDEX(T_Eqp[Actif],4)="Oui",INDEX(T_Eqp[Période_jours],4)&gt;0, IH3&gt;=INDEX(T_Eqp[Date_Début],4), MOD(IH3-INDEX(T_Eqp[Date_Début],4), INDEX(T_Eqp[Période_jours],4))=0), INDEX(T_Eqp[Type],4), ""), "")</f>
        <v/>
      </c>
      <c r="II9" s="10">
        <f>IFERROR(IF(AND(INDEX(T_Eqp[Actif],4)="Oui",INDEX(T_Eqp[Période_jours],4)&gt;0, II3&gt;=INDEX(T_Eqp[Date_Début],4), MOD(II3-INDEX(T_Eqp[Date_Début],4), INDEX(T_Eqp[Période_jours],4))=0), INDEX(T_Eqp[Type],4), ""), "")</f>
        <v/>
      </c>
      <c r="IJ9" s="10">
        <f>IFERROR(IF(AND(INDEX(T_Eqp[Actif],4)="Oui",INDEX(T_Eqp[Période_jours],4)&gt;0, IJ3&gt;=INDEX(T_Eqp[Date_Début],4), MOD(IJ3-INDEX(T_Eqp[Date_Début],4), INDEX(T_Eqp[Période_jours],4))=0), INDEX(T_Eqp[Type],4), ""), "")</f>
        <v/>
      </c>
      <c r="IK9" s="10">
        <f>IFERROR(IF(AND(INDEX(T_Eqp[Actif],4)="Oui",INDEX(T_Eqp[Période_jours],4)&gt;0, IK3&gt;=INDEX(T_Eqp[Date_Début],4), MOD(IK3-INDEX(T_Eqp[Date_Début],4), INDEX(T_Eqp[Période_jours],4))=0), INDEX(T_Eqp[Type],4), ""), "")</f>
        <v/>
      </c>
      <c r="IL9" s="10">
        <f>IFERROR(IF(AND(INDEX(T_Eqp[Actif],4)="Oui",INDEX(T_Eqp[Période_jours],4)&gt;0, IL3&gt;=INDEX(T_Eqp[Date_Début],4), MOD(IL3-INDEX(T_Eqp[Date_Début],4), INDEX(T_Eqp[Période_jours],4))=0), INDEX(T_Eqp[Type],4), ""), "")</f>
        <v/>
      </c>
      <c r="IM9" s="10">
        <f>IFERROR(IF(AND(INDEX(T_Eqp[Actif],4)="Oui",INDEX(T_Eqp[Période_jours],4)&gt;0, IM3&gt;=INDEX(T_Eqp[Date_Début],4), MOD(IM3-INDEX(T_Eqp[Date_Début],4), INDEX(T_Eqp[Période_jours],4))=0), INDEX(T_Eqp[Type],4), ""), "")</f>
        <v/>
      </c>
      <c r="IN9" s="10">
        <f>IFERROR(IF(AND(INDEX(T_Eqp[Actif],4)="Oui",INDEX(T_Eqp[Période_jours],4)&gt;0, IN3&gt;=INDEX(T_Eqp[Date_Début],4), MOD(IN3-INDEX(T_Eqp[Date_Début],4), INDEX(T_Eqp[Période_jours],4))=0), INDEX(T_Eqp[Type],4), ""), "")</f>
        <v/>
      </c>
      <c r="IO9" s="10">
        <f>IFERROR(IF(AND(INDEX(T_Eqp[Actif],4)="Oui",INDEX(T_Eqp[Période_jours],4)&gt;0, IO3&gt;=INDEX(T_Eqp[Date_Début],4), MOD(IO3-INDEX(T_Eqp[Date_Début],4), INDEX(T_Eqp[Période_jours],4))=0), INDEX(T_Eqp[Type],4), ""), "")</f>
        <v/>
      </c>
      <c r="IP9" s="10">
        <f>IFERROR(IF(AND(INDEX(T_Eqp[Actif],4)="Oui",INDEX(T_Eqp[Période_jours],4)&gt;0, IP3&gt;=INDEX(T_Eqp[Date_Début],4), MOD(IP3-INDEX(T_Eqp[Date_Début],4), INDEX(T_Eqp[Période_jours],4))=0), INDEX(T_Eqp[Type],4), ""), "")</f>
        <v/>
      </c>
      <c r="IQ9" s="10">
        <f>IFERROR(IF(AND(INDEX(T_Eqp[Actif],4)="Oui",INDEX(T_Eqp[Période_jours],4)&gt;0, IQ3&gt;=INDEX(T_Eqp[Date_Début],4), MOD(IQ3-INDEX(T_Eqp[Date_Début],4), INDEX(T_Eqp[Période_jours],4))=0), INDEX(T_Eqp[Type],4), ""), "")</f>
        <v/>
      </c>
      <c r="IR9" s="10">
        <f>IFERROR(IF(AND(INDEX(T_Eqp[Actif],4)="Oui",INDEX(T_Eqp[Période_jours],4)&gt;0, IR3&gt;=INDEX(T_Eqp[Date_Début],4), MOD(IR3-INDEX(T_Eqp[Date_Début],4), INDEX(T_Eqp[Période_jours],4))=0), INDEX(T_Eqp[Type],4), ""), "")</f>
        <v/>
      </c>
      <c r="IS9" s="10">
        <f>IFERROR(IF(AND(INDEX(T_Eqp[Actif],4)="Oui",INDEX(T_Eqp[Période_jours],4)&gt;0, IS3&gt;=INDEX(T_Eqp[Date_Début],4), MOD(IS3-INDEX(T_Eqp[Date_Début],4), INDEX(T_Eqp[Période_jours],4))=0), INDEX(T_Eqp[Type],4), ""), "")</f>
        <v/>
      </c>
      <c r="IT9" s="10">
        <f>IFERROR(IF(AND(INDEX(T_Eqp[Actif],4)="Oui",INDEX(T_Eqp[Période_jours],4)&gt;0, IT3&gt;=INDEX(T_Eqp[Date_Début],4), MOD(IT3-INDEX(T_Eqp[Date_Début],4), INDEX(T_Eqp[Période_jours],4))=0), INDEX(T_Eqp[Type],4), ""), "")</f>
        <v/>
      </c>
      <c r="IU9" s="10">
        <f>IFERROR(IF(AND(INDEX(T_Eqp[Actif],4)="Oui",INDEX(T_Eqp[Période_jours],4)&gt;0, IU3&gt;=INDEX(T_Eqp[Date_Début],4), MOD(IU3-INDEX(T_Eqp[Date_Début],4), INDEX(T_Eqp[Période_jours],4))=0), INDEX(T_Eqp[Type],4), ""), "")</f>
        <v/>
      </c>
      <c r="IV9" s="10">
        <f>IFERROR(IF(AND(INDEX(T_Eqp[Actif],4)="Oui",INDEX(T_Eqp[Période_jours],4)&gt;0, IV3&gt;=INDEX(T_Eqp[Date_Début],4), MOD(IV3-INDEX(T_Eqp[Date_Début],4), INDEX(T_Eqp[Période_jours],4))=0), INDEX(T_Eqp[Type],4), ""), "")</f>
        <v/>
      </c>
      <c r="IW9" s="10">
        <f>IFERROR(IF(AND(INDEX(T_Eqp[Actif],4)="Oui",INDEX(T_Eqp[Période_jours],4)&gt;0, IW3&gt;=INDEX(T_Eqp[Date_Début],4), MOD(IW3-INDEX(T_Eqp[Date_Début],4), INDEX(T_Eqp[Période_jours],4))=0), INDEX(T_Eqp[Type],4), ""), "")</f>
        <v/>
      </c>
      <c r="IX9" s="10">
        <f>IFERROR(IF(AND(INDEX(T_Eqp[Actif],4)="Oui",INDEX(T_Eqp[Période_jours],4)&gt;0, IX3&gt;=INDEX(T_Eqp[Date_Début],4), MOD(IX3-INDEX(T_Eqp[Date_Début],4), INDEX(T_Eqp[Période_jours],4))=0), INDEX(T_Eqp[Type],4), ""), "")</f>
        <v/>
      </c>
      <c r="IY9" s="10">
        <f>IFERROR(IF(AND(INDEX(T_Eqp[Actif],4)="Oui",INDEX(T_Eqp[Période_jours],4)&gt;0, IY3&gt;=INDEX(T_Eqp[Date_Début],4), MOD(IY3-INDEX(T_Eqp[Date_Début],4), INDEX(T_Eqp[Période_jours],4))=0), INDEX(T_Eqp[Type],4), ""), "")</f>
        <v/>
      </c>
      <c r="IZ9" s="10">
        <f>IFERROR(IF(AND(INDEX(T_Eqp[Actif],4)="Oui",INDEX(T_Eqp[Période_jours],4)&gt;0, IZ3&gt;=INDEX(T_Eqp[Date_Début],4), MOD(IZ3-INDEX(T_Eqp[Date_Début],4), INDEX(T_Eqp[Période_jours],4))=0), INDEX(T_Eqp[Type],4), ""), "")</f>
        <v/>
      </c>
      <c r="JA9" s="10">
        <f>IFERROR(IF(AND(INDEX(T_Eqp[Actif],4)="Oui",INDEX(T_Eqp[Période_jours],4)&gt;0, JA3&gt;=INDEX(T_Eqp[Date_Début],4), MOD(JA3-INDEX(T_Eqp[Date_Début],4), INDEX(T_Eqp[Période_jours],4))=0), INDEX(T_Eqp[Type],4), ""), "")</f>
        <v/>
      </c>
      <c r="JB9" s="10">
        <f>IFERROR(IF(AND(INDEX(T_Eqp[Actif],4)="Oui",INDEX(T_Eqp[Période_jours],4)&gt;0, JB3&gt;=INDEX(T_Eqp[Date_Début],4), MOD(JB3-INDEX(T_Eqp[Date_Début],4), INDEX(T_Eqp[Période_jours],4))=0), INDEX(T_Eqp[Type],4), ""), "")</f>
        <v/>
      </c>
      <c r="JC9" s="10">
        <f>IFERROR(IF(AND(INDEX(T_Eqp[Actif],4)="Oui",INDEX(T_Eqp[Période_jours],4)&gt;0, JC3&gt;=INDEX(T_Eqp[Date_Début],4), MOD(JC3-INDEX(T_Eqp[Date_Début],4), INDEX(T_Eqp[Période_jours],4))=0), INDEX(T_Eqp[Type],4), ""), "")</f>
        <v/>
      </c>
      <c r="JD9" s="10">
        <f>IFERROR(IF(AND(INDEX(T_Eqp[Actif],4)="Oui",INDEX(T_Eqp[Période_jours],4)&gt;0, JD3&gt;=INDEX(T_Eqp[Date_Début],4), MOD(JD3-INDEX(T_Eqp[Date_Début],4), INDEX(T_Eqp[Période_jours],4))=0), INDEX(T_Eqp[Type],4), ""), "")</f>
        <v/>
      </c>
      <c r="JE9" s="10">
        <f>IFERROR(IF(AND(INDEX(T_Eqp[Actif],4)="Oui",INDEX(T_Eqp[Période_jours],4)&gt;0, JE3&gt;=INDEX(T_Eqp[Date_Début],4), MOD(JE3-INDEX(T_Eqp[Date_Début],4), INDEX(T_Eqp[Période_jours],4))=0), INDEX(T_Eqp[Type],4), ""), "")</f>
        <v/>
      </c>
      <c r="JF9" s="10">
        <f>IFERROR(IF(AND(INDEX(T_Eqp[Actif],4)="Oui",INDEX(T_Eqp[Période_jours],4)&gt;0, JF3&gt;=INDEX(T_Eqp[Date_Début],4), MOD(JF3-INDEX(T_Eqp[Date_Début],4), INDEX(T_Eqp[Période_jours],4))=0), INDEX(T_Eqp[Type],4), ""), "")</f>
        <v/>
      </c>
      <c r="JG9" s="10">
        <f>IFERROR(IF(AND(INDEX(T_Eqp[Actif],4)="Oui",INDEX(T_Eqp[Période_jours],4)&gt;0, JG3&gt;=INDEX(T_Eqp[Date_Début],4), MOD(JG3-INDEX(T_Eqp[Date_Début],4), INDEX(T_Eqp[Période_jours],4))=0), INDEX(T_Eqp[Type],4), ""), "")</f>
        <v/>
      </c>
      <c r="JH9" s="10">
        <f>IFERROR(IF(AND(INDEX(T_Eqp[Actif],4)="Oui",INDEX(T_Eqp[Période_jours],4)&gt;0, JH3&gt;=INDEX(T_Eqp[Date_Début],4), MOD(JH3-INDEX(T_Eqp[Date_Début],4), INDEX(T_Eqp[Période_jours],4))=0), INDEX(T_Eqp[Type],4), ""), "")</f>
        <v/>
      </c>
      <c r="JI9" s="10">
        <f>IFERROR(IF(AND(INDEX(T_Eqp[Actif],4)="Oui",INDEX(T_Eqp[Période_jours],4)&gt;0, JI3&gt;=INDEX(T_Eqp[Date_Début],4), MOD(JI3-INDEX(T_Eqp[Date_Début],4), INDEX(T_Eqp[Période_jours],4))=0), INDEX(T_Eqp[Type],4), ""), "")</f>
        <v/>
      </c>
      <c r="JJ9" s="10">
        <f>IFERROR(IF(AND(INDEX(T_Eqp[Actif],4)="Oui",INDEX(T_Eqp[Période_jours],4)&gt;0, JJ3&gt;=INDEX(T_Eqp[Date_Début],4), MOD(JJ3-INDEX(T_Eqp[Date_Début],4), INDEX(T_Eqp[Période_jours],4))=0), INDEX(T_Eqp[Type],4), ""), "")</f>
        <v/>
      </c>
      <c r="JK9" s="10">
        <f>IFERROR(IF(AND(INDEX(T_Eqp[Actif],4)="Oui",INDEX(T_Eqp[Période_jours],4)&gt;0, JK3&gt;=INDEX(T_Eqp[Date_Début],4), MOD(JK3-INDEX(T_Eqp[Date_Début],4), INDEX(T_Eqp[Période_jours],4))=0), INDEX(T_Eqp[Type],4), ""), "")</f>
        <v/>
      </c>
      <c r="JL9" s="10">
        <f>IFERROR(IF(AND(INDEX(T_Eqp[Actif],4)="Oui",INDEX(T_Eqp[Période_jours],4)&gt;0, JL3&gt;=INDEX(T_Eqp[Date_Début],4), MOD(JL3-INDEX(T_Eqp[Date_Début],4), INDEX(T_Eqp[Période_jours],4))=0), INDEX(T_Eqp[Type],4), ""), "")</f>
        <v/>
      </c>
      <c r="JM9" s="10">
        <f>IFERROR(IF(AND(INDEX(T_Eqp[Actif],4)="Oui",INDEX(T_Eqp[Période_jours],4)&gt;0, JM3&gt;=INDEX(T_Eqp[Date_Début],4), MOD(JM3-INDEX(T_Eqp[Date_Début],4), INDEX(T_Eqp[Période_jours],4))=0), INDEX(T_Eqp[Type],4), ""), "")</f>
        <v/>
      </c>
      <c r="JN9" s="10">
        <f>IFERROR(IF(AND(INDEX(T_Eqp[Actif],4)="Oui",INDEX(T_Eqp[Période_jours],4)&gt;0, JN3&gt;=INDEX(T_Eqp[Date_Début],4), MOD(JN3-INDEX(T_Eqp[Date_Début],4), INDEX(T_Eqp[Période_jours],4))=0), INDEX(T_Eqp[Type],4), ""), "")</f>
        <v/>
      </c>
      <c r="JO9" s="10">
        <f>IFERROR(IF(AND(INDEX(T_Eqp[Actif],4)="Oui",INDEX(T_Eqp[Période_jours],4)&gt;0, JO3&gt;=INDEX(T_Eqp[Date_Début],4), MOD(JO3-INDEX(T_Eqp[Date_Début],4), INDEX(T_Eqp[Période_jours],4))=0), INDEX(T_Eqp[Type],4), ""), "")</f>
        <v/>
      </c>
      <c r="JP9" s="10">
        <f>IFERROR(IF(AND(INDEX(T_Eqp[Actif],4)="Oui",INDEX(T_Eqp[Période_jours],4)&gt;0, JP3&gt;=INDEX(T_Eqp[Date_Début],4), MOD(JP3-INDEX(T_Eqp[Date_Début],4), INDEX(T_Eqp[Période_jours],4))=0), INDEX(T_Eqp[Type],4), ""), "")</f>
        <v/>
      </c>
      <c r="JQ9" s="10">
        <f>IFERROR(IF(AND(INDEX(T_Eqp[Actif],4)="Oui",INDEX(T_Eqp[Période_jours],4)&gt;0, JQ3&gt;=INDEX(T_Eqp[Date_Début],4), MOD(JQ3-INDEX(T_Eqp[Date_Début],4), INDEX(T_Eqp[Période_jours],4))=0), INDEX(T_Eqp[Type],4), ""), "")</f>
        <v/>
      </c>
      <c r="JR9" s="10">
        <f>IFERROR(IF(AND(INDEX(T_Eqp[Actif],4)="Oui",INDEX(T_Eqp[Période_jours],4)&gt;0, JR3&gt;=INDEX(T_Eqp[Date_Début],4), MOD(JR3-INDEX(T_Eqp[Date_Début],4), INDEX(T_Eqp[Période_jours],4))=0), INDEX(T_Eqp[Type],4), ""), "")</f>
        <v/>
      </c>
      <c r="JS9" s="10">
        <f>IFERROR(IF(AND(INDEX(T_Eqp[Actif],4)="Oui",INDEX(T_Eqp[Période_jours],4)&gt;0, JS3&gt;=INDEX(T_Eqp[Date_Début],4), MOD(JS3-INDEX(T_Eqp[Date_Début],4), INDEX(T_Eqp[Période_jours],4))=0), INDEX(T_Eqp[Type],4), ""), "")</f>
        <v/>
      </c>
      <c r="JT9" s="10">
        <f>IFERROR(IF(AND(INDEX(T_Eqp[Actif],4)="Oui",INDEX(T_Eqp[Période_jours],4)&gt;0, JT3&gt;=INDEX(T_Eqp[Date_Début],4), MOD(JT3-INDEX(T_Eqp[Date_Début],4), INDEX(T_Eqp[Période_jours],4))=0), INDEX(T_Eqp[Type],4), ""), "")</f>
        <v/>
      </c>
      <c r="JU9" s="10">
        <f>IFERROR(IF(AND(INDEX(T_Eqp[Actif],4)="Oui",INDEX(T_Eqp[Période_jours],4)&gt;0, JU3&gt;=INDEX(T_Eqp[Date_Début],4), MOD(JU3-INDEX(T_Eqp[Date_Début],4), INDEX(T_Eqp[Période_jours],4))=0), INDEX(T_Eqp[Type],4), ""), "")</f>
        <v/>
      </c>
      <c r="JV9" s="10">
        <f>IFERROR(IF(AND(INDEX(T_Eqp[Actif],4)="Oui",INDEX(T_Eqp[Période_jours],4)&gt;0, JV3&gt;=INDEX(T_Eqp[Date_Début],4), MOD(JV3-INDEX(T_Eqp[Date_Début],4), INDEX(T_Eqp[Période_jours],4))=0), INDEX(T_Eqp[Type],4), ""), "")</f>
        <v/>
      </c>
      <c r="JW9" s="10">
        <f>IFERROR(IF(AND(INDEX(T_Eqp[Actif],4)="Oui",INDEX(T_Eqp[Période_jours],4)&gt;0, JW3&gt;=INDEX(T_Eqp[Date_Début],4), MOD(JW3-INDEX(T_Eqp[Date_Début],4), INDEX(T_Eqp[Période_jours],4))=0), INDEX(T_Eqp[Type],4), ""), "")</f>
        <v/>
      </c>
      <c r="JX9" s="10">
        <f>IFERROR(IF(AND(INDEX(T_Eqp[Actif],4)="Oui",INDEX(T_Eqp[Période_jours],4)&gt;0, JX3&gt;=INDEX(T_Eqp[Date_Début],4), MOD(JX3-INDEX(T_Eqp[Date_Début],4), INDEX(T_Eqp[Période_jours],4))=0), INDEX(T_Eqp[Type],4), ""), "")</f>
        <v/>
      </c>
      <c r="JY9" s="10">
        <f>IFERROR(IF(AND(INDEX(T_Eqp[Actif],4)="Oui",INDEX(T_Eqp[Période_jours],4)&gt;0, JY3&gt;=INDEX(T_Eqp[Date_Début],4), MOD(JY3-INDEX(T_Eqp[Date_Début],4), INDEX(T_Eqp[Période_jours],4))=0), INDEX(T_Eqp[Type],4), ""), "")</f>
        <v/>
      </c>
      <c r="JZ9" s="10">
        <f>IFERROR(IF(AND(INDEX(T_Eqp[Actif],4)="Oui",INDEX(T_Eqp[Période_jours],4)&gt;0, JZ3&gt;=INDEX(T_Eqp[Date_Début],4), MOD(JZ3-INDEX(T_Eqp[Date_Début],4), INDEX(T_Eqp[Période_jours],4))=0), INDEX(T_Eqp[Type],4), ""), "")</f>
        <v/>
      </c>
      <c r="KA9" s="10">
        <f>IFERROR(IF(AND(INDEX(T_Eqp[Actif],4)="Oui",INDEX(T_Eqp[Période_jours],4)&gt;0, KA3&gt;=INDEX(T_Eqp[Date_Début],4), MOD(KA3-INDEX(T_Eqp[Date_Début],4), INDEX(T_Eqp[Période_jours],4))=0), INDEX(T_Eqp[Type],4), ""), "")</f>
        <v/>
      </c>
      <c r="KB9" s="10">
        <f>IFERROR(IF(AND(INDEX(T_Eqp[Actif],4)="Oui",INDEX(T_Eqp[Période_jours],4)&gt;0, KB3&gt;=INDEX(T_Eqp[Date_Début],4), MOD(KB3-INDEX(T_Eqp[Date_Début],4), INDEX(T_Eqp[Période_jours],4))=0), INDEX(T_Eqp[Type],4), ""), "")</f>
        <v/>
      </c>
      <c r="KC9" s="10">
        <f>IFERROR(IF(AND(INDEX(T_Eqp[Actif],4)="Oui",INDEX(T_Eqp[Période_jours],4)&gt;0, KC3&gt;=INDEX(T_Eqp[Date_Début],4), MOD(KC3-INDEX(T_Eqp[Date_Début],4), INDEX(T_Eqp[Période_jours],4))=0), INDEX(T_Eqp[Type],4), ""), "")</f>
        <v/>
      </c>
      <c r="KD9" s="10">
        <f>IFERROR(IF(AND(INDEX(T_Eqp[Actif],4)="Oui",INDEX(T_Eqp[Période_jours],4)&gt;0, KD3&gt;=INDEX(T_Eqp[Date_Début],4), MOD(KD3-INDEX(T_Eqp[Date_Début],4), INDEX(T_Eqp[Période_jours],4))=0), INDEX(T_Eqp[Type],4), ""), "")</f>
        <v/>
      </c>
      <c r="KE9" s="10">
        <f>IFERROR(IF(AND(INDEX(T_Eqp[Actif],4)="Oui",INDEX(T_Eqp[Période_jours],4)&gt;0, KE3&gt;=INDEX(T_Eqp[Date_Début],4), MOD(KE3-INDEX(T_Eqp[Date_Début],4), INDEX(T_Eqp[Période_jours],4))=0), INDEX(T_Eqp[Type],4), ""), "")</f>
        <v/>
      </c>
      <c r="KF9" s="10">
        <f>IFERROR(IF(AND(INDEX(T_Eqp[Actif],4)="Oui",INDEX(T_Eqp[Période_jours],4)&gt;0, KF3&gt;=INDEX(T_Eqp[Date_Début],4), MOD(KF3-INDEX(T_Eqp[Date_Début],4), INDEX(T_Eqp[Période_jours],4))=0), INDEX(T_Eqp[Type],4), ""), "")</f>
        <v/>
      </c>
      <c r="KG9" s="10">
        <f>IFERROR(IF(AND(INDEX(T_Eqp[Actif],4)="Oui",INDEX(T_Eqp[Période_jours],4)&gt;0, KG3&gt;=INDEX(T_Eqp[Date_Début],4), MOD(KG3-INDEX(T_Eqp[Date_Début],4), INDEX(T_Eqp[Période_jours],4))=0), INDEX(T_Eqp[Type],4), ""), "")</f>
        <v/>
      </c>
      <c r="KH9" s="10">
        <f>IFERROR(IF(AND(INDEX(T_Eqp[Actif],4)="Oui",INDEX(T_Eqp[Période_jours],4)&gt;0, KH3&gt;=INDEX(T_Eqp[Date_Début],4), MOD(KH3-INDEX(T_Eqp[Date_Début],4), INDEX(T_Eqp[Période_jours],4))=0), INDEX(T_Eqp[Type],4), ""), "")</f>
        <v/>
      </c>
      <c r="KI9" s="10">
        <f>IFERROR(IF(AND(INDEX(T_Eqp[Actif],4)="Oui",INDEX(T_Eqp[Période_jours],4)&gt;0, KI3&gt;=INDEX(T_Eqp[Date_Début],4), MOD(KI3-INDEX(T_Eqp[Date_Début],4), INDEX(T_Eqp[Période_jours],4))=0), INDEX(T_Eqp[Type],4), ""), "")</f>
        <v/>
      </c>
      <c r="KJ9" s="10">
        <f>IFERROR(IF(AND(INDEX(T_Eqp[Actif],4)="Oui",INDEX(T_Eqp[Période_jours],4)&gt;0, KJ3&gt;=INDEX(T_Eqp[Date_Début],4), MOD(KJ3-INDEX(T_Eqp[Date_Début],4), INDEX(T_Eqp[Période_jours],4))=0), INDEX(T_Eqp[Type],4), ""), "")</f>
        <v/>
      </c>
      <c r="KK9" s="10">
        <f>IFERROR(IF(AND(INDEX(T_Eqp[Actif],4)="Oui",INDEX(T_Eqp[Période_jours],4)&gt;0, KK3&gt;=INDEX(T_Eqp[Date_Début],4), MOD(KK3-INDEX(T_Eqp[Date_Début],4), INDEX(T_Eqp[Période_jours],4))=0), INDEX(T_Eqp[Type],4), ""), "")</f>
        <v/>
      </c>
      <c r="KL9" s="10">
        <f>IFERROR(IF(AND(INDEX(T_Eqp[Actif],4)="Oui",INDEX(T_Eqp[Période_jours],4)&gt;0, KL3&gt;=INDEX(T_Eqp[Date_Début],4), MOD(KL3-INDEX(T_Eqp[Date_Début],4), INDEX(T_Eqp[Période_jours],4))=0), INDEX(T_Eqp[Type],4), ""), "")</f>
        <v/>
      </c>
      <c r="KM9" s="10">
        <f>IFERROR(IF(AND(INDEX(T_Eqp[Actif],4)="Oui",INDEX(T_Eqp[Période_jours],4)&gt;0, KM3&gt;=INDEX(T_Eqp[Date_Début],4), MOD(KM3-INDEX(T_Eqp[Date_Début],4), INDEX(T_Eqp[Période_jours],4))=0), INDEX(T_Eqp[Type],4), ""), "")</f>
        <v/>
      </c>
      <c r="KN9" s="10">
        <f>IFERROR(IF(AND(INDEX(T_Eqp[Actif],4)="Oui",INDEX(T_Eqp[Période_jours],4)&gt;0, KN3&gt;=INDEX(T_Eqp[Date_Début],4), MOD(KN3-INDEX(T_Eqp[Date_Début],4), INDEX(T_Eqp[Période_jours],4))=0), INDEX(T_Eqp[Type],4), ""), "")</f>
        <v/>
      </c>
      <c r="KO9" s="10">
        <f>IFERROR(IF(AND(INDEX(T_Eqp[Actif],4)="Oui",INDEX(T_Eqp[Période_jours],4)&gt;0, KO3&gt;=INDEX(T_Eqp[Date_Début],4), MOD(KO3-INDEX(T_Eqp[Date_Début],4), INDEX(T_Eqp[Période_jours],4))=0), INDEX(T_Eqp[Type],4), ""), "")</f>
        <v/>
      </c>
      <c r="KP9" s="10">
        <f>IFERROR(IF(AND(INDEX(T_Eqp[Actif],4)="Oui",INDEX(T_Eqp[Période_jours],4)&gt;0, KP3&gt;=INDEX(T_Eqp[Date_Début],4), MOD(KP3-INDEX(T_Eqp[Date_Début],4), INDEX(T_Eqp[Période_jours],4))=0), INDEX(T_Eqp[Type],4), ""), "")</f>
        <v/>
      </c>
      <c r="KQ9" s="10">
        <f>IFERROR(IF(AND(INDEX(T_Eqp[Actif],4)="Oui",INDEX(T_Eqp[Période_jours],4)&gt;0, KQ3&gt;=INDEX(T_Eqp[Date_Début],4), MOD(KQ3-INDEX(T_Eqp[Date_Début],4), INDEX(T_Eqp[Période_jours],4))=0), INDEX(T_Eqp[Type],4), ""), "")</f>
        <v/>
      </c>
      <c r="KR9" s="10">
        <f>IFERROR(IF(AND(INDEX(T_Eqp[Actif],4)="Oui",INDEX(T_Eqp[Période_jours],4)&gt;0, KR3&gt;=INDEX(T_Eqp[Date_Début],4), MOD(KR3-INDEX(T_Eqp[Date_Début],4), INDEX(T_Eqp[Période_jours],4))=0), INDEX(T_Eqp[Type],4), ""), "")</f>
        <v/>
      </c>
      <c r="KS9" s="10">
        <f>IFERROR(IF(AND(INDEX(T_Eqp[Actif],4)="Oui",INDEX(T_Eqp[Période_jours],4)&gt;0, KS3&gt;=INDEX(T_Eqp[Date_Début],4), MOD(KS3-INDEX(T_Eqp[Date_Début],4), INDEX(T_Eqp[Période_jours],4))=0), INDEX(T_Eqp[Type],4), ""), "")</f>
        <v/>
      </c>
      <c r="KT9" s="10">
        <f>IFERROR(IF(AND(INDEX(T_Eqp[Actif],4)="Oui",INDEX(T_Eqp[Période_jours],4)&gt;0, KT3&gt;=INDEX(T_Eqp[Date_Début],4), MOD(KT3-INDEX(T_Eqp[Date_Début],4), INDEX(T_Eqp[Période_jours],4))=0), INDEX(T_Eqp[Type],4), ""), "")</f>
        <v/>
      </c>
      <c r="KU9" s="10">
        <f>IFERROR(IF(AND(INDEX(T_Eqp[Actif],4)="Oui",INDEX(T_Eqp[Période_jours],4)&gt;0, KU3&gt;=INDEX(T_Eqp[Date_Début],4), MOD(KU3-INDEX(T_Eqp[Date_Début],4), INDEX(T_Eqp[Période_jours],4))=0), INDEX(T_Eqp[Type],4), ""), "")</f>
        <v/>
      </c>
      <c r="KV9" s="10">
        <f>IFERROR(IF(AND(INDEX(T_Eqp[Actif],4)="Oui",INDEX(T_Eqp[Période_jours],4)&gt;0, KV3&gt;=INDEX(T_Eqp[Date_Début],4), MOD(KV3-INDEX(T_Eqp[Date_Début],4), INDEX(T_Eqp[Période_jours],4))=0), INDEX(T_Eqp[Type],4), ""), "")</f>
        <v/>
      </c>
      <c r="KW9" s="10">
        <f>IFERROR(IF(AND(INDEX(T_Eqp[Actif],4)="Oui",INDEX(T_Eqp[Période_jours],4)&gt;0, KW3&gt;=INDEX(T_Eqp[Date_Début],4), MOD(KW3-INDEX(T_Eqp[Date_Début],4), INDEX(T_Eqp[Période_jours],4))=0), INDEX(T_Eqp[Type],4), ""), "")</f>
        <v/>
      </c>
      <c r="KX9" s="10">
        <f>IFERROR(IF(AND(INDEX(T_Eqp[Actif],4)="Oui",INDEX(T_Eqp[Période_jours],4)&gt;0, KX3&gt;=INDEX(T_Eqp[Date_Début],4), MOD(KX3-INDEX(T_Eqp[Date_Début],4), INDEX(T_Eqp[Période_jours],4))=0), INDEX(T_Eqp[Type],4), ""), "")</f>
        <v/>
      </c>
      <c r="KY9" s="10">
        <f>IFERROR(IF(AND(INDEX(T_Eqp[Actif],4)="Oui",INDEX(T_Eqp[Période_jours],4)&gt;0, KY3&gt;=INDEX(T_Eqp[Date_Début],4), MOD(KY3-INDEX(T_Eqp[Date_Début],4), INDEX(T_Eqp[Période_jours],4))=0), INDEX(T_Eqp[Type],4), ""), "")</f>
        <v/>
      </c>
      <c r="KZ9" s="10">
        <f>IFERROR(IF(AND(INDEX(T_Eqp[Actif],4)="Oui",INDEX(T_Eqp[Période_jours],4)&gt;0, KZ3&gt;=INDEX(T_Eqp[Date_Début],4), MOD(KZ3-INDEX(T_Eqp[Date_Début],4), INDEX(T_Eqp[Période_jours],4))=0), INDEX(T_Eqp[Type],4), ""), "")</f>
        <v/>
      </c>
      <c r="LA9" s="10">
        <f>IFERROR(IF(AND(INDEX(T_Eqp[Actif],4)="Oui",INDEX(T_Eqp[Période_jours],4)&gt;0, LA3&gt;=INDEX(T_Eqp[Date_Début],4), MOD(LA3-INDEX(T_Eqp[Date_Début],4), INDEX(T_Eqp[Période_jours],4))=0), INDEX(T_Eqp[Type],4), ""), "")</f>
        <v/>
      </c>
      <c r="LB9" s="10">
        <f>IFERROR(IF(AND(INDEX(T_Eqp[Actif],4)="Oui",INDEX(T_Eqp[Période_jours],4)&gt;0, LB3&gt;=INDEX(T_Eqp[Date_Début],4), MOD(LB3-INDEX(T_Eqp[Date_Début],4), INDEX(T_Eqp[Période_jours],4))=0), INDEX(T_Eqp[Type],4), ""), "")</f>
        <v/>
      </c>
      <c r="LC9" s="10">
        <f>IFERROR(IF(AND(INDEX(T_Eqp[Actif],4)="Oui",INDEX(T_Eqp[Période_jours],4)&gt;0, LC3&gt;=INDEX(T_Eqp[Date_Début],4), MOD(LC3-INDEX(T_Eqp[Date_Début],4), INDEX(T_Eqp[Période_jours],4))=0), INDEX(T_Eqp[Type],4), ""), "")</f>
        <v/>
      </c>
      <c r="LD9" s="10">
        <f>IFERROR(IF(AND(INDEX(T_Eqp[Actif],4)="Oui",INDEX(T_Eqp[Période_jours],4)&gt;0, LD3&gt;=INDEX(T_Eqp[Date_Début],4), MOD(LD3-INDEX(T_Eqp[Date_Début],4), INDEX(T_Eqp[Période_jours],4))=0), INDEX(T_Eqp[Type],4), ""), "")</f>
        <v/>
      </c>
      <c r="LE9" s="10">
        <f>IFERROR(IF(AND(INDEX(T_Eqp[Actif],4)="Oui",INDEX(T_Eqp[Période_jours],4)&gt;0, LE3&gt;=INDEX(T_Eqp[Date_Début],4), MOD(LE3-INDEX(T_Eqp[Date_Début],4), INDEX(T_Eqp[Période_jours],4))=0), INDEX(T_Eqp[Type],4), ""), "")</f>
        <v/>
      </c>
      <c r="LF9" s="10">
        <f>IFERROR(IF(AND(INDEX(T_Eqp[Actif],4)="Oui",INDEX(T_Eqp[Période_jours],4)&gt;0, LF3&gt;=INDEX(T_Eqp[Date_Début],4), MOD(LF3-INDEX(T_Eqp[Date_Début],4), INDEX(T_Eqp[Période_jours],4))=0), INDEX(T_Eqp[Type],4), ""), "")</f>
        <v/>
      </c>
      <c r="LG9" s="10">
        <f>IFERROR(IF(AND(INDEX(T_Eqp[Actif],4)="Oui",INDEX(T_Eqp[Période_jours],4)&gt;0, LG3&gt;=INDEX(T_Eqp[Date_Début],4), MOD(LG3-INDEX(T_Eqp[Date_Début],4), INDEX(T_Eqp[Période_jours],4))=0), INDEX(T_Eqp[Type],4), ""), "")</f>
        <v/>
      </c>
      <c r="LH9" s="10">
        <f>IFERROR(IF(AND(INDEX(T_Eqp[Actif],4)="Oui",INDEX(T_Eqp[Période_jours],4)&gt;0, LH3&gt;=INDEX(T_Eqp[Date_Début],4), MOD(LH3-INDEX(T_Eqp[Date_Début],4), INDEX(T_Eqp[Période_jours],4))=0), INDEX(T_Eqp[Type],4), ""), "")</f>
        <v/>
      </c>
      <c r="LI9" s="10">
        <f>IFERROR(IF(AND(INDEX(T_Eqp[Actif],4)="Oui",INDEX(T_Eqp[Période_jours],4)&gt;0, LI3&gt;=INDEX(T_Eqp[Date_Début],4), MOD(LI3-INDEX(T_Eqp[Date_Début],4), INDEX(T_Eqp[Période_jours],4))=0), INDEX(T_Eqp[Type],4), ""), "")</f>
        <v/>
      </c>
      <c r="LJ9" s="10">
        <f>IFERROR(IF(AND(INDEX(T_Eqp[Actif],4)="Oui",INDEX(T_Eqp[Période_jours],4)&gt;0, LJ3&gt;=INDEX(T_Eqp[Date_Début],4), MOD(LJ3-INDEX(T_Eqp[Date_Début],4), INDEX(T_Eqp[Période_jours],4))=0), INDEX(T_Eqp[Type],4), ""), "")</f>
        <v/>
      </c>
      <c r="LK9" s="10">
        <f>IFERROR(IF(AND(INDEX(T_Eqp[Actif],4)="Oui",INDEX(T_Eqp[Période_jours],4)&gt;0, LK3&gt;=INDEX(T_Eqp[Date_Début],4), MOD(LK3-INDEX(T_Eqp[Date_Début],4), INDEX(T_Eqp[Période_jours],4))=0), INDEX(T_Eqp[Type],4), ""), "")</f>
        <v/>
      </c>
      <c r="LL9" s="10">
        <f>IFERROR(IF(AND(INDEX(T_Eqp[Actif],4)="Oui",INDEX(T_Eqp[Période_jours],4)&gt;0, LL3&gt;=INDEX(T_Eqp[Date_Début],4), MOD(LL3-INDEX(T_Eqp[Date_Début],4), INDEX(T_Eqp[Période_jours],4))=0), INDEX(T_Eqp[Type],4), ""), "")</f>
        <v/>
      </c>
      <c r="LM9" s="10">
        <f>IFERROR(IF(AND(INDEX(T_Eqp[Actif],4)="Oui",INDEX(T_Eqp[Période_jours],4)&gt;0, LM3&gt;=INDEX(T_Eqp[Date_Début],4), MOD(LM3-INDEX(T_Eqp[Date_Début],4), INDEX(T_Eqp[Période_jours],4))=0), INDEX(T_Eqp[Type],4), ""), "")</f>
        <v/>
      </c>
      <c r="LN9" s="10">
        <f>IFERROR(IF(AND(INDEX(T_Eqp[Actif],4)="Oui",INDEX(T_Eqp[Période_jours],4)&gt;0, LN3&gt;=INDEX(T_Eqp[Date_Début],4), MOD(LN3-INDEX(T_Eqp[Date_Début],4), INDEX(T_Eqp[Période_jours],4))=0), INDEX(T_Eqp[Type],4), ""), "")</f>
        <v/>
      </c>
      <c r="LO9" s="10">
        <f>IFERROR(IF(AND(INDEX(T_Eqp[Actif],4)="Oui",INDEX(T_Eqp[Période_jours],4)&gt;0, LO3&gt;=INDEX(T_Eqp[Date_Début],4), MOD(LO3-INDEX(T_Eqp[Date_Début],4), INDEX(T_Eqp[Période_jours],4))=0), INDEX(T_Eqp[Type],4), ""), "")</f>
        <v/>
      </c>
      <c r="LP9" s="10">
        <f>IFERROR(IF(AND(INDEX(T_Eqp[Actif],4)="Oui",INDEX(T_Eqp[Période_jours],4)&gt;0, LP3&gt;=INDEX(T_Eqp[Date_Début],4), MOD(LP3-INDEX(T_Eqp[Date_Début],4), INDEX(T_Eqp[Période_jours],4))=0), INDEX(T_Eqp[Type],4), ""), "")</f>
        <v/>
      </c>
      <c r="LQ9" s="10">
        <f>IFERROR(IF(AND(INDEX(T_Eqp[Actif],4)="Oui",INDEX(T_Eqp[Période_jours],4)&gt;0, LQ3&gt;=INDEX(T_Eqp[Date_Début],4), MOD(LQ3-INDEX(T_Eqp[Date_Début],4), INDEX(T_Eqp[Période_jours],4))=0), INDEX(T_Eqp[Type],4), ""), "")</f>
        <v/>
      </c>
      <c r="LR9" s="10">
        <f>IFERROR(IF(AND(INDEX(T_Eqp[Actif],4)="Oui",INDEX(T_Eqp[Période_jours],4)&gt;0, LR3&gt;=INDEX(T_Eqp[Date_Début],4), MOD(LR3-INDEX(T_Eqp[Date_Début],4), INDEX(T_Eqp[Période_jours],4))=0), INDEX(T_Eqp[Type],4), ""), "")</f>
        <v/>
      </c>
      <c r="LS9" s="10">
        <f>IFERROR(IF(AND(INDEX(T_Eqp[Actif],4)="Oui",INDEX(T_Eqp[Période_jours],4)&gt;0, LS3&gt;=INDEX(T_Eqp[Date_Début],4), MOD(LS3-INDEX(T_Eqp[Date_Début],4), INDEX(T_Eqp[Période_jours],4))=0), INDEX(T_Eqp[Type],4), ""), "")</f>
        <v/>
      </c>
      <c r="LT9" s="10">
        <f>IFERROR(IF(AND(INDEX(T_Eqp[Actif],4)="Oui",INDEX(T_Eqp[Période_jours],4)&gt;0, LT3&gt;=INDEX(T_Eqp[Date_Début],4), MOD(LT3-INDEX(T_Eqp[Date_Début],4), INDEX(T_Eqp[Période_jours],4))=0), INDEX(T_Eqp[Type],4), ""), "")</f>
        <v/>
      </c>
      <c r="LU9" s="10">
        <f>IFERROR(IF(AND(INDEX(T_Eqp[Actif],4)="Oui",INDEX(T_Eqp[Période_jours],4)&gt;0, LU3&gt;=INDEX(T_Eqp[Date_Début],4), MOD(LU3-INDEX(T_Eqp[Date_Début],4), INDEX(T_Eqp[Période_jours],4))=0), INDEX(T_Eqp[Type],4), ""), "")</f>
        <v/>
      </c>
      <c r="LV9" s="10">
        <f>IFERROR(IF(AND(INDEX(T_Eqp[Actif],4)="Oui",INDEX(T_Eqp[Période_jours],4)&gt;0, LV3&gt;=INDEX(T_Eqp[Date_Début],4), MOD(LV3-INDEX(T_Eqp[Date_Début],4), INDEX(T_Eqp[Période_jours],4))=0), INDEX(T_Eqp[Type],4), ""), "")</f>
        <v/>
      </c>
      <c r="LW9" s="10">
        <f>IFERROR(IF(AND(INDEX(T_Eqp[Actif],4)="Oui",INDEX(T_Eqp[Période_jours],4)&gt;0, LW3&gt;=INDEX(T_Eqp[Date_Début],4), MOD(LW3-INDEX(T_Eqp[Date_Début],4), INDEX(T_Eqp[Période_jours],4))=0), INDEX(T_Eqp[Type],4), ""), "")</f>
        <v/>
      </c>
      <c r="LX9" s="10">
        <f>IFERROR(IF(AND(INDEX(T_Eqp[Actif],4)="Oui",INDEX(T_Eqp[Période_jours],4)&gt;0, LX3&gt;=INDEX(T_Eqp[Date_Début],4), MOD(LX3-INDEX(T_Eqp[Date_Début],4), INDEX(T_Eqp[Période_jours],4))=0), INDEX(T_Eqp[Type],4), ""), "")</f>
        <v/>
      </c>
      <c r="LY9" s="10">
        <f>IFERROR(IF(AND(INDEX(T_Eqp[Actif],4)="Oui",INDEX(T_Eqp[Période_jours],4)&gt;0, LY3&gt;=INDEX(T_Eqp[Date_Début],4), MOD(LY3-INDEX(T_Eqp[Date_Début],4), INDEX(T_Eqp[Période_jours],4))=0), INDEX(T_Eqp[Type],4), ""), "")</f>
        <v/>
      </c>
      <c r="LZ9" s="10">
        <f>IFERROR(IF(AND(INDEX(T_Eqp[Actif],4)="Oui",INDEX(T_Eqp[Période_jours],4)&gt;0, LZ3&gt;=INDEX(T_Eqp[Date_Début],4), MOD(LZ3-INDEX(T_Eqp[Date_Début],4), INDEX(T_Eqp[Période_jours],4))=0), INDEX(T_Eqp[Type],4), ""), "")</f>
        <v/>
      </c>
      <c r="MA9" s="10">
        <f>IFERROR(IF(AND(INDEX(T_Eqp[Actif],4)="Oui",INDEX(T_Eqp[Période_jours],4)&gt;0, MA3&gt;=INDEX(T_Eqp[Date_Début],4), MOD(MA3-INDEX(T_Eqp[Date_Début],4), INDEX(T_Eqp[Période_jours],4))=0), INDEX(T_Eqp[Type],4), ""), "")</f>
        <v/>
      </c>
      <c r="MB9" s="10">
        <f>IFERROR(IF(AND(INDEX(T_Eqp[Actif],4)="Oui",INDEX(T_Eqp[Période_jours],4)&gt;0, MB3&gt;=INDEX(T_Eqp[Date_Début],4), MOD(MB3-INDEX(T_Eqp[Date_Début],4), INDEX(T_Eqp[Période_jours],4))=0), INDEX(T_Eqp[Type],4), ""), "")</f>
        <v/>
      </c>
      <c r="MC9" s="10">
        <f>IFERROR(IF(AND(INDEX(T_Eqp[Actif],4)="Oui",INDEX(T_Eqp[Période_jours],4)&gt;0, MC3&gt;=INDEX(T_Eqp[Date_Début],4), MOD(MC3-INDEX(T_Eqp[Date_Début],4), INDEX(T_Eqp[Période_jours],4))=0), INDEX(T_Eqp[Type],4), ""), "")</f>
        <v/>
      </c>
      <c r="MD9" s="10">
        <f>IFERROR(IF(AND(INDEX(T_Eqp[Actif],4)="Oui",INDEX(T_Eqp[Période_jours],4)&gt;0, MD3&gt;=INDEX(T_Eqp[Date_Début],4), MOD(MD3-INDEX(T_Eqp[Date_Début],4), INDEX(T_Eqp[Période_jours],4))=0), INDEX(T_Eqp[Type],4), ""), "")</f>
        <v/>
      </c>
      <c r="ME9" s="10">
        <f>IFERROR(IF(AND(INDEX(T_Eqp[Actif],4)="Oui",INDEX(T_Eqp[Période_jours],4)&gt;0, ME3&gt;=INDEX(T_Eqp[Date_Début],4), MOD(ME3-INDEX(T_Eqp[Date_Début],4), INDEX(T_Eqp[Période_jours],4))=0), INDEX(T_Eqp[Type],4), ""), "")</f>
        <v/>
      </c>
      <c r="MF9" s="10">
        <f>IFERROR(IF(AND(INDEX(T_Eqp[Actif],4)="Oui",INDEX(T_Eqp[Période_jours],4)&gt;0, MF3&gt;=INDEX(T_Eqp[Date_Début],4), MOD(MF3-INDEX(T_Eqp[Date_Début],4), INDEX(T_Eqp[Période_jours],4))=0), INDEX(T_Eqp[Type],4), ""), "")</f>
        <v/>
      </c>
      <c r="MG9" s="10">
        <f>IFERROR(IF(AND(INDEX(T_Eqp[Actif],4)="Oui",INDEX(T_Eqp[Période_jours],4)&gt;0, MG3&gt;=INDEX(T_Eqp[Date_Début],4), MOD(MG3-INDEX(T_Eqp[Date_Début],4), INDEX(T_Eqp[Période_jours],4))=0), INDEX(T_Eqp[Type],4), ""), "")</f>
        <v/>
      </c>
      <c r="MH9" s="10">
        <f>IFERROR(IF(AND(INDEX(T_Eqp[Actif],4)="Oui",INDEX(T_Eqp[Période_jours],4)&gt;0, MH3&gt;=INDEX(T_Eqp[Date_Début],4), MOD(MH3-INDEX(T_Eqp[Date_Début],4), INDEX(T_Eqp[Période_jours],4))=0), INDEX(T_Eqp[Type],4), ""), "")</f>
        <v/>
      </c>
      <c r="MI9" s="10">
        <f>IFERROR(IF(AND(INDEX(T_Eqp[Actif],4)="Oui",INDEX(T_Eqp[Période_jours],4)&gt;0, MI3&gt;=INDEX(T_Eqp[Date_Début],4), MOD(MI3-INDEX(T_Eqp[Date_Début],4), INDEX(T_Eqp[Période_jours],4))=0), INDEX(T_Eqp[Type],4), ""), "")</f>
        <v/>
      </c>
      <c r="MJ9" s="10">
        <f>IFERROR(IF(AND(INDEX(T_Eqp[Actif],4)="Oui",INDEX(T_Eqp[Période_jours],4)&gt;0, MJ3&gt;=INDEX(T_Eqp[Date_Début],4), MOD(MJ3-INDEX(T_Eqp[Date_Début],4), INDEX(T_Eqp[Période_jours],4))=0), INDEX(T_Eqp[Type],4), ""), "")</f>
        <v/>
      </c>
      <c r="MK9" s="10">
        <f>IFERROR(IF(AND(INDEX(T_Eqp[Actif],4)="Oui",INDEX(T_Eqp[Période_jours],4)&gt;0, MK3&gt;=INDEX(T_Eqp[Date_Début],4), MOD(MK3-INDEX(T_Eqp[Date_Début],4), INDEX(T_Eqp[Période_jours],4))=0), INDEX(T_Eqp[Type],4), ""), "")</f>
        <v/>
      </c>
      <c r="ML9" s="10">
        <f>IFERROR(IF(AND(INDEX(T_Eqp[Actif],4)="Oui",INDEX(T_Eqp[Période_jours],4)&gt;0, ML3&gt;=INDEX(T_Eqp[Date_Début],4), MOD(ML3-INDEX(T_Eqp[Date_Début],4), INDEX(T_Eqp[Période_jours],4))=0), INDEX(T_Eqp[Type],4), ""), "")</f>
        <v/>
      </c>
      <c r="MM9" s="10">
        <f>IFERROR(IF(AND(INDEX(T_Eqp[Actif],4)="Oui",INDEX(T_Eqp[Période_jours],4)&gt;0, MM3&gt;=INDEX(T_Eqp[Date_Début],4), MOD(MM3-INDEX(T_Eqp[Date_Début],4), INDEX(T_Eqp[Période_jours],4))=0), INDEX(T_Eqp[Type],4), ""), "")</f>
        <v/>
      </c>
      <c r="MN9" s="10">
        <f>IFERROR(IF(AND(INDEX(T_Eqp[Actif],4)="Oui",INDEX(T_Eqp[Période_jours],4)&gt;0, MN3&gt;=INDEX(T_Eqp[Date_Début],4), MOD(MN3-INDEX(T_Eqp[Date_Début],4), INDEX(T_Eqp[Période_jours],4))=0), INDEX(T_Eqp[Type],4), ""), "")</f>
        <v/>
      </c>
      <c r="MO9" s="10">
        <f>IFERROR(IF(AND(INDEX(T_Eqp[Actif],4)="Oui",INDEX(T_Eqp[Période_jours],4)&gt;0, MO3&gt;=INDEX(T_Eqp[Date_Début],4), MOD(MO3-INDEX(T_Eqp[Date_Début],4), INDEX(T_Eqp[Période_jours],4))=0), INDEX(T_Eqp[Type],4), ""), "")</f>
        <v/>
      </c>
      <c r="MP9" s="10">
        <f>IFERROR(IF(AND(INDEX(T_Eqp[Actif],4)="Oui",INDEX(T_Eqp[Période_jours],4)&gt;0, MP3&gt;=INDEX(T_Eqp[Date_Début],4), MOD(MP3-INDEX(T_Eqp[Date_Début],4), INDEX(T_Eqp[Période_jours],4))=0), INDEX(T_Eqp[Type],4), ""), "")</f>
        <v/>
      </c>
      <c r="MQ9" s="10">
        <f>IFERROR(IF(AND(INDEX(T_Eqp[Actif],4)="Oui",INDEX(T_Eqp[Période_jours],4)&gt;0, MQ3&gt;=INDEX(T_Eqp[Date_Début],4), MOD(MQ3-INDEX(T_Eqp[Date_Début],4), INDEX(T_Eqp[Période_jours],4))=0), INDEX(T_Eqp[Type],4), ""), "")</f>
        <v/>
      </c>
      <c r="MR9" s="10">
        <f>IFERROR(IF(AND(INDEX(T_Eqp[Actif],4)="Oui",INDEX(T_Eqp[Période_jours],4)&gt;0, MR3&gt;=INDEX(T_Eqp[Date_Début],4), MOD(MR3-INDEX(T_Eqp[Date_Début],4), INDEX(T_Eqp[Période_jours],4))=0), INDEX(T_Eqp[Type],4), ""), "")</f>
        <v/>
      </c>
      <c r="MS9" s="10">
        <f>IFERROR(IF(AND(INDEX(T_Eqp[Actif],4)="Oui",INDEX(T_Eqp[Période_jours],4)&gt;0, MS3&gt;=INDEX(T_Eqp[Date_Début],4), MOD(MS3-INDEX(T_Eqp[Date_Début],4), INDEX(T_Eqp[Période_jours],4))=0), INDEX(T_Eqp[Type],4), ""), "")</f>
        <v/>
      </c>
      <c r="MT9" s="10">
        <f>IFERROR(IF(AND(INDEX(T_Eqp[Actif],4)="Oui",INDEX(T_Eqp[Période_jours],4)&gt;0, MT3&gt;=INDEX(T_Eqp[Date_Début],4), MOD(MT3-INDEX(T_Eqp[Date_Début],4), INDEX(T_Eqp[Période_jours],4))=0), INDEX(T_Eqp[Type],4), ""), "")</f>
        <v/>
      </c>
      <c r="MU9" s="10">
        <f>IFERROR(IF(AND(INDEX(T_Eqp[Actif],4)="Oui",INDEX(T_Eqp[Période_jours],4)&gt;0, MU3&gt;=INDEX(T_Eqp[Date_Début],4), MOD(MU3-INDEX(T_Eqp[Date_Début],4), INDEX(T_Eqp[Période_jours],4))=0), INDEX(T_Eqp[Type],4), ""), "")</f>
        <v/>
      </c>
      <c r="MV9" s="10">
        <f>IFERROR(IF(AND(INDEX(T_Eqp[Actif],4)="Oui",INDEX(T_Eqp[Période_jours],4)&gt;0, MV3&gt;=INDEX(T_Eqp[Date_Début],4), MOD(MV3-INDEX(T_Eqp[Date_Début],4), INDEX(T_Eqp[Période_jours],4))=0), INDEX(T_Eqp[Type],4), ""), "")</f>
        <v/>
      </c>
      <c r="MW9" s="10">
        <f>IFERROR(IF(AND(INDEX(T_Eqp[Actif],4)="Oui",INDEX(T_Eqp[Période_jours],4)&gt;0, MW3&gt;=INDEX(T_Eqp[Date_Début],4), MOD(MW3-INDEX(T_Eqp[Date_Début],4), INDEX(T_Eqp[Période_jours],4))=0), INDEX(T_Eqp[Type],4), ""), "")</f>
        <v/>
      </c>
      <c r="MX9" s="10">
        <f>IFERROR(IF(AND(INDEX(T_Eqp[Actif],4)="Oui",INDEX(T_Eqp[Période_jours],4)&gt;0, MX3&gt;=INDEX(T_Eqp[Date_Début],4), MOD(MX3-INDEX(T_Eqp[Date_Début],4), INDEX(T_Eqp[Période_jours],4))=0), INDEX(T_Eqp[Type],4), ""), "")</f>
        <v/>
      </c>
      <c r="MY9" s="10">
        <f>IFERROR(IF(AND(INDEX(T_Eqp[Actif],4)="Oui",INDEX(T_Eqp[Période_jours],4)&gt;0, MY3&gt;=INDEX(T_Eqp[Date_Début],4), MOD(MY3-INDEX(T_Eqp[Date_Début],4), INDEX(T_Eqp[Période_jours],4))=0), INDEX(T_Eqp[Type],4), ""), "")</f>
        <v/>
      </c>
      <c r="MZ9" s="10">
        <f>IFERROR(IF(AND(INDEX(T_Eqp[Actif],4)="Oui",INDEX(T_Eqp[Période_jours],4)&gt;0, MZ3&gt;=INDEX(T_Eqp[Date_Début],4), MOD(MZ3-INDEX(T_Eqp[Date_Début],4), INDEX(T_Eqp[Période_jours],4))=0), INDEX(T_Eqp[Type],4), ""), "")</f>
        <v/>
      </c>
      <c r="NA9" s="10">
        <f>IFERROR(IF(AND(INDEX(T_Eqp[Actif],4)="Oui",INDEX(T_Eqp[Période_jours],4)&gt;0, NA3&gt;=INDEX(T_Eqp[Date_Début],4), MOD(NA3-INDEX(T_Eqp[Date_Début],4), INDEX(T_Eqp[Période_jours],4))=0), INDEX(T_Eqp[Type],4), ""), "")</f>
        <v/>
      </c>
      <c r="NB9" s="10">
        <f>IFERROR(IF(AND(INDEX(T_Eqp[Actif],4)="Oui",INDEX(T_Eqp[Période_jours],4)&gt;0, NB3&gt;=INDEX(T_Eqp[Date_Début],4), MOD(NB3-INDEX(T_Eqp[Date_Début],4), INDEX(T_Eqp[Période_jours],4))=0), INDEX(T_Eqp[Type],4), ""), "")</f>
        <v/>
      </c>
      <c r="NC9" s="10">
        <f>IFERROR(IF(AND(INDEX(T_Eqp[Actif],4)="Oui",INDEX(T_Eqp[Période_jours],4)&gt;0, NC3&gt;=INDEX(T_Eqp[Date_Début],4), MOD(NC3-INDEX(T_Eqp[Date_Début],4), INDEX(T_Eqp[Période_jours],4))=0), INDEX(T_Eqp[Type],4), ""), "")</f>
        <v/>
      </c>
      <c r="ND9" s="10">
        <f>IFERROR(IF(AND(INDEX(T_Eqp[Actif],4)="Oui",INDEX(T_Eqp[Période_jours],4)&gt;0, ND3&gt;=INDEX(T_Eqp[Date_Début],4), MOD(ND3-INDEX(T_Eqp[Date_Début],4), INDEX(T_Eqp[Période_jours],4))=0), INDEX(T_Eqp[Type],4), ""), "")</f>
        <v/>
      </c>
    </row>
    <row r="10">
      <c r="A10">
        <f>INDEX(T_Eqp[Équipement],5)</f>
        <v/>
      </c>
      <c r="B10">
        <f>INDEX(T_Eqp[Site],5)</f>
        <v/>
      </c>
      <c r="C10">
        <f>INDEX(T_Eqp[Type],5)</f>
        <v/>
      </c>
      <c r="D10" s="10">
        <f>IFERROR(IF(AND(INDEX(T_Eqp[Actif],5)="Oui",INDEX(T_Eqp[Période_jours],5)&gt;0, D3&gt;=INDEX(T_Eqp[Date_Début],5), MOD(D3-INDEX(T_Eqp[Date_Début],5), INDEX(T_Eqp[Période_jours],5))=0), INDEX(T_Eqp[Type],5), ""), "")</f>
        <v/>
      </c>
      <c r="E10" s="10">
        <f>IFERROR(IF(AND(INDEX(T_Eqp[Actif],5)="Oui",INDEX(T_Eqp[Période_jours],5)&gt;0, E3&gt;=INDEX(T_Eqp[Date_Début],5), MOD(E3-INDEX(T_Eqp[Date_Début],5), INDEX(T_Eqp[Période_jours],5))=0), INDEX(T_Eqp[Type],5), ""), "")</f>
        <v/>
      </c>
      <c r="F10" s="10">
        <f>IFERROR(IF(AND(INDEX(T_Eqp[Actif],5)="Oui",INDEX(T_Eqp[Période_jours],5)&gt;0, F3&gt;=INDEX(T_Eqp[Date_Début],5), MOD(F3-INDEX(T_Eqp[Date_Début],5), INDEX(T_Eqp[Période_jours],5))=0), INDEX(T_Eqp[Type],5), ""), "")</f>
        <v/>
      </c>
      <c r="G10" s="10">
        <f>IFERROR(IF(AND(INDEX(T_Eqp[Actif],5)="Oui",INDEX(T_Eqp[Période_jours],5)&gt;0, G3&gt;=INDEX(T_Eqp[Date_Début],5), MOD(G3-INDEX(T_Eqp[Date_Début],5), INDEX(T_Eqp[Période_jours],5))=0), INDEX(T_Eqp[Type],5), ""), "")</f>
        <v/>
      </c>
      <c r="H10" s="10">
        <f>IFERROR(IF(AND(INDEX(T_Eqp[Actif],5)="Oui",INDEX(T_Eqp[Période_jours],5)&gt;0, H3&gt;=INDEX(T_Eqp[Date_Début],5), MOD(H3-INDEX(T_Eqp[Date_Début],5), INDEX(T_Eqp[Période_jours],5))=0), INDEX(T_Eqp[Type],5), ""), "")</f>
        <v/>
      </c>
      <c r="I10" s="10">
        <f>IFERROR(IF(AND(INDEX(T_Eqp[Actif],5)="Oui",INDEX(T_Eqp[Période_jours],5)&gt;0, I3&gt;=INDEX(T_Eqp[Date_Début],5), MOD(I3-INDEX(T_Eqp[Date_Début],5), INDEX(T_Eqp[Période_jours],5))=0), INDEX(T_Eqp[Type],5), ""), "")</f>
        <v/>
      </c>
      <c r="J10" s="10">
        <f>IFERROR(IF(AND(INDEX(T_Eqp[Actif],5)="Oui",INDEX(T_Eqp[Période_jours],5)&gt;0, J3&gt;=INDEX(T_Eqp[Date_Début],5), MOD(J3-INDEX(T_Eqp[Date_Début],5), INDEX(T_Eqp[Période_jours],5))=0), INDEX(T_Eqp[Type],5), ""), "")</f>
        <v/>
      </c>
      <c r="K10" s="10">
        <f>IFERROR(IF(AND(INDEX(T_Eqp[Actif],5)="Oui",INDEX(T_Eqp[Période_jours],5)&gt;0, K3&gt;=INDEX(T_Eqp[Date_Début],5), MOD(K3-INDEX(T_Eqp[Date_Début],5), INDEX(T_Eqp[Période_jours],5))=0), INDEX(T_Eqp[Type],5), ""), "")</f>
        <v/>
      </c>
      <c r="L10" s="10">
        <f>IFERROR(IF(AND(INDEX(T_Eqp[Actif],5)="Oui",INDEX(T_Eqp[Période_jours],5)&gt;0, L3&gt;=INDEX(T_Eqp[Date_Début],5), MOD(L3-INDEX(T_Eqp[Date_Début],5), INDEX(T_Eqp[Période_jours],5))=0), INDEX(T_Eqp[Type],5), ""), "")</f>
        <v/>
      </c>
      <c r="M10" s="10">
        <f>IFERROR(IF(AND(INDEX(T_Eqp[Actif],5)="Oui",INDEX(T_Eqp[Période_jours],5)&gt;0, M3&gt;=INDEX(T_Eqp[Date_Début],5), MOD(M3-INDEX(T_Eqp[Date_Début],5), INDEX(T_Eqp[Période_jours],5))=0), INDEX(T_Eqp[Type],5), ""), "")</f>
        <v/>
      </c>
      <c r="N10" s="10">
        <f>IFERROR(IF(AND(INDEX(T_Eqp[Actif],5)="Oui",INDEX(T_Eqp[Période_jours],5)&gt;0, N3&gt;=INDEX(T_Eqp[Date_Début],5), MOD(N3-INDEX(T_Eqp[Date_Début],5), INDEX(T_Eqp[Période_jours],5))=0), INDEX(T_Eqp[Type],5), ""), "")</f>
        <v/>
      </c>
      <c r="O10" s="10">
        <f>IFERROR(IF(AND(INDEX(T_Eqp[Actif],5)="Oui",INDEX(T_Eqp[Période_jours],5)&gt;0, O3&gt;=INDEX(T_Eqp[Date_Début],5), MOD(O3-INDEX(T_Eqp[Date_Début],5), INDEX(T_Eqp[Période_jours],5))=0), INDEX(T_Eqp[Type],5), ""), "")</f>
        <v/>
      </c>
      <c r="P10" s="10">
        <f>IFERROR(IF(AND(INDEX(T_Eqp[Actif],5)="Oui",INDEX(T_Eqp[Période_jours],5)&gt;0, P3&gt;=INDEX(T_Eqp[Date_Début],5), MOD(P3-INDEX(T_Eqp[Date_Début],5), INDEX(T_Eqp[Période_jours],5))=0), INDEX(T_Eqp[Type],5), ""), "")</f>
        <v/>
      </c>
      <c r="Q10" s="10">
        <f>IFERROR(IF(AND(INDEX(T_Eqp[Actif],5)="Oui",INDEX(T_Eqp[Période_jours],5)&gt;0, Q3&gt;=INDEX(T_Eqp[Date_Début],5), MOD(Q3-INDEX(T_Eqp[Date_Début],5), INDEX(T_Eqp[Période_jours],5))=0), INDEX(T_Eqp[Type],5), ""), "")</f>
        <v/>
      </c>
      <c r="R10" s="10">
        <f>IFERROR(IF(AND(INDEX(T_Eqp[Actif],5)="Oui",INDEX(T_Eqp[Période_jours],5)&gt;0, R3&gt;=INDEX(T_Eqp[Date_Début],5), MOD(R3-INDEX(T_Eqp[Date_Début],5), INDEX(T_Eqp[Période_jours],5))=0), INDEX(T_Eqp[Type],5), ""), "")</f>
        <v/>
      </c>
      <c r="S10" s="10">
        <f>IFERROR(IF(AND(INDEX(T_Eqp[Actif],5)="Oui",INDEX(T_Eqp[Période_jours],5)&gt;0, S3&gt;=INDEX(T_Eqp[Date_Début],5), MOD(S3-INDEX(T_Eqp[Date_Début],5), INDEX(T_Eqp[Période_jours],5))=0), INDEX(T_Eqp[Type],5), ""), "")</f>
        <v/>
      </c>
      <c r="T10" s="10">
        <f>IFERROR(IF(AND(INDEX(T_Eqp[Actif],5)="Oui",INDEX(T_Eqp[Période_jours],5)&gt;0, T3&gt;=INDEX(T_Eqp[Date_Début],5), MOD(T3-INDEX(T_Eqp[Date_Début],5), INDEX(T_Eqp[Période_jours],5))=0), INDEX(T_Eqp[Type],5), ""), "")</f>
        <v/>
      </c>
      <c r="U10" s="10">
        <f>IFERROR(IF(AND(INDEX(T_Eqp[Actif],5)="Oui",INDEX(T_Eqp[Période_jours],5)&gt;0, U3&gt;=INDEX(T_Eqp[Date_Début],5), MOD(U3-INDEX(T_Eqp[Date_Début],5), INDEX(T_Eqp[Période_jours],5))=0), INDEX(T_Eqp[Type],5), ""), "")</f>
        <v/>
      </c>
      <c r="V10" s="10">
        <f>IFERROR(IF(AND(INDEX(T_Eqp[Actif],5)="Oui",INDEX(T_Eqp[Période_jours],5)&gt;0, V3&gt;=INDEX(T_Eqp[Date_Début],5), MOD(V3-INDEX(T_Eqp[Date_Début],5), INDEX(T_Eqp[Période_jours],5))=0), INDEX(T_Eqp[Type],5), ""), "")</f>
        <v/>
      </c>
      <c r="W10" s="10">
        <f>IFERROR(IF(AND(INDEX(T_Eqp[Actif],5)="Oui",INDEX(T_Eqp[Période_jours],5)&gt;0, W3&gt;=INDEX(T_Eqp[Date_Début],5), MOD(W3-INDEX(T_Eqp[Date_Début],5), INDEX(T_Eqp[Période_jours],5))=0), INDEX(T_Eqp[Type],5), ""), "")</f>
        <v/>
      </c>
      <c r="X10" s="10">
        <f>IFERROR(IF(AND(INDEX(T_Eqp[Actif],5)="Oui",INDEX(T_Eqp[Période_jours],5)&gt;0, X3&gt;=INDEX(T_Eqp[Date_Début],5), MOD(X3-INDEX(T_Eqp[Date_Début],5), INDEX(T_Eqp[Période_jours],5))=0), INDEX(T_Eqp[Type],5), ""), "")</f>
        <v/>
      </c>
      <c r="Y10" s="10">
        <f>IFERROR(IF(AND(INDEX(T_Eqp[Actif],5)="Oui",INDEX(T_Eqp[Période_jours],5)&gt;0, Y3&gt;=INDEX(T_Eqp[Date_Début],5), MOD(Y3-INDEX(T_Eqp[Date_Début],5), INDEX(T_Eqp[Période_jours],5))=0), INDEX(T_Eqp[Type],5), ""), "")</f>
        <v/>
      </c>
      <c r="Z10" s="10">
        <f>IFERROR(IF(AND(INDEX(T_Eqp[Actif],5)="Oui",INDEX(T_Eqp[Période_jours],5)&gt;0, Z3&gt;=INDEX(T_Eqp[Date_Début],5), MOD(Z3-INDEX(T_Eqp[Date_Début],5), INDEX(T_Eqp[Période_jours],5))=0), INDEX(T_Eqp[Type],5), ""), "")</f>
        <v/>
      </c>
      <c r="AA10" s="10">
        <f>IFERROR(IF(AND(INDEX(T_Eqp[Actif],5)="Oui",INDEX(T_Eqp[Période_jours],5)&gt;0, AA3&gt;=INDEX(T_Eqp[Date_Début],5), MOD(AA3-INDEX(T_Eqp[Date_Début],5), INDEX(T_Eqp[Période_jours],5))=0), INDEX(T_Eqp[Type],5), ""), "")</f>
        <v/>
      </c>
      <c r="AB10" s="10">
        <f>IFERROR(IF(AND(INDEX(T_Eqp[Actif],5)="Oui",INDEX(T_Eqp[Période_jours],5)&gt;0, AB3&gt;=INDEX(T_Eqp[Date_Début],5), MOD(AB3-INDEX(T_Eqp[Date_Début],5), INDEX(T_Eqp[Période_jours],5))=0), INDEX(T_Eqp[Type],5), ""), "")</f>
        <v/>
      </c>
      <c r="AC10" s="10">
        <f>IFERROR(IF(AND(INDEX(T_Eqp[Actif],5)="Oui",INDEX(T_Eqp[Période_jours],5)&gt;0, AC3&gt;=INDEX(T_Eqp[Date_Début],5), MOD(AC3-INDEX(T_Eqp[Date_Début],5), INDEX(T_Eqp[Période_jours],5))=0), INDEX(T_Eqp[Type],5), ""), "")</f>
        <v/>
      </c>
      <c r="AD10" s="10">
        <f>IFERROR(IF(AND(INDEX(T_Eqp[Actif],5)="Oui",INDEX(T_Eqp[Période_jours],5)&gt;0, AD3&gt;=INDEX(T_Eqp[Date_Début],5), MOD(AD3-INDEX(T_Eqp[Date_Début],5), INDEX(T_Eqp[Période_jours],5))=0), INDEX(T_Eqp[Type],5), ""), "")</f>
        <v/>
      </c>
      <c r="AE10" s="10">
        <f>IFERROR(IF(AND(INDEX(T_Eqp[Actif],5)="Oui",INDEX(T_Eqp[Période_jours],5)&gt;0, AE3&gt;=INDEX(T_Eqp[Date_Début],5), MOD(AE3-INDEX(T_Eqp[Date_Début],5), INDEX(T_Eqp[Période_jours],5))=0), INDEX(T_Eqp[Type],5), ""), "")</f>
        <v/>
      </c>
      <c r="AF10" s="10">
        <f>IFERROR(IF(AND(INDEX(T_Eqp[Actif],5)="Oui",INDEX(T_Eqp[Période_jours],5)&gt;0, AF3&gt;=INDEX(T_Eqp[Date_Début],5), MOD(AF3-INDEX(T_Eqp[Date_Début],5), INDEX(T_Eqp[Période_jours],5))=0), INDEX(T_Eqp[Type],5), ""), "")</f>
        <v/>
      </c>
      <c r="AG10" s="10">
        <f>IFERROR(IF(AND(INDEX(T_Eqp[Actif],5)="Oui",INDEX(T_Eqp[Période_jours],5)&gt;0, AG3&gt;=INDEX(T_Eqp[Date_Début],5), MOD(AG3-INDEX(T_Eqp[Date_Début],5), INDEX(T_Eqp[Période_jours],5))=0), INDEX(T_Eqp[Type],5), ""), "")</f>
        <v/>
      </c>
      <c r="AH10" s="10">
        <f>IFERROR(IF(AND(INDEX(T_Eqp[Actif],5)="Oui",INDEX(T_Eqp[Période_jours],5)&gt;0, AH3&gt;=INDEX(T_Eqp[Date_Début],5), MOD(AH3-INDEX(T_Eqp[Date_Début],5), INDEX(T_Eqp[Période_jours],5))=0), INDEX(T_Eqp[Type],5), ""), "")</f>
        <v/>
      </c>
      <c r="AI10" s="10">
        <f>IFERROR(IF(AND(INDEX(T_Eqp[Actif],5)="Oui",INDEX(T_Eqp[Période_jours],5)&gt;0, AI3&gt;=INDEX(T_Eqp[Date_Début],5), MOD(AI3-INDEX(T_Eqp[Date_Début],5), INDEX(T_Eqp[Période_jours],5))=0), INDEX(T_Eqp[Type],5), ""), "")</f>
        <v/>
      </c>
      <c r="AJ10" s="10">
        <f>IFERROR(IF(AND(INDEX(T_Eqp[Actif],5)="Oui",INDEX(T_Eqp[Période_jours],5)&gt;0, AJ3&gt;=INDEX(T_Eqp[Date_Début],5), MOD(AJ3-INDEX(T_Eqp[Date_Début],5), INDEX(T_Eqp[Période_jours],5))=0), INDEX(T_Eqp[Type],5), ""), "")</f>
        <v/>
      </c>
      <c r="AK10" s="10">
        <f>IFERROR(IF(AND(INDEX(T_Eqp[Actif],5)="Oui",INDEX(T_Eqp[Période_jours],5)&gt;0, AK3&gt;=INDEX(T_Eqp[Date_Début],5), MOD(AK3-INDEX(T_Eqp[Date_Début],5), INDEX(T_Eqp[Période_jours],5))=0), INDEX(T_Eqp[Type],5), ""), "")</f>
        <v/>
      </c>
      <c r="AL10" s="10">
        <f>IFERROR(IF(AND(INDEX(T_Eqp[Actif],5)="Oui",INDEX(T_Eqp[Période_jours],5)&gt;0, AL3&gt;=INDEX(T_Eqp[Date_Début],5), MOD(AL3-INDEX(T_Eqp[Date_Début],5), INDEX(T_Eqp[Période_jours],5))=0), INDEX(T_Eqp[Type],5), ""), "")</f>
        <v/>
      </c>
      <c r="AM10" s="10">
        <f>IFERROR(IF(AND(INDEX(T_Eqp[Actif],5)="Oui",INDEX(T_Eqp[Période_jours],5)&gt;0, AM3&gt;=INDEX(T_Eqp[Date_Début],5), MOD(AM3-INDEX(T_Eqp[Date_Début],5), INDEX(T_Eqp[Période_jours],5))=0), INDEX(T_Eqp[Type],5), ""), "")</f>
        <v/>
      </c>
      <c r="AN10" s="10">
        <f>IFERROR(IF(AND(INDEX(T_Eqp[Actif],5)="Oui",INDEX(T_Eqp[Période_jours],5)&gt;0, AN3&gt;=INDEX(T_Eqp[Date_Début],5), MOD(AN3-INDEX(T_Eqp[Date_Début],5), INDEX(T_Eqp[Période_jours],5))=0), INDEX(T_Eqp[Type],5), ""), "")</f>
        <v/>
      </c>
      <c r="AO10" s="10">
        <f>IFERROR(IF(AND(INDEX(T_Eqp[Actif],5)="Oui",INDEX(T_Eqp[Période_jours],5)&gt;0, AO3&gt;=INDEX(T_Eqp[Date_Début],5), MOD(AO3-INDEX(T_Eqp[Date_Début],5), INDEX(T_Eqp[Période_jours],5))=0), INDEX(T_Eqp[Type],5), ""), "")</f>
        <v/>
      </c>
      <c r="AP10" s="10">
        <f>IFERROR(IF(AND(INDEX(T_Eqp[Actif],5)="Oui",INDEX(T_Eqp[Période_jours],5)&gt;0, AP3&gt;=INDEX(T_Eqp[Date_Début],5), MOD(AP3-INDEX(T_Eqp[Date_Début],5), INDEX(T_Eqp[Période_jours],5))=0), INDEX(T_Eqp[Type],5), ""), "")</f>
        <v/>
      </c>
      <c r="AQ10" s="10">
        <f>IFERROR(IF(AND(INDEX(T_Eqp[Actif],5)="Oui",INDEX(T_Eqp[Période_jours],5)&gt;0, AQ3&gt;=INDEX(T_Eqp[Date_Début],5), MOD(AQ3-INDEX(T_Eqp[Date_Début],5), INDEX(T_Eqp[Période_jours],5))=0), INDEX(T_Eqp[Type],5), ""), "")</f>
        <v/>
      </c>
      <c r="AR10" s="10">
        <f>IFERROR(IF(AND(INDEX(T_Eqp[Actif],5)="Oui",INDEX(T_Eqp[Période_jours],5)&gt;0, AR3&gt;=INDEX(T_Eqp[Date_Début],5), MOD(AR3-INDEX(T_Eqp[Date_Début],5), INDEX(T_Eqp[Période_jours],5))=0), INDEX(T_Eqp[Type],5), ""), "")</f>
        <v/>
      </c>
      <c r="AS10" s="10">
        <f>IFERROR(IF(AND(INDEX(T_Eqp[Actif],5)="Oui",INDEX(T_Eqp[Période_jours],5)&gt;0, AS3&gt;=INDEX(T_Eqp[Date_Début],5), MOD(AS3-INDEX(T_Eqp[Date_Début],5), INDEX(T_Eqp[Période_jours],5))=0), INDEX(T_Eqp[Type],5), ""), "")</f>
        <v/>
      </c>
      <c r="AT10" s="10">
        <f>IFERROR(IF(AND(INDEX(T_Eqp[Actif],5)="Oui",INDEX(T_Eqp[Période_jours],5)&gt;0, AT3&gt;=INDEX(T_Eqp[Date_Début],5), MOD(AT3-INDEX(T_Eqp[Date_Début],5), INDEX(T_Eqp[Période_jours],5))=0), INDEX(T_Eqp[Type],5), ""), "")</f>
        <v/>
      </c>
      <c r="AU10" s="10">
        <f>IFERROR(IF(AND(INDEX(T_Eqp[Actif],5)="Oui",INDEX(T_Eqp[Période_jours],5)&gt;0, AU3&gt;=INDEX(T_Eqp[Date_Début],5), MOD(AU3-INDEX(T_Eqp[Date_Début],5), INDEX(T_Eqp[Période_jours],5))=0), INDEX(T_Eqp[Type],5), ""), "")</f>
        <v/>
      </c>
      <c r="AV10" s="10">
        <f>IFERROR(IF(AND(INDEX(T_Eqp[Actif],5)="Oui",INDEX(T_Eqp[Période_jours],5)&gt;0, AV3&gt;=INDEX(T_Eqp[Date_Début],5), MOD(AV3-INDEX(T_Eqp[Date_Début],5), INDEX(T_Eqp[Période_jours],5))=0), INDEX(T_Eqp[Type],5), ""), "")</f>
        <v/>
      </c>
      <c r="AW10" s="10">
        <f>IFERROR(IF(AND(INDEX(T_Eqp[Actif],5)="Oui",INDEX(T_Eqp[Période_jours],5)&gt;0, AW3&gt;=INDEX(T_Eqp[Date_Début],5), MOD(AW3-INDEX(T_Eqp[Date_Début],5), INDEX(T_Eqp[Période_jours],5))=0), INDEX(T_Eqp[Type],5), ""), "")</f>
        <v/>
      </c>
      <c r="AX10" s="10">
        <f>IFERROR(IF(AND(INDEX(T_Eqp[Actif],5)="Oui",INDEX(T_Eqp[Période_jours],5)&gt;0, AX3&gt;=INDEX(T_Eqp[Date_Début],5), MOD(AX3-INDEX(T_Eqp[Date_Début],5), INDEX(T_Eqp[Période_jours],5))=0), INDEX(T_Eqp[Type],5), ""), "")</f>
        <v/>
      </c>
      <c r="AY10" s="10">
        <f>IFERROR(IF(AND(INDEX(T_Eqp[Actif],5)="Oui",INDEX(T_Eqp[Période_jours],5)&gt;0, AY3&gt;=INDEX(T_Eqp[Date_Début],5), MOD(AY3-INDEX(T_Eqp[Date_Début],5), INDEX(T_Eqp[Période_jours],5))=0), INDEX(T_Eqp[Type],5), ""), "")</f>
        <v/>
      </c>
      <c r="AZ10" s="10">
        <f>IFERROR(IF(AND(INDEX(T_Eqp[Actif],5)="Oui",INDEX(T_Eqp[Période_jours],5)&gt;0, AZ3&gt;=INDEX(T_Eqp[Date_Début],5), MOD(AZ3-INDEX(T_Eqp[Date_Début],5), INDEX(T_Eqp[Période_jours],5))=0), INDEX(T_Eqp[Type],5), ""), "")</f>
        <v/>
      </c>
      <c r="BA10" s="10">
        <f>IFERROR(IF(AND(INDEX(T_Eqp[Actif],5)="Oui",INDEX(T_Eqp[Période_jours],5)&gt;0, BA3&gt;=INDEX(T_Eqp[Date_Début],5), MOD(BA3-INDEX(T_Eqp[Date_Début],5), INDEX(T_Eqp[Période_jours],5))=0), INDEX(T_Eqp[Type],5), ""), "")</f>
        <v/>
      </c>
      <c r="BB10" s="10">
        <f>IFERROR(IF(AND(INDEX(T_Eqp[Actif],5)="Oui",INDEX(T_Eqp[Période_jours],5)&gt;0, BB3&gt;=INDEX(T_Eqp[Date_Début],5), MOD(BB3-INDEX(T_Eqp[Date_Début],5), INDEX(T_Eqp[Période_jours],5))=0), INDEX(T_Eqp[Type],5), ""), "")</f>
        <v/>
      </c>
      <c r="BC10" s="10">
        <f>IFERROR(IF(AND(INDEX(T_Eqp[Actif],5)="Oui",INDEX(T_Eqp[Période_jours],5)&gt;0, BC3&gt;=INDEX(T_Eqp[Date_Début],5), MOD(BC3-INDEX(T_Eqp[Date_Début],5), INDEX(T_Eqp[Période_jours],5))=0), INDEX(T_Eqp[Type],5), ""), "")</f>
        <v/>
      </c>
      <c r="BD10" s="10">
        <f>IFERROR(IF(AND(INDEX(T_Eqp[Actif],5)="Oui",INDEX(T_Eqp[Période_jours],5)&gt;0, BD3&gt;=INDEX(T_Eqp[Date_Début],5), MOD(BD3-INDEX(T_Eqp[Date_Début],5), INDEX(T_Eqp[Période_jours],5))=0), INDEX(T_Eqp[Type],5), ""), "")</f>
        <v/>
      </c>
      <c r="BE10" s="10">
        <f>IFERROR(IF(AND(INDEX(T_Eqp[Actif],5)="Oui",INDEX(T_Eqp[Période_jours],5)&gt;0, BE3&gt;=INDEX(T_Eqp[Date_Début],5), MOD(BE3-INDEX(T_Eqp[Date_Début],5), INDEX(T_Eqp[Période_jours],5))=0), INDEX(T_Eqp[Type],5), ""), "")</f>
        <v/>
      </c>
      <c r="BF10" s="10">
        <f>IFERROR(IF(AND(INDEX(T_Eqp[Actif],5)="Oui",INDEX(T_Eqp[Période_jours],5)&gt;0, BF3&gt;=INDEX(T_Eqp[Date_Début],5), MOD(BF3-INDEX(T_Eqp[Date_Début],5), INDEX(T_Eqp[Période_jours],5))=0), INDEX(T_Eqp[Type],5), ""), "")</f>
        <v/>
      </c>
      <c r="BG10" s="10">
        <f>IFERROR(IF(AND(INDEX(T_Eqp[Actif],5)="Oui",INDEX(T_Eqp[Période_jours],5)&gt;0, BG3&gt;=INDEX(T_Eqp[Date_Début],5), MOD(BG3-INDEX(T_Eqp[Date_Début],5), INDEX(T_Eqp[Période_jours],5))=0), INDEX(T_Eqp[Type],5), ""), "")</f>
        <v/>
      </c>
      <c r="BH10" s="10">
        <f>IFERROR(IF(AND(INDEX(T_Eqp[Actif],5)="Oui",INDEX(T_Eqp[Période_jours],5)&gt;0, BH3&gt;=INDEX(T_Eqp[Date_Début],5), MOD(BH3-INDEX(T_Eqp[Date_Début],5), INDEX(T_Eqp[Période_jours],5))=0), INDEX(T_Eqp[Type],5), ""), "")</f>
        <v/>
      </c>
      <c r="BI10" s="10">
        <f>IFERROR(IF(AND(INDEX(T_Eqp[Actif],5)="Oui",INDEX(T_Eqp[Période_jours],5)&gt;0, BI3&gt;=INDEX(T_Eqp[Date_Début],5), MOD(BI3-INDEX(T_Eqp[Date_Début],5), INDEX(T_Eqp[Période_jours],5))=0), INDEX(T_Eqp[Type],5), ""), "")</f>
        <v/>
      </c>
      <c r="BJ10" s="10">
        <f>IFERROR(IF(AND(INDEX(T_Eqp[Actif],5)="Oui",INDEX(T_Eqp[Période_jours],5)&gt;0, BJ3&gt;=INDEX(T_Eqp[Date_Début],5), MOD(BJ3-INDEX(T_Eqp[Date_Début],5), INDEX(T_Eqp[Période_jours],5))=0), INDEX(T_Eqp[Type],5), ""), "")</f>
        <v/>
      </c>
      <c r="BK10" s="10">
        <f>IFERROR(IF(AND(INDEX(T_Eqp[Actif],5)="Oui",INDEX(T_Eqp[Période_jours],5)&gt;0, BK3&gt;=INDEX(T_Eqp[Date_Début],5), MOD(BK3-INDEX(T_Eqp[Date_Début],5), INDEX(T_Eqp[Période_jours],5))=0), INDEX(T_Eqp[Type],5), ""), "")</f>
        <v/>
      </c>
      <c r="BL10" s="10">
        <f>IFERROR(IF(AND(INDEX(T_Eqp[Actif],5)="Oui",INDEX(T_Eqp[Période_jours],5)&gt;0, BL3&gt;=INDEX(T_Eqp[Date_Début],5), MOD(BL3-INDEX(T_Eqp[Date_Début],5), INDEX(T_Eqp[Période_jours],5))=0), INDEX(T_Eqp[Type],5), ""), "")</f>
        <v/>
      </c>
      <c r="BM10" s="10">
        <f>IFERROR(IF(AND(INDEX(T_Eqp[Actif],5)="Oui",INDEX(T_Eqp[Période_jours],5)&gt;0, BM3&gt;=INDEX(T_Eqp[Date_Début],5), MOD(BM3-INDEX(T_Eqp[Date_Début],5), INDEX(T_Eqp[Période_jours],5))=0), INDEX(T_Eqp[Type],5), ""), "")</f>
        <v/>
      </c>
      <c r="BN10" s="10">
        <f>IFERROR(IF(AND(INDEX(T_Eqp[Actif],5)="Oui",INDEX(T_Eqp[Période_jours],5)&gt;0, BN3&gt;=INDEX(T_Eqp[Date_Début],5), MOD(BN3-INDEX(T_Eqp[Date_Début],5), INDEX(T_Eqp[Période_jours],5))=0), INDEX(T_Eqp[Type],5), ""), "")</f>
        <v/>
      </c>
      <c r="BO10" s="10">
        <f>IFERROR(IF(AND(INDEX(T_Eqp[Actif],5)="Oui",INDEX(T_Eqp[Période_jours],5)&gt;0, BO3&gt;=INDEX(T_Eqp[Date_Début],5), MOD(BO3-INDEX(T_Eqp[Date_Début],5), INDEX(T_Eqp[Période_jours],5))=0), INDEX(T_Eqp[Type],5), ""), "")</f>
        <v/>
      </c>
      <c r="BP10" s="10">
        <f>IFERROR(IF(AND(INDEX(T_Eqp[Actif],5)="Oui",INDEX(T_Eqp[Période_jours],5)&gt;0, BP3&gt;=INDEX(T_Eqp[Date_Début],5), MOD(BP3-INDEX(T_Eqp[Date_Début],5), INDEX(T_Eqp[Période_jours],5))=0), INDEX(T_Eqp[Type],5), ""), "")</f>
        <v/>
      </c>
      <c r="BQ10" s="10">
        <f>IFERROR(IF(AND(INDEX(T_Eqp[Actif],5)="Oui",INDEX(T_Eqp[Période_jours],5)&gt;0, BQ3&gt;=INDEX(T_Eqp[Date_Début],5), MOD(BQ3-INDEX(T_Eqp[Date_Début],5), INDEX(T_Eqp[Période_jours],5))=0), INDEX(T_Eqp[Type],5), ""), "")</f>
        <v/>
      </c>
      <c r="BR10" s="10">
        <f>IFERROR(IF(AND(INDEX(T_Eqp[Actif],5)="Oui",INDEX(T_Eqp[Période_jours],5)&gt;0, BR3&gt;=INDEX(T_Eqp[Date_Début],5), MOD(BR3-INDEX(T_Eqp[Date_Début],5), INDEX(T_Eqp[Période_jours],5))=0), INDEX(T_Eqp[Type],5), ""), "")</f>
        <v/>
      </c>
      <c r="BS10" s="10">
        <f>IFERROR(IF(AND(INDEX(T_Eqp[Actif],5)="Oui",INDEX(T_Eqp[Période_jours],5)&gt;0, BS3&gt;=INDEX(T_Eqp[Date_Début],5), MOD(BS3-INDEX(T_Eqp[Date_Début],5), INDEX(T_Eqp[Période_jours],5))=0), INDEX(T_Eqp[Type],5), ""), "")</f>
        <v/>
      </c>
      <c r="BT10" s="10">
        <f>IFERROR(IF(AND(INDEX(T_Eqp[Actif],5)="Oui",INDEX(T_Eqp[Période_jours],5)&gt;0, BT3&gt;=INDEX(T_Eqp[Date_Début],5), MOD(BT3-INDEX(T_Eqp[Date_Début],5), INDEX(T_Eqp[Période_jours],5))=0), INDEX(T_Eqp[Type],5), ""), "")</f>
        <v/>
      </c>
      <c r="BU10" s="10">
        <f>IFERROR(IF(AND(INDEX(T_Eqp[Actif],5)="Oui",INDEX(T_Eqp[Période_jours],5)&gt;0, BU3&gt;=INDEX(T_Eqp[Date_Début],5), MOD(BU3-INDEX(T_Eqp[Date_Début],5), INDEX(T_Eqp[Période_jours],5))=0), INDEX(T_Eqp[Type],5), ""), "")</f>
        <v/>
      </c>
      <c r="BV10" s="10">
        <f>IFERROR(IF(AND(INDEX(T_Eqp[Actif],5)="Oui",INDEX(T_Eqp[Période_jours],5)&gt;0, BV3&gt;=INDEX(T_Eqp[Date_Début],5), MOD(BV3-INDEX(T_Eqp[Date_Début],5), INDEX(T_Eqp[Période_jours],5))=0), INDEX(T_Eqp[Type],5), ""), "")</f>
        <v/>
      </c>
      <c r="BW10" s="10">
        <f>IFERROR(IF(AND(INDEX(T_Eqp[Actif],5)="Oui",INDEX(T_Eqp[Période_jours],5)&gt;0, BW3&gt;=INDEX(T_Eqp[Date_Début],5), MOD(BW3-INDEX(T_Eqp[Date_Début],5), INDEX(T_Eqp[Période_jours],5))=0), INDEX(T_Eqp[Type],5), ""), "")</f>
        <v/>
      </c>
      <c r="BX10" s="10">
        <f>IFERROR(IF(AND(INDEX(T_Eqp[Actif],5)="Oui",INDEX(T_Eqp[Période_jours],5)&gt;0, BX3&gt;=INDEX(T_Eqp[Date_Début],5), MOD(BX3-INDEX(T_Eqp[Date_Début],5), INDEX(T_Eqp[Période_jours],5))=0), INDEX(T_Eqp[Type],5), ""), "")</f>
        <v/>
      </c>
      <c r="BY10" s="10">
        <f>IFERROR(IF(AND(INDEX(T_Eqp[Actif],5)="Oui",INDEX(T_Eqp[Période_jours],5)&gt;0, BY3&gt;=INDEX(T_Eqp[Date_Début],5), MOD(BY3-INDEX(T_Eqp[Date_Début],5), INDEX(T_Eqp[Période_jours],5))=0), INDEX(T_Eqp[Type],5), ""), "")</f>
        <v/>
      </c>
      <c r="BZ10" s="10">
        <f>IFERROR(IF(AND(INDEX(T_Eqp[Actif],5)="Oui",INDEX(T_Eqp[Période_jours],5)&gt;0, BZ3&gt;=INDEX(T_Eqp[Date_Début],5), MOD(BZ3-INDEX(T_Eqp[Date_Début],5), INDEX(T_Eqp[Période_jours],5))=0), INDEX(T_Eqp[Type],5), ""), "")</f>
        <v/>
      </c>
      <c r="CA10" s="10">
        <f>IFERROR(IF(AND(INDEX(T_Eqp[Actif],5)="Oui",INDEX(T_Eqp[Période_jours],5)&gt;0, CA3&gt;=INDEX(T_Eqp[Date_Début],5), MOD(CA3-INDEX(T_Eqp[Date_Début],5), INDEX(T_Eqp[Période_jours],5))=0), INDEX(T_Eqp[Type],5), ""), "")</f>
        <v/>
      </c>
      <c r="CB10" s="10">
        <f>IFERROR(IF(AND(INDEX(T_Eqp[Actif],5)="Oui",INDEX(T_Eqp[Période_jours],5)&gt;0, CB3&gt;=INDEX(T_Eqp[Date_Début],5), MOD(CB3-INDEX(T_Eqp[Date_Début],5), INDEX(T_Eqp[Période_jours],5))=0), INDEX(T_Eqp[Type],5), ""), "")</f>
        <v/>
      </c>
      <c r="CC10" s="10">
        <f>IFERROR(IF(AND(INDEX(T_Eqp[Actif],5)="Oui",INDEX(T_Eqp[Période_jours],5)&gt;0, CC3&gt;=INDEX(T_Eqp[Date_Début],5), MOD(CC3-INDEX(T_Eqp[Date_Début],5), INDEX(T_Eqp[Période_jours],5))=0), INDEX(T_Eqp[Type],5), ""), "")</f>
        <v/>
      </c>
      <c r="CD10" s="10">
        <f>IFERROR(IF(AND(INDEX(T_Eqp[Actif],5)="Oui",INDEX(T_Eqp[Période_jours],5)&gt;0, CD3&gt;=INDEX(T_Eqp[Date_Début],5), MOD(CD3-INDEX(T_Eqp[Date_Début],5), INDEX(T_Eqp[Période_jours],5))=0), INDEX(T_Eqp[Type],5), ""), "")</f>
        <v/>
      </c>
      <c r="CE10" s="10">
        <f>IFERROR(IF(AND(INDEX(T_Eqp[Actif],5)="Oui",INDEX(T_Eqp[Période_jours],5)&gt;0, CE3&gt;=INDEX(T_Eqp[Date_Début],5), MOD(CE3-INDEX(T_Eqp[Date_Début],5), INDEX(T_Eqp[Période_jours],5))=0), INDEX(T_Eqp[Type],5), ""), "")</f>
        <v/>
      </c>
      <c r="CF10" s="10">
        <f>IFERROR(IF(AND(INDEX(T_Eqp[Actif],5)="Oui",INDEX(T_Eqp[Période_jours],5)&gt;0, CF3&gt;=INDEX(T_Eqp[Date_Début],5), MOD(CF3-INDEX(T_Eqp[Date_Début],5), INDEX(T_Eqp[Période_jours],5))=0), INDEX(T_Eqp[Type],5), ""), "")</f>
        <v/>
      </c>
      <c r="CG10" s="10">
        <f>IFERROR(IF(AND(INDEX(T_Eqp[Actif],5)="Oui",INDEX(T_Eqp[Période_jours],5)&gt;0, CG3&gt;=INDEX(T_Eqp[Date_Début],5), MOD(CG3-INDEX(T_Eqp[Date_Début],5), INDEX(T_Eqp[Période_jours],5))=0), INDEX(T_Eqp[Type],5), ""), "")</f>
        <v/>
      </c>
      <c r="CH10" s="10">
        <f>IFERROR(IF(AND(INDEX(T_Eqp[Actif],5)="Oui",INDEX(T_Eqp[Période_jours],5)&gt;0, CH3&gt;=INDEX(T_Eqp[Date_Début],5), MOD(CH3-INDEX(T_Eqp[Date_Début],5), INDEX(T_Eqp[Période_jours],5))=0), INDEX(T_Eqp[Type],5), ""), "")</f>
        <v/>
      </c>
      <c r="CI10" s="10">
        <f>IFERROR(IF(AND(INDEX(T_Eqp[Actif],5)="Oui",INDEX(T_Eqp[Période_jours],5)&gt;0, CI3&gt;=INDEX(T_Eqp[Date_Début],5), MOD(CI3-INDEX(T_Eqp[Date_Début],5), INDEX(T_Eqp[Période_jours],5))=0), INDEX(T_Eqp[Type],5), ""), "")</f>
        <v/>
      </c>
      <c r="CJ10" s="10">
        <f>IFERROR(IF(AND(INDEX(T_Eqp[Actif],5)="Oui",INDEX(T_Eqp[Période_jours],5)&gt;0, CJ3&gt;=INDEX(T_Eqp[Date_Début],5), MOD(CJ3-INDEX(T_Eqp[Date_Début],5), INDEX(T_Eqp[Période_jours],5))=0), INDEX(T_Eqp[Type],5), ""), "")</f>
        <v/>
      </c>
      <c r="CK10" s="10">
        <f>IFERROR(IF(AND(INDEX(T_Eqp[Actif],5)="Oui",INDEX(T_Eqp[Période_jours],5)&gt;0, CK3&gt;=INDEX(T_Eqp[Date_Début],5), MOD(CK3-INDEX(T_Eqp[Date_Début],5), INDEX(T_Eqp[Période_jours],5))=0), INDEX(T_Eqp[Type],5), ""), "")</f>
        <v/>
      </c>
      <c r="CL10" s="10">
        <f>IFERROR(IF(AND(INDEX(T_Eqp[Actif],5)="Oui",INDEX(T_Eqp[Période_jours],5)&gt;0, CL3&gt;=INDEX(T_Eqp[Date_Début],5), MOD(CL3-INDEX(T_Eqp[Date_Début],5), INDEX(T_Eqp[Période_jours],5))=0), INDEX(T_Eqp[Type],5), ""), "")</f>
        <v/>
      </c>
      <c r="CM10" s="10">
        <f>IFERROR(IF(AND(INDEX(T_Eqp[Actif],5)="Oui",INDEX(T_Eqp[Période_jours],5)&gt;0, CM3&gt;=INDEX(T_Eqp[Date_Début],5), MOD(CM3-INDEX(T_Eqp[Date_Début],5), INDEX(T_Eqp[Période_jours],5))=0), INDEX(T_Eqp[Type],5), ""), "")</f>
        <v/>
      </c>
      <c r="CN10" s="10">
        <f>IFERROR(IF(AND(INDEX(T_Eqp[Actif],5)="Oui",INDEX(T_Eqp[Période_jours],5)&gt;0, CN3&gt;=INDEX(T_Eqp[Date_Début],5), MOD(CN3-INDEX(T_Eqp[Date_Début],5), INDEX(T_Eqp[Période_jours],5))=0), INDEX(T_Eqp[Type],5), ""), "")</f>
        <v/>
      </c>
      <c r="CO10" s="10">
        <f>IFERROR(IF(AND(INDEX(T_Eqp[Actif],5)="Oui",INDEX(T_Eqp[Période_jours],5)&gt;0, CO3&gt;=INDEX(T_Eqp[Date_Début],5), MOD(CO3-INDEX(T_Eqp[Date_Début],5), INDEX(T_Eqp[Période_jours],5))=0), INDEX(T_Eqp[Type],5), ""), "")</f>
        <v/>
      </c>
      <c r="CP10" s="10">
        <f>IFERROR(IF(AND(INDEX(T_Eqp[Actif],5)="Oui",INDEX(T_Eqp[Période_jours],5)&gt;0, CP3&gt;=INDEX(T_Eqp[Date_Début],5), MOD(CP3-INDEX(T_Eqp[Date_Début],5), INDEX(T_Eqp[Période_jours],5))=0), INDEX(T_Eqp[Type],5), ""), "")</f>
        <v/>
      </c>
      <c r="CQ10" s="10">
        <f>IFERROR(IF(AND(INDEX(T_Eqp[Actif],5)="Oui",INDEX(T_Eqp[Période_jours],5)&gt;0, CQ3&gt;=INDEX(T_Eqp[Date_Début],5), MOD(CQ3-INDEX(T_Eqp[Date_Début],5), INDEX(T_Eqp[Période_jours],5))=0), INDEX(T_Eqp[Type],5), ""), "")</f>
        <v/>
      </c>
      <c r="CR10" s="10">
        <f>IFERROR(IF(AND(INDEX(T_Eqp[Actif],5)="Oui",INDEX(T_Eqp[Période_jours],5)&gt;0, CR3&gt;=INDEX(T_Eqp[Date_Début],5), MOD(CR3-INDEX(T_Eqp[Date_Début],5), INDEX(T_Eqp[Période_jours],5))=0), INDEX(T_Eqp[Type],5), ""), "")</f>
        <v/>
      </c>
      <c r="CS10" s="10">
        <f>IFERROR(IF(AND(INDEX(T_Eqp[Actif],5)="Oui",INDEX(T_Eqp[Période_jours],5)&gt;0, CS3&gt;=INDEX(T_Eqp[Date_Début],5), MOD(CS3-INDEX(T_Eqp[Date_Début],5), INDEX(T_Eqp[Période_jours],5))=0), INDEX(T_Eqp[Type],5), ""), "")</f>
        <v/>
      </c>
      <c r="CT10" s="10">
        <f>IFERROR(IF(AND(INDEX(T_Eqp[Actif],5)="Oui",INDEX(T_Eqp[Période_jours],5)&gt;0, CT3&gt;=INDEX(T_Eqp[Date_Début],5), MOD(CT3-INDEX(T_Eqp[Date_Début],5), INDEX(T_Eqp[Période_jours],5))=0), INDEX(T_Eqp[Type],5), ""), "")</f>
        <v/>
      </c>
      <c r="CU10" s="10">
        <f>IFERROR(IF(AND(INDEX(T_Eqp[Actif],5)="Oui",INDEX(T_Eqp[Période_jours],5)&gt;0, CU3&gt;=INDEX(T_Eqp[Date_Début],5), MOD(CU3-INDEX(T_Eqp[Date_Début],5), INDEX(T_Eqp[Période_jours],5))=0), INDEX(T_Eqp[Type],5), ""), "")</f>
        <v/>
      </c>
      <c r="CV10" s="10">
        <f>IFERROR(IF(AND(INDEX(T_Eqp[Actif],5)="Oui",INDEX(T_Eqp[Période_jours],5)&gt;0, CV3&gt;=INDEX(T_Eqp[Date_Début],5), MOD(CV3-INDEX(T_Eqp[Date_Début],5), INDEX(T_Eqp[Période_jours],5))=0), INDEX(T_Eqp[Type],5), ""), "")</f>
        <v/>
      </c>
      <c r="CW10" s="10">
        <f>IFERROR(IF(AND(INDEX(T_Eqp[Actif],5)="Oui",INDEX(T_Eqp[Période_jours],5)&gt;0, CW3&gt;=INDEX(T_Eqp[Date_Début],5), MOD(CW3-INDEX(T_Eqp[Date_Début],5), INDEX(T_Eqp[Période_jours],5))=0), INDEX(T_Eqp[Type],5), ""), "")</f>
        <v/>
      </c>
      <c r="CX10" s="10">
        <f>IFERROR(IF(AND(INDEX(T_Eqp[Actif],5)="Oui",INDEX(T_Eqp[Période_jours],5)&gt;0, CX3&gt;=INDEX(T_Eqp[Date_Début],5), MOD(CX3-INDEX(T_Eqp[Date_Début],5), INDEX(T_Eqp[Période_jours],5))=0), INDEX(T_Eqp[Type],5), ""), "")</f>
        <v/>
      </c>
      <c r="CY10" s="10">
        <f>IFERROR(IF(AND(INDEX(T_Eqp[Actif],5)="Oui",INDEX(T_Eqp[Période_jours],5)&gt;0, CY3&gt;=INDEX(T_Eqp[Date_Début],5), MOD(CY3-INDEX(T_Eqp[Date_Début],5), INDEX(T_Eqp[Période_jours],5))=0), INDEX(T_Eqp[Type],5), ""), "")</f>
        <v/>
      </c>
      <c r="CZ10" s="10">
        <f>IFERROR(IF(AND(INDEX(T_Eqp[Actif],5)="Oui",INDEX(T_Eqp[Période_jours],5)&gt;0, CZ3&gt;=INDEX(T_Eqp[Date_Début],5), MOD(CZ3-INDEX(T_Eqp[Date_Début],5), INDEX(T_Eqp[Période_jours],5))=0), INDEX(T_Eqp[Type],5), ""), "")</f>
        <v/>
      </c>
      <c r="DA10" s="10">
        <f>IFERROR(IF(AND(INDEX(T_Eqp[Actif],5)="Oui",INDEX(T_Eqp[Période_jours],5)&gt;0, DA3&gt;=INDEX(T_Eqp[Date_Début],5), MOD(DA3-INDEX(T_Eqp[Date_Début],5), INDEX(T_Eqp[Période_jours],5))=0), INDEX(T_Eqp[Type],5), ""), "")</f>
        <v/>
      </c>
      <c r="DB10" s="10">
        <f>IFERROR(IF(AND(INDEX(T_Eqp[Actif],5)="Oui",INDEX(T_Eqp[Période_jours],5)&gt;0, DB3&gt;=INDEX(T_Eqp[Date_Début],5), MOD(DB3-INDEX(T_Eqp[Date_Début],5), INDEX(T_Eqp[Période_jours],5))=0), INDEX(T_Eqp[Type],5), ""), "")</f>
        <v/>
      </c>
      <c r="DC10" s="10">
        <f>IFERROR(IF(AND(INDEX(T_Eqp[Actif],5)="Oui",INDEX(T_Eqp[Période_jours],5)&gt;0, DC3&gt;=INDEX(T_Eqp[Date_Début],5), MOD(DC3-INDEX(T_Eqp[Date_Début],5), INDEX(T_Eqp[Période_jours],5))=0), INDEX(T_Eqp[Type],5), ""), "")</f>
        <v/>
      </c>
      <c r="DD10" s="10">
        <f>IFERROR(IF(AND(INDEX(T_Eqp[Actif],5)="Oui",INDEX(T_Eqp[Période_jours],5)&gt;0, DD3&gt;=INDEX(T_Eqp[Date_Début],5), MOD(DD3-INDEX(T_Eqp[Date_Début],5), INDEX(T_Eqp[Période_jours],5))=0), INDEX(T_Eqp[Type],5), ""), "")</f>
        <v/>
      </c>
      <c r="DE10" s="10">
        <f>IFERROR(IF(AND(INDEX(T_Eqp[Actif],5)="Oui",INDEX(T_Eqp[Période_jours],5)&gt;0, DE3&gt;=INDEX(T_Eqp[Date_Début],5), MOD(DE3-INDEX(T_Eqp[Date_Début],5), INDEX(T_Eqp[Période_jours],5))=0), INDEX(T_Eqp[Type],5), ""), "")</f>
        <v/>
      </c>
      <c r="DF10" s="10">
        <f>IFERROR(IF(AND(INDEX(T_Eqp[Actif],5)="Oui",INDEX(T_Eqp[Période_jours],5)&gt;0, DF3&gt;=INDEX(T_Eqp[Date_Début],5), MOD(DF3-INDEX(T_Eqp[Date_Début],5), INDEX(T_Eqp[Période_jours],5))=0), INDEX(T_Eqp[Type],5), ""), "")</f>
        <v/>
      </c>
      <c r="DG10" s="10">
        <f>IFERROR(IF(AND(INDEX(T_Eqp[Actif],5)="Oui",INDEX(T_Eqp[Période_jours],5)&gt;0, DG3&gt;=INDEX(T_Eqp[Date_Début],5), MOD(DG3-INDEX(T_Eqp[Date_Début],5), INDEX(T_Eqp[Période_jours],5))=0), INDEX(T_Eqp[Type],5), ""), "")</f>
        <v/>
      </c>
      <c r="DH10" s="10">
        <f>IFERROR(IF(AND(INDEX(T_Eqp[Actif],5)="Oui",INDEX(T_Eqp[Période_jours],5)&gt;0, DH3&gt;=INDEX(T_Eqp[Date_Début],5), MOD(DH3-INDEX(T_Eqp[Date_Début],5), INDEX(T_Eqp[Période_jours],5))=0), INDEX(T_Eqp[Type],5), ""), "")</f>
        <v/>
      </c>
      <c r="DI10" s="10">
        <f>IFERROR(IF(AND(INDEX(T_Eqp[Actif],5)="Oui",INDEX(T_Eqp[Période_jours],5)&gt;0, DI3&gt;=INDEX(T_Eqp[Date_Début],5), MOD(DI3-INDEX(T_Eqp[Date_Début],5), INDEX(T_Eqp[Période_jours],5))=0), INDEX(T_Eqp[Type],5), ""), "")</f>
        <v/>
      </c>
      <c r="DJ10" s="10">
        <f>IFERROR(IF(AND(INDEX(T_Eqp[Actif],5)="Oui",INDEX(T_Eqp[Période_jours],5)&gt;0, DJ3&gt;=INDEX(T_Eqp[Date_Début],5), MOD(DJ3-INDEX(T_Eqp[Date_Début],5), INDEX(T_Eqp[Période_jours],5))=0), INDEX(T_Eqp[Type],5), ""), "")</f>
        <v/>
      </c>
      <c r="DK10" s="10">
        <f>IFERROR(IF(AND(INDEX(T_Eqp[Actif],5)="Oui",INDEX(T_Eqp[Période_jours],5)&gt;0, DK3&gt;=INDEX(T_Eqp[Date_Début],5), MOD(DK3-INDEX(T_Eqp[Date_Début],5), INDEX(T_Eqp[Période_jours],5))=0), INDEX(T_Eqp[Type],5), ""), "")</f>
        <v/>
      </c>
      <c r="DL10" s="10">
        <f>IFERROR(IF(AND(INDEX(T_Eqp[Actif],5)="Oui",INDEX(T_Eqp[Période_jours],5)&gt;0, DL3&gt;=INDEX(T_Eqp[Date_Début],5), MOD(DL3-INDEX(T_Eqp[Date_Début],5), INDEX(T_Eqp[Période_jours],5))=0), INDEX(T_Eqp[Type],5), ""), "")</f>
        <v/>
      </c>
      <c r="DM10" s="10">
        <f>IFERROR(IF(AND(INDEX(T_Eqp[Actif],5)="Oui",INDEX(T_Eqp[Période_jours],5)&gt;0, DM3&gt;=INDEX(T_Eqp[Date_Début],5), MOD(DM3-INDEX(T_Eqp[Date_Début],5), INDEX(T_Eqp[Période_jours],5))=0), INDEX(T_Eqp[Type],5), ""), "")</f>
        <v/>
      </c>
      <c r="DN10" s="10">
        <f>IFERROR(IF(AND(INDEX(T_Eqp[Actif],5)="Oui",INDEX(T_Eqp[Période_jours],5)&gt;0, DN3&gt;=INDEX(T_Eqp[Date_Début],5), MOD(DN3-INDEX(T_Eqp[Date_Début],5), INDEX(T_Eqp[Période_jours],5))=0), INDEX(T_Eqp[Type],5), ""), "")</f>
        <v/>
      </c>
      <c r="DO10" s="10">
        <f>IFERROR(IF(AND(INDEX(T_Eqp[Actif],5)="Oui",INDEX(T_Eqp[Période_jours],5)&gt;0, DO3&gt;=INDEX(T_Eqp[Date_Début],5), MOD(DO3-INDEX(T_Eqp[Date_Début],5), INDEX(T_Eqp[Période_jours],5))=0), INDEX(T_Eqp[Type],5), ""), "")</f>
        <v/>
      </c>
      <c r="DP10" s="10">
        <f>IFERROR(IF(AND(INDEX(T_Eqp[Actif],5)="Oui",INDEX(T_Eqp[Période_jours],5)&gt;0, DP3&gt;=INDEX(T_Eqp[Date_Début],5), MOD(DP3-INDEX(T_Eqp[Date_Début],5), INDEX(T_Eqp[Période_jours],5))=0), INDEX(T_Eqp[Type],5), ""), "")</f>
        <v/>
      </c>
      <c r="DQ10" s="10">
        <f>IFERROR(IF(AND(INDEX(T_Eqp[Actif],5)="Oui",INDEX(T_Eqp[Période_jours],5)&gt;0, DQ3&gt;=INDEX(T_Eqp[Date_Début],5), MOD(DQ3-INDEX(T_Eqp[Date_Début],5), INDEX(T_Eqp[Période_jours],5))=0), INDEX(T_Eqp[Type],5), ""), "")</f>
        <v/>
      </c>
      <c r="DR10" s="10">
        <f>IFERROR(IF(AND(INDEX(T_Eqp[Actif],5)="Oui",INDEX(T_Eqp[Période_jours],5)&gt;0, DR3&gt;=INDEX(T_Eqp[Date_Début],5), MOD(DR3-INDEX(T_Eqp[Date_Début],5), INDEX(T_Eqp[Période_jours],5))=0), INDEX(T_Eqp[Type],5), ""), "")</f>
        <v/>
      </c>
      <c r="DS10" s="10">
        <f>IFERROR(IF(AND(INDEX(T_Eqp[Actif],5)="Oui",INDEX(T_Eqp[Période_jours],5)&gt;0, DS3&gt;=INDEX(T_Eqp[Date_Début],5), MOD(DS3-INDEX(T_Eqp[Date_Début],5), INDEX(T_Eqp[Période_jours],5))=0), INDEX(T_Eqp[Type],5), ""), "")</f>
        <v/>
      </c>
      <c r="DT10" s="10">
        <f>IFERROR(IF(AND(INDEX(T_Eqp[Actif],5)="Oui",INDEX(T_Eqp[Période_jours],5)&gt;0, DT3&gt;=INDEX(T_Eqp[Date_Début],5), MOD(DT3-INDEX(T_Eqp[Date_Début],5), INDEX(T_Eqp[Période_jours],5))=0), INDEX(T_Eqp[Type],5), ""), "")</f>
        <v/>
      </c>
      <c r="DU10" s="10">
        <f>IFERROR(IF(AND(INDEX(T_Eqp[Actif],5)="Oui",INDEX(T_Eqp[Période_jours],5)&gt;0, DU3&gt;=INDEX(T_Eqp[Date_Début],5), MOD(DU3-INDEX(T_Eqp[Date_Début],5), INDEX(T_Eqp[Période_jours],5))=0), INDEX(T_Eqp[Type],5), ""), "")</f>
        <v/>
      </c>
      <c r="DV10" s="10">
        <f>IFERROR(IF(AND(INDEX(T_Eqp[Actif],5)="Oui",INDEX(T_Eqp[Période_jours],5)&gt;0, DV3&gt;=INDEX(T_Eqp[Date_Début],5), MOD(DV3-INDEX(T_Eqp[Date_Début],5), INDEX(T_Eqp[Période_jours],5))=0), INDEX(T_Eqp[Type],5), ""), "")</f>
        <v/>
      </c>
      <c r="DW10" s="10">
        <f>IFERROR(IF(AND(INDEX(T_Eqp[Actif],5)="Oui",INDEX(T_Eqp[Période_jours],5)&gt;0, DW3&gt;=INDEX(T_Eqp[Date_Début],5), MOD(DW3-INDEX(T_Eqp[Date_Début],5), INDEX(T_Eqp[Période_jours],5))=0), INDEX(T_Eqp[Type],5), ""), "")</f>
        <v/>
      </c>
      <c r="DX10" s="10">
        <f>IFERROR(IF(AND(INDEX(T_Eqp[Actif],5)="Oui",INDEX(T_Eqp[Période_jours],5)&gt;0, DX3&gt;=INDEX(T_Eqp[Date_Début],5), MOD(DX3-INDEX(T_Eqp[Date_Début],5), INDEX(T_Eqp[Période_jours],5))=0), INDEX(T_Eqp[Type],5), ""), "")</f>
        <v/>
      </c>
      <c r="DY10" s="10">
        <f>IFERROR(IF(AND(INDEX(T_Eqp[Actif],5)="Oui",INDEX(T_Eqp[Période_jours],5)&gt;0, DY3&gt;=INDEX(T_Eqp[Date_Début],5), MOD(DY3-INDEX(T_Eqp[Date_Début],5), INDEX(T_Eqp[Période_jours],5))=0), INDEX(T_Eqp[Type],5), ""), "")</f>
        <v/>
      </c>
      <c r="DZ10" s="10">
        <f>IFERROR(IF(AND(INDEX(T_Eqp[Actif],5)="Oui",INDEX(T_Eqp[Période_jours],5)&gt;0, DZ3&gt;=INDEX(T_Eqp[Date_Début],5), MOD(DZ3-INDEX(T_Eqp[Date_Début],5), INDEX(T_Eqp[Période_jours],5))=0), INDEX(T_Eqp[Type],5), ""), "")</f>
        <v/>
      </c>
      <c r="EA10" s="10">
        <f>IFERROR(IF(AND(INDEX(T_Eqp[Actif],5)="Oui",INDEX(T_Eqp[Période_jours],5)&gt;0, EA3&gt;=INDEX(T_Eqp[Date_Début],5), MOD(EA3-INDEX(T_Eqp[Date_Début],5), INDEX(T_Eqp[Période_jours],5))=0), INDEX(T_Eqp[Type],5), ""), "")</f>
        <v/>
      </c>
      <c r="EB10" s="10">
        <f>IFERROR(IF(AND(INDEX(T_Eqp[Actif],5)="Oui",INDEX(T_Eqp[Période_jours],5)&gt;0, EB3&gt;=INDEX(T_Eqp[Date_Début],5), MOD(EB3-INDEX(T_Eqp[Date_Début],5), INDEX(T_Eqp[Période_jours],5))=0), INDEX(T_Eqp[Type],5), ""), "")</f>
        <v/>
      </c>
      <c r="EC10" s="10">
        <f>IFERROR(IF(AND(INDEX(T_Eqp[Actif],5)="Oui",INDEX(T_Eqp[Période_jours],5)&gt;0, EC3&gt;=INDEX(T_Eqp[Date_Début],5), MOD(EC3-INDEX(T_Eqp[Date_Début],5), INDEX(T_Eqp[Période_jours],5))=0), INDEX(T_Eqp[Type],5), ""), "")</f>
        <v/>
      </c>
      <c r="ED10" s="10">
        <f>IFERROR(IF(AND(INDEX(T_Eqp[Actif],5)="Oui",INDEX(T_Eqp[Période_jours],5)&gt;0, ED3&gt;=INDEX(T_Eqp[Date_Début],5), MOD(ED3-INDEX(T_Eqp[Date_Début],5), INDEX(T_Eqp[Période_jours],5))=0), INDEX(T_Eqp[Type],5), ""), "")</f>
        <v/>
      </c>
      <c r="EE10" s="10">
        <f>IFERROR(IF(AND(INDEX(T_Eqp[Actif],5)="Oui",INDEX(T_Eqp[Période_jours],5)&gt;0, EE3&gt;=INDEX(T_Eqp[Date_Début],5), MOD(EE3-INDEX(T_Eqp[Date_Début],5), INDEX(T_Eqp[Période_jours],5))=0), INDEX(T_Eqp[Type],5), ""), "")</f>
        <v/>
      </c>
      <c r="EF10" s="10">
        <f>IFERROR(IF(AND(INDEX(T_Eqp[Actif],5)="Oui",INDEX(T_Eqp[Période_jours],5)&gt;0, EF3&gt;=INDEX(T_Eqp[Date_Début],5), MOD(EF3-INDEX(T_Eqp[Date_Début],5), INDEX(T_Eqp[Période_jours],5))=0), INDEX(T_Eqp[Type],5), ""), "")</f>
        <v/>
      </c>
      <c r="EG10" s="10">
        <f>IFERROR(IF(AND(INDEX(T_Eqp[Actif],5)="Oui",INDEX(T_Eqp[Période_jours],5)&gt;0, EG3&gt;=INDEX(T_Eqp[Date_Début],5), MOD(EG3-INDEX(T_Eqp[Date_Début],5), INDEX(T_Eqp[Période_jours],5))=0), INDEX(T_Eqp[Type],5), ""), "")</f>
        <v/>
      </c>
      <c r="EH10" s="10">
        <f>IFERROR(IF(AND(INDEX(T_Eqp[Actif],5)="Oui",INDEX(T_Eqp[Période_jours],5)&gt;0, EH3&gt;=INDEX(T_Eqp[Date_Début],5), MOD(EH3-INDEX(T_Eqp[Date_Début],5), INDEX(T_Eqp[Période_jours],5))=0), INDEX(T_Eqp[Type],5), ""), "")</f>
        <v/>
      </c>
      <c r="EI10" s="10">
        <f>IFERROR(IF(AND(INDEX(T_Eqp[Actif],5)="Oui",INDEX(T_Eqp[Période_jours],5)&gt;0, EI3&gt;=INDEX(T_Eqp[Date_Début],5), MOD(EI3-INDEX(T_Eqp[Date_Début],5), INDEX(T_Eqp[Période_jours],5))=0), INDEX(T_Eqp[Type],5), ""), "")</f>
        <v/>
      </c>
      <c r="EJ10" s="10">
        <f>IFERROR(IF(AND(INDEX(T_Eqp[Actif],5)="Oui",INDEX(T_Eqp[Période_jours],5)&gt;0, EJ3&gt;=INDEX(T_Eqp[Date_Début],5), MOD(EJ3-INDEX(T_Eqp[Date_Début],5), INDEX(T_Eqp[Période_jours],5))=0), INDEX(T_Eqp[Type],5), ""), "")</f>
        <v/>
      </c>
      <c r="EK10" s="10">
        <f>IFERROR(IF(AND(INDEX(T_Eqp[Actif],5)="Oui",INDEX(T_Eqp[Période_jours],5)&gt;0, EK3&gt;=INDEX(T_Eqp[Date_Début],5), MOD(EK3-INDEX(T_Eqp[Date_Début],5), INDEX(T_Eqp[Période_jours],5))=0), INDEX(T_Eqp[Type],5), ""), "")</f>
        <v/>
      </c>
      <c r="EL10" s="10">
        <f>IFERROR(IF(AND(INDEX(T_Eqp[Actif],5)="Oui",INDEX(T_Eqp[Période_jours],5)&gt;0, EL3&gt;=INDEX(T_Eqp[Date_Début],5), MOD(EL3-INDEX(T_Eqp[Date_Début],5), INDEX(T_Eqp[Période_jours],5))=0), INDEX(T_Eqp[Type],5), ""), "")</f>
        <v/>
      </c>
      <c r="EM10" s="10">
        <f>IFERROR(IF(AND(INDEX(T_Eqp[Actif],5)="Oui",INDEX(T_Eqp[Période_jours],5)&gt;0, EM3&gt;=INDEX(T_Eqp[Date_Début],5), MOD(EM3-INDEX(T_Eqp[Date_Début],5), INDEX(T_Eqp[Période_jours],5))=0), INDEX(T_Eqp[Type],5), ""), "")</f>
        <v/>
      </c>
      <c r="EN10" s="10">
        <f>IFERROR(IF(AND(INDEX(T_Eqp[Actif],5)="Oui",INDEX(T_Eqp[Période_jours],5)&gt;0, EN3&gt;=INDEX(T_Eqp[Date_Début],5), MOD(EN3-INDEX(T_Eqp[Date_Début],5), INDEX(T_Eqp[Période_jours],5))=0), INDEX(T_Eqp[Type],5), ""), "")</f>
        <v/>
      </c>
      <c r="EO10" s="10">
        <f>IFERROR(IF(AND(INDEX(T_Eqp[Actif],5)="Oui",INDEX(T_Eqp[Période_jours],5)&gt;0, EO3&gt;=INDEX(T_Eqp[Date_Début],5), MOD(EO3-INDEX(T_Eqp[Date_Début],5), INDEX(T_Eqp[Période_jours],5))=0), INDEX(T_Eqp[Type],5), ""), "")</f>
        <v/>
      </c>
      <c r="EP10" s="10">
        <f>IFERROR(IF(AND(INDEX(T_Eqp[Actif],5)="Oui",INDEX(T_Eqp[Période_jours],5)&gt;0, EP3&gt;=INDEX(T_Eqp[Date_Début],5), MOD(EP3-INDEX(T_Eqp[Date_Début],5), INDEX(T_Eqp[Période_jours],5))=0), INDEX(T_Eqp[Type],5), ""), "")</f>
        <v/>
      </c>
      <c r="EQ10" s="10">
        <f>IFERROR(IF(AND(INDEX(T_Eqp[Actif],5)="Oui",INDEX(T_Eqp[Période_jours],5)&gt;0, EQ3&gt;=INDEX(T_Eqp[Date_Début],5), MOD(EQ3-INDEX(T_Eqp[Date_Début],5), INDEX(T_Eqp[Période_jours],5))=0), INDEX(T_Eqp[Type],5), ""), "")</f>
        <v/>
      </c>
      <c r="ER10" s="10">
        <f>IFERROR(IF(AND(INDEX(T_Eqp[Actif],5)="Oui",INDEX(T_Eqp[Période_jours],5)&gt;0, ER3&gt;=INDEX(T_Eqp[Date_Début],5), MOD(ER3-INDEX(T_Eqp[Date_Début],5), INDEX(T_Eqp[Période_jours],5))=0), INDEX(T_Eqp[Type],5), ""), "")</f>
        <v/>
      </c>
      <c r="ES10" s="10">
        <f>IFERROR(IF(AND(INDEX(T_Eqp[Actif],5)="Oui",INDEX(T_Eqp[Période_jours],5)&gt;0, ES3&gt;=INDEX(T_Eqp[Date_Début],5), MOD(ES3-INDEX(T_Eqp[Date_Début],5), INDEX(T_Eqp[Période_jours],5))=0), INDEX(T_Eqp[Type],5), ""), "")</f>
        <v/>
      </c>
      <c r="ET10" s="10">
        <f>IFERROR(IF(AND(INDEX(T_Eqp[Actif],5)="Oui",INDEX(T_Eqp[Période_jours],5)&gt;0, ET3&gt;=INDEX(T_Eqp[Date_Début],5), MOD(ET3-INDEX(T_Eqp[Date_Début],5), INDEX(T_Eqp[Période_jours],5))=0), INDEX(T_Eqp[Type],5), ""), "")</f>
        <v/>
      </c>
      <c r="EU10" s="10">
        <f>IFERROR(IF(AND(INDEX(T_Eqp[Actif],5)="Oui",INDEX(T_Eqp[Période_jours],5)&gt;0, EU3&gt;=INDEX(T_Eqp[Date_Début],5), MOD(EU3-INDEX(T_Eqp[Date_Début],5), INDEX(T_Eqp[Période_jours],5))=0), INDEX(T_Eqp[Type],5), ""), "")</f>
        <v/>
      </c>
      <c r="EV10" s="10">
        <f>IFERROR(IF(AND(INDEX(T_Eqp[Actif],5)="Oui",INDEX(T_Eqp[Période_jours],5)&gt;0, EV3&gt;=INDEX(T_Eqp[Date_Début],5), MOD(EV3-INDEX(T_Eqp[Date_Début],5), INDEX(T_Eqp[Période_jours],5))=0), INDEX(T_Eqp[Type],5), ""), "")</f>
        <v/>
      </c>
      <c r="EW10" s="10">
        <f>IFERROR(IF(AND(INDEX(T_Eqp[Actif],5)="Oui",INDEX(T_Eqp[Période_jours],5)&gt;0, EW3&gt;=INDEX(T_Eqp[Date_Début],5), MOD(EW3-INDEX(T_Eqp[Date_Début],5), INDEX(T_Eqp[Période_jours],5))=0), INDEX(T_Eqp[Type],5), ""), "")</f>
        <v/>
      </c>
      <c r="EX10" s="10">
        <f>IFERROR(IF(AND(INDEX(T_Eqp[Actif],5)="Oui",INDEX(T_Eqp[Période_jours],5)&gt;0, EX3&gt;=INDEX(T_Eqp[Date_Début],5), MOD(EX3-INDEX(T_Eqp[Date_Début],5), INDEX(T_Eqp[Période_jours],5))=0), INDEX(T_Eqp[Type],5), ""), "")</f>
        <v/>
      </c>
      <c r="EY10" s="10">
        <f>IFERROR(IF(AND(INDEX(T_Eqp[Actif],5)="Oui",INDEX(T_Eqp[Période_jours],5)&gt;0, EY3&gt;=INDEX(T_Eqp[Date_Début],5), MOD(EY3-INDEX(T_Eqp[Date_Début],5), INDEX(T_Eqp[Période_jours],5))=0), INDEX(T_Eqp[Type],5), ""), "")</f>
        <v/>
      </c>
      <c r="EZ10" s="10">
        <f>IFERROR(IF(AND(INDEX(T_Eqp[Actif],5)="Oui",INDEX(T_Eqp[Période_jours],5)&gt;0, EZ3&gt;=INDEX(T_Eqp[Date_Début],5), MOD(EZ3-INDEX(T_Eqp[Date_Début],5), INDEX(T_Eqp[Période_jours],5))=0), INDEX(T_Eqp[Type],5), ""), "")</f>
        <v/>
      </c>
      <c r="FA10" s="10">
        <f>IFERROR(IF(AND(INDEX(T_Eqp[Actif],5)="Oui",INDEX(T_Eqp[Période_jours],5)&gt;0, FA3&gt;=INDEX(T_Eqp[Date_Début],5), MOD(FA3-INDEX(T_Eqp[Date_Début],5), INDEX(T_Eqp[Période_jours],5))=0), INDEX(T_Eqp[Type],5), ""), "")</f>
        <v/>
      </c>
      <c r="FB10" s="10">
        <f>IFERROR(IF(AND(INDEX(T_Eqp[Actif],5)="Oui",INDEX(T_Eqp[Période_jours],5)&gt;0, FB3&gt;=INDEX(T_Eqp[Date_Début],5), MOD(FB3-INDEX(T_Eqp[Date_Début],5), INDEX(T_Eqp[Période_jours],5))=0), INDEX(T_Eqp[Type],5), ""), "")</f>
        <v/>
      </c>
      <c r="FC10" s="10">
        <f>IFERROR(IF(AND(INDEX(T_Eqp[Actif],5)="Oui",INDEX(T_Eqp[Période_jours],5)&gt;0, FC3&gt;=INDEX(T_Eqp[Date_Début],5), MOD(FC3-INDEX(T_Eqp[Date_Début],5), INDEX(T_Eqp[Période_jours],5))=0), INDEX(T_Eqp[Type],5), ""), "")</f>
        <v/>
      </c>
      <c r="FD10" s="10">
        <f>IFERROR(IF(AND(INDEX(T_Eqp[Actif],5)="Oui",INDEX(T_Eqp[Période_jours],5)&gt;0, FD3&gt;=INDEX(T_Eqp[Date_Début],5), MOD(FD3-INDEX(T_Eqp[Date_Début],5), INDEX(T_Eqp[Période_jours],5))=0), INDEX(T_Eqp[Type],5), ""), "")</f>
        <v/>
      </c>
      <c r="FE10" s="10">
        <f>IFERROR(IF(AND(INDEX(T_Eqp[Actif],5)="Oui",INDEX(T_Eqp[Période_jours],5)&gt;0, FE3&gt;=INDEX(T_Eqp[Date_Début],5), MOD(FE3-INDEX(T_Eqp[Date_Début],5), INDEX(T_Eqp[Période_jours],5))=0), INDEX(T_Eqp[Type],5), ""), "")</f>
        <v/>
      </c>
      <c r="FF10" s="10">
        <f>IFERROR(IF(AND(INDEX(T_Eqp[Actif],5)="Oui",INDEX(T_Eqp[Période_jours],5)&gt;0, FF3&gt;=INDEX(T_Eqp[Date_Début],5), MOD(FF3-INDEX(T_Eqp[Date_Début],5), INDEX(T_Eqp[Période_jours],5))=0), INDEX(T_Eqp[Type],5), ""), "")</f>
        <v/>
      </c>
      <c r="FG10" s="10">
        <f>IFERROR(IF(AND(INDEX(T_Eqp[Actif],5)="Oui",INDEX(T_Eqp[Période_jours],5)&gt;0, FG3&gt;=INDEX(T_Eqp[Date_Début],5), MOD(FG3-INDEX(T_Eqp[Date_Début],5), INDEX(T_Eqp[Période_jours],5))=0), INDEX(T_Eqp[Type],5), ""), "")</f>
        <v/>
      </c>
      <c r="FH10" s="10">
        <f>IFERROR(IF(AND(INDEX(T_Eqp[Actif],5)="Oui",INDEX(T_Eqp[Période_jours],5)&gt;0, FH3&gt;=INDEX(T_Eqp[Date_Début],5), MOD(FH3-INDEX(T_Eqp[Date_Début],5), INDEX(T_Eqp[Période_jours],5))=0), INDEX(T_Eqp[Type],5), ""), "")</f>
        <v/>
      </c>
      <c r="FI10" s="10">
        <f>IFERROR(IF(AND(INDEX(T_Eqp[Actif],5)="Oui",INDEX(T_Eqp[Période_jours],5)&gt;0, FI3&gt;=INDEX(T_Eqp[Date_Début],5), MOD(FI3-INDEX(T_Eqp[Date_Début],5), INDEX(T_Eqp[Période_jours],5))=0), INDEX(T_Eqp[Type],5), ""), "")</f>
        <v/>
      </c>
      <c r="FJ10" s="10">
        <f>IFERROR(IF(AND(INDEX(T_Eqp[Actif],5)="Oui",INDEX(T_Eqp[Période_jours],5)&gt;0, FJ3&gt;=INDEX(T_Eqp[Date_Début],5), MOD(FJ3-INDEX(T_Eqp[Date_Début],5), INDEX(T_Eqp[Période_jours],5))=0), INDEX(T_Eqp[Type],5), ""), "")</f>
        <v/>
      </c>
      <c r="FK10" s="10">
        <f>IFERROR(IF(AND(INDEX(T_Eqp[Actif],5)="Oui",INDEX(T_Eqp[Période_jours],5)&gt;0, FK3&gt;=INDEX(T_Eqp[Date_Début],5), MOD(FK3-INDEX(T_Eqp[Date_Début],5), INDEX(T_Eqp[Période_jours],5))=0), INDEX(T_Eqp[Type],5), ""), "")</f>
        <v/>
      </c>
      <c r="FL10" s="10">
        <f>IFERROR(IF(AND(INDEX(T_Eqp[Actif],5)="Oui",INDEX(T_Eqp[Période_jours],5)&gt;0, FL3&gt;=INDEX(T_Eqp[Date_Début],5), MOD(FL3-INDEX(T_Eqp[Date_Début],5), INDEX(T_Eqp[Période_jours],5))=0), INDEX(T_Eqp[Type],5), ""), "")</f>
        <v/>
      </c>
      <c r="FM10" s="10">
        <f>IFERROR(IF(AND(INDEX(T_Eqp[Actif],5)="Oui",INDEX(T_Eqp[Période_jours],5)&gt;0, FM3&gt;=INDEX(T_Eqp[Date_Début],5), MOD(FM3-INDEX(T_Eqp[Date_Début],5), INDEX(T_Eqp[Période_jours],5))=0), INDEX(T_Eqp[Type],5), ""), "")</f>
        <v/>
      </c>
      <c r="FN10" s="10">
        <f>IFERROR(IF(AND(INDEX(T_Eqp[Actif],5)="Oui",INDEX(T_Eqp[Période_jours],5)&gt;0, FN3&gt;=INDEX(T_Eqp[Date_Début],5), MOD(FN3-INDEX(T_Eqp[Date_Début],5), INDEX(T_Eqp[Période_jours],5))=0), INDEX(T_Eqp[Type],5), ""), "")</f>
        <v/>
      </c>
      <c r="FO10" s="10">
        <f>IFERROR(IF(AND(INDEX(T_Eqp[Actif],5)="Oui",INDEX(T_Eqp[Période_jours],5)&gt;0, FO3&gt;=INDEX(T_Eqp[Date_Début],5), MOD(FO3-INDEX(T_Eqp[Date_Début],5), INDEX(T_Eqp[Période_jours],5))=0), INDEX(T_Eqp[Type],5), ""), "")</f>
        <v/>
      </c>
      <c r="FP10" s="10">
        <f>IFERROR(IF(AND(INDEX(T_Eqp[Actif],5)="Oui",INDEX(T_Eqp[Période_jours],5)&gt;0, FP3&gt;=INDEX(T_Eqp[Date_Début],5), MOD(FP3-INDEX(T_Eqp[Date_Début],5), INDEX(T_Eqp[Période_jours],5))=0), INDEX(T_Eqp[Type],5), ""), "")</f>
        <v/>
      </c>
      <c r="FQ10" s="10">
        <f>IFERROR(IF(AND(INDEX(T_Eqp[Actif],5)="Oui",INDEX(T_Eqp[Période_jours],5)&gt;0, FQ3&gt;=INDEX(T_Eqp[Date_Début],5), MOD(FQ3-INDEX(T_Eqp[Date_Début],5), INDEX(T_Eqp[Période_jours],5))=0), INDEX(T_Eqp[Type],5), ""), "")</f>
        <v/>
      </c>
      <c r="FR10" s="10">
        <f>IFERROR(IF(AND(INDEX(T_Eqp[Actif],5)="Oui",INDEX(T_Eqp[Période_jours],5)&gt;0, FR3&gt;=INDEX(T_Eqp[Date_Début],5), MOD(FR3-INDEX(T_Eqp[Date_Début],5), INDEX(T_Eqp[Période_jours],5))=0), INDEX(T_Eqp[Type],5), ""), "")</f>
        <v/>
      </c>
      <c r="FS10" s="10">
        <f>IFERROR(IF(AND(INDEX(T_Eqp[Actif],5)="Oui",INDEX(T_Eqp[Période_jours],5)&gt;0, FS3&gt;=INDEX(T_Eqp[Date_Début],5), MOD(FS3-INDEX(T_Eqp[Date_Début],5), INDEX(T_Eqp[Période_jours],5))=0), INDEX(T_Eqp[Type],5), ""), "")</f>
        <v/>
      </c>
      <c r="FT10" s="10">
        <f>IFERROR(IF(AND(INDEX(T_Eqp[Actif],5)="Oui",INDEX(T_Eqp[Période_jours],5)&gt;0, FT3&gt;=INDEX(T_Eqp[Date_Début],5), MOD(FT3-INDEX(T_Eqp[Date_Début],5), INDEX(T_Eqp[Période_jours],5))=0), INDEX(T_Eqp[Type],5), ""), "")</f>
        <v/>
      </c>
      <c r="FU10" s="10">
        <f>IFERROR(IF(AND(INDEX(T_Eqp[Actif],5)="Oui",INDEX(T_Eqp[Période_jours],5)&gt;0, FU3&gt;=INDEX(T_Eqp[Date_Début],5), MOD(FU3-INDEX(T_Eqp[Date_Début],5), INDEX(T_Eqp[Période_jours],5))=0), INDEX(T_Eqp[Type],5), ""), "")</f>
        <v/>
      </c>
      <c r="FV10" s="10">
        <f>IFERROR(IF(AND(INDEX(T_Eqp[Actif],5)="Oui",INDEX(T_Eqp[Période_jours],5)&gt;0, FV3&gt;=INDEX(T_Eqp[Date_Début],5), MOD(FV3-INDEX(T_Eqp[Date_Début],5), INDEX(T_Eqp[Période_jours],5))=0), INDEX(T_Eqp[Type],5), ""), "")</f>
        <v/>
      </c>
      <c r="FW10" s="10">
        <f>IFERROR(IF(AND(INDEX(T_Eqp[Actif],5)="Oui",INDEX(T_Eqp[Période_jours],5)&gt;0, FW3&gt;=INDEX(T_Eqp[Date_Début],5), MOD(FW3-INDEX(T_Eqp[Date_Début],5), INDEX(T_Eqp[Période_jours],5))=0), INDEX(T_Eqp[Type],5), ""), "")</f>
        <v/>
      </c>
      <c r="FX10" s="10">
        <f>IFERROR(IF(AND(INDEX(T_Eqp[Actif],5)="Oui",INDEX(T_Eqp[Période_jours],5)&gt;0, FX3&gt;=INDEX(T_Eqp[Date_Début],5), MOD(FX3-INDEX(T_Eqp[Date_Début],5), INDEX(T_Eqp[Période_jours],5))=0), INDEX(T_Eqp[Type],5), ""), "")</f>
        <v/>
      </c>
      <c r="FY10" s="10">
        <f>IFERROR(IF(AND(INDEX(T_Eqp[Actif],5)="Oui",INDEX(T_Eqp[Période_jours],5)&gt;0, FY3&gt;=INDEX(T_Eqp[Date_Début],5), MOD(FY3-INDEX(T_Eqp[Date_Début],5), INDEX(T_Eqp[Période_jours],5))=0), INDEX(T_Eqp[Type],5), ""), "")</f>
        <v/>
      </c>
      <c r="FZ10" s="10">
        <f>IFERROR(IF(AND(INDEX(T_Eqp[Actif],5)="Oui",INDEX(T_Eqp[Période_jours],5)&gt;0, FZ3&gt;=INDEX(T_Eqp[Date_Début],5), MOD(FZ3-INDEX(T_Eqp[Date_Début],5), INDEX(T_Eqp[Période_jours],5))=0), INDEX(T_Eqp[Type],5), ""), "")</f>
        <v/>
      </c>
      <c r="GA10" s="10">
        <f>IFERROR(IF(AND(INDEX(T_Eqp[Actif],5)="Oui",INDEX(T_Eqp[Période_jours],5)&gt;0, GA3&gt;=INDEX(T_Eqp[Date_Début],5), MOD(GA3-INDEX(T_Eqp[Date_Début],5), INDEX(T_Eqp[Période_jours],5))=0), INDEX(T_Eqp[Type],5), ""), "")</f>
        <v/>
      </c>
      <c r="GB10" s="10">
        <f>IFERROR(IF(AND(INDEX(T_Eqp[Actif],5)="Oui",INDEX(T_Eqp[Période_jours],5)&gt;0, GB3&gt;=INDEX(T_Eqp[Date_Début],5), MOD(GB3-INDEX(T_Eqp[Date_Début],5), INDEX(T_Eqp[Période_jours],5))=0), INDEX(T_Eqp[Type],5), ""), "")</f>
        <v/>
      </c>
      <c r="GC10" s="10">
        <f>IFERROR(IF(AND(INDEX(T_Eqp[Actif],5)="Oui",INDEX(T_Eqp[Période_jours],5)&gt;0, GC3&gt;=INDEX(T_Eqp[Date_Début],5), MOD(GC3-INDEX(T_Eqp[Date_Début],5), INDEX(T_Eqp[Période_jours],5))=0), INDEX(T_Eqp[Type],5), ""), "")</f>
        <v/>
      </c>
      <c r="GD10" s="10">
        <f>IFERROR(IF(AND(INDEX(T_Eqp[Actif],5)="Oui",INDEX(T_Eqp[Période_jours],5)&gt;0, GD3&gt;=INDEX(T_Eqp[Date_Début],5), MOD(GD3-INDEX(T_Eqp[Date_Début],5), INDEX(T_Eqp[Période_jours],5))=0), INDEX(T_Eqp[Type],5), ""), "")</f>
        <v/>
      </c>
      <c r="GE10" s="10">
        <f>IFERROR(IF(AND(INDEX(T_Eqp[Actif],5)="Oui",INDEX(T_Eqp[Période_jours],5)&gt;0, GE3&gt;=INDEX(T_Eqp[Date_Début],5), MOD(GE3-INDEX(T_Eqp[Date_Début],5), INDEX(T_Eqp[Période_jours],5))=0), INDEX(T_Eqp[Type],5), ""), "")</f>
        <v/>
      </c>
      <c r="GF10" s="10">
        <f>IFERROR(IF(AND(INDEX(T_Eqp[Actif],5)="Oui",INDEX(T_Eqp[Période_jours],5)&gt;0, GF3&gt;=INDEX(T_Eqp[Date_Début],5), MOD(GF3-INDEX(T_Eqp[Date_Début],5), INDEX(T_Eqp[Période_jours],5))=0), INDEX(T_Eqp[Type],5), ""), "")</f>
        <v/>
      </c>
      <c r="GG10" s="10">
        <f>IFERROR(IF(AND(INDEX(T_Eqp[Actif],5)="Oui",INDEX(T_Eqp[Période_jours],5)&gt;0, GG3&gt;=INDEX(T_Eqp[Date_Début],5), MOD(GG3-INDEX(T_Eqp[Date_Début],5), INDEX(T_Eqp[Période_jours],5))=0), INDEX(T_Eqp[Type],5), ""), "")</f>
        <v/>
      </c>
      <c r="GH10" s="10">
        <f>IFERROR(IF(AND(INDEX(T_Eqp[Actif],5)="Oui",INDEX(T_Eqp[Période_jours],5)&gt;0, GH3&gt;=INDEX(T_Eqp[Date_Début],5), MOD(GH3-INDEX(T_Eqp[Date_Début],5), INDEX(T_Eqp[Période_jours],5))=0), INDEX(T_Eqp[Type],5), ""), "")</f>
        <v/>
      </c>
      <c r="GI10" s="10">
        <f>IFERROR(IF(AND(INDEX(T_Eqp[Actif],5)="Oui",INDEX(T_Eqp[Période_jours],5)&gt;0, GI3&gt;=INDEX(T_Eqp[Date_Début],5), MOD(GI3-INDEX(T_Eqp[Date_Début],5), INDEX(T_Eqp[Période_jours],5))=0), INDEX(T_Eqp[Type],5), ""), "")</f>
        <v/>
      </c>
      <c r="GJ10" s="10">
        <f>IFERROR(IF(AND(INDEX(T_Eqp[Actif],5)="Oui",INDEX(T_Eqp[Période_jours],5)&gt;0, GJ3&gt;=INDEX(T_Eqp[Date_Début],5), MOD(GJ3-INDEX(T_Eqp[Date_Début],5), INDEX(T_Eqp[Période_jours],5))=0), INDEX(T_Eqp[Type],5), ""), "")</f>
        <v/>
      </c>
      <c r="GK10" s="10">
        <f>IFERROR(IF(AND(INDEX(T_Eqp[Actif],5)="Oui",INDEX(T_Eqp[Période_jours],5)&gt;0, GK3&gt;=INDEX(T_Eqp[Date_Début],5), MOD(GK3-INDEX(T_Eqp[Date_Début],5), INDEX(T_Eqp[Période_jours],5))=0), INDEX(T_Eqp[Type],5), ""), "")</f>
        <v/>
      </c>
      <c r="GL10" s="10">
        <f>IFERROR(IF(AND(INDEX(T_Eqp[Actif],5)="Oui",INDEX(T_Eqp[Période_jours],5)&gt;0, GL3&gt;=INDEX(T_Eqp[Date_Début],5), MOD(GL3-INDEX(T_Eqp[Date_Début],5), INDEX(T_Eqp[Période_jours],5))=0), INDEX(T_Eqp[Type],5), ""), "")</f>
        <v/>
      </c>
      <c r="GM10" s="10">
        <f>IFERROR(IF(AND(INDEX(T_Eqp[Actif],5)="Oui",INDEX(T_Eqp[Période_jours],5)&gt;0, GM3&gt;=INDEX(T_Eqp[Date_Début],5), MOD(GM3-INDEX(T_Eqp[Date_Début],5), INDEX(T_Eqp[Période_jours],5))=0), INDEX(T_Eqp[Type],5), ""), "")</f>
        <v/>
      </c>
      <c r="GN10" s="10">
        <f>IFERROR(IF(AND(INDEX(T_Eqp[Actif],5)="Oui",INDEX(T_Eqp[Période_jours],5)&gt;0, GN3&gt;=INDEX(T_Eqp[Date_Début],5), MOD(GN3-INDEX(T_Eqp[Date_Début],5), INDEX(T_Eqp[Période_jours],5))=0), INDEX(T_Eqp[Type],5), ""), "")</f>
        <v/>
      </c>
      <c r="GO10" s="10">
        <f>IFERROR(IF(AND(INDEX(T_Eqp[Actif],5)="Oui",INDEX(T_Eqp[Période_jours],5)&gt;0, GO3&gt;=INDEX(T_Eqp[Date_Début],5), MOD(GO3-INDEX(T_Eqp[Date_Début],5), INDEX(T_Eqp[Période_jours],5))=0), INDEX(T_Eqp[Type],5), ""), "")</f>
        <v/>
      </c>
      <c r="GP10" s="10">
        <f>IFERROR(IF(AND(INDEX(T_Eqp[Actif],5)="Oui",INDEX(T_Eqp[Période_jours],5)&gt;0, GP3&gt;=INDEX(T_Eqp[Date_Début],5), MOD(GP3-INDEX(T_Eqp[Date_Début],5), INDEX(T_Eqp[Période_jours],5))=0), INDEX(T_Eqp[Type],5), ""), "")</f>
        <v/>
      </c>
      <c r="GQ10" s="10">
        <f>IFERROR(IF(AND(INDEX(T_Eqp[Actif],5)="Oui",INDEX(T_Eqp[Période_jours],5)&gt;0, GQ3&gt;=INDEX(T_Eqp[Date_Début],5), MOD(GQ3-INDEX(T_Eqp[Date_Début],5), INDEX(T_Eqp[Période_jours],5))=0), INDEX(T_Eqp[Type],5), ""), "")</f>
        <v/>
      </c>
      <c r="GR10" s="10">
        <f>IFERROR(IF(AND(INDEX(T_Eqp[Actif],5)="Oui",INDEX(T_Eqp[Période_jours],5)&gt;0, GR3&gt;=INDEX(T_Eqp[Date_Début],5), MOD(GR3-INDEX(T_Eqp[Date_Début],5), INDEX(T_Eqp[Période_jours],5))=0), INDEX(T_Eqp[Type],5), ""), "")</f>
        <v/>
      </c>
      <c r="GS10" s="10">
        <f>IFERROR(IF(AND(INDEX(T_Eqp[Actif],5)="Oui",INDEX(T_Eqp[Période_jours],5)&gt;0, GS3&gt;=INDEX(T_Eqp[Date_Début],5), MOD(GS3-INDEX(T_Eqp[Date_Début],5), INDEX(T_Eqp[Période_jours],5))=0), INDEX(T_Eqp[Type],5), ""), "")</f>
        <v/>
      </c>
      <c r="GT10" s="10">
        <f>IFERROR(IF(AND(INDEX(T_Eqp[Actif],5)="Oui",INDEX(T_Eqp[Période_jours],5)&gt;0, GT3&gt;=INDEX(T_Eqp[Date_Début],5), MOD(GT3-INDEX(T_Eqp[Date_Début],5), INDEX(T_Eqp[Période_jours],5))=0), INDEX(T_Eqp[Type],5), ""), "")</f>
        <v/>
      </c>
      <c r="GU10" s="10">
        <f>IFERROR(IF(AND(INDEX(T_Eqp[Actif],5)="Oui",INDEX(T_Eqp[Période_jours],5)&gt;0, GU3&gt;=INDEX(T_Eqp[Date_Début],5), MOD(GU3-INDEX(T_Eqp[Date_Début],5), INDEX(T_Eqp[Période_jours],5))=0), INDEX(T_Eqp[Type],5), ""), "")</f>
        <v/>
      </c>
      <c r="GV10" s="10">
        <f>IFERROR(IF(AND(INDEX(T_Eqp[Actif],5)="Oui",INDEX(T_Eqp[Période_jours],5)&gt;0, GV3&gt;=INDEX(T_Eqp[Date_Début],5), MOD(GV3-INDEX(T_Eqp[Date_Début],5), INDEX(T_Eqp[Période_jours],5))=0), INDEX(T_Eqp[Type],5), ""), "")</f>
        <v/>
      </c>
      <c r="GW10" s="10">
        <f>IFERROR(IF(AND(INDEX(T_Eqp[Actif],5)="Oui",INDEX(T_Eqp[Période_jours],5)&gt;0, GW3&gt;=INDEX(T_Eqp[Date_Début],5), MOD(GW3-INDEX(T_Eqp[Date_Début],5), INDEX(T_Eqp[Période_jours],5))=0), INDEX(T_Eqp[Type],5), ""), "")</f>
        <v/>
      </c>
      <c r="GX10" s="10">
        <f>IFERROR(IF(AND(INDEX(T_Eqp[Actif],5)="Oui",INDEX(T_Eqp[Période_jours],5)&gt;0, GX3&gt;=INDEX(T_Eqp[Date_Début],5), MOD(GX3-INDEX(T_Eqp[Date_Début],5), INDEX(T_Eqp[Période_jours],5))=0), INDEX(T_Eqp[Type],5), ""), "")</f>
        <v/>
      </c>
      <c r="GY10" s="10">
        <f>IFERROR(IF(AND(INDEX(T_Eqp[Actif],5)="Oui",INDEX(T_Eqp[Période_jours],5)&gt;0, GY3&gt;=INDEX(T_Eqp[Date_Début],5), MOD(GY3-INDEX(T_Eqp[Date_Début],5), INDEX(T_Eqp[Période_jours],5))=0), INDEX(T_Eqp[Type],5), ""), "")</f>
        <v/>
      </c>
      <c r="GZ10" s="10">
        <f>IFERROR(IF(AND(INDEX(T_Eqp[Actif],5)="Oui",INDEX(T_Eqp[Période_jours],5)&gt;0, GZ3&gt;=INDEX(T_Eqp[Date_Début],5), MOD(GZ3-INDEX(T_Eqp[Date_Début],5), INDEX(T_Eqp[Période_jours],5))=0), INDEX(T_Eqp[Type],5), ""), "")</f>
        <v/>
      </c>
      <c r="HA10" s="10">
        <f>IFERROR(IF(AND(INDEX(T_Eqp[Actif],5)="Oui",INDEX(T_Eqp[Période_jours],5)&gt;0, HA3&gt;=INDEX(T_Eqp[Date_Début],5), MOD(HA3-INDEX(T_Eqp[Date_Début],5), INDEX(T_Eqp[Période_jours],5))=0), INDEX(T_Eqp[Type],5), ""), "")</f>
        <v/>
      </c>
      <c r="HB10" s="10">
        <f>IFERROR(IF(AND(INDEX(T_Eqp[Actif],5)="Oui",INDEX(T_Eqp[Période_jours],5)&gt;0, HB3&gt;=INDEX(T_Eqp[Date_Début],5), MOD(HB3-INDEX(T_Eqp[Date_Début],5), INDEX(T_Eqp[Période_jours],5))=0), INDEX(T_Eqp[Type],5), ""), "")</f>
        <v/>
      </c>
      <c r="HC10" s="10">
        <f>IFERROR(IF(AND(INDEX(T_Eqp[Actif],5)="Oui",INDEX(T_Eqp[Période_jours],5)&gt;0, HC3&gt;=INDEX(T_Eqp[Date_Début],5), MOD(HC3-INDEX(T_Eqp[Date_Début],5), INDEX(T_Eqp[Période_jours],5))=0), INDEX(T_Eqp[Type],5), ""), "")</f>
        <v/>
      </c>
      <c r="HD10" s="10">
        <f>IFERROR(IF(AND(INDEX(T_Eqp[Actif],5)="Oui",INDEX(T_Eqp[Période_jours],5)&gt;0, HD3&gt;=INDEX(T_Eqp[Date_Début],5), MOD(HD3-INDEX(T_Eqp[Date_Début],5), INDEX(T_Eqp[Période_jours],5))=0), INDEX(T_Eqp[Type],5), ""), "")</f>
        <v/>
      </c>
      <c r="HE10" s="10">
        <f>IFERROR(IF(AND(INDEX(T_Eqp[Actif],5)="Oui",INDEX(T_Eqp[Période_jours],5)&gt;0, HE3&gt;=INDEX(T_Eqp[Date_Début],5), MOD(HE3-INDEX(T_Eqp[Date_Début],5), INDEX(T_Eqp[Période_jours],5))=0), INDEX(T_Eqp[Type],5), ""), "")</f>
        <v/>
      </c>
      <c r="HF10" s="10">
        <f>IFERROR(IF(AND(INDEX(T_Eqp[Actif],5)="Oui",INDEX(T_Eqp[Période_jours],5)&gt;0, HF3&gt;=INDEX(T_Eqp[Date_Début],5), MOD(HF3-INDEX(T_Eqp[Date_Début],5), INDEX(T_Eqp[Période_jours],5))=0), INDEX(T_Eqp[Type],5), ""), "")</f>
        <v/>
      </c>
      <c r="HG10" s="10">
        <f>IFERROR(IF(AND(INDEX(T_Eqp[Actif],5)="Oui",INDEX(T_Eqp[Période_jours],5)&gt;0, HG3&gt;=INDEX(T_Eqp[Date_Début],5), MOD(HG3-INDEX(T_Eqp[Date_Début],5), INDEX(T_Eqp[Période_jours],5))=0), INDEX(T_Eqp[Type],5), ""), "")</f>
        <v/>
      </c>
      <c r="HH10" s="10">
        <f>IFERROR(IF(AND(INDEX(T_Eqp[Actif],5)="Oui",INDEX(T_Eqp[Période_jours],5)&gt;0, HH3&gt;=INDEX(T_Eqp[Date_Début],5), MOD(HH3-INDEX(T_Eqp[Date_Début],5), INDEX(T_Eqp[Période_jours],5))=0), INDEX(T_Eqp[Type],5), ""), "")</f>
        <v/>
      </c>
      <c r="HI10" s="10">
        <f>IFERROR(IF(AND(INDEX(T_Eqp[Actif],5)="Oui",INDEX(T_Eqp[Période_jours],5)&gt;0, HI3&gt;=INDEX(T_Eqp[Date_Début],5), MOD(HI3-INDEX(T_Eqp[Date_Début],5), INDEX(T_Eqp[Période_jours],5))=0), INDEX(T_Eqp[Type],5), ""), "")</f>
        <v/>
      </c>
      <c r="HJ10" s="10">
        <f>IFERROR(IF(AND(INDEX(T_Eqp[Actif],5)="Oui",INDEX(T_Eqp[Période_jours],5)&gt;0, HJ3&gt;=INDEX(T_Eqp[Date_Début],5), MOD(HJ3-INDEX(T_Eqp[Date_Début],5), INDEX(T_Eqp[Période_jours],5))=0), INDEX(T_Eqp[Type],5), ""), "")</f>
        <v/>
      </c>
      <c r="HK10" s="10">
        <f>IFERROR(IF(AND(INDEX(T_Eqp[Actif],5)="Oui",INDEX(T_Eqp[Période_jours],5)&gt;0, HK3&gt;=INDEX(T_Eqp[Date_Début],5), MOD(HK3-INDEX(T_Eqp[Date_Début],5), INDEX(T_Eqp[Période_jours],5))=0), INDEX(T_Eqp[Type],5), ""), "")</f>
        <v/>
      </c>
      <c r="HL10" s="10">
        <f>IFERROR(IF(AND(INDEX(T_Eqp[Actif],5)="Oui",INDEX(T_Eqp[Période_jours],5)&gt;0, HL3&gt;=INDEX(T_Eqp[Date_Début],5), MOD(HL3-INDEX(T_Eqp[Date_Début],5), INDEX(T_Eqp[Période_jours],5))=0), INDEX(T_Eqp[Type],5), ""), "")</f>
        <v/>
      </c>
      <c r="HM10" s="10">
        <f>IFERROR(IF(AND(INDEX(T_Eqp[Actif],5)="Oui",INDEX(T_Eqp[Période_jours],5)&gt;0, HM3&gt;=INDEX(T_Eqp[Date_Début],5), MOD(HM3-INDEX(T_Eqp[Date_Début],5), INDEX(T_Eqp[Période_jours],5))=0), INDEX(T_Eqp[Type],5), ""), "")</f>
        <v/>
      </c>
      <c r="HN10" s="10">
        <f>IFERROR(IF(AND(INDEX(T_Eqp[Actif],5)="Oui",INDEX(T_Eqp[Période_jours],5)&gt;0, HN3&gt;=INDEX(T_Eqp[Date_Début],5), MOD(HN3-INDEX(T_Eqp[Date_Début],5), INDEX(T_Eqp[Période_jours],5))=0), INDEX(T_Eqp[Type],5), ""), "")</f>
        <v/>
      </c>
      <c r="HO10" s="10">
        <f>IFERROR(IF(AND(INDEX(T_Eqp[Actif],5)="Oui",INDEX(T_Eqp[Période_jours],5)&gt;0, HO3&gt;=INDEX(T_Eqp[Date_Début],5), MOD(HO3-INDEX(T_Eqp[Date_Début],5), INDEX(T_Eqp[Période_jours],5))=0), INDEX(T_Eqp[Type],5), ""), "")</f>
        <v/>
      </c>
      <c r="HP10" s="10">
        <f>IFERROR(IF(AND(INDEX(T_Eqp[Actif],5)="Oui",INDEX(T_Eqp[Période_jours],5)&gt;0, HP3&gt;=INDEX(T_Eqp[Date_Début],5), MOD(HP3-INDEX(T_Eqp[Date_Début],5), INDEX(T_Eqp[Période_jours],5))=0), INDEX(T_Eqp[Type],5), ""), "")</f>
        <v/>
      </c>
      <c r="HQ10" s="10">
        <f>IFERROR(IF(AND(INDEX(T_Eqp[Actif],5)="Oui",INDEX(T_Eqp[Période_jours],5)&gt;0, HQ3&gt;=INDEX(T_Eqp[Date_Début],5), MOD(HQ3-INDEX(T_Eqp[Date_Début],5), INDEX(T_Eqp[Période_jours],5))=0), INDEX(T_Eqp[Type],5), ""), "")</f>
        <v/>
      </c>
      <c r="HR10" s="10">
        <f>IFERROR(IF(AND(INDEX(T_Eqp[Actif],5)="Oui",INDEX(T_Eqp[Période_jours],5)&gt;0, HR3&gt;=INDEX(T_Eqp[Date_Début],5), MOD(HR3-INDEX(T_Eqp[Date_Début],5), INDEX(T_Eqp[Période_jours],5))=0), INDEX(T_Eqp[Type],5), ""), "")</f>
        <v/>
      </c>
      <c r="HS10" s="10">
        <f>IFERROR(IF(AND(INDEX(T_Eqp[Actif],5)="Oui",INDEX(T_Eqp[Période_jours],5)&gt;0, HS3&gt;=INDEX(T_Eqp[Date_Début],5), MOD(HS3-INDEX(T_Eqp[Date_Début],5), INDEX(T_Eqp[Période_jours],5))=0), INDEX(T_Eqp[Type],5), ""), "")</f>
        <v/>
      </c>
      <c r="HT10" s="10">
        <f>IFERROR(IF(AND(INDEX(T_Eqp[Actif],5)="Oui",INDEX(T_Eqp[Période_jours],5)&gt;0, HT3&gt;=INDEX(T_Eqp[Date_Début],5), MOD(HT3-INDEX(T_Eqp[Date_Début],5), INDEX(T_Eqp[Période_jours],5))=0), INDEX(T_Eqp[Type],5), ""), "")</f>
        <v/>
      </c>
      <c r="HU10" s="10">
        <f>IFERROR(IF(AND(INDEX(T_Eqp[Actif],5)="Oui",INDEX(T_Eqp[Période_jours],5)&gt;0, HU3&gt;=INDEX(T_Eqp[Date_Début],5), MOD(HU3-INDEX(T_Eqp[Date_Début],5), INDEX(T_Eqp[Période_jours],5))=0), INDEX(T_Eqp[Type],5), ""), "")</f>
        <v/>
      </c>
      <c r="HV10" s="10">
        <f>IFERROR(IF(AND(INDEX(T_Eqp[Actif],5)="Oui",INDEX(T_Eqp[Période_jours],5)&gt;0, HV3&gt;=INDEX(T_Eqp[Date_Début],5), MOD(HV3-INDEX(T_Eqp[Date_Début],5), INDEX(T_Eqp[Période_jours],5))=0), INDEX(T_Eqp[Type],5), ""), "")</f>
        <v/>
      </c>
      <c r="HW10" s="10">
        <f>IFERROR(IF(AND(INDEX(T_Eqp[Actif],5)="Oui",INDEX(T_Eqp[Période_jours],5)&gt;0, HW3&gt;=INDEX(T_Eqp[Date_Début],5), MOD(HW3-INDEX(T_Eqp[Date_Début],5), INDEX(T_Eqp[Période_jours],5))=0), INDEX(T_Eqp[Type],5), ""), "")</f>
        <v/>
      </c>
      <c r="HX10" s="10">
        <f>IFERROR(IF(AND(INDEX(T_Eqp[Actif],5)="Oui",INDEX(T_Eqp[Période_jours],5)&gt;0, HX3&gt;=INDEX(T_Eqp[Date_Début],5), MOD(HX3-INDEX(T_Eqp[Date_Début],5), INDEX(T_Eqp[Période_jours],5))=0), INDEX(T_Eqp[Type],5), ""), "")</f>
        <v/>
      </c>
      <c r="HY10" s="10">
        <f>IFERROR(IF(AND(INDEX(T_Eqp[Actif],5)="Oui",INDEX(T_Eqp[Période_jours],5)&gt;0, HY3&gt;=INDEX(T_Eqp[Date_Début],5), MOD(HY3-INDEX(T_Eqp[Date_Début],5), INDEX(T_Eqp[Période_jours],5))=0), INDEX(T_Eqp[Type],5), ""), "")</f>
        <v/>
      </c>
      <c r="HZ10" s="10">
        <f>IFERROR(IF(AND(INDEX(T_Eqp[Actif],5)="Oui",INDEX(T_Eqp[Période_jours],5)&gt;0, HZ3&gt;=INDEX(T_Eqp[Date_Début],5), MOD(HZ3-INDEX(T_Eqp[Date_Début],5), INDEX(T_Eqp[Période_jours],5))=0), INDEX(T_Eqp[Type],5), ""), "")</f>
        <v/>
      </c>
      <c r="IA10" s="10">
        <f>IFERROR(IF(AND(INDEX(T_Eqp[Actif],5)="Oui",INDEX(T_Eqp[Période_jours],5)&gt;0, IA3&gt;=INDEX(T_Eqp[Date_Début],5), MOD(IA3-INDEX(T_Eqp[Date_Début],5), INDEX(T_Eqp[Période_jours],5))=0), INDEX(T_Eqp[Type],5), ""), "")</f>
        <v/>
      </c>
      <c r="IB10" s="10">
        <f>IFERROR(IF(AND(INDEX(T_Eqp[Actif],5)="Oui",INDEX(T_Eqp[Période_jours],5)&gt;0, IB3&gt;=INDEX(T_Eqp[Date_Début],5), MOD(IB3-INDEX(T_Eqp[Date_Début],5), INDEX(T_Eqp[Période_jours],5))=0), INDEX(T_Eqp[Type],5), ""), "")</f>
        <v/>
      </c>
      <c r="IC10" s="10">
        <f>IFERROR(IF(AND(INDEX(T_Eqp[Actif],5)="Oui",INDEX(T_Eqp[Période_jours],5)&gt;0, IC3&gt;=INDEX(T_Eqp[Date_Début],5), MOD(IC3-INDEX(T_Eqp[Date_Début],5), INDEX(T_Eqp[Période_jours],5))=0), INDEX(T_Eqp[Type],5), ""), "")</f>
        <v/>
      </c>
      <c r="ID10" s="10">
        <f>IFERROR(IF(AND(INDEX(T_Eqp[Actif],5)="Oui",INDEX(T_Eqp[Période_jours],5)&gt;0, ID3&gt;=INDEX(T_Eqp[Date_Début],5), MOD(ID3-INDEX(T_Eqp[Date_Début],5), INDEX(T_Eqp[Période_jours],5))=0), INDEX(T_Eqp[Type],5), ""), "")</f>
        <v/>
      </c>
      <c r="IE10" s="10">
        <f>IFERROR(IF(AND(INDEX(T_Eqp[Actif],5)="Oui",INDEX(T_Eqp[Période_jours],5)&gt;0, IE3&gt;=INDEX(T_Eqp[Date_Début],5), MOD(IE3-INDEX(T_Eqp[Date_Début],5), INDEX(T_Eqp[Période_jours],5))=0), INDEX(T_Eqp[Type],5), ""), "")</f>
        <v/>
      </c>
      <c r="IF10" s="10">
        <f>IFERROR(IF(AND(INDEX(T_Eqp[Actif],5)="Oui",INDEX(T_Eqp[Période_jours],5)&gt;0, IF3&gt;=INDEX(T_Eqp[Date_Début],5), MOD(IF3-INDEX(T_Eqp[Date_Début],5), INDEX(T_Eqp[Période_jours],5))=0), INDEX(T_Eqp[Type],5), ""), "")</f>
        <v/>
      </c>
      <c r="IG10" s="10">
        <f>IFERROR(IF(AND(INDEX(T_Eqp[Actif],5)="Oui",INDEX(T_Eqp[Période_jours],5)&gt;0, IG3&gt;=INDEX(T_Eqp[Date_Début],5), MOD(IG3-INDEX(T_Eqp[Date_Début],5), INDEX(T_Eqp[Période_jours],5))=0), INDEX(T_Eqp[Type],5), ""), "")</f>
        <v/>
      </c>
      <c r="IH10" s="10">
        <f>IFERROR(IF(AND(INDEX(T_Eqp[Actif],5)="Oui",INDEX(T_Eqp[Période_jours],5)&gt;0, IH3&gt;=INDEX(T_Eqp[Date_Début],5), MOD(IH3-INDEX(T_Eqp[Date_Début],5), INDEX(T_Eqp[Période_jours],5))=0), INDEX(T_Eqp[Type],5), ""), "")</f>
        <v/>
      </c>
      <c r="II10" s="10">
        <f>IFERROR(IF(AND(INDEX(T_Eqp[Actif],5)="Oui",INDEX(T_Eqp[Période_jours],5)&gt;0, II3&gt;=INDEX(T_Eqp[Date_Début],5), MOD(II3-INDEX(T_Eqp[Date_Début],5), INDEX(T_Eqp[Période_jours],5))=0), INDEX(T_Eqp[Type],5), ""), "")</f>
        <v/>
      </c>
      <c r="IJ10" s="10">
        <f>IFERROR(IF(AND(INDEX(T_Eqp[Actif],5)="Oui",INDEX(T_Eqp[Période_jours],5)&gt;0, IJ3&gt;=INDEX(T_Eqp[Date_Début],5), MOD(IJ3-INDEX(T_Eqp[Date_Début],5), INDEX(T_Eqp[Période_jours],5))=0), INDEX(T_Eqp[Type],5), ""), "")</f>
        <v/>
      </c>
      <c r="IK10" s="10">
        <f>IFERROR(IF(AND(INDEX(T_Eqp[Actif],5)="Oui",INDEX(T_Eqp[Période_jours],5)&gt;0, IK3&gt;=INDEX(T_Eqp[Date_Début],5), MOD(IK3-INDEX(T_Eqp[Date_Début],5), INDEX(T_Eqp[Période_jours],5))=0), INDEX(T_Eqp[Type],5), ""), "")</f>
        <v/>
      </c>
      <c r="IL10" s="10">
        <f>IFERROR(IF(AND(INDEX(T_Eqp[Actif],5)="Oui",INDEX(T_Eqp[Période_jours],5)&gt;0, IL3&gt;=INDEX(T_Eqp[Date_Début],5), MOD(IL3-INDEX(T_Eqp[Date_Début],5), INDEX(T_Eqp[Période_jours],5))=0), INDEX(T_Eqp[Type],5), ""), "")</f>
        <v/>
      </c>
      <c r="IM10" s="10">
        <f>IFERROR(IF(AND(INDEX(T_Eqp[Actif],5)="Oui",INDEX(T_Eqp[Période_jours],5)&gt;0, IM3&gt;=INDEX(T_Eqp[Date_Début],5), MOD(IM3-INDEX(T_Eqp[Date_Début],5), INDEX(T_Eqp[Période_jours],5))=0), INDEX(T_Eqp[Type],5), ""), "")</f>
        <v/>
      </c>
      <c r="IN10" s="10">
        <f>IFERROR(IF(AND(INDEX(T_Eqp[Actif],5)="Oui",INDEX(T_Eqp[Période_jours],5)&gt;0, IN3&gt;=INDEX(T_Eqp[Date_Début],5), MOD(IN3-INDEX(T_Eqp[Date_Début],5), INDEX(T_Eqp[Période_jours],5))=0), INDEX(T_Eqp[Type],5), ""), "")</f>
        <v/>
      </c>
      <c r="IO10" s="10">
        <f>IFERROR(IF(AND(INDEX(T_Eqp[Actif],5)="Oui",INDEX(T_Eqp[Période_jours],5)&gt;0, IO3&gt;=INDEX(T_Eqp[Date_Début],5), MOD(IO3-INDEX(T_Eqp[Date_Début],5), INDEX(T_Eqp[Période_jours],5))=0), INDEX(T_Eqp[Type],5), ""), "")</f>
        <v/>
      </c>
      <c r="IP10" s="10">
        <f>IFERROR(IF(AND(INDEX(T_Eqp[Actif],5)="Oui",INDEX(T_Eqp[Période_jours],5)&gt;0, IP3&gt;=INDEX(T_Eqp[Date_Début],5), MOD(IP3-INDEX(T_Eqp[Date_Début],5), INDEX(T_Eqp[Période_jours],5))=0), INDEX(T_Eqp[Type],5), ""), "")</f>
        <v/>
      </c>
      <c r="IQ10" s="10">
        <f>IFERROR(IF(AND(INDEX(T_Eqp[Actif],5)="Oui",INDEX(T_Eqp[Période_jours],5)&gt;0, IQ3&gt;=INDEX(T_Eqp[Date_Début],5), MOD(IQ3-INDEX(T_Eqp[Date_Début],5), INDEX(T_Eqp[Période_jours],5))=0), INDEX(T_Eqp[Type],5), ""), "")</f>
        <v/>
      </c>
      <c r="IR10" s="10">
        <f>IFERROR(IF(AND(INDEX(T_Eqp[Actif],5)="Oui",INDEX(T_Eqp[Période_jours],5)&gt;0, IR3&gt;=INDEX(T_Eqp[Date_Début],5), MOD(IR3-INDEX(T_Eqp[Date_Début],5), INDEX(T_Eqp[Période_jours],5))=0), INDEX(T_Eqp[Type],5), ""), "")</f>
        <v/>
      </c>
      <c r="IS10" s="10">
        <f>IFERROR(IF(AND(INDEX(T_Eqp[Actif],5)="Oui",INDEX(T_Eqp[Période_jours],5)&gt;0, IS3&gt;=INDEX(T_Eqp[Date_Début],5), MOD(IS3-INDEX(T_Eqp[Date_Début],5), INDEX(T_Eqp[Période_jours],5))=0), INDEX(T_Eqp[Type],5), ""), "")</f>
        <v/>
      </c>
      <c r="IT10" s="10">
        <f>IFERROR(IF(AND(INDEX(T_Eqp[Actif],5)="Oui",INDEX(T_Eqp[Période_jours],5)&gt;0, IT3&gt;=INDEX(T_Eqp[Date_Début],5), MOD(IT3-INDEX(T_Eqp[Date_Début],5), INDEX(T_Eqp[Période_jours],5))=0), INDEX(T_Eqp[Type],5), ""), "")</f>
        <v/>
      </c>
      <c r="IU10" s="10">
        <f>IFERROR(IF(AND(INDEX(T_Eqp[Actif],5)="Oui",INDEX(T_Eqp[Période_jours],5)&gt;0, IU3&gt;=INDEX(T_Eqp[Date_Début],5), MOD(IU3-INDEX(T_Eqp[Date_Début],5), INDEX(T_Eqp[Période_jours],5))=0), INDEX(T_Eqp[Type],5), ""), "")</f>
        <v/>
      </c>
      <c r="IV10" s="10">
        <f>IFERROR(IF(AND(INDEX(T_Eqp[Actif],5)="Oui",INDEX(T_Eqp[Période_jours],5)&gt;0, IV3&gt;=INDEX(T_Eqp[Date_Début],5), MOD(IV3-INDEX(T_Eqp[Date_Début],5), INDEX(T_Eqp[Période_jours],5))=0), INDEX(T_Eqp[Type],5), ""), "")</f>
        <v/>
      </c>
      <c r="IW10" s="10">
        <f>IFERROR(IF(AND(INDEX(T_Eqp[Actif],5)="Oui",INDEX(T_Eqp[Période_jours],5)&gt;0, IW3&gt;=INDEX(T_Eqp[Date_Début],5), MOD(IW3-INDEX(T_Eqp[Date_Début],5), INDEX(T_Eqp[Période_jours],5))=0), INDEX(T_Eqp[Type],5), ""), "")</f>
        <v/>
      </c>
      <c r="IX10" s="10">
        <f>IFERROR(IF(AND(INDEX(T_Eqp[Actif],5)="Oui",INDEX(T_Eqp[Période_jours],5)&gt;0, IX3&gt;=INDEX(T_Eqp[Date_Début],5), MOD(IX3-INDEX(T_Eqp[Date_Début],5), INDEX(T_Eqp[Période_jours],5))=0), INDEX(T_Eqp[Type],5), ""), "")</f>
        <v/>
      </c>
      <c r="IY10" s="10">
        <f>IFERROR(IF(AND(INDEX(T_Eqp[Actif],5)="Oui",INDEX(T_Eqp[Période_jours],5)&gt;0, IY3&gt;=INDEX(T_Eqp[Date_Début],5), MOD(IY3-INDEX(T_Eqp[Date_Début],5), INDEX(T_Eqp[Période_jours],5))=0), INDEX(T_Eqp[Type],5), ""), "")</f>
        <v/>
      </c>
      <c r="IZ10" s="10">
        <f>IFERROR(IF(AND(INDEX(T_Eqp[Actif],5)="Oui",INDEX(T_Eqp[Période_jours],5)&gt;0, IZ3&gt;=INDEX(T_Eqp[Date_Début],5), MOD(IZ3-INDEX(T_Eqp[Date_Début],5), INDEX(T_Eqp[Période_jours],5))=0), INDEX(T_Eqp[Type],5), ""), "")</f>
        <v/>
      </c>
      <c r="JA10" s="10">
        <f>IFERROR(IF(AND(INDEX(T_Eqp[Actif],5)="Oui",INDEX(T_Eqp[Période_jours],5)&gt;0, JA3&gt;=INDEX(T_Eqp[Date_Début],5), MOD(JA3-INDEX(T_Eqp[Date_Début],5), INDEX(T_Eqp[Période_jours],5))=0), INDEX(T_Eqp[Type],5), ""), "")</f>
        <v/>
      </c>
      <c r="JB10" s="10">
        <f>IFERROR(IF(AND(INDEX(T_Eqp[Actif],5)="Oui",INDEX(T_Eqp[Période_jours],5)&gt;0, JB3&gt;=INDEX(T_Eqp[Date_Début],5), MOD(JB3-INDEX(T_Eqp[Date_Début],5), INDEX(T_Eqp[Période_jours],5))=0), INDEX(T_Eqp[Type],5), ""), "")</f>
        <v/>
      </c>
      <c r="JC10" s="10">
        <f>IFERROR(IF(AND(INDEX(T_Eqp[Actif],5)="Oui",INDEX(T_Eqp[Période_jours],5)&gt;0, JC3&gt;=INDEX(T_Eqp[Date_Début],5), MOD(JC3-INDEX(T_Eqp[Date_Début],5), INDEX(T_Eqp[Période_jours],5))=0), INDEX(T_Eqp[Type],5), ""), "")</f>
        <v/>
      </c>
      <c r="JD10" s="10">
        <f>IFERROR(IF(AND(INDEX(T_Eqp[Actif],5)="Oui",INDEX(T_Eqp[Période_jours],5)&gt;0, JD3&gt;=INDEX(T_Eqp[Date_Début],5), MOD(JD3-INDEX(T_Eqp[Date_Début],5), INDEX(T_Eqp[Période_jours],5))=0), INDEX(T_Eqp[Type],5), ""), "")</f>
        <v/>
      </c>
      <c r="JE10" s="10">
        <f>IFERROR(IF(AND(INDEX(T_Eqp[Actif],5)="Oui",INDEX(T_Eqp[Période_jours],5)&gt;0, JE3&gt;=INDEX(T_Eqp[Date_Début],5), MOD(JE3-INDEX(T_Eqp[Date_Début],5), INDEX(T_Eqp[Période_jours],5))=0), INDEX(T_Eqp[Type],5), ""), "")</f>
        <v/>
      </c>
      <c r="JF10" s="10">
        <f>IFERROR(IF(AND(INDEX(T_Eqp[Actif],5)="Oui",INDEX(T_Eqp[Période_jours],5)&gt;0, JF3&gt;=INDEX(T_Eqp[Date_Début],5), MOD(JF3-INDEX(T_Eqp[Date_Début],5), INDEX(T_Eqp[Période_jours],5))=0), INDEX(T_Eqp[Type],5), ""), "")</f>
        <v/>
      </c>
      <c r="JG10" s="10">
        <f>IFERROR(IF(AND(INDEX(T_Eqp[Actif],5)="Oui",INDEX(T_Eqp[Période_jours],5)&gt;0, JG3&gt;=INDEX(T_Eqp[Date_Début],5), MOD(JG3-INDEX(T_Eqp[Date_Début],5), INDEX(T_Eqp[Période_jours],5))=0), INDEX(T_Eqp[Type],5), ""), "")</f>
        <v/>
      </c>
      <c r="JH10" s="10">
        <f>IFERROR(IF(AND(INDEX(T_Eqp[Actif],5)="Oui",INDEX(T_Eqp[Période_jours],5)&gt;0, JH3&gt;=INDEX(T_Eqp[Date_Début],5), MOD(JH3-INDEX(T_Eqp[Date_Début],5), INDEX(T_Eqp[Période_jours],5))=0), INDEX(T_Eqp[Type],5), ""), "")</f>
        <v/>
      </c>
      <c r="JI10" s="10">
        <f>IFERROR(IF(AND(INDEX(T_Eqp[Actif],5)="Oui",INDEX(T_Eqp[Période_jours],5)&gt;0, JI3&gt;=INDEX(T_Eqp[Date_Début],5), MOD(JI3-INDEX(T_Eqp[Date_Début],5), INDEX(T_Eqp[Période_jours],5))=0), INDEX(T_Eqp[Type],5), ""), "")</f>
        <v/>
      </c>
      <c r="JJ10" s="10">
        <f>IFERROR(IF(AND(INDEX(T_Eqp[Actif],5)="Oui",INDEX(T_Eqp[Période_jours],5)&gt;0, JJ3&gt;=INDEX(T_Eqp[Date_Début],5), MOD(JJ3-INDEX(T_Eqp[Date_Début],5), INDEX(T_Eqp[Période_jours],5))=0), INDEX(T_Eqp[Type],5), ""), "")</f>
        <v/>
      </c>
      <c r="JK10" s="10">
        <f>IFERROR(IF(AND(INDEX(T_Eqp[Actif],5)="Oui",INDEX(T_Eqp[Période_jours],5)&gt;0, JK3&gt;=INDEX(T_Eqp[Date_Début],5), MOD(JK3-INDEX(T_Eqp[Date_Début],5), INDEX(T_Eqp[Période_jours],5))=0), INDEX(T_Eqp[Type],5), ""), "")</f>
        <v/>
      </c>
      <c r="JL10" s="10">
        <f>IFERROR(IF(AND(INDEX(T_Eqp[Actif],5)="Oui",INDEX(T_Eqp[Période_jours],5)&gt;0, JL3&gt;=INDEX(T_Eqp[Date_Début],5), MOD(JL3-INDEX(T_Eqp[Date_Début],5), INDEX(T_Eqp[Période_jours],5))=0), INDEX(T_Eqp[Type],5), ""), "")</f>
        <v/>
      </c>
      <c r="JM10" s="10">
        <f>IFERROR(IF(AND(INDEX(T_Eqp[Actif],5)="Oui",INDEX(T_Eqp[Période_jours],5)&gt;0, JM3&gt;=INDEX(T_Eqp[Date_Début],5), MOD(JM3-INDEX(T_Eqp[Date_Début],5), INDEX(T_Eqp[Période_jours],5))=0), INDEX(T_Eqp[Type],5), ""), "")</f>
        <v/>
      </c>
      <c r="JN10" s="10">
        <f>IFERROR(IF(AND(INDEX(T_Eqp[Actif],5)="Oui",INDEX(T_Eqp[Période_jours],5)&gt;0, JN3&gt;=INDEX(T_Eqp[Date_Début],5), MOD(JN3-INDEX(T_Eqp[Date_Début],5), INDEX(T_Eqp[Période_jours],5))=0), INDEX(T_Eqp[Type],5), ""), "")</f>
        <v/>
      </c>
      <c r="JO10" s="10">
        <f>IFERROR(IF(AND(INDEX(T_Eqp[Actif],5)="Oui",INDEX(T_Eqp[Période_jours],5)&gt;0, JO3&gt;=INDEX(T_Eqp[Date_Début],5), MOD(JO3-INDEX(T_Eqp[Date_Début],5), INDEX(T_Eqp[Période_jours],5))=0), INDEX(T_Eqp[Type],5), ""), "")</f>
        <v/>
      </c>
      <c r="JP10" s="10">
        <f>IFERROR(IF(AND(INDEX(T_Eqp[Actif],5)="Oui",INDEX(T_Eqp[Période_jours],5)&gt;0, JP3&gt;=INDEX(T_Eqp[Date_Début],5), MOD(JP3-INDEX(T_Eqp[Date_Début],5), INDEX(T_Eqp[Période_jours],5))=0), INDEX(T_Eqp[Type],5), ""), "")</f>
        <v/>
      </c>
      <c r="JQ10" s="10">
        <f>IFERROR(IF(AND(INDEX(T_Eqp[Actif],5)="Oui",INDEX(T_Eqp[Période_jours],5)&gt;0, JQ3&gt;=INDEX(T_Eqp[Date_Début],5), MOD(JQ3-INDEX(T_Eqp[Date_Début],5), INDEX(T_Eqp[Période_jours],5))=0), INDEX(T_Eqp[Type],5), ""), "")</f>
        <v/>
      </c>
      <c r="JR10" s="10">
        <f>IFERROR(IF(AND(INDEX(T_Eqp[Actif],5)="Oui",INDEX(T_Eqp[Période_jours],5)&gt;0, JR3&gt;=INDEX(T_Eqp[Date_Début],5), MOD(JR3-INDEX(T_Eqp[Date_Début],5), INDEX(T_Eqp[Période_jours],5))=0), INDEX(T_Eqp[Type],5), ""), "")</f>
        <v/>
      </c>
      <c r="JS10" s="10">
        <f>IFERROR(IF(AND(INDEX(T_Eqp[Actif],5)="Oui",INDEX(T_Eqp[Période_jours],5)&gt;0, JS3&gt;=INDEX(T_Eqp[Date_Début],5), MOD(JS3-INDEX(T_Eqp[Date_Début],5), INDEX(T_Eqp[Période_jours],5))=0), INDEX(T_Eqp[Type],5), ""), "")</f>
        <v/>
      </c>
      <c r="JT10" s="10">
        <f>IFERROR(IF(AND(INDEX(T_Eqp[Actif],5)="Oui",INDEX(T_Eqp[Période_jours],5)&gt;0, JT3&gt;=INDEX(T_Eqp[Date_Début],5), MOD(JT3-INDEX(T_Eqp[Date_Début],5), INDEX(T_Eqp[Période_jours],5))=0), INDEX(T_Eqp[Type],5), ""), "")</f>
        <v/>
      </c>
      <c r="JU10" s="10">
        <f>IFERROR(IF(AND(INDEX(T_Eqp[Actif],5)="Oui",INDEX(T_Eqp[Période_jours],5)&gt;0, JU3&gt;=INDEX(T_Eqp[Date_Début],5), MOD(JU3-INDEX(T_Eqp[Date_Début],5), INDEX(T_Eqp[Période_jours],5))=0), INDEX(T_Eqp[Type],5), ""), "")</f>
        <v/>
      </c>
      <c r="JV10" s="10">
        <f>IFERROR(IF(AND(INDEX(T_Eqp[Actif],5)="Oui",INDEX(T_Eqp[Période_jours],5)&gt;0, JV3&gt;=INDEX(T_Eqp[Date_Début],5), MOD(JV3-INDEX(T_Eqp[Date_Début],5), INDEX(T_Eqp[Période_jours],5))=0), INDEX(T_Eqp[Type],5), ""), "")</f>
        <v/>
      </c>
      <c r="JW10" s="10">
        <f>IFERROR(IF(AND(INDEX(T_Eqp[Actif],5)="Oui",INDEX(T_Eqp[Période_jours],5)&gt;0, JW3&gt;=INDEX(T_Eqp[Date_Début],5), MOD(JW3-INDEX(T_Eqp[Date_Début],5), INDEX(T_Eqp[Période_jours],5))=0), INDEX(T_Eqp[Type],5), ""), "")</f>
        <v/>
      </c>
      <c r="JX10" s="10">
        <f>IFERROR(IF(AND(INDEX(T_Eqp[Actif],5)="Oui",INDEX(T_Eqp[Période_jours],5)&gt;0, JX3&gt;=INDEX(T_Eqp[Date_Début],5), MOD(JX3-INDEX(T_Eqp[Date_Début],5), INDEX(T_Eqp[Période_jours],5))=0), INDEX(T_Eqp[Type],5), ""), "")</f>
        <v/>
      </c>
      <c r="JY10" s="10">
        <f>IFERROR(IF(AND(INDEX(T_Eqp[Actif],5)="Oui",INDEX(T_Eqp[Période_jours],5)&gt;0, JY3&gt;=INDEX(T_Eqp[Date_Début],5), MOD(JY3-INDEX(T_Eqp[Date_Début],5), INDEX(T_Eqp[Période_jours],5))=0), INDEX(T_Eqp[Type],5), ""), "")</f>
        <v/>
      </c>
      <c r="JZ10" s="10">
        <f>IFERROR(IF(AND(INDEX(T_Eqp[Actif],5)="Oui",INDEX(T_Eqp[Période_jours],5)&gt;0, JZ3&gt;=INDEX(T_Eqp[Date_Début],5), MOD(JZ3-INDEX(T_Eqp[Date_Début],5), INDEX(T_Eqp[Période_jours],5))=0), INDEX(T_Eqp[Type],5), ""), "")</f>
        <v/>
      </c>
      <c r="KA10" s="10">
        <f>IFERROR(IF(AND(INDEX(T_Eqp[Actif],5)="Oui",INDEX(T_Eqp[Période_jours],5)&gt;0, KA3&gt;=INDEX(T_Eqp[Date_Début],5), MOD(KA3-INDEX(T_Eqp[Date_Début],5), INDEX(T_Eqp[Période_jours],5))=0), INDEX(T_Eqp[Type],5), ""), "")</f>
        <v/>
      </c>
      <c r="KB10" s="10">
        <f>IFERROR(IF(AND(INDEX(T_Eqp[Actif],5)="Oui",INDEX(T_Eqp[Période_jours],5)&gt;0, KB3&gt;=INDEX(T_Eqp[Date_Début],5), MOD(KB3-INDEX(T_Eqp[Date_Début],5), INDEX(T_Eqp[Période_jours],5))=0), INDEX(T_Eqp[Type],5), ""), "")</f>
        <v/>
      </c>
      <c r="KC10" s="10">
        <f>IFERROR(IF(AND(INDEX(T_Eqp[Actif],5)="Oui",INDEX(T_Eqp[Période_jours],5)&gt;0, KC3&gt;=INDEX(T_Eqp[Date_Début],5), MOD(KC3-INDEX(T_Eqp[Date_Début],5), INDEX(T_Eqp[Période_jours],5))=0), INDEX(T_Eqp[Type],5), ""), "")</f>
        <v/>
      </c>
      <c r="KD10" s="10">
        <f>IFERROR(IF(AND(INDEX(T_Eqp[Actif],5)="Oui",INDEX(T_Eqp[Période_jours],5)&gt;0, KD3&gt;=INDEX(T_Eqp[Date_Début],5), MOD(KD3-INDEX(T_Eqp[Date_Début],5), INDEX(T_Eqp[Période_jours],5))=0), INDEX(T_Eqp[Type],5), ""), "")</f>
        <v/>
      </c>
      <c r="KE10" s="10">
        <f>IFERROR(IF(AND(INDEX(T_Eqp[Actif],5)="Oui",INDEX(T_Eqp[Période_jours],5)&gt;0, KE3&gt;=INDEX(T_Eqp[Date_Début],5), MOD(KE3-INDEX(T_Eqp[Date_Début],5), INDEX(T_Eqp[Période_jours],5))=0), INDEX(T_Eqp[Type],5), ""), "")</f>
        <v/>
      </c>
      <c r="KF10" s="10">
        <f>IFERROR(IF(AND(INDEX(T_Eqp[Actif],5)="Oui",INDEX(T_Eqp[Période_jours],5)&gt;0, KF3&gt;=INDEX(T_Eqp[Date_Début],5), MOD(KF3-INDEX(T_Eqp[Date_Début],5), INDEX(T_Eqp[Période_jours],5))=0), INDEX(T_Eqp[Type],5), ""), "")</f>
        <v/>
      </c>
      <c r="KG10" s="10">
        <f>IFERROR(IF(AND(INDEX(T_Eqp[Actif],5)="Oui",INDEX(T_Eqp[Période_jours],5)&gt;0, KG3&gt;=INDEX(T_Eqp[Date_Début],5), MOD(KG3-INDEX(T_Eqp[Date_Début],5), INDEX(T_Eqp[Période_jours],5))=0), INDEX(T_Eqp[Type],5), ""), "")</f>
        <v/>
      </c>
      <c r="KH10" s="10">
        <f>IFERROR(IF(AND(INDEX(T_Eqp[Actif],5)="Oui",INDEX(T_Eqp[Période_jours],5)&gt;0, KH3&gt;=INDEX(T_Eqp[Date_Début],5), MOD(KH3-INDEX(T_Eqp[Date_Début],5), INDEX(T_Eqp[Période_jours],5))=0), INDEX(T_Eqp[Type],5), ""), "")</f>
        <v/>
      </c>
      <c r="KI10" s="10">
        <f>IFERROR(IF(AND(INDEX(T_Eqp[Actif],5)="Oui",INDEX(T_Eqp[Période_jours],5)&gt;0, KI3&gt;=INDEX(T_Eqp[Date_Début],5), MOD(KI3-INDEX(T_Eqp[Date_Début],5), INDEX(T_Eqp[Période_jours],5))=0), INDEX(T_Eqp[Type],5), ""), "")</f>
        <v/>
      </c>
      <c r="KJ10" s="10">
        <f>IFERROR(IF(AND(INDEX(T_Eqp[Actif],5)="Oui",INDEX(T_Eqp[Période_jours],5)&gt;0, KJ3&gt;=INDEX(T_Eqp[Date_Début],5), MOD(KJ3-INDEX(T_Eqp[Date_Début],5), INDEX(T_Eqp[Période_jours],5))=0), INDEX(T_Eqp[Type],5), ""), "")</f>
        <v/>
      </c>
      <c r="KK10" s="10">
        <f>IFERROR(IF(AND(INDEX(T_Eqp[Actif],5)="Oui",INDEX(T_Eqp[Période_jours],5)&gt;0, KK3&gt;=INDEX(T_Eqp[Date_Début],5), MOD(KK3-INDEX(T_Eqp[Date_Début],5), INDEX(T_Eqp[Période_jours],5))=0), INDEX(T_Eqp[Type],5), ""), "")</f>
        <v/>
      </c>
      <c r="KL10" s="10">
        <f>IFERROR(IF(AND(INDEX(T_Eqp[Actif],5)="Oui",INDEX(T_Eqp[Période_jours],5)&gt;0, KL3&gt;=INDEX(T_Eqp[Date_Début],5), MOD(KL3-INDEX(T_Eqp[Date_Début],5), INDEX(T_Eqp[Période_jours],5))=0), INDEX(T_Eqp[Type],5), ""), "")</f>
        <v/>
      </c>
      <c r="KM10" s="10">
        <f>IFERROR(IF(AND(INDEX(T_Eqp[Actif],5)="Oui",INDEX(T_Eqp[Période_jours],5)&gt;0, KM3&gt;=INDEX(T_Eqp[Date_Début],5), MOD(KM3-INDEX(T_Eqp[Date_Début],5), INDEX(T_Eqp[Période_jours],5))=0), INDEX(T_Eqp[Type],5), ""), "")</f>
        <v/>
      </c>
      <c r="KN10" s="10">
        <f>IFERROR(IF(AND(INDEX(T_Eqp[Actif],5)="Oui",INDEX(T_Eqp[Période_jours],5)&gt;0, KN3&gt;=INDEX(T_Eqp[Date_Début],5), MOD(KN3-INDEX(T_Eqp[Date_Début],5), INDEX(T_Eqp[Période_jours],5))=0), INDEX(T_Eqp[Type],5), ""), "")</f>
        <v/>
      </c>
      <c r="KO10" s="10">
        <f>IFERROR(IF(AND(INDEX(T_Eqp[Actif],5)="Oui",INDEX(T_Eqp[Période_jours],5)&gt;0, KO3&gt;=INDEX(T_Eqp[Date_Début],5), MOD(KO3-INDEX(T_Eqp[Date_Début],5), INDEX(T_Eqp[Période_jours],5))=0), INDEX(T_Eqp[Type],5), ""), "")</f>
        <v/>
      </c>
      <c r="KP10" s="10">
        <f>IFERROR(IF(AND(INDEX(T_Eqp[Actif],5)="Oui",INDEX(T_Eqp[Période_jours],5)&gt;0, KP3&gt;=INDEX(T_Eqp[Date_Début],5), MOD(KP3-INDEX(T_Eqp[Date_Début],5), INDEX(T_Eqp[Période_jours],5))=0), INDEX(T_Eqp[Type],5), ""), "")</f>
        <v/>
      </c>
      <c r="KQ10" s="10">
        <f>IFERROR(IF(AND(INDEX(T_Eqp[Actif],5)="Oui",INDEX(T_Eqp[Période_jours],5)&gt;0, KQ3&gt;=INDEX(T_Eqp[Date_Début],5), MOD(KQ3-INDEX(T_Eqp[Date_Début],5), INDEX(T_Eqp[Période_jours],5))=0), INDEX(T_Eqp[Type],5), ""), "")</f>
        <v/>
      </c>
      <c r="KR10" s="10">
        <f>IFERROR(IF(AND(INDEX(T_Eqp[Actif],5)="Oui",INDEX(T_Eqp[Période_jours],5)&gt;0, KR3&gt;=INDEX(T_Eqp[Date_Début],5), MOD(KR3-INDEX(T_Eqp[Date_Début],5), INDEX(T_Eqp[Période_jours],5))=0), INDEX(T_Eqp[Type],5), ""), "")</f>
        <v/>
      </c>
      <c r="KS10" s="10">
        <f>IFERROR(IF(AND(INDEX(T_Eqp[Actif],5)="Oui",INDEX(T_Eqp[Période_jours],5)&gt;0, KS3&gt;=INDEX(T_Eqp[Date_Début],5), MOD(KS3-INDEX(T_Eqp[Date_Début],5), INDEX(T_Eqp[Période_jours],5))=0), INDEX(T_Eqp[Type],5), ""), "")</f>
        <v/>
      </c>
      <c r="KT10" s="10">
        <f>IFERROR(IF(AND(INDEX(T_Eqp[Actif],5)="Oui",INDEX(T_Eqp[Période_jours],5)&gt;0, KT3&gt;=INDEX(T_Eqp[Date_Début],5), MOD(KT3-INDEX(T_Eqp[Date_Début],5), INDEX(T_Eqp[Période_jours],5))=0), INDEX(T_Eqp[Type],5), ""), "")</f>
        <v/>
      </c>
      <c r="KU10" s="10">
        <f>IFERROR(IF(AND(INDEX(T_Eqp[Actif],5)="Oui",INDEX(T_Eqp[Période_jours],5)&gt;0, KU3&gt;=INDEX(T_Eqp[Date_Début],5), MOD(KU3-INDEX(T_Eqp[Date_Début],5), INDEX(T_Eqp[Période_jours],5))=0), INDEX(T_Eqp[Type],5), ""), "")</f>
        <v/>
      </c>
      <c r="KV10" s="10">
        <f>IFERROR(IF(AND(INDEX(T_Eqp[Actif],5)="Oui",INDEX(T_Eqp[Période_jours],5)&gt;0, KV3&gt;=INDEX(T_Eqp[Date_Début],5), MOD(KV3-INDEX(T_Eqp[Date_Début],5), INDEX(T_Eqp[Période_jours],5))=0), INDEX(T_Eqp[Type],5), ""), "")</f>
        <v/>
      </c>
      <c r="KW10" s="10">
        <f>IFERROR(IF(AND(INDEX(T_Eqp[Actif],5)="Oui",INDEX(T_Eqp[Période_jours],5)&gt;0, KW3&gt;=INDEX(T_Eqp[Date_Début],5), MOD(KW3-INDEX(T_Eqp[Date_Début],5), INDEX(T_Eqp[Période_jours],5))=0), INDEX(T_Eqp[Type],5), ""), "")</f>
        <v/>
      </c>
      <c r="KX10" s="10">
        <f>IFERROR(IF(AND(INDEX(T_Eqp[Actif],5)="Oui",INDEX(T_Eqp[Période_jours],5)&gt;0, KX3&gt;=INDEX(T_Eqp[Date_Début],5), MOD(KX3-INDEX(T_Eqp[Date_Début],5), INDEX(T_Eqp[Période_jours],5))=0), INDEX(T_Eqp[Type],5), ""), "")</f>
        <v/>
      </c>
      <c r="KY10" s="10">
        <f>IFERROR(IF(AND(INDEX(T_Eqp[Actif],5)="Oui",INDEX(T_Eqp[Période_jours],5)&gt;0, KY3&gt;=INDEX(T_Eqp[Date_Début],5), MOD(KY3-INDEX(T_Eqp[Date_Début],5), INDEX(T_Eqp[Période_jours],5))=0), INDEX(T_Eqp[Type],5), ""), "")</f>
        <v/>
      </c>
      <c r="KZ10" s="10">
        <f>IFERROR(IF(AND(INDEX(T_Eqp[Actif],5)="Oui",INDEX(T_Eqp[Période_jours],5)&gt;0, KZ3&gt;=INDEX(T_Eqp[Date_Début],5), MOD(KZ3-INDEX(T_Eqp[Date_Début],5), INDEX(T_Eqp[Période_jours],5))=0), INDEX(T_Eqp[Type],5), ""), "")</f>
        <v/>
      </c>
      <c r="LA10" s="10">
        <f>IFERROR(IF(AND(INDEX(T_Eqp[Actif],5)="Oui",INDEX(T_Eqp[Période_jours],5)&gt;0, LA3&gt;=INDEX(T_Eqp[Date_Début],5), MOD(LA3-INDEX(T_Eqp[Date_Début],5), INDEX(T_Eqp[Période_jours],5))=0), INDEX(T_Eqp[Type],5), ""), "")</f>
        <v/>
      </c>
      <c r="LB10" s="10">
        <f>IFERROR(IF(AND(INDEX(T_Eqp[Actif],5)="Oui",INDEX(T_Eqp[Période_jours],5)&gt;0, LB3&gt;=INDEX(T_Eqp[Date_Début],5), MOD(LB3-INDEX(T_Eqp[Date_Début],5), INDEX(T_Eqp[Période_jours],5))=0), INDEX(T_Eqp[Type],5), ""), "")</f>
        <v/>
      </c>
      <c r="LC10" s="10">
        <f>IFERROR(IF(AND(INDEX(T_Eqp[Actif],5)="Oui",INDEX(T_Eqp[Période_jours],5)&gt;0, LC3&gt;=INDEX(T_Eqp[Date_Début],5), MOD(LC3-INDEX(T_Eqp[Date_Début],5), INDEX(T_Eqp[Période_jours],5))=0), INDEX(T_Eqp[Type],5), ""), "")</f>
        <v/>
      </c>
      <c r="LD10" s="10">
        <f>IFERROR(IF(AND(INDEX(T_Eqp[Actif],5)="Oui",INDEX(T_Eqp[Période_jours],5)&gt;0, LD3&gt;=INDEX(T_Eqp[Date_Début],5), MOD(LD3-INDEX(T_Eqp[Date_Début],5), INDEX(T_Eqp[Période_jours],5))=0), INDEX(T_Eqp[Type],5), ""), "")</f>
        <v/>
      </c>
      <c r="LE10" s="10">
        <f>IFERROR(IF(AND(INDEX(T_Eqp[Actif],5)="Oui",INDEX(T_Eqp[Période_jours],5)&gt;0, LE3&gt;=INDEX(T_Eqp[Date_Début],5), MOD(LE3-INDEX(T_Eqp[Date_Début],5), INDEX(T_Eqp[Période_jours],5))=0), INDEX(T_Eqp[Type],5), ""), "")</f>
        <v/>
      </c>
      <c r="LF10" s="10">
        <f>IFERROR(IF(AND(INDEX(T_Eqp[Actif],5)="Oui",INDEX(T_Eqp[Période_jours],5)&gt;0, LF3&gt;=INDEX(T_Eqp[Date_Début],5), MOD(LF3-INDEX(T_Eqp[Date_Début],5), INDEX(T_Eqp[Période_jours],5))=0), INDEX(T_Eqp[Type],5), ""), "")</f>
        <v/>
      </c>
      <c r="LG10" s="10">
        <f>IFERROR(IF(AND(INDEX(T_Eqp[Actif],5)="Oui",INDEX(T_Eqp[Période_jours],5)&gt;0, LG3&gt;=INDEX(T_Eqp[Date_Début],5), MOD(LG3-INDEX(T_Eqp[Date_Début],5), INDEX(T_Eqp[Période_jours],5))=0), INDEX(T_Eqp[Type],5), ""), "")</f>
        <v/>
      </c>
      <c r="LH10" s="10">
        <f>IFERROR(IF(AND(INDEX(T_Eqp[Actif],5)="Oui",INDEX(T_Eqp[Période_jours],5)&gt;0, LH3&gt;=INDEX(T_Eqp[Date_Début],5), MOD(LH3-INDEX(T_Eqp[Date_Début],5), INDEX(T_Eqp[Période_jours],5))=0), INDEX(T_Eqp[Type],5), ""), "")</f>
        <v/>
      </c>
      <c r="LI10" s="10">
        <f>IFERROR(IF(AND(INDEX(T_Eqp[Actif],5)="Oui",INDEX(T_Eqp[Période_jours],5)&gt;0, LI3&gt;=INDEX(T_Eqp[Date_Début],5), MOD(LI3-INDEX(T_Eqp[Date_Début],5), INDEX(T_Eqp[Période_jours],5))=0), INDEX(T_Eqp[Type],5), ""), "")</f>
        <v/>
      </c>
      <c r="LJ10" s="10">
        <f>IFERROR(IF(AND(INDEX(T_Eqp[Actif],5)="Oui",INDEX(T_Eqp[Période_jours],5)&gt;0, LJ3&gt;=INDEX(T_Eqp[Date_Début],5), MOD(LJ3-INDEX(T_Eqp[Date_Début],5), INDEX(T_Eqp[Période_jours],5))=0), INDEX(T_Eqp[Type],5), ""), "")</f>
        <v/>
      </c>
      <c r="LK10" s="10">
        <f>IFERROR(IF(AND(INDEX(T_Eqp[Actif],5)="Oui",INDEX(T_Eqp[Période_jours],5)&gt;0, LK3&gt;=INDEX(T_Eqp[Date_Début],5), MOD(LK3-INDEX(T_Eqp[Date_Début],5), INDEX(T_Eqp[Période_jours],5))=0), INDEX(T_Eqp[Type],5), ""), "")</f>
        <v/>
      </c>
      <c r="LL10" s="10">
        <f>IFERROR(IF(AND(INDEX(T_Eqp[Actif],5)="Oui",INDEX(T_Eqp[Période_jours],5)&gt;0, LL3&gt;=INDEX(T_Eqp[Date_Début],5), MOD(LL3-INDEX(T_Eqp[Date_Début],5), INDEX(T_Eqp[Période_jours],5))=0), INDEX(T_Eqp[Type],5), ""), "")</f>
        <v/>
      </c>
      <c r="LM10" s="10">
        <f>IFERROR(IF(AND(INDEX(T_Eqp[Actif],5)="Oui",INDEX(T_Eqp[Période_jours],5)&gt;0, LM3&gt;=INDEX(T_Eqp[Date_Début],5), MOD(LM3-INDEX(T_Eqp[Date_Début],5), INDEX(T_Eqp[Période_jours],5))=0), INDEX(T_Eqp[Type],5), ""), "")</f>
        <v/>
      </c>
      <c r="LN10" s="10">
        <f>IFERROR(IF(AND(INDEX(T_Eqp[Actif],5)="Oui",INDEX(T_Eqp[Période_jours],5)&gt;0, LN3&gt;=INDEX(T_Eqp[Date_Début],5), MOD(LN3-INDEX(T_Eqp[Date_Début],5), INDEX(T_Eqp[Période_jours],5))=0), INDEX(T_Eqp[Type],5), ""), "")</f>
        <v/>
      </c>
      <c r="LO10" s="10">
        <f>IFERROR(IF(AND(INDEX(T_Eqp[Actif],5)="Oui",INDEX(T_Eqp[Période_jours],5)&gt;0, LO3&gt;=INDEX(T_Eqp[Date_Début],5), MOD(LO3-INDEX(T_Eqp[Date_Début],5), INDEX(T_Eqp[Période_jours],5))=0), INDEX(T_Eqp[Type],5), ""), "")</f>
        <v/>
      </c>
      <c r="LP10" s="10">
        <f>IFERROR(IF(AND(INDEX(T_Eqp[Actif],5)="Oui",INDEX(T_Eqp[Période_jours],5)&gt;0, LP3&gt;=INDEX(T_Eqp[Date_Début],5), MOD(LP3-INDEX(T_Eqp[Date_Début],5), INDEX(T_Eqp[Période_jours],5))=0), INDEX(T_Eqp[Type],5), ""), "")</f>
        <v/>
      </c>
      <c r="LQ10" s="10">
        <f>IFERROR(IF(AND(INDEX(T_Eqp[Actif],5)="Oui",INDEX(T_Eqp[Période_jours],5)&gt;0, LQ3&gt;=INDEX(T_Eqp[Date_Début],5), MOD(LQ3-INDEX(T_Eqp[Date_Début],5), INDEX(T_Eqp[Période_jours],5))=0), INDEX(T_Eqp[Type],5), ""), "")</f>
        <v/>
      </c>
      <c r="LR10" s="10">
        <f>IFERROR(IF(AND(INDEX(T_Eqp[Actif],5)="Oui",INDEX(T_Eqp[Période_jours],5)&gt;0, LR3&gt;=INDEX(T_Eqp[Date_Début],5), MOD(LR3-INDEX(T_Eqp[Date_Début],5), INDEX(T_Eqp[Période_jours],5))=0), INDEX(T_Eqp[Type],5), ""), "")</f>
        <v/>
      </c>
      <c r="LS10" s="10">
        <f>IFERROR(IF(AND(INDEX(T_Eqp[Actif],5)="Oui",INDEX(T_Eqp[Période_jours],5)&gt;0, LS3&gt;=INDEX(T_Eqp[Date_Début],5), MOD(LS3-INDEX(T_Eqp[Date_Début],5), INDEX(T_Eqp[Période_jours],5))=0), INDEX(T_Eqp[Type],5), ""), "")</f>
        <v/>
      </c>
      <c r="LT10" s="10">
        <f>IFERROR(IF(AND(INDEX(T_Eqp[Actif],5)="Oui",INDEX(T_Eqp[Période_jours],5)&gt;0, LT3&gt;=INDEX(T_Eqp[Date_Début],5), MOD(LT3-INDEX(T_Eqp[Date_Début],5), INDEX(T_Eqp[Période_jours],5))=0), INDEX(T_Eqp[Type],5), ""), "")</f>
        <v/>
      </c>
      <c r="LU10" s="10">
        <f>IFERROR(IF(AND(INDEX(T_Eqp[Actif],5)="Oui",INDEX(T_Eqp[Période_jours],5)&gt;0, LU3&gt;=INDEX(T_Eqp[Date_Début],5), MOD(LU3-INDEX(T_Eqp[Date_Début],5), INDEX(T_Eqp[Période_jours],5))=0), INDEX(T_Eqp[Type],5), ""), "")</f>
        <v/>
      </c>
      <c r="LV10" s="10">
        <f>IFERROR(IF(AND(INDEX(T_Eqp[Actif],5)="Oui",INDEX(T_Eqp[Période_jours],5)&gt;0, LV3&gt;=INDEX(T_Eqp[Date_Début],5), MOD(LV3-INDEX(T_Eqp[Date_Début],5), INDEX(T_Eqp[Période_jours],5))=0), INDEX(T_Eqp[Type],5), ""), "")</f>
        <v/>
      </c>
      <c r="LW10" s="10">
        <f>IFERROR(IF(AND(INDEX(T_Eqp[Actif],5)="Oui",INDEX(T_Eqp[Période_jours],5)&gt;0, LW3&gt;=INDEX(T_Eqp[Date_Début],5), MOD(LW3-INDEX(T_Eqp[Date_Début],5), INDEX(T_Eqp[Période_jours],5))=0), INDEX(T_Eqp[Type],5), ""), "")</f>
        <v/>
      </c>
      <c r="LX10" s="10">
        <f>IFERROR(IF(AND(INDEX(T_Eqp[Actif],5)="Oui",INDEX(T_Eqp[Période_jours],5)&gt;0, LX3&gt;=INDEX(T_Eqp[Date_Début],5), MOD(LX3-INDEX(T_Eqp[Date_Début],5), INDEX(T_Eqp[Période_jours],5))=0), INDEX(T_Eqp[Type],5), ""), "")</f>
        <v/>
      </c>
      <c r="LY10" s="10">
        <f>IFERROR(IF(AND(INDEX(T_Eqp[Actif],5)="Oui",INDEX(T_Eqp[Période_jours],5)&gt;0, LY3&gt;=INDEX(T_Eqp[Date_Début],5), MOD(LY3-INDEX(T_Eqp[Date_Début],5), INDEX(T_Eqp[Période_jours],5))=0), INDEX(T_Eqp[Type],5), ""), "")</f>
        <v/>
      </c>
      <c r="LZ10" s="10">
        <f>IFERROR(IF(AND(INDEX(T_Eqp[Actif],5)="Oui",INDEX(T_Eqp[Période_jours],5)&gt;0, LZ3&gt;=INDEX(T_Eqp[Date_Début],5), MOD(LZ3-INDEX(T_Eqp[Date_Début],5), INDEX(T_Eqp[Période_jours],5))=0), INDEX(T_Eqp[Type],5), ""), "")</f>
        <v/>
      </c>
      <c r="MA10" s="10">
        <f>IFERROR(IF(AND(INDEX(T_Eqp[Actif],5)="Oui",INDEX(T_Eqp[Période_jours],5)&gt;0, MA3&gt;=INDEX(T_Eqp[Date_Début],5), MOD(MA3-INDEX(T_Eqp[Date_Début],5), INDEX(T_Eqp[Période_jours],5))=0), INDEX(T_Eqp[Type],5), ""), "")</f>
        <v/>
      </c>
      <c r="MB10" s="10">
        <f>IFERROR(IF(AND(INDEX(T_Eqp[Actif],5)="Oui",INDEX(T_Eqp[Période_jours],5)&gt;0, MB3&gt;=INDEX(T_Eqp[Date_Début],5), MOD(MB3-INDEX(T_Eqp[Date_Début],5), INDEX(T_Eqp[Période_jours],5))=0), INDEX(T_Eqp[Type],5), ""), "")</f>
        <v/>
      </c>
      <c r="MC10" s="10">
        <f>IFERROR(IF(AND(INDEX(T_Eqp[Actif],5)="Oui",INDEX(T_Eqp[Période_jours],5)&gt;0, MC3&gt;=INDEX(T_Eqp[Date_Début],5), MOD(MC3-INDEX(T_Eqp[Date_Début],5), INDEX(T_Eqp[Période_jours],5))=0), INDEX(T_Eqp[Type],5), ""), "")</f>
        <v/>
      </c>
      <c r="MD10" s="10">
        <f>IFERROR(IF(AND(INDEX(T_Eqp[Actif],5)="Oui",INDEX(T_Eqp[Période_jours],5)&gt;0, MD3&gt;=INDEX(T_Eqp[Date_Début],5), MOD(MD3-INDEX(T_Eqp[Date_Début],5), INDEX(T_Eqp[Période_jours],5))=0), INDEX(T_Eqp[Type],5), ""), "")</f>
        <v/>
      </c>
      <c r="ME10" s="10">
        <f>IFERROR(IF(AND(INDEX(T_Eqp[Actif],5)="Oui",INDEX(T_Eqp[Période_jours],5)&gt;0, ME3&gt;=INDEX(T_Eqp[Date_Début],5), MOD(ME3-INDEX(T_Eqp[Date_Début],5), INDEX(T_Eqp[Période_jours],5))=0), INDEX(T_Eqp[Type],5), ""), "")</f>
        <v/>
      </c>
      <c r="MF10" s="10">
        <f>IFERROR(IF(AND(INDEX(T_Eqp[Actif],5)="Oui",INDEX(T_Eqp[Période_jours],5)&gt;0, MF3&gt;=INDEX(T_Eqp[Date_Début],5), MOD(MF3-INDEX(T_Eqp[Date_Début],5), INDEX(T_Eqp[Période_jours],5))=0), INDEX(T_Eqp[Type],5), ""), "")</f>
        <v/>
      </c>
      <c r="MG10" s="10">
        <f>IFERROR(IF(AND(INDEX(T_Eqp[Actif],5)="Oui",INDEX(T_Eqp[Période_jours],5)&gt;0, MG3&gt;=INDEX(T_Eqp[Date_Début],5), MOD(MG3-INDEX(T_Eqp[Date_Début],5), INDEX(T_Eqp[Période_jours],5))=0), INDEX(T_Eqp[Type],5), ""), "")</f>
        <v/>
      </c>
      <c r="MH10" s="10">
        <f>IFERROR(IF(AND(INDEX(T_Eqp[Actif],5)="Oui",INDEX(T_Eqp[Période_jours],5)&gt;0, MH3&gt;=INDEX(T_Eqp[Date_Début],5), MOD(MH3-INDEX(T_Eqp[Date_Début],5), INDEX(T_Eqp[Période_jours],5))=0), INDEX(T_Eqp[Type],5), ""), "")</f>
        <v/>
      </c>
      <c r="MI10" s="10">
        <f>IFERROR(IF(AND(INDEX(T_Eqp[Actif],5)="Oui",INDEX(T_Eqp[Période_jours],5)&gt;0, MI3&gt;=INDEX(T_Eqp[Date_Début],5), MOD(MI3-INDEX(T_Eqp[Date_Début],5), INDEX(T_Eqp[Période_jours],5))=0), INDEX(T_Eqp[Type],5), ""), "")</f>
        <v/>
      </c>
      <c r="MJ10" s="10">
        <f>IFERROR(IF(AND(INDEX(T_Eqp[Actif],5)="Oui",INDEX(T_Eqp[Période_jours],5)&gt;0, MJ3&gt;=INDEX(T_Eqp[Date_Début],5), MOD(MJ3-INDEX(T_Eqp[Date_Début],5), INDEX(T_Eqp[Période_jours],5))=0), INDEX(T_Eqp[Type],5), ""), "")</f>
        <v/>
      </c>
      <c r="MK10" s="10">
        <f>IFERROR(IF(AND(INDEX(T_Eqp[Actif],5)="Oui",INDEX(T_Eqp[Période_jours],5)&gt;0, MK3&gt;=INDEX(T_Eqp[Date_Début],5), MOD(MK3-INDEX(T_Eqp[Date_Début],5), INDEX(T_Eqp[Période_jours],5))=0), INDEX(T_Eqp[Type],5), ""), "")</f>
        <v/>
      </c>
      <c r="ML10" s="10">
        <f>IFERROR(IF(AND(INDEX(T_Eqp[Actif],5)="Oui",INDEX(T_Eqp[Période_jours],5)&gt;0, ML3&gt;=INDEX(T_Eqp[Date_Début],5), MOD(ML3-INDEX(T_Eqp[Date_Début],5), INDEX(T_Eqp[Période_jours],5))=0), INDEX(T_Eqp[Type],5), ""), "")</f>
        <v/>
      </c>
      <c r="MM10" s="10">
        <f>IFERROR(IF(AND(INDEX(T_Eqp[Actif],5)="Oui",INDEX(T_Eqp[Période_jours],5)&gt;0, MM3&gt;=INDEX(T_Eqp[Date_Début],5), MOD(MM3-INDEX(T_Eqp[Date_Début],5), INDEX(T_Eqp[Période_jours],5))=0), INDEX(T_Eqp[Type],5), ""), "")</f>
        <v/>
      </c>
      <c r="MN10" s="10">
        <f>IFERROR(IF(AND(INDEX(T_Eqp[Actif],5)="Oui",INDEX(T_Eqp[Période_jours],5)&gt;0, MN3&gt;=INDEX(T_Eqp[Date_Début],5), MOD(MN3-INDEX(T_Eqp[Date_Début],5), INDEX(T_Eqp[Période_jours],5))=0), INDEX(T_Eqp[Type],5), ""), "")</f>
        <v/>
      </c>
      <c r="MO10" s="10">
        <f>IFERROR(IF(AND(INDEX(T_Eqp[Actif],5)="Oui",INDEX(T_Eqp[Période_jours],5)&gt;0, MO3&gt;=INDEX(T_Eqp[Date_Début],5), MOD(MO3-INDEX(T_Eqp[Date_Début],5), INDEX(T_Eqp[Période_jours],5))=0), INDEX(T_Eqp[Type],5), ""), "")</f>
        <v/>
      </c>
      <c r="MP10" s="10">
        <f>IFERROR(IF(AND(INDEX(T_Eqp[Actif],5)="Oui",INDEX(T_Eqp[Période_jours],5)&gt;0, MP3&gt;=INDEX(T_Eqp[Date_Début],5), MOD(MP3-INDEX(T_Eqp[Date_Début],5), INDEX(T_Eqp[Période_jours],5))=0), INDEX(T_Eqp[Type],5), ""), "")</f>
        <v/>
      </c>
      <c r="MQ10" s="10">
        <f>IFERROR(IF(AND(INDEX(T_Eqp[Actif],5)="Oui",INDEX(T_Eqp[Période_jours],5)&gt;0, MQ3&gt;=INDEX(T_Eqp[Date_Début],5), MOD(MQ3-INDEX(T_Eqp[Date_Début],5), INDEX(T_Eqp[Période_jours],5))=0), INDEX(T_Eqp[Type],5), ""), "")</f>
        <v/>
      </c>
      <c r="MR10" s="10">
        <f>IFERROR(IF(AND(INDEX(T_Eqp[Actif],5)="Oui",INDEX(T_Eqp[Période_jours],5)&gt;0, MR3&gt;=INDEX(T_Eqp[Date_Début],5), MOD(MR3-INDEX(T_Eqp[Date_Début],5), INDEX(T_Eqp[Période_jours],5))=0), INDEX(T_Eqp[Type],5), ""), "")</f>
        <v/>
      </c>
      <c r="MS10" s="10">
        <f>IFERROR(IF(AND(INDEX(T_Eqp[Actif],5)="Oui",INDEX(T_Eqp[Période_jours],5)&gt;0, MS3&gt;=INDEX(T_Eqp[Date_Début],5), MOD(MS3-INDEX(T_Eqp[Date_Début],5), INDEX(T_Eqp[Période_jours],5))=0), INDEX(T_Eqp[Type],5), ""), "")</f>
        <v/>
      </c>
      <c r="MT10" s="10">
        <f>IFERROR(IF(AND(INDEX(T_Eqp[Actif],5)="Oui",INDEX(T_Eqp[Période_jours],5)&gt;0, MT3&gt;=INDEX(T_Eqp[Date_Début],5), MOD(MT3-INDEX(T_Eqp[Date_Début],5), INDEX(T_Eqp[Période_jours],5))=0), INDEX(T_Eqp[Type],5), ""), "")</f>
        <v/>
      </c>
      <c r="MU10" s="10">
        <f>IFERROR(IF(AND(INDEX(T_Eqp[Actif],5)="Oui",INDEX(T_Eqp[Période_jours],5)&gt;0, MU3&gt;=INDEX(T_Eqp[Date_Début],5), MOD(MU3-INDEX(T_Eqp[Date_Début],5), INDEX(T_Eqp[Période_jours],5))=0), INDEX(T_Eqp[Type],5), ""), "")</f>
        <v/>
      </c>
      <c r="MV10" s="10">
        <f>IFERROR(IF(AND(INDEX(T_Eqp[Actif],5)="Oui",INDEX(T_Eqp[Période_jours],5)&gt;0, MV3&gt;=INDEX(T_Eqp[Date_Début],5), MOD(MV3-INDEX(T_Eqp[Date_Début],5), INDEX(T_Eqp[Période_jours],5))=0), INDEX(T_Eqp[Type],5), ""), "")</f>
        <v/>
      </c>
      <c r="MW10" s="10">
        <f>IFERROR(IF(AND(INDEX(T_Eqp[Actif],5)="Oui",INDEX(T_Eqp[Période_jours],5)&gt;0, MW3&gt;=INDEX(T_Eqp[Date_Début],5), MOD(MW3-INDEX(T_Eqp[Date_Début],5), INDEX(T_Eqp[Période_jours],5))=0), INDEX(T_Eqp[Type],5), ""), "")</f>
        <v/>
      </c>
      <c r="MX10" s="10">
        <f>IFERROR(IF(AND(INDEX(T_Eqp[Actif],5)="Oui",INDEX(T_Eqp[Période_jours],5)&gt;0, MX3&gt;=INDEX(T_Eqp[Date_Début],5), MOD(MX3-INDEX(T_Eqp[Date_Début],5), INDEX(T_Eqp[Période_jours],5))=0), INDEX(T_Eqp[Type],5), ""), "")</f>
        <v/>
      </c>
      <c r="MY10" s="10">
        <f>IFERROR(IF(AND(INDEX(T_Eqp[Actif],5)="Oui",INDEX(T_Eqp[Période_jours],5)&gt;0, MY3&gt;=INDEX(T_Eqp[Date_Début],5), MOD(MY3-INDEX(T_Eqp[Date_Début],5), INDEX(T_Eqp[Période_jours],5))=0), INDEX(T_Eqp[Type],5), ""), "")</f>
        <v/>
      </c>
      <c r="MZ10" s="10">
        <f>IFERROR(IF(AND(INDEX(T_Eqp[Actif],5)="Oui",INDEX(T_Eqp[Période_jours],5)&gt;0, MZ3&gt;=INDEX(T_Eqp[Date_Début],5), MOD(MZ3-INDEX(T_Eqp[Date_Début],5), INDEX(T_Eqp[Période_jours],5))=0), INDEX(T_Eqp[Type],5), ""), "")</f>
        <v/>
      </c>
      <c r="NA10" s="10">
        <f>IFERROR(IF(AND(INDEX(T_Eqp[Actif],5)="Oui",INDEX(T_Eqp[Période_jours],5)&gt;0, NA3&gt;=INDEX(T_Eqp[Date_Début],5), MOD(NA3-INDEX(T_Eqp[Date_Début],5), INDEX(T_Eqp[Période_jours],5))=0), INDEX(T_Eqp[Type],5), ""), "")</f>
        <v/>
      </c>
      <c r="NB10" s="10">
        <f>IFERROR(IF(AND(INDEX(T_Eqp[Actif],5)="Oui",INDEX(T_Eqp[Période_jours],5)&gt;0, NB3&gt;=INDEX(T_Eqp[Date_Début],5), MOD(NB3-INDEX(T_Eqp[Date_Début],5), INDEX(T_Eqp[Période_jours],5))=0), INDEX(T_Eqp[Type],5), ""), "")</f>
        <v/>
      </c>
      <c r="NC10" s="10">
        <f>IFERROR(IF(AND(INDEX(T_Eqp[Actif],5)="Oui",INDEX(T_Eqp[Période_jours],5)&gt;0, NC3&gt;=INDEX(T_Eqp[Date_Début],5), MOD(NC3-INDEX(T_Eqp[Date_Début],5), INDEX(T_Eqp[Période_jours],5))=0), INDEX(T_Eqp[Type],5), ""), "")</f>
        <v/>
      </c>
      <c r="ND10" s="10">
        <f>IFERROR(IF(AND(INDEX(T_Eqp[Actif],5)="Oui",INDEX(T_Eqp[Période_jours],5)&gt;0, ND3&gt;=INDEX(T_Eqp[Date_Début],5), MOD(ND3-INDEX(T_Eqp[Date_Début],5), INDEX(T_Eqp[Période_jours],5))=0), INDEX(T_Eqp[Type],5), ""), "")</f>
        <v/>
      </c>
    </row>
    <row r="11">
      <c r="A11">
        <f>INDEX(T_Eqp[Équipement],6)</f>
        <v/>
      </c>
      <c r="B11">
        <f>INDEX(T_Eqp[Site],6)</f>
        <v/>
      </c>
      <c r="C11">
        <f>INDEX(T_Eqp[Type],6)</f>
        <v/>
      </c>
      <c r="D11" s="10">
        <f>IFERROR(IF(AND(INDEX(T_Eqp[Actif],6)="Oui",INDEX(T_Eqp[Période_jours],6)&gt;0, D3&gt;=INDEX(T_Eqp[Date_Début],6), MOD(D3-INDEX(T_Eqp[Date_Début],6), INDEX(T_Eqp[Période_jours],6))=0), INDEX(T_Eqp[Type],6), ""), "")</f>
        <v/>
      </c>
      <c r="E11" s="10">
        <f>IFERROR(IF(AND(INDEX(T_Eqp[Actif],6)="Oui",INDEX(T_Eqp[Période_jours],6)&gt;0, E3&gt;=INDEX(T_Eqp[Date_Début],6), MOD(E3-INDEX(T_Eqp[Date_Début],6), INDEX(T_Eqp[Période_jours],6))=0), INDEX(T_Eqp[Type],6), ""), "")</f>
        <v/>
      </c>
      <c r="F11" s="10">
        <f>IFERROR(IF(AND(INDEX(T_Eqp[Actif],6)="Oui",INDEX(T_Eqp[Période_jours],6)&gt;0, F3&gt;=INDEX(T_Eqp[Date_Début],6), MOD(F3-INDEX(T_Eqp[Date_Début],6), INDEX(T_Eqp[Période_jours],6))=0), INDEX(T_Eqp[Type],6), ""), "")</f>
        <v/>
      </c>
      <c r="G11" s="10">
        <f>IFERROR(IF(AND(INDEX(T_Eqp[Actif],6)="Oui",INDEX(T_Eqp[Période_jours],6)&gt;0, G3&gt;=INDEX(T_Eqp[Date_Début],6), MOD(G3-INDEX(T_Eqp[Date_Début],6), INDEX(T_Eqp[Période_jours],6))=0), INDEX(T_Eqp[Type],6), ""), "")</f>
        <v/>
      </c>
      <c r="H11" s="10">
        <f>IFERROR(IF(AND(INDEX(T_Eqp[Actif],6)="Oui",INDEX(T_Eqp[Période_jours],6)&gt;0, H3&gt;=INDEX(T_Eqp[Date_Début],6), MOD(H3-INDEX(T_Eqp[Date_Début],6), INDEX(T_Eqp[Période_jours],6))=0), INDEX(T_Eqp[Type],6), ""), "")</f>
        <v/>
      </c>
      <c r="I11" s="10">
        <f>IFERROR(IF(AND(INDEX(T_Eqp[Actif],6)="Oui",INDEX(T_Eqp[Période_jours],6)&gt;0, I3&gt;=INDEX(T_Eqp[Date_Début],6), MOD(I3-INDEX(T_Eqp[Date_Début],6), INDEX(T_Eqp[Période_jours],6))=0), INDEX(T_Eqp[Type],6), ""), "")</f>
        <v/>
      </c>
      <c r="J11" s="10">
        <f>IFERROR(IF(AND(INDEX(T_Eqp[Actif],6)="Oui",INDEX(T_Eqp[Période_jours],6)&gt;0, J3&gt;=INDEX(T_Eqp[Date_Début],6), MOD(J3-INDEX(T_Eqp[Date_Début],6), INDEX(T_Eqp[Période_jours],6))=0), INDEX(T_Eqp[Type],6), ""), "")</f>
        <v/>
      </c>
      <c r="K11" s="10">
        <f>IFERROR(IF(AND(INDEX(T_Eqp[Actif],6)="Oui",INDEX(T_Eqp[Période_jours],6)&gt;0, K3&gt;=INDEX(T_Eqp[Date_Début],6), MOD(K3-INDEX(T_Eqp[Date_Début],6), INDEX(T_Eqp[Période_jours],6))=0), INDEX(T_Eqp[Type],6), ""), "")</f>
        <v/>
      </c>
      <c r="L11" s="10">
        <f>IFERROR(IF(AND(INDEX(T_Eqp[Actif],6)="Oui",INDEX(T_Eqp[Période_jours],6)&gt;0, L3&gt;=INDEX(T_Eqp[Date_Début],6), MOD(L3-INDEX(T_Eqp[Date_Début],6), INDEX(T_Eqp[Période_jours],6))=0), INDEX(T_Eqp[Type],6), ""), "")</f>
        <v/>
      </c>
      <c r="M11" s="10">
        <f>IFERROR(IF(AND(INDEX(T_Eqp[Actif],6)="Oui",INDEX(T_Eqp[Période_jours],6)&gt;0, M3&gt;=INDEX(T_Eqp[Date_Début],6), MOD(M3-INDEX(T_Eqp[Date_Début],6), INDEX(T_Eqp[Période_jours],6))=0), INDEX(T_Eqp[Type],6), ""), "")</f>
        <v/>
      </c>
      <c r="N11" s="10">
        <f>IFERROR(IF(AND(INDEX(T_Eqp[Actif],6)="Oui",INDEX(T_Eqp[Période_jours],6)&gt;0, N3&gt;=INDEX(T_Eqp[Date_Début],6), MOD(N3-INDEX(T_Eqp[Date_Début],6), INDEX(T_Eqp[Période_jours],6))=0), INDEX(T_Eqp[Type],6), ""), "")</f>
        <v/>
      </c>
      <c r="O11" s="10">
        <f>IFERROR(IF(AND(INDEX(T_Eqp[Actif],6)="Oui",INDEX(T_Eqp[Période_jours],6)&gt;0, O3&gt;=INDEX(T_Eqp[Date_Début],6), MOD(O3-INDEX(T_Eqp[Date_Début],6), INDEX(T_Eqp[Période_jours],6))=0), INDEX(T_Eqp[Type],6), ""), "")</f>
        <v/>
      </c>
      <c r="P11" s="10">
        <f>IFERROR(IF(AND(INDEX(T_Eqp[Actif],6)="Oui",INDEX(T_Eqp[Période_jours],6)&gt;0, P3&gt;=INDEX(T_Eqp[Date_Début],6), MOD(P3-INDEX(T_Eqp[Date_Début],6), INDEX(T_Eqp[Période_jours],6))=0), INDEX(T_Eqp[Type],6), ""), "")</f>
        <v/>
      </c>
      <c r="Q11" s="10">
        <f>IFERROR(IF(AND(INDEX(T_Eqp[Actif],6)="Oui",INDEX(T_Eqp[Période_jours],6)&gt;0, Q3&gt;=INDEX(T_Eqp[Date_Début],6), MOD(Q3-INDEX(T_Eqp[Date_Début],6), INDEX(T_Eqp[Période_jours],6))=0), INDEX(T_Eqp[Type],6), ""), "")</f>
        <v/>
      </c>
      <c r="R11" s="10">
        <f>IFERROR(IF(AND(INDEX(T_Eqp[Actif],6)="Oui",INDEX(T_Eqp[Période_jours],6)&gt;0, R3&gt;=INDEX(T_Eqp[Date_Début],6), MOD(R3-INDEX(T_Eqp[Date_Début],6), INDEX(T_Eqp[Période_jours],6))=0), INDEX(T_Eqp[Type],6), ""), "")</f>
        <v/>
      </c>
      <c r="S11" s="10">
        <f>IFERROR(IF(AND(INDEX(T_Eqp[Actif],6)="Oui",INDEX(T_Eqp[Période_jours],6)&gt;0, S3&gt;=INDEX(T_Eqp[Date_Début],6), MOD(S3-INDEX(T_Eqp[Date_Début],6), INDEX(T_Eqp[Période_jours],6))=0), INDEX(T_Eqp[Type],6), ""), "")</f>
        <v/>
      </c>
      <c r="T11" s="10">
        <f>IFERROR(IF(AND(INDEX(T_Eqp[Actif],6)="Oui",INDEX(T_Eqp[Période_jours],6)&gt;0, T3&gt;=INDEX(T_Eqp[Date_Début],6), MOD(T3-INDEX(T_Eqp[Date_Début],6), INDEX(T_Eqp[Période_jours],6))=0), INDEX(T_Eqp[Type],6), ""), "")</f>
        <v/>
      </c>
      <c r="U11" s="10">
        <f>IFERROR(IF(AND(INDEX(T_Eqp[Actif],6)="Oui",INDEX(T_Eqp[Période_jours],6)&gt;0, U3&gt;=INDEX(T_Eqp[Date_Début],6), MOD(U3-INDEX(T_Eqp[Date_Début],6), INDEX(T_Eqp[Période_jours],6))=0), INDEX(T_Eqp[Type],6), ""), "")</f>
        <v/>
      </c>
      <c r="V11" s="10">
        <f>IFERROR(IF(AND(INDEX(T_Eqp[Actif],6)="Oui",INDEX(T_Eqp[Période_jours],6)&gt;0, V3&gt;=INDEX(T_Eqp[Date_Début],6), MOD(V3-INDEX(T_Eqp[Date_Début],6), INDEX(T_Eqp[Période_jours],6))=0), INDEX(T_Eqp[Type],6), ""), "")</f>
        <v/>
      </c>
      <c r="W11" s="10">
        <f>IFERROR(IF(AND(INDEX(T_Eqp[Actif],6)="Oui",INDEX(T_Eqp[Période_jours],6)&gt;0, W3&gt;=INDEX(T_Eqp[Date_Début],6), MOD(W3-INDEX(T_Eqp[Date_Début],6), INDEX(T_Eqp[Période_jours],6))=0), INDEX(T_Eqp[Type],6), ""), "")</f>
        <v/>
      </c>
      <c r="X11" s="10">
        <f>IFERROR(IF(AND(INDEX(T_Eqp[Actif],6)="Oui",INDEX(T_Eqp[Période_jours],6)&gt;0, X3&gt;=INDEX(T_Eqp[Date_Début],6), MOD(X3-INDEX(T_Eqp[Date_Début],6), INDEX(T_Eqp[Période_jours],6))=0), INDEX(T_Eqp[Type],6), ""), "")</f>
        <v/>
      </c>
      <c r="Y11" s="10">
        <f>IFERROR(IF(AND(INDEX(T_Eqp[Actif],6)="Oui",INDEX(T_Eqp[Période_jours],6)&gt;0, Y3&gt;=INDEX(T_Eqp[Date_Début],6), MOD(Y3-INDEX(T_Eqp[Date_Début],6), INDEX(T_Eqp[Période_jours],6))=0), INDEX(T_Eqp[Type],6), ""), "")</f>
        <v/>
      </c>
      <c r="Z11" s="10">
        <f>IFERROR(IF(AND(INDEX(T_Eqp[Actif],6)="Oui",INDEX(T_Eqp[Période_jours],6)&gt;0, Z3&gt;=INDEX(T_Eqp[Date_Début],6), MOD(Z3-INDEX(T_Eqp[Date_Début],6), INDEX(T_Eqp[Période_jours],6))=0), INDEX(T_Eqp[Type],6), ""), "")</f>
        <v/>
      </c>
      <c r="AA11" s="10">
        <f>IFERROR(IF(AND(INDEX(T_Eqp[Actif],6)="Oui",INDEX(T_Eqp[Période_jours],6)&gt;0, AA3&gt;=INDEX(T_Eqp[Date_Début],6), MOD(AA3-INDEX(T_Eqp[Date_Début],6), INDEX(T_Eqp[Période_jours],6))=0), INDEX(T_Eqp[Type],6), ""), "")</f>
        <v/>
      </c>
      <c r="AB11" s="10">
        <f>IFERROR(IF(AND(INDEX(T_Eqp[Actif],6)="Oui",INDEX(T_Eqp[Période_jours],6)&gt;0, AB3&gt;=INDEX(T_Eqp[Date_Début],6), MOD(AB3-INDEX(T_Eqp[Date_Début],6), INDEX(T_Eqp[Période_jours],6))=0), INDEX(T_Eqp[Type],6), ""), "")</f>
        <v/>
      </c>
      <c r="AC11" s="10">
        <f>IFERROR(IF(AND(INDEX(T_Eqp[Actif],6)="Oui",INDEX(T_Eqp[Période_jours],6)&gt;0, AC3&gt;=INDEX(T_Eqp[Date_Début],6), MOD(AC3-INDEX(T_Eqp[Date_Début],6), INDEX(T_Eqp[Période_jours],6))=0), INDEX(T_Eqp[Type],6), ""), "")</f>
        <v/>
      </c>
      <c r="AD11" s="10">
        <f>IFERROR(IF(AND(INDEX(T_Eqp[Actif],6)="Oui",INDEX(T_Eqp[Période_jours],6)&gt;0, AD3&gt;=INDEX(T_Eqp[Date_Début],6), MOD(AD3-INDEX(T_Eqp[Date_Début],6), INDEX(T_Eqp[Période_jours],6))=0), INDEX(T_Eqp[Type],6), ""), "")</f>
        <v/>
      </c>
      <c r="AE11" s="10">
        <f>IFERROR(IF(AND(INDEX(T_Eqp[Actif],6)="Oui",INDEX(T_Eqp[Période_jours],6)&gt;0, AE3&gt;=INDEX(T_Eqp[Date_Début],6), MOD(AE3-INDEX(T_Eqp[Date_Début],6), INDEX(T_Eqp[Période_jours],6))=0), INDEX(T_Eqp[Type],6), ""), "")</f>
        <v/>
      </c>
      <c r="AF11" s="10">
        <f>IFERROR(IF(AND(INDEX(T_Eqp[Actif],6)="Oui",INDEX(T_Eqp[Période_jours],6)&gt;0, AF3&gt;=INDEX(T_Eqp[Date_Début],6), MOD(AF3-INDEX(T_Eqp[Date_Début],6), INDEX(T_Eqp[Période_jours],6))=0), INDEX(T_Eqp[Type],6), ""), "")</f>
        <v/>
      </c>
      <c r="AG11" s="10">
        <f>IFERROR(IF(AND(INDEX(T_Eqp[Actif],6)="Oui",INDEX(T_Eqp[Période_jours],6)&gt;0, AG3&gt;=INDEX(T_Eqp[Date_Début],6), MOD(AG3-INDEX(T_Eqp[Date_Début],6), INDEX(T_Eqp[Période_jours],6))=0), INDEX(T_Eqp[Type],6), ""), "")</f>
        <v/>
      </c>
      <c r="AH11" s="10">
        <f>IFERROR(IF(AND(INDEX(T_Eqp[Actif],6)="Oui",INDEX(T_Eqp[Période_jours],6)&gt;0, AH3&gt;=INDEX(T_Eqp[Date_Début],6), MOD(AH3-INDEX(T_Eqp[Date_Début],6), INDEX(T_Eqp[Période_jours],6))=0), INDEX(T_Eqp[Type],6), ""), "")</f>
        <v/>
      </c>
      <c r="AI11" s="10">
        <f>IFERROR(IF(AND(INDEX(T_Eqp[Actif],6)="Oui",INDEX(T_Eqp[Période_jours],6)&gt;0, AI3&gt;=INDEX(T_Eqp[Date_Début],6), MOD(AI3-INDEX(T_Eqp[Date_Début],6), INDEX(T_Eqp[Période_jours],6))=0), INDEX(T_Eqp[Type],6), ""), "")</f>
        <v/>
      </c>
      <c r="AJ11" s="10">
        <f>IFERROR(IF(AND(INDEX(T_Eqp[Actif],6)="Oui",INDEX(T_Eqp[Période_jours],6)&gt;0, AJ3&gt;=INDEX(T_Eqp[Date_Début],6), MOD(AJ3-INDEX(T_Eqp[Date_Début],6), INDEX(T_Eqp[Période_jours],6))=0), INDEX(T_Eqp[Type],6), ""), "")</f>
        <v/>
      </c>
      <c r="AK11" s="10">
        <f>IFERROR(IF(AND(INDEX(T_Eqp[Actif],6)="Oui",INDEX(T_Eqp[Période_jours],6)&gt;0, AK3&gt;=INDEX(T_Eqp[Date_Début],6), MOD(AK3-INDEX(T_Eqp[Date_Début],6), INDEX(T_Eqp[Période_jours],6))=0), INDEX(T_Eqp[Type],6), ""), "")</f>
        <v/>
      </c>
      <c r="AL11" s="10">
        <f>IFERROR(IF(AND(INDEX(T_Eqp[Actif],6)="Oui",INDEX(T_Eqp[Période_jours],6)&gt;0, AL3&gt;=INDEX(T_Eqp[Date_Début],6), MOD(AL3-INDEX(T_Eqp[Date_Début],6), INDEX(T_Eqp[Période_jours],6))=0), INDEX(T_Eqp[Type],6), ""), "")</f>
        <v/>
      </c>
      <c r="AM11" s="10">
        <f>IFERROR(IF(AND(INDEX(T_Eqp[Actif],6)="Oui",INDEX(T_Eqp[Période_jours],6)&gt;0, AM3&gt;=INDEX(T_Eqp[Date_Début],6), MOD(AM3-INDEX(T_Eqp[Date_Début],6), INDEX(T_Eqp[Période_jours],6))=0), INDEX(T_Eqp[Type],6), ""), "")</f>
        <v/>
      </c>
      <c r="AN11" s="10">
        <f>IFERROR(IF(AND(INDEX(T_Eqp[Actif],6)="Oui",INDEX(T_Eqp[Période_jours],6)&gt;0, AN3&gt;=INDEX(T_Eqp[Date_Début],6), MOD(AN3-INDEX(T_Eqp[Date_Début],6), INDEX(T_Eqp[Période_jours],6))=0), INDEX(T_Eqp[Type],6), ""), "")</f>
        <v/>
      </c>
      <c r="AO11" s="10">
        <f>IFERROR(IF(AND(INDEX(T_Eqp[Actif],6)="Oui",INDEX(T_Eqp[Période_jours],6)&gt;0, AO3&gt;=INDEX(T_Eqp[Date_Début],6), MOD(AO3-INDEX(T_Eqp[Date_Début],6), INDEX(T_Eqp[Période_jours],6))=0), INDEX(T_Eqp[Type],6), ""), "")</f>
        <v/>
      </c>
      <c r="AP11" s="10">
        <f>IFERROR(IF(AND(INDEX(T_Eqp[Actif],6)="Oui",INDEX(T_Eqp[Période_jours],6)&gt;0, AP3&gt;=INDEX(T_Eqp[Date_Début],6), MOD(AP3-INDEX(T_Eqp[Date_Début],6), INDEX(T_Eqp[Période_jours],6))=0), INDEX(T_Eqp[Type],6), ""), "")</f>
        <v/>
      </c>
      <c r="AQ11" s="10">
        <f>IFERROR(IF(AND(INDEX(T_Eqp[Actif],6)="Oui",INDEX(T_Eqp[Période_jours],6)&gt;0, AQ3&gt;=INDEX(T_Eqp[Date_Début],6), MOD(AQ3-INDEX(T_Eqp[Date_Début],6), INDEX(T_Eqp[Période_jours],6))=0), INDEX(T_Eqp[Type],6), ""), "")</f>
        <v/>
      </c>
      <c r="AR11" s="10">
        <f>IFERROR(IF(AND(INDEX(T_Eqp[Actif],6)="Oui",INDEX(T_Eqp[Période_jours],6)&gt;0, AR3&gt;=INDEX(T_Eqp[Date_Début],6), MOD(AR3-INDEX(T_Eqp[Date_Début],6), INDEX(T_Eqp[Période_jours],6))=0), INDEX(T_Eqp[Type],6), ""), "")</f>
        <v/>
      </c>
      <c r="AS11" s="10">
        <f>IFERROR(IF(AND(INDEX(T_Eqp[Actif],6)="Oui",INDEX(T_Eqp[Période_jours],6)&gt;0, AS3&gt;=INDEX(T_Eqp[Date_Début],6), MOD(AS3-INDEX(T_Eqp[Date_Début],6), INDEX(T_Eqp[Période_jours],6))=0), INDEX(T_Eqp[Type],6), ""), "")</f>
        <v/>
      </c>
      <c r="AT11" s="10">
        <f>IFERROR(IF(AND(INDEX(T_Eqp[Actif],6)="Oui",INDEX(T_Eqp[Période_jours],6)&gt;0, AT3&gt;=INDEX(T_Eqp[Date_Début],6), MOD(AT3-INDEX(T_Eqp[Date_Début],6), INDEX(T_Eqp[Période_jours],6))=0), INDEX(T_Eqp[Type],6), ""), "")</f>
        <v/>
      </c>
      <c r="AU11" s="10">
        <f>IFERROR(IF(AND(INDEX(T_Eqp[Actif],6)="Oui",INDEX(T_Eqp[Période_jours],6)&gt;0, AU3&gt;=INDEX(T_Eqp[Date_Début],6), MOD(AU3-INDEX(T_Eqp[Date_Début],6), INDEX(T_Eqp[Période_jours],6))=0), INDEX(T_Eqp[Type],6), ""), "")</f>
        <v/>
      </c>
      <c r="AV11" s="10">
        <f>IFERROR(IF(AND(INDEX(T_Eqp[Actif],6)="Oui",INDEX(T_Eqp[Période_jours],6)&gt;0, AV3&gt;=INDEX(T_Eqp[Date_Début],6), MOD(AV3-INDEX(T_Eqp[Date_Début],6), INDEX(T_Eqp[Période_jours],6))=0), INDEX(T_Eqp[Type],6), ""), "")</f>
        <v/>
      </c>
      <c r="AW11" s="10">
        <f>IFERROR(IF(AND(INDEX(T_Eqp[Actif],6)="Oui",INDEX(T_Eqp[Période_jours],6)&gt;0, AW3&gt;=INDEX(T_Eqp[Date_Début],6), MOD(AW3-INDEX(T_Eqp[Date_Début],6), INDEX(T_Eqp[Période_jours],6))=0), INDEX(T_Eqp[Type],6), ""), "")</f>
        <v/>
      </c>
      <c r="AX11" s="10">
        <f>IFERROR(IF(AND(INDEX(T_Eqp[Actif],6)="Oui",INDEX(T_Eqp[Période_jours],6)&gt;0, AX3&gt;=INDEX(T_Eqp[Date_Début],6), MOD(AX3-INDEX(T_Eqp[Date_Début],6), INDEX(T_Eqp[Période_jours],6))=0), INDEX(T_Eqp[Type],6), ""), "")</f>
        <v/>
      </c>
      <c r="AY11" s="10">
        <f>IFERROR(IF(AND(INDEX(T_Eqp[Actif],6)="Oui",INDEX(T_Eqp[Période_jours],6)&gt;0, AY3&gt;=INDEX(T_Eqp[Date_Début],6), MOD(AY3-INDEX(T_Eqp[Date_Début],6), INDEX(T_Eqp[Période_jours],6))=0), INDEX(T_Eqp[Type],6), ""), "")</f>
        <v/>
      </c>
      <c r="AZ11" s="10">
        <f>IFERROR(IF(AND(INDEX(T_Eqp[Actif],6)="Oui",INDEX(T_Eqp[Période_jours],6)&gt;0, AZ3&gt;=INDEX(T_Eqp[Date_Début],6), MOD(AZ3-INDEX(T_Eqp[Date_Début],6), INDEX(T_Eqp[Période_jours],6))=0), INDEX(T_Eqp[Type],6), ""), "")</f>
        <v/>
      </c>
      <c r="BA11" s="10">
        <f>IFERROR(IF(AND(INDEX(T_Eqp[Actif],6)="Oui",INDEX(T_Eqp[Période_jours],6)&gt;0, BA3&gt;=INDEX(T_Eqp[Date_Début],6), MOD(BA3-INDEX(T_Eqp[Date_Début],6), INDEX(T_Eqp[Période_jours],6))=0), INDEX(T_Eqp[Type],6), ""), "")</f>
        <v/>
      </c>
      <c r="BB11" s="10">
        <f>IFERROR(IF(AND(INDEX(T_Eqp[Actif],6)="Oui",INDEX(T_Eqp[Période_jours],6)&gt;0, BB3&gt;=INDEX(T_Eqp[Date_Début],6), MOD(BB3-INDEX(T_Eqp[Date_Début],6), INDEX(T_Eqp[Période_jours],6))=0), INDEX(T_Eqp[Type],6), ""), "")</f>
        <v/>
      </c>
      <c r="BC11" s="10">
        <f>IFERROR(IF(AND(INDEX(T_Eqp[Actif],6)="Oui",INDEX(T_Eqp[Période_jours],6)&gt;0, BC3&gt;=INDEX(T_Eqp[Date_Début],6), MOD(BC3-INDEX(T_Eqp[Date_Début],6), INDEX(T_Eqp[Période_jours],6))=0), INDEX(T_Eqp[Type],6), ""), "")</f>
        <v/>
      </c>
      <c r="BD11" s="10">
        <f>IFERROR(IF(AND(INDEX(T_Eqp[Actif],6)="Oui",INDEX(T_Eqp[Période_jours],6)&gt;0, BD3&gt;=INDEX(T_Eqp[Date_Début],6), MOD(BD3-INDEX(T_Eqp[Date_Début],6), INDEX(T_Eqp[Période_jours],6))=0), INDEX(T_Eqp[Type],6), ""), "")</f>
        <v/>
      </c>
      <c r="BE11" s="10">
        <f>IFERROR(IF(AND(INDEX(T_Eqp[Actif],6)="Oui",INDEX(T_Eqp[Période_jours],6)&gt;0, BE3&gt;=INDEX(T_Eqp[Date_Début],6), MOD(BE3-INDEX(T_Eqp[Date_Début],6), INDEX(T_Eqp[Période_jours],6))=0), INDEX(T_Eqp[Type],6), ""), "")</f>
        <v/>
      </c>
      <c r="BF11" s="10">
        <f>IFERROR(IF(AND(INDEX(T_Eqp[Actif],6)="Oui",INDEX(T_Eqp[Période_jours],6)&gt;0, BF3&gt;=INDEX(T_Eqp[Date_Début],6), MOD(BF3-INDEX(T_Eqp[Date_Début],6), INDEX(T_Eqp[Période_jours],6))=0), INDEX(T_Eqp[Type],6), ""), "")</f>
        <v/>
      </c>
      <c r="BG11" s="10">
        <f>IFERROR(IF(AND(INDEX(T_Eqp[Actif],6)="Oui",INDEX(T_Eqp[Période_jours],6)&gt;0, BG3&gt;=INDEX(T_Eqp[Date_Début],6), MOD(BG3-INDEX(T_Eqp[Date_Début],6), INDEX(T_Eqp[Période_jours],6))=0), INDEX(T_Eqp[Type],6), ""), "")</f>
        <v/>
      </c>
      <c r="BH11" s="10">
        <f>IFERROR(IF(AND(INDEX(T_Eqp[Actif],6)="Oui",INDEX(T_Eqp[Période_jours],6)&gt;0, BH3&gt;=INDEX(T_Eqp[Date_Début],6), MOD(BH3-INDEX(T_Eqp[Date_Début],6), INDEX(T_Eqp[Période_jours],6))=0), INDEX(T_Eqp[Type],6), ""), "")</f>
        <v/>
      </c>
      <c r="BI11" s="10">
        <f>IFERROR(IF(AND(INDEX(T_Eqp[Actif],6)="Oui",INDEX(T_Eqp[Période_jours],6)&gt;0, BI3&gt;=INDEX(T_Eqp[Date_Début],6), MOD(BI3-INDEX(T_Eqp[Date_Début],6), INDEX(T_Eqp[Période_jours],6))=0), INDEX(T_Eqp[Type],6), ""), "")</f>
        <v/>
      </c>
      <c r="BJ11" s="10">
        <f>IFERROR(IF(AND(INDEX(T_Eqp[Actif],6)="Oui",INDEX(T_Eqp[Période_jours],6)&gt;0, BJ3&gt;=INDEX(T_Eqp[Date_Début],6), MOD(BJ3-INDEX(T_Eqp[Date_Début],6), INDEX(T_Eqp[Période_jours],6))=0), INDEX(T_Eqp[Type],6), ""), "")</f>
        <v/>
      </c>
      <c r="BK11" s="10">
        <f>IFERROR(IF(AND(INDEX(T_Eqp[Actif],6)="Oui",INDEX(T_Eqp[Période_jours],6)&gt;0, BK3&gt;=INDEX(T_Eqp[Date_Début],6), MOD(BK3-INDEX(T_Eqp[Date_Début],6), INDEX(T_Eqp[Période_jours],6))=0), INDEX(T_Eqp[Type],6), ""), "")</f>
        <v/>
      </c>
      <c r="BL11" s="10">
        <f>IFERROR(IF(AND(INDEX(T_Eqp[Actif],6)="Oui",INDEX(T_Eqp[Période_jours],6)&gt;0, BL3&gt;=INDEX(T_Eqp[Date_Début],6), MOD(BL3-INDEX(T_Eqp[Date_Début],6), INDEX(T_Eqp[Période_jours],6))=0), INDEX(T_Eqp[Type],6), ""), "")</f>
        <v/>
      </c>
      <c r="BM11" s="10">
        <f>IFERROR(IF(AND(INDEX(T_Eqp[Actif],6)="Oui",INDEX(T_Eqp[Période_jours],6)&gt;0, BM3&gt;=INDEX(T_Eqp[Date_Début],6), MOD(BM3-INDEX(T_Eqp[Date_Début],6), INDEX(T_Eqp[Période_jours],6))=0), INDEX(T_Eqp[Type],6), ""), "")</f>
        <v/>
      </c>
      <c r="BN11" s="10">
        <f>IFERROR(IF(AND(INDEX(T_Eqp[Actif],6)="Oui",INDEX(T_Eqp[Période_jours],6)&gt;0, BN3&gt;=INDEX(T_Eqp[Date_Début],6), MOD(BN3-INDEX(T_Eqp[Date_Début],6), INDEX(T_Eqp[Période_jours],6))=0), INDEX(T_Eqp[Type],6), ""), "")</f>
        <v/>
      </c>
      <c r="BO11" s="10">
        <f>IFERROR(IF(AND(INDEX(T_Eqp[Actif],6)="Oui",INDEX(T_Eqp[Période_jours],6)&gt;0, BO3&gt;=INDEX(T_Eqp[Date_Début],6), MOD(BO3-INDEX(T_Eqp[Date_Début],6), INDEX(T_Eqp[Période_jours],6))=0), INDEX(T_Eqp[Type],6), ""), "")</f>
        <v/>
      </c>
      <c r="BP11" s="10">
        <f>IFERROR(IF(AND(INDEX(T_Eqp[Actif],6)="Oui",INDEX(T_Eqp[Période_jours],6)&gt;0, BP3&gt;=INDEX(T_Eqp[Date_Début],6), MOD(BP3-INDEX(T_Eqp[Date_Début],6), INDEX(T_Eqp[Période_jours],6))=0), INDEX(T_Eqp[Type],6), ""), "")</f>
        <v/>
      </c>
      <c r="BQ11" s="10">
        <f>IFERROR(IF(AND(INDEX(T_Eqp[Actif],6)="Oui",INDEX(T_Eqp[Période_jours],6)&gt;0, BQ3&gt;=INDEX(T_Eqp[Date_Début],6), MOD(BQ3-INDEX(T_Eqp[Date_Début],6), INDEX(T_Eqp[Période_jours],6))=0), INDEX(T_Eqp[Type],6), ""), "")</f>
        <v/>
      </c>
      <c r="BR11" s="10">
        <f>IFERROR(IF(AND(INDEX(T_Eqp[Actif],6)="Oui",INDEX(T_Eqp[Période_jours],6)&gt;0, BR3&gt;=INDEX(T_Eqp[Date_Début],6), MOD(BR3-INDEX(T_Eqp[Date_Début],6), INDEX(T_Eqp[Période_jours],6))=0), INDEX(T_Eqp[Type],6), ""), "")</f>
        <v/>
      </c>
      <c r="BS11" s="10">
        <f>IFERROR(IF(AND(INDEX(T_Eqp[Actif],6)="Oui",INDEX(T_Eqp[Période_jours],6)&gt;0, BS3&gt;=INDEX(T_Eqp[Date_Début],6), MOD(BS3-INDEX(T_Eqp[Date_Début],6), INDEX(T_Eqp[Période_jours],6))=0), INDEX(T_Eqp[Type],6), ""), "")</f>
        <v/>
      </c>
      <c r="BT11" s="10">
        <f>IFERROR(IF(AND(INDEX(T_Eqp[Actif],6)="Oui",INDEX(T_Eqp[Période_jours],6)&gt;0, BT3&gt;=INDEX(T_Eqp[Date_Début],6), MOD(BT3-INDEX(T_Eqp[Date_Début],6), INDEX(T_Eqp[Période_jours],6))=0), INDEX(T_Eqp[Type],6), ""), "")</f>
        <v/>
      </c>
      <c r="BU11" s="10">
        <f>IFERROR(IF(AND(INDEX(T_Eqp[Actif],6)="Oui",INDEX(T_Eqp[Période_jours],6)&gt;0, BU3&gt;=INDEX(T_Eqp[Date_Début],6), MOD(BU3-INDEX(T_Eqp[Date_Début],6), INDEX(T_Eqp[Période_jours],6))=0), INDEX(T_Eqp[Type],6), ""), "")</f>
        <v/>
      </c>
      <c r="BV11" s="10">
        <f>IFERROR(IF(AND(INDEX(T_Eqp[Actif],6)="Oui",INDEX(T_Eqp[Période_jours],6)&gt;0, BV3&gt;=INDEX(T_Eqp[Date_Début],6), MOD(BV3-INDEX(T_Eqp[Date_Début],6), INDEX(T_Eqp[Période_jours],6))=0), INDEX(T_Eqp[Type],6), ""), "")</f>
        <v/>
      </c>
      <c r="BW11" s="10">
        <f>IFERROR(IF(AND(INDEX(T_Eqp[Actif],6)="Oui",INDEX(T_Eqp[Période_jours],6)&gt;0, BW3&gt;=INDEX(T_Eqp[Date_Début],6), MOD(BW3-INDEX(T_Eqp[Date_Début],6), INDEX(T_Eqp[Période_jours],6))=0), INDEX(T_Eqp[Type],6), ""), "")</f>
        <v/>
      </c>
      <c r="BX11" s="10">
        <f>IFERROR(IF(AND(INDEX(T_Eqp[Actif],6)="Oui",INDEX(T_Eqp[Période_jours],6)&gt;0, BX3&gt;=INDEX(T_Eqp[Date_Début],6), MOD(BX3-INDEX(T_Eqp[Date_Début],6), INDEX(T_Eqp[Période_jours],6))=0), INDEX(T_Eqp[Type],6), ""), "")</f>
        <v/>
      </c>
      <c r="BY11" s="10">
        <f>IFERROR(IF(AND(INDEX(T_Eqp[Actif],6)="Oui",INDEX(T_Eqp[Période_jours],6)&gt;0, BY3&gt;=INDEX(T_Eqp[Date_Début],6), MOD(BY3-INDEX(T_Eqp[Date_Début],6), INDEX(T_Eqp[Période_jours],6))=0), INDEX(T_Eqp[Type],6), ""), "")</f>
        <v/>
      </c>
      <c r="BZ11" s="10">
        <f>IFERROR(IF(AND(INDEX(T_Eqp[Actif],6)="Oui",INDEX(T_Eqp[Période_jours],6)&gt;0, BZ3&gt;=INDEX(T_Eqp[Date_Début],6), MOD(BZ3-INDEX(T_Eqp[Date_Début],6), INDEX(T_Eqp[Période_jours],6))=0), INDEX(T_Eqp[Type],6), ""), "")</f>
        <v/>
      </c>
      <c r="CA11" s="10">
        <f>IFERROR(IF(AND(INDEX(T_Eqp[Actif],6)="Oui",INDEX(T_Eqp[Période_jours],6)&gt;0, CA3&gt;=INDEX(T_Eqp[Date_Début],6), MOD(CA3-INDEX(T_Eqp[Date_Début],6), INDEX(T_Eqp[Période_jours],6))=0), INDEX(T_Eqp[Type],6), ""), "")</f>
        <v/>
      </c>
      <c r="CB11" s="10">
        <f>IFERROR(IF(AND(INDEX(T_Eqp[Actif],6)="Oui",INDEX(T_Eqp[Période_jours],6)&gt;0, CB3&gt;=INDEX(T_Eqp[Date_Début],6), MOD(CB3-INDEX(T_Eqp[Date_Début],6), INDEX(T_Eqp[Période_jours],6))=0), INDEX(T_Eqp[Type],6), ""), "")</f>
        <v/>
      </c>
      <c r="CC11" s="10">
        <f>IFERROR(IF(AND(INDEX(T_Eqp[Actif],6)="Oui",INDEX(T_Eqp[Période_jours],6)&gt;0, CC3&gt;=INDEX(T_Eqp[Date_Début],6), MOD(CC3-INDEX(T_Eqp[Date_Début],6), INDEX(T_Eqp[Période_jours],6))=0), INDEX(T_Eqp[Type],6), ""), "")</f>
        <v/>
      </c>
      <c r="CD11" s="10">
        <f>IFERROR(IF(AND(INDEX(T_Eqp[Actif],6)="Oui",INDEX(T_Eqp[Période_jours],6)&gt;0, CD3&gt;=INDEX(T_Eqp[Date_Début],6), MOD(CD3-INDEX(T_Eqp[Date_Début],6), INDEX(T_Eqp[Période_jours],6))=0), INDEX(T_Eqp[Type],6), ""), "")</f>
        <v/>
      </c>
      <c r="CE11" s="10">
        <f>IFERROR(IF(AND(INDEX(T_Eqp[Actif],6)="Oui",INDEX(T_Eqp[Période_jours],6)&gt;0, CE3&gt;=INDEX(T_Eqp[Date_Début],6), MOD(CE3-INDEX(T_Eqp[Date_Début],6), INDEX(T_Eqp[Période_jours],6))=0), INDEX(T_Eqp[Type],6), ""), "")</f>
        <v/>
      </c>
      <c r="CF11" s="10">
        <f>IFERROR(IF(AND(INDEX(T_Eqp[Actif],6)="Oui",INDEX(T_Eqp[Période_jours],6)&gt;0, CF3&gt;=INDEX(T_Eqp[Date_Début],6), MOD(CF3-INDEX(T_Eqp[Date_Début],6), INDEX(T_Eqp[Période_jours],6))=0), INDEX(T_Eqp[Type],6), ""), "")</f>
        <v/>
      </c>
      <c r="CG11" s="10">
        <f>IFERROR(IF(AND(INDEX(T_Eqp[Actif],6)="Oui",INDEX(T_Eqp[Période_jours],6)&gt;0, CG3&gt;=INDEX(T_Eqp[Date_Début],6), MOD(CG3-INDEX(T_Eqp[Date_Début],6), INDEX(T_Eqp[Période_jours],6))=0), INDEX(T_Eqp[Type],6), ""), "")</f>
        <v/>
      </c>
      <c r="CH11" s="10">
        <f>IFERROR(IF(AND(INDEX(T_Eqp[Actif],6)="Oui",INDEX(T_Eqp[Période_jours],6)&gt;0, CH3&gt;=INDEX(T_Eqp[Date_Début],6), MOD(CH3-INDEX(T_Eqp[Date_Début],6), INDEX(T_Eqp[Période_jours],6))=0), INDEX(T_Eqp[Type],6), ""), "")</f>
        <v/>
      </c>
      <c r="CI11" s="10">
        <f>IFERROR(IF(AND(INDEX(T_Eqp[Actif],6)="Oui",INDEX(T_Eqp[Période_jours],6)&gt;0, CI3&gt;=INDEX(T_Eqp[Date_Début],6), MOD(CI3-INDEX(T_Eqp[Date_Début],6), INDEX(T_Eqp[Période_jours],6))=0), INDEX(T_Eqp[Type],6), ""), "")</f>
        <v/>
      </c>
      <c r="CJ11" s="10">
        <f>IFERROR(IF(AND(INDEX(T_Eqp[Actif],6)="Oui",INDEX(T_Eqp[Période_jours],6)&gt;0, CJ3&gt;=INDEX(T_Eqp[Date_Début],6), MOD(CJ3-INDEX(T_Eqp[Date_Début],6), INDEX(T_Eqp[Période_jours],6))=0), INDEX(T_Eqp[Type],6), ""), "")</f>
        <v/>
      </c>
      <c r="CK11" s="10">
        <f>IFERROR(IF(AND(INDEX(T_Eqp[Actif],6)="Oui",INDEX(T_Eqp[Période_jours],6)&gt;0, CK3&gt;=INDEX(T_Eqp[Date_Début],6), MOD(CK3-INDEX(T_Eqp[Date_Début],6), INDEX(T_Eqp[Période_jours],6))=0), INDEX(T_Eqp[Type],6), ""), "")</f>
        <v/>
      </c>
      <c r="CL11" s="10">
        <f>IFERROR(IF(AND(INDEX(T_Eqp[Actif],6)="Oui",INDEX(T_Eqp[Période_jours],6)&gt;0, CL3&gt;=INDEX(T_Eqp[Date_Début],6), MOD(CL3-INDEX(T_Eqp[Date_Début],6), INDEX(T_Eqp[Période_jours],6))=0), INDEX(T_Eqp[Type],6), ""), "")</f>
        <v/>
      </c>
      <c r="CM11" s="10">
        <f>IFERROR(IF(AND(INDEX(T_Eqp[Actif],6)="Oui",INDEX(T_Eqp[Période_jours],6)&gt;0, CM3&gt;=INDEX(T_Eqp[Date_Début],6), MOD(CM3-INDEX(T_Eqp[Date_Début],6), INDEX(T_Eqp[Période_jours],6))=0), INDEX(T_Eqp[Type],6), ""), "")</f>
        <v/>
      </c>
      <c r="CN11" s="10">
        <f>IFERROR(IF(AND(INDEX(T_Eqp[Actif],6)="Oui",INDEX(T_Eqp[Période_jours],6)&gt;0, CN3&gt;=INDEX(T_Eqp[Date_Début],6), MOD(CN3-INDEX(T_Eqp[Date_Début],6), INDEX(T_Eqp[Période_jours],6))=0), INDEX(T_Eqp[Type],6), ""), "")</f>
        <v/>
      </c>
      <c r="CO11" s="10">
        <f>IFERROR(IF(AND(INDEX(T_Eqp[Actif],6)="Oui",INDEX(T_Eqp[Période_jours],6)&gt;0, CO3&gt;=INDEX(T_Eqp[Date_Début],6), MOD(CO3-INDEX(T_Eqp[Date_Début],6), INDEX(T_Eqp[Période_jours],6))=0), INDEX(T_Eqp[Type],6), ""), "")</f>
        <v/>
      </c>
      <c r="CP11" s="10">
        <f>IFERROR(IF(AND(INDEX(T_Eqp[Actif],6)="Oui",INDEX(T_Eqp[Période_jours],6)&gt;0, CP3&gt;=INDEX(T_Eqp[Date_Début],6), MOD(CP3-INDEX(T_Eqp[Date_Début],6), INDEX(T_Eqp[Période_jours],6))=0), INDEX(T_Eqp[Type],6), ""), "")</f>
        <v/>
      </c>
      <c r="CQ11" s="10">
        <f>IFERROR(IF(AND(INDEX(T_Eqp[Actif],6)="Oui",INDEX(T_Eqp[Période_jours],6)&gt;0, CQ3&gt;=INDEX(T_Eqp[Date_Début],6), MOD(CQ3-INDEX(T_Eqp[Date_Début],6), INDEX(T_Eqp[Période_jours],6))=0), INDEX(T_Eqp[Type],6), ""), "")</f>
        <v/>
      </c>
      <c r="CR11" s="10">
        <f>IFERROR(IF(AND(INDEX(T_Eqp[Actif],6)="Oui",INDEX(T_Eqp[Période_jours],6)&gt;0, CR3&gt;=INDEX(T_Eqp[Date_Début],6), MOD(CR3-INDEX(T_Eqp[Date_Début],6), INDEX(T_Eqp[Période_jours],6))=0), INDEX(T_Eqp[Type],6), ""), "")</f>
        <v/>
      </c>
      <c r="CS11" s="10">
        <f>IFERROR(IF(AND(INDEX(T_Eqp[Actif],6)="Oui",INDEX(T_Eqp[Période_jours],6)&gt;0, CS3&gt;=INDEX(T_Eqp[Date_Début],6), MOD(CS3-INDEX(T_Eqp[Date_Début],6), INDEX(T_Eqp[Période_jours],6))=0), INDEX(T_Eqp[Type],6), ""), "")</f>
        <v/>
      </c>
      <c r="CT11" s="10">
        <f>IFERROR(IF(AND(INDEX(T_Eqp[Actif],6)="Oui",INDEX(T_Eqp[Période_jours],6)&gt;0, CT3&gt;=INDEX(T_Eqp[Date_Début],6), MOD(CT3-INDEX(T_Eqp[Date_Début],6), INDEX(T_Eqp[Période_jours],6))=0), INDEX(T_Eqp[Type],6), ""), "")</f>
        <v/>
      </c>
      <c r="CU11" s="10">
        <f>IFERROR(IF(AND(INDEX(T_Eqp[Actif],6)="Oui",INDEX(T_Eqp[Période_jours],6)&gt;0, CU3&gt;=INDEX(T_Eqp[Date_Début],6), MOD(CU3-INDEX(T_Eqp[Date_Début],6), INDEX(T_Eqp[Période_jours],6))=0), INDEX(T_Eqp[Type],6), ""), "")</f>
        <v/>
      </c>
      <c r="CV11" s="10">
        <f>IFERROR(IF(AND(INDEX(T_Eqp[Actif],6)="Oui",INDEX(T_Eqp[Période_jours],6)&gt;0, CV3&gt;=INDEX(T_Eqp[Date_Début],6), MOD(CV3-INDEX(T_Eqp[Date_Début],6), INDEX(T_Eqp[Période_jours],6))=0), INDEX(T_Eqp[Type],6), ""), "")</f>
        <v/>
      </c>
      <c r="CW11" s="10">
        <f>IFERROR(IF(AND(INDEX(T_Eqp[Actif],6)="Oui",INDEX(T_Eqp[Période_jours],6)&gt;0, CW3&gt;=INDEX(T_Eqp[Date_Début],6), MOD(CW3-INDEX(T_Eqp[Date_Début],6), INDEX(T_Eqp[Période_jours],6))=0), INDEX(T_Eqp[Type],6), ""), "")</f>
        <v/>
      </c>
      <c r="CX11" s="10">
        <f>IFERROR(IF(AND(INDEX(T_Eqp[Actif],6)="Oui",INDEX(T_Eqp[Période_jours],6)&gt;0, CX3&gt;=INDEX(T_Eqp[Date_Début],6), MOD(CX3-INDEX(T_Eqp[Date_Début],6), INDEX(T_Eqp[Période_jours],6))=0), INDEX(T_Eqp[Type],6), ""), "")</f>
        <v/>
      </c>
      <c r="CY11" s="10">
        <f>IFERROR(IF(AND(INDEX(T_Eqp[Actif],6)="Oui",INDEX(T_Eqp[Période_jours],6)&gt;0, CY3&gt;=INDEX(T_Eqp[Date_Début],6), MOD(CY3-INDEX(T_Eqp[Date_Début],6), INDEX(T_Eqp[Période_jours],6))=0), INDEX(T_Eqp[Type],6), ""), "")</f>
        <v/>
      </c>
      <c r="CZ11" s="10">
        <f>IFERROR(IF(AND(INDEX(T_Eqp[Actif],6)="Oui",INDEX(T_Eqp[Période_jours],6)&gt;0, CZ3&gt;=INDEX(T_Eqp[Date_Début],6), MOD(CZ3-INDEX(T_Eqp[Date_Début],6), INDEX(T_Eqp[Période_jours],6))=0), INDEX(T_Eqp[Type],6), ""), "")</f>
        <v/>
      </c>
      <c r="DA11" s="10">
        <f>IFERROR(IF(AND(INDEX(T_Eqp[Actif],6)="Oui",INDEX(T_Eqp[Période_jours],6)&gt;0, DA3&gt;=INDEX(T_Eqp[Date_Début],6), MOD(DA3-INDEX(T_Eqp[Date_Début],6), INDEX(T_Eqp[Période_jours],6))=0), INDEX(T_Eqp[Type],6), ""), "")</f>
        <v/>
      </c>
      <c r="DB11" s="10">
        <f>IFERROR(IF(AND(INDEX(T_Eqp[Actif],6)="Oui",INDEX(T_Eqp[Période_jours],6)&gt;0, DB3&gt;=INDEX(T_Eqp[Date_Début],6), MOD(DB3-INDEX(T_Eqp[Date_Début],6), INDEX(T_Eqp[Période_jours],6))=0), INDEX(T_Eqp[Type],6), ""), "")</f>
        <v/>
      </c>
      <c r="DC11" s="10">
        <f>IFERROR(IF(AND(INDEX(T_Eqp[Actif],6)="Oui",INDEX(T_Eqp[Période_jours],6)&gt;0, DC3&gt;=INDEX(T_Eqp[Date_Début],6), MOD(DC3-INDEX(T_Eqp[Date_Début],6), INDEX(T_Eqp[Période_jours],6))=0), INDEX(T_Eqp[Type],6), ""), "")</f>
        <v/>
      </c>
      <c r="DD11" s="10">
        <f>IFERROR(IF(AND(INDEX(T_Eqp[Actif],6)="Oui",INDEX(T_Eqp[Période_jours],6)&gt;0, DD3&gt;=INDEX(T_Eqp[Date_Début],6), MOD(DD3-INDEX(T_Eqp[Date_Début],6), INDEX(T_Eqp[Période_jours],6))=0), INDEX(T_Eqp[Type],6), ""), "")</f>
        <v/>
      </c>
      <c r="DE11" s="10">
        <f>IFERROR(IF(AND(INDEX(T_Eqp[Actif],6)="Oui",INDEX(T_Eqp[Période_jours],6)&gt;0, DE3&gt;=INDEX(T_Eqp[Date_Début],6), MOD(DE3-INDEX(T_Eqp[Date_Début],6), INDEX(T_Eqp[Période_jours],6))=0), INDEX(T_Eqp[Type],6), ""), "")</f>
        <v/>
      </c>
      <c r="DF11" s="10">
        <f>IFERROR(IF(AND(INDEX(T_Eqp[Actif],6)="Oui",INDEX(T_Eqp[Période_jours],6)&gt;0, DF3&gt;=INDEX(T_Eqp[Date_Début],6), MOD(DF3-INDEX(T_Eqp[Date_Début],6), INDEX(T_Eqp[Période_jours],6))=0), INDEX(T_Eqp[Type],6), ""), "")</f>
        <v/>
      </c>
      <c r="DG11" s="10">
        <f>IFERROR(IF(AND(INDEX(T_Eqp[Actif],6)="Oui",INDEX(T_Eqp[Période_jours],6)&gt;0, DG3&gt;=INDEX(T_Eqp[Date_Début],6), MOD(DG3-INDEX(T_Eqp[Date_Début],6), INDEX(T_Eqp[Période_jours],6))=0), INDEX(T_Eqp[Type],6), ""), "")</f>
        <v/>
      </c>
      <c r="DH11" s="10">
        <f>IFERROR(IF(AND(INDEX(T_Eqp[Actif],6)="Oui",INDEX(T_Eqp[Période_jours],6)&gt;0, DH3&gt;=INDEX(T_Eqp[Date_Début],6), MOD(DH3-INDEX(T_Eqp[Date_Début],6), INDEX(T_Eqp[Période_jours],6))=0), INDEX(T_Eqp[Type],6), ""), "")</f>
        <v/>
      </c>
      <c r="DI11" s="10">
        <f>IFERROR(IF(AND(INDEX(T_Eqp[Actif],6)="Oui",INDEX(T_Eqp[Période_jours],6)&gt;0, DI3&gt;=INDEX(T_Eqp[Date_Début],6), MOD(DI3-INDEX(T_Eqp[Date_Début],6), INDEX(T_Eqp[Période_jours],6))=0), INDEX(T_Eqp[Type],6), ""), "")</f>
        <v/>
      </c>
      <c r="DJ11" s="10">
        <f>IFERROR(IF(AND(INDEX(T_Eqp[Actif],6)="Oui",INDEX(T_Eqp[Période_jours],6)&gt;0, DJ3&gt;=INDEX(T_Eqp[Date_Début],6), MOD(DJ3-INDEX(T_Eqp[Date_Début],6), INDEX(T_Eqp[Période_jours],6))=0), INDEX(T_Eqp[Type],6), ""), "")</f>
        <v/>
      </c>
      <c r="DK11" s="10">
        <f>IFERROR(IF(AND(INDEX(T_Eqp[Actif],6)="Oui",INDEX(T_Eqp[Période_jours],6)&gt;0, DK3&gt;=INDEX(T_Eqp[Date_Début],6), MOD(DK3-INDEX(T_Eqp[Date_Début],6), INDEX(T_Eqp[Période_jours],6))=0), INDEX(T_Eqp[Type],6), ""), "")</f>
        <v/>
      </c>
      <c r="DL11" s="10">
        <f>IFERROR(IF(AND(INDEX(T_Eqp[Actif],6)="Oui",INDEX(T_Eqp[Période_jours],6)&gt;0, DL3&gt;=INDEX(T_Eqp[Date_Début],6), MOD(DL3-INDEX(T_Eqp[Date_Début],6), INDEX(T_Eqp[Période_jours],6))=0), INDEX(T_Eqp[Type],6), ""), "")</f>
        <v/>
      </c>
      <c r="DM11" s="10">
        <f>IFERROR(IF(AND(INDEX(T_Eqp[Actif],6)="Oui",INDEX(T_Eqp[Période_jours],6)&gt;0, DM3&gt;=INDEX(T_Eqp[Date_Début],6), MOD(DM3-INDEX(T_Eqp[Date_Début],6), INDEX(T_Eqp[Période_jours],6))=0), INDEX(T_Eqp[Type],6), ""), "")</f>
        <v/>
      </c>
      <c r="DN11" s="10">
        <f>IFERROR(IF(AND(INDEX(T_Eqp[Actif],6)="Oui",INDEX(T_Eqp[Période_jours],6)&gt;0, DN3&gt;=INDEX(T_Eqp[Date_Début],6), MOD(DN3-INDEX(T_Eqp[Date_Début],6), INDEX(T_Eqp[Période_jours],6))=0), INDEX(T_Eqp[Type],6), ""), "")</f>
        <v/>
      </c>
      <c r="DO11" s="10">
        <f>IFERROR(IF(AND(INDEX(T_Eqp[Actif],6)="Oui",INDEX(T_Eqp[Période_jours],6)&gt;0, DO3&gt;=INDEX(T_Eqp[Date_Début],6), MOD(DO3-INDEX(T_Eqp[Date_Début],6), INDEX(T_Eqp[Période_jours],6))=0), INDEX(T_Eqp[Type],6), ""), "")</f>
        <v/>
      </c>
      <c r="DP11" s="10">
        <f>IFERROR(IF(AND(INDEX(T_Eqp[Actif],6)="Oui",INDEX(T_Eqp[Période_jours],6)&gt;0, DP3&gt;=INDEX(T_Eqp[Date_Début],6), MOD(DP3-INDEX(T_Eqp[Date_Début],6), INDEX(T_Eqp[Période_jours],6))=0), INDEX(T_Eqp[Type],6), ""), "")</f>
        <v/>
      </c>
      <c r="DQ11" s="10">
        <f>IFERROR(IF(AND(INDEX(T_Eqp[Actif],6)="Oui",INDEX(T_Eqp[Période_jours],6)&gt;0, DQ3&gt;=INDEX(T_Eqp[Date_Début],6), MOD(DQ3-INDEX(T_Eqp[Date_Début],6), INDEX(T_Eqp[Période_jours],6))=0), INDEX(T_Eqp[Type],6), ""), "")</f>
        <v/>
      </c>
      <c r="DR11" s="10">
        <f>IFERROR(IF(AND(INDEX(T_Eqp[Actif],6)="Oui",INDEX(T_Eqp[Période_jours],6)&gt;0, DR3&gt;=INDEX(T_Eqp[Date_Début],6), MOD(DR3-INDEX(T_Eqp[Date_Début],6), INDEX(T_Eqp[Période_jours],6))=0), INDEX(T_Eqp[Type],6), ""), "")</f>
        <v/>
      </c>
      <c r="DS11" s="10">
        <f>IFERROR(IF(AND(INDEX(T_Eqp[Actif],6)="Oui",INDEX(T_Eqp[Période_jours],6)&gt;0, DS3&gt;=INDEX(T_Eqp[Date_Début],6), MOD(DS3-INDEX(T_Eqp[Date_Début],6), INDEX(T_Eqp[Période_jours],6))=0), INDEX(T_Eqp[Type],6), ""), "")</f>
        <v/>
      </c>
      <c r="DT11" s="10">
        <f>IFERROR(IF(AND(INDEX(T_Eqp[Actif],6)="Oui",INDEX(T_Eqp[Période_jours],6)&gt;0, DT3&gt;=INDEX(T_Eqp[Date_Début],6), MOD(DT3-INDEX(T_Eqp[Date_Début],6), INDEX(T_Eqp[Période_jours],6))=0), INDEX(T_Eqp[Type],6), ""), "")</f>
        <v/>
      </c>
      <c r="DU11" s="10">
        <f>IFERROR(IF(AND(INDEX(T_Eqp[Actif],6)="Oui",INDEX(T_Eqp[Période_jours],6)&gt;0, DU3&gt;=INDEX(T_Eqp[Date_Début],6), MOD(DU3-INDEX(T_Eqp[Date_Début],6), INDEX(T_Eqp[Période_jours],6))=0), INDEX(T_Eqp[Type],6), ""), "")</f>
        <v/>
      </c>
      <c r="DV11" s="10">
        <f>IFERROR(IF(AND(INDEX(T_Eqp[Actif],6)="Oui",INDEX(T_Eqp[Période_jours],6)&gt;0, DV3&gt;=INDEX(T_Eqp[Date_Début],6), MOD(DV3-INDEX(T_Eqp[Date_Début],6), INDEX(T_Eqp[Période_jours],6))=0), INDEX(T_Eqp[Type],6), ""), "")</f>
        <v/>
      </c>
      <c r="DW11" s="10">
        <f>IFERROR(IF(AND(INDEX(T_Eqp[Actif],6)="Oui",INDEX(T_Eqp[Période_jours],6)&gt;0, DW3&gt;=INDEX(T_Eqp[Date_Début],6), MOD(DW3-INDEX(T_Eqp[Date_Début],6), INDEX(T_Eqp[Période_jours],6))=0), INDEX(T_Eqp[Type],6), ""), "")</f>
        <v/>
      </c>
      <c r="DX11" s="10">
        <f>IFERROR(IF(AND(INDEX(T_Eqp[Actif],6)="Oui",INDEX(T_Eqp[Période_jours],6)&gt;0, DX3&gt;=INDEX(T_Eqp[Date_Début],6), MOD(DX3-INDEX(T_Eqp[Date_Début],6), INDEX(T_Eqp[Période_jours],6))=0), INDEX(T_Eqp[Type],6), ""), "")</f>
        <v/>
      </c>
      <c r="DY11" s="10">
        <f>IFERROR(IF(AND(INDEX(T_Eqp[Actif],6)="Oui",INDEX(T_Eqp[Période_jours],6)&gt;0, DY3&gt;=INDEX(T_Eqp[Date_Début],6), MOD(DY3-INDEX(T_Eqp[Date_Début],6), INDEX(T_Eqp[Période_jours],6))=0), INDEX(T_Eqp[Type],6), ""), "")</f>
        <v/>
      </c>
      <c r="DZ11" s="10">
        <f>IFERROR(IF(AND(INDEX(T_Eqp[Actif],6)="Oui",INDEX(T_Eqp[Période_jours],6)&gt;0, DZ3&gt;=INDEX(T_Eqp[Date_Début],6), MOD(DZ3-INDEX(T_Eqp[Date_Début],6), INDEX(T_Eqp[Période_jours],6))=0), INDEX(T_Eqp[Type],6), ""), "")</f>
        <v/>
      </c>
      <c r="EA11" s="10">
        <f>IFERROR(IF(AND(INDEX(T_Eqp[Actif],6)="Oui",INDEX(T_Eqp[Période_jours],6)&gt;0, EA3&gt;=INDEX(T_Eqp[Date_Début],6), MOD(EA3-INDEX(T_Eqp[Date_Début],6), INDEX(T_Eqp[Période_jours],6))=0), INDEX(T_Eqp[Type],6), ""), "")</f>
        <v/>
      </c>
      <c r="EB11" s="10">
        <f>IFERROR(IF(AND(INDEX(T_Eqp[Actif],6)="Oui",INDEX(T_Eqp[Période_jours],6)&gt;0, EB3&gt;=INDEX(T_Eqp[Date_Début],6), MOD(EB3-INDEX(T_Eqp[Date_Début],6), INDEX(T_Eqp[Période_jours],6))=0), INDEX(T_Eqp[Type],6), ""), "")</f>
        <v/>
      </c>
      <c r="EC11" s="10">
        <f>IFERROR(IF(AND(INDEX(T_Eqp[Actif],6)="Oui",INDEX(T_Eqp[Période_jours],6)&gt;0, EC3&gt;=INDEX(T_Eqp[Date_Début],6), MOD(EC3-INDEX(T_Eqp[Date_Début],6), INDEX(T_Eqp[Période_jours],6))=0), INDEX(T_Eqp[Type],6), ""), "")</f>
        <v/>
      </c>
      <c r="ED11" s="10">
        <f>IFERROR(IF(AND(INDEX(T_Eqp[Actif],6)="Oui",INDEX(T_Eqp[Période_jours],6)&gt;0, ED3&gt;=INDEX(T_Eqp[Date_Début],6), MOD(ED3-INDEX(T_Eqp[Date_Début],6), INDEX(T_Eqp[Période_jours],6))=0), INDEX(T_Eqp[Type],6), ""), "")</f>
        <v/>
      </c>
      <c r="EE11" s="10">
        <f>IFERROR(IF(AND(INDEX(T_Eqp[Actif],6)="Oui",INDEX(T_Eqp[Période_jours],6)&gt;0, EE3&gt;=INDEX(T_Eqp[Date_Début],6), MOD(EE3-INDEX(T_Eqp[Date_Début],6), INDEX(T_Eqp[Période_jours],6))=0), INDEX(T_Eqp[Type],6), ""), "")</f>
        <v/>
      </c>
      <c r="EF11" s="10">
        <f>IFERROR(IF(AND(INDEX(T_Eqp[Actif],6)="Oui",INDEX(T_Eqp[Période_jours],6)&gt;0, EF3&gt;=INDEX(T_Eqp[Date_Début],6), MOD(EF3-INDEX(T_Eqp[Date_Début],6), INDEX(T_Eqp[Période_jours],6))=0), INDEX(T_Eqp[Type],6), ""), "")</f>
        <v/>
      </c>
      <c r="EG11" s="10">
        <f>IFERROR(IF(AND(INDEX(T_Eqp[Actif],6)="Oui",INDEX(T_Eqp[Période_jours],6)&gt;0, EG3&gt;=INDEX(T_Eqp[Date_Début],6), MOD(EG3-INDEX(T_Eqp[Date_Début],6), INDEX(T_Eqp[Période_jours],6))=0), INDEX(T_Eqp[Type],6), ""), "")</f>
        <v/>
      </c>
      <c r="EH11" s="10">
        <f>IFERROR(IF(AND(INDEX(T_Eqp[Actif],6)="Oui",INDEX(T_Eqp[Période_jours],6)&gt;0, EH3&gt;=INDEX(T_Eqp[Date_Début],6), MOD(EH3-INDEX(T_Eqp[Date_Début],6), INDEX(T_Eqp[Période_jours],6))=0), INDEX(T_Eqp[Type],6), ""), "")</f>
        <v/>
      </c>
      <c r="EI11" s="10">
        <f>IFERROR(IF(AND(INDEX(T_Eqp[Actif],6)="Oui",INDEX(T_Eqp[Période_jours],6)&gt;0, EI3&gt;=INDEX(T_Eqp[Date_Début],6), MOD(EI3-INDEX(T_Eqp[Date_Début],6), INDEX(T_Eqp[Période_jours],6))=0), INDEX(T_Eqp[Type],6), ""), "")</f>
        <v/>
      </c>
      <c r="EJ11" s="10">
        <f>IFERROR(IF(AND(INDEX(T_Eqp[Actif],6)="Oui",INDEX(T_Eqp[Période_jours],6)&gt;0, EJ3&gt;=INDEX(T_Eqp[Date_Début],6), MOD(EJ3-INDEX(T_Eqp[Date_Début],6), INDEX(T_Eqp[Période_jours],6))=0), INDEX(T_Eqp[Type],6), ""), "")</f>
        <v/>
      </c>
      <c r="EK11" s="10">
        <f>IFERROR(IF(AND(INDEX(T_Eqp[Actif],6)="Oui",INDEX(T_Eqp[Période_jours],6)&gt;0, EK3&gt;=INDEX(T_Eqp[Date_Début],6), MOD(EK3-INDEX(T_Eqp[Date_Début],6), INDEX(T_Eqp[Période_jours],6))=0), INDEX(T_Eqp[Type],6), ""), "")</f>
        <v/>
      </c>
      <c r="EL11" s="10">
        <f>IFERROR(IF(AND(INDEX(T_Eqp[Actif],6)="Oui",INDEX(T_Eqp[Période_jours],6)&gt;0, EL3&gt;=INDEX(T_Eqp[Date_Début],6), MOD(EL3-INDEX(T_Eqp[Date_Début],6), INDEX(T_Eqp[Période_jours],6))=0), INDEX(T_Eqp[Type],6), ""), "")</f>
        <v/>
      </c>
      <c r="EM11" s="10">
        <f>IFERROR(IF(AND(INDEX(T_Eqp[Actif],6)="Oui",INDEX(T_Eqp[Période_jours],6)&gt;0, EM3&gt;=INDEX(T_Eqp[Date_Début],6), MOD(EM3-INDEX(T_Eqp[Date_Début],6), INDEX(T_Eqp[Période_jours],6))=0), INDEX(T_Eqp[Type],6), ""), "")</f>
        <v/>
      </c>
      <c r="EN11" s="10">
        <f>IFERROR(IF(AND(INDEX(T_Eqp[Actif],6)="Oui",INDEX(T_Eqp[Période_jours],6)&gt;0, EN3&gt;=INDEX(T_Eqp[Date_Début],6), MOD(EN3-INDEX(T_Eqp[Date_Début],6), INDEX(T_Eqp[Période_jours],6))=0), INDEX(T_Eqp[Type],6), ""), "")</f>
        <v/>
      </c>
      <c r="EO11" s="10">
        <f>IFERROR(IF(AND(INDEX(T_Eqp[Actif],6)="Oui",INDEX(T_Eqp[Période_jours],6)&gt;0, EO3&gt;=INDEX(T_Eqp[Date_Début],6), MOD(EO3-INDEX(T_Eqp[Date_Début],6), INDEX(T_Eqp[Période_jours],6))=0), INDEX(T_Eqp[Type],6), ""), "")</f>
        <v/>
      </c>
      <c r="EP11" s="10">
        <f>IFERROR(IF(AND(INDEX(T_Eqp[Actif],6)="Oui",INDEX(T_Eqp[Période_jours],6)&gt;0, EP3&gt;=INDEX(T_Eqp[Date_Début],6), MOD(EP3-INDEX(T_Eqp[Date_Début],6), INDEX(T_Eqp[Période_jours],6))=0), INDEX(T_Eqp[Type],6), ""), "")</f>
        <v/>
      </c>
      <c r="EQ11" s="10">
        <f>IFERROR(IF(AND(INDEX(T_Eqp[Actif],6)="Oui",INDEX(T_Eqp[Période_jours],6)&gt;0, EQ3&gt;=INDEX(T_Eqp[Date_Début],6), MOD(EQ3-INDEX(T_Eqp[Date_Début],6), INDEX(T_Eqp[Période_jours],6))=0), INDEX(T_Eqp[Type],6), ""), "")</f>
        <v/>
      </c>
      <c r="ER11" s="10">
        <f>IFERROR(IF(AND(INDEX(T_Eqp[Actif],6)="Oui",INDEX(T_Eqp[Période_jours],6)&gt;0, ER3&gt;=INDEX(T_Eqp[Date_Début],6), MOD(ER3-INDEX(T_Eqp[Date_Début],6), INDEX(T_Eqp[Période_jours],6))=0), INDEX(T_Eqp[Type],6), ""), "")</f>
        <v/>
      </c>
      <c r="ES11" s="10">
        <f>IFERROR(IF(AND(INDEX(T_Eqp[Actif],6)="Oui",INDEX(T_Eqp[Période_jours],6)&gt;0, ES3&gt;=INDEX(T_Eqp[Date_Début],6), MOD(ES3-INDEX(T_Eqp[Date_Début],6), INDEX(T_Eqp[Période_jours],6))=0), INDEX(T_Eqp[Type],6), ""), "")</f>
        <v/>
      </c>
      <c r="ET11" s="10">
        <f>IFERROR(IF(AND(INDEX(T_Eqp[Actif],6)="Oui",INDEX(T_Eqp[Période_jours],6)&gt;0, ET3&gt;=INDEX(T_Eqp[Date_Début],6), MOD(ET3-INDEX(T_Eqp[Date_Début],6), INDEX(T_Eqp[Période_jours],6))=0), INDEX(T_Eqp[Type],6), ""), "")</f>
        <v/>
      </c>
      <c r="EU11" s="10">
        <f>IFERROR(IF(AND(INDEX(T_Eqp[Actif],6)="Oui",INDEX(T_Eqp[Période_jours],6)&gt;0, EU3&gt;=INDEX(T_Eqp[Date_Début],6), MOD(EU3-INDEX(T_Eqp[Date_Début],6), INDEX(T_Eqp[Période_jours],6))=0), INDEX(T_Eqp[Type],6), ""), "")</f>
        <v/>
      </c>
      <c r="EV11" s="10">
        <f>IFERROR(IF(AND(INDEX(T_Eqp[Actif],6)="Oui",INDEX(T_Eqp[Période_jours],6)&gt;0, EV3&gt;=INDEX(T_Eqp[Date_Début],6), MOD(EV3-INDEX(T_Eqp[Date_Début],6), INDEX(T_Eqp[Période_jours],6))=0), INDEX(T_Eqp[Type],6), ""), "")</f>
        <v/>
      </c>
      <c r="EW11" s="10">
        <f>IFERROR(IF(AND(INDEX(T_Eqp[Actif],6)="Oui",INDEX(T_Eqp[Période_jours],6)&gt;0, EW3&gt;=INDEX(T_Eqp[Date_Début],6), MOD(EW3-INDEX(T_Eqp[Date_Début],6), INDEX(T_Eqp[Période_jours],6))=0), INDEX(T_Eqp[Type],6), ""), "")</f>
        <v/>
      </c>
      <c r="EX11" s="10">
        <f>IFERROR(IF(AND(INDEX(T_Eqp[Actif],6)="Oui",INDEX(T_Eqp[Période_jours],6)&gt;0, EX3&gt;=INDEX(T_Eqp[Date_Début],6), MOD(EX3-INDEX(T_Eqp[Date_Début],6), INDEX(T_Eqp[Période_jours],6))=0), INDEX(T_Eqp[Type],6), ""), "")</f>
        <v/>
      </c>
      <c r="EY11" s="10">
        <f>IFERROR(IF(AND(INDEX(T_Eqp[Actif],6)="Oui",INDEX(T_Eqp[Période_jours],6)&gt;0, EY3&gt;=INDEX(T_Eqp[Date_Début],6), MOD(EY3-INDEX(T_Eqp[Date_Début],6), INDEX(T_Eqp[Période_jours],6))=0), INDEX(T_Eqp[Type],6), ""), "")</f>
        <v/>
      </c>
      <c r="EZ11" s="10">
        <f>IFERROR(IF(AND(INDEX(T_Eqp[Actif],6)="Oui",INDEX(T_Eqp[Période_jours],6)&gt;0, EZ3&gt;=INDEX(T_Eqp[Date_Début],6), MOD(EZ3-INDEX(T_Eqp[Date_Début],6), INDEX(T_Eqp[Période_jours],6))=0), INDEX(T_Eqp[Type],6), ""), "")</f>
        <v/>
      </c>
      <c r="FA11" s="10">
        <f>IFERROR(IF(AND(INDEX(T_Eqp[Actif],6)="Oui",INDEX(T_Eqp[Période_jours],6)&gt;0, FA3&gt;=INDEX(T_Eqp[Date_Début],6), MOD(FA3-INDEX(T_Eqp[Date_Début],6), INDEX(T_Eqp[Période_jours],6))=0), INDEX(T_Eqp[Type],6), ""), "")</f>
        <v/>
      </c>
      <c r="FB11" s="10">
        <f>IFERROR(IF(AND(INDEX(T_Eqp[Actif],6)="Oui",INDEX(T_Eqp[Période_jours],6)&gt;0, FB3&gt;=INDEX(T_Eqp[Date_Début],6), MOD(FB3-INDEX(T_Eqp[Date_Début],6), INDEX(T_Eqp[Période_jours],6))=0), INDEX(T_Eqp[Type],6), ""), "")</f>
        <v/>
      </c>
      <c r="FC11" s="10">
        <f>IFERROR(IF(AND(INDEX(T_Eqp[Actif],6)="Oui",INDEX(T_Eqp[Période_jours],6)&gt;0, FC3&gt;=INDEX(T_Eqp[Date_Début],6), MOD(FC3-INDEX(T_Eqp[Date_Début],6), INDEX(T_Eqp[Période_jours],6))=0), INDEX(T_Eqp[Type],6), ""), "")</f>
        <v/>
      </c>
      <c r="FD11" s="10">
        <f>IFERROR(IF(AND(INDEX(T_Eqp[Actif],6)="Oui",INDEX(T_Eqp[Période_jours],6)&gt;0, FD3&gt;=INDEX(T_Eqp[Date_Début],6), MOD(FD3-INDEX(T_Eqp[Date_Début],6), INDEX(T_Eqp[Période_jours],6))=0), INDEX(T_Eqp[Type],6), ""), "")</f>
        <v/>
      </c>
      <c r="FE11" s="10">
        <f>IFERROR(IF(AND(INDEX(T_Eqp[Actif],6)="Oui",INDEX(T_Eqp[Période_jours],6)&gt;0, FE3&gt;=INDEX(T_Eqp[Date_Début],6), MOD(FE3-INDEX(T_Eqp[Date_Début],6), INDEX(T_Eqp[Période_jours],6))=0), INDEX(T_Eqp[Type],6), ""), "")</f>
        <v/>
      </c>
      <c r="FF11" s="10">
        <f>IFERROR(IF(AND(INDEX(T_Eqp[Actif],6)="Oui",INDEX(T_Eqp[Période_jours],6)&gt;0, FF3&gt;=INDEX(T_Eqp[Date_Début],6), MOD(FF3-INDEX(T_Eqp[Date_Début],6), INDEX(T_Eqp[Période_jours],6))=0), INDEX(T_Eqp[Type],6), ""), "")</f>
        <v/>
      </c>
      <c r="FG11" s="10">
        <f>IFERROR(IF(AND(INDEX(T_Eqp[Actif],6)="Oui",INDEX(T_Eqp[Période_jours],6)&gt;0, FG3&gt;=INDEX(T_Eqp[Date_Début],6), MOD(FG3-INDEX(T_Eqp[Date_Début],6), INDEX(T_Eqp[Période_jours],6))=0), INDEX(T_Eqp[Type],6), ""), "")</f>
        <v/>
      </c>
      <c r="FH11" s="10">
        <f>IFERROR(IF(AND(INDEX(T_Eqp[Actif],6)="Oui",INDEX(T_Eqp[Période_jours],6)&gt;0, FH3&gt;=INDEX(T_Eqp[Date_Début],6), MOD(FH3-INDEX(T_Eqp[Date_Début],6), INDEX(T_Eqp[Période_jours],6))=0), INDEX(T_Eqp[Type],6), ""), "")</f>
        <v/>
      </c>
      <c r="FI11" s="10">
        <f>IFERROR(IF(AND(INDEX(T_Eqp[Actif],6)="Oui",INDEX(T_Eqp[Période_jours],6)&gt;0, FI3&gt;=INDEX(T_Eqp[Date_Début],6), MOD(FI3-INDEX(T_Eqp[Date_Début],6), INDEX(T_Eqp[Période_jours],6))=0), INDEX(T_Eqp[Type],6), ""), "")</f>
        <v/>
      </c>
      <c r="FJ11" s="10">
        <f>IFERROR(IF(AND(INDEX(T_Eqp[Actif],6)="Oui",INDEX(T_Eqp[Période_jours],6)&gt;0, FJ3&gt;=INDEX(T_Eqp[Date_Début],6), MOD(FJ3-INDEX(T_Eqp[Date_Début],6), INDEX(T_Eqp[Période_jours],6))=0), INDEX(T_Eqp[Type],6), ""), "")</f>
        <v/>
      </c>
      <c r="FK11" s="10">
        <f>IFERROR(IF(AND(INDEX(T_Eqp[Actif],6)="Oui",INDEX(T_Eqp[Période_jours],6)&gt;0, FK3&gt;=INDEX(T_Eqp[Date_Début],6), MOD(FK3-INDEX(T_Eqp[Date_Début],6), INDEX(T_Eqp[Période_jours],6))=0), INDEX(T_Eqp[Type],6), ""), "")</f>
        <v/>
      </c>
      <c r="FL11" s="10">
        <f>IFERROR(IF(AND(INDEX(T_Eqp[Actif],6)="Oui",INDEX(T_Eqp[Période_jours],6)&gt;0, FL3&gt;=INDEX(T_Eqp[Date_Début],6), MOD(FL3-INDEX(T_Eqp[Date_Début],6), INDEX(T_Eqp[Période_jours],6))=0), INDEX(T_Eqp[Type],6), ""), "")</f>
        <v/>
      </c>
      <c r="FM11" s="10">
        <f>IFERROR(IF(AND(INDEX(T_Eqp[Actif],6)="Oui",INDEX(T_Eqp[Période_jours],6)&gt;0, FM3&gt;=INDEX(T_Eqp[Date_Début],6), MOD(FM3-INDEX(T_Eqp[Date_Début],6), INDEX(T_Eqp[Période_jours],6))=0), INDEX(T_Eqp[Type],6), ""), "")</f>
        <v/>
      </c>
      <c r="FN11" s="10">
        <f>IFERROR(IF(AND(INDEX(T_Eqp[Actif],6)="Oui",INDEX(T_Eqp[Période_jours],6)&gt;0, FN3&gt;=INDEX(T_Eqp[Date_Début],6), MOD(FN3-INDEX(T_Eqp[Date_Début],6), INDEX(T_Eqp[Période_jours],6))=0), INDEX(T_Eqp[Type],6), ""), "")</f>
        <v/>
      </c>
      <c r="FO11" s="10">
        <f>IFERROR(IF(AND(INDEX(T_Eqp[Actif],6)="Oui",INDEX(T_Eqp[Période_jours],6)&gt;0, FO3&gt;=INDEX(T_Eqp[Date_Début],6), MOD(FO3-INDEX(T_Eqp[Date_Début],6), INDEX(T_Eqp[Période_jours],6))=0), INDEX(T_Eqp[Type],6), ""), "")</f>
        <v/>
      </c>
      <c r="FP11" s="10">
        <f>IFERROR(IF(AND(INDEX(T_Eqp[Actif],6)="Oui",INDEX(T_Eqp[Période_jours],6)&gt;0, FP3&gt;=INDEX(T_Eqp[Date_Début],6), MOD(FP3-INDEX(T_Eqp[Date_Début],6), INDEX(T_Eqp[Période_jours],6))=0), INDEX(T_Eqp[Type],6), ""), "")</f>
        <v/>
      </c>
      <c r="FQ11" s="10">
        <f>IFERROR(IF(AND(INDEX(T_Eqp[Actif],6)="Oui",INDEX(T_Eqp[Période_jours],6)&gt;0, FQ3&gt;=INDEX(T_Eqp[Date_Début],6), MOD(FQ3-INDEX(T_Eqp[Date_Début],6), INDEX(T_Eqp[Période_jours],6))=0), INDEX(T_Eqp[Type],6), ""), "")</f>
        <v/>
      </c>
      <c r="FR11" s="10">
        <f>IFERROR(IF(AND(INDEX(T_Eqp[Actif],6)="Oui",INDEX(T_Eqp[Période_jours],6)&gt;0, FR3&gt;=INDEX(T_Eqp[Date_Début],6), MOD(FR3-INDEX(T_Eqp[Date_Début],6), INDEX(T_Eqp[Période_jours],6))=0), INDEX(T_Eqp[Type],6), ""), "")</f>
        <v/>
      </c>
      <c r="FS11" s="10">
        <f>IFERROR(IF(AND(INDEX(T_Eqp[Actif],6)="Oui",INDEX(T_Eqp[Période_jours],6)&gt;0, FS3&gt;=INDEX(T_Eqp[Date_Début],6), MOD(FS3-INDEX(T_Eqp[Date_Début],6), INDEX(T_Eqp[Période_jours],6))=0), INDEX(T_Eqp[Type],6), ""), "")</f>
        <v/>
      </c>
      <c r="FT11" s="10">
        <f>IFERROR(IF(AND(INDEX(T_Eqp[Actif],6)="Oui",INDEX(T_Eqp[Période_jours],6)&gt;0, FT3&gt;=INDEX(T_Eqp[Date_Début],6), MOD(FT3-INDEX(T_Eqp[Date_Début],6), INDEX(T_Eqp[Période_jours],6))=0), INDEX(T_Eqp[Type],6), ""), "")</f>
        <v/>
      </c>
      <c r="FU11" s="10">
        <f>IFERROR(IF(AND(INDEX(T_Eqp[Actif],6)="Oui",INDEX(T_Eqp[Période_jours],6)&gt;0, FU3&gt;=INDEX(T_Eqp[Date_Début],6), MOD(FU3-INDEX(T_Eqp[Date_Début],6), INDEX(T_Eqp[Période_jours],6))=0), INDEX(T_Eqp[Type],6), ""), "")</f>
        <v/>
      </c>
      <c r="FV11" s="10">
        <f>IFERROR(IF(AND(INDEX(T_Eqp[Actif],6)="Oui",INDEX(T_Eqp[Période_jours],6)&gt;0, FV3&gt;=INDEX(T_Eqp[Date_Début],6), MOD(FV3-INDEX(T_Eqp[Date_Début],6), INDEX(T_Eqp[Période_jours],6))=0), INDEX(T_Eqp[Type],6), ""), "")</f>
        <v/>
      </c>
      <c r="FW11" s="10">
        <f>IFERROR(IF(AND(INDEX(T_Eqp[Actif],6)="Oui",INDEX(T_Eqp[Période_jours],6)&gt;0, FW3&gt;=INDEX(T_Eqp[Date_Début],6), MOD(FW3-INDEX(T_Eqp[Date_Début],6), INDEX(T_Eqp[Période_jours],6))=0), INDEX(T_Eqp[Type],6), ""), "")</f>
        <v/>
      </c>
      <c r="FX11" s="10">
        <f>IFERROR(IF(AND(INDEX(T_Eqp[Actif],6)="Oui",INDEX(T_Eqp[Période_jours],6)&gt;0, FX3&gt;=INDEX(T_Eqp[Date_Début],6), MOD(FX3-INDEX(T_Eqp[Date_Début],6), INDEX(T_Eqp[Période_jours],6))=0), INDEX(T_Eqp[Type],6), ""), "")</f>
        <v/>
      </c>
      <c r="FY11" s="10">
        <f>IFERROR(IF(AND(INDEX(T_Eqp[Actif],6)="Oui",INDEX(T_Eqp[Période_jours],6)&gt;0, FY3&gt;=INDEX(T_Eqp[Date_Début],6), MOD(FY3-INDEX(T_Eqp[Date_Début],6), INDEX(T_Eqp[Période_jours],6))=0), INDEX(T_Eqp[Type],6), ""), "")</f>
        <v/>
      </c>
      <c r="FZ11" s="10">
        <f>IFERROR(IF(AND(INDEX(T_Eqp[Actif],6)="Oui",INDEX(T_Eqp[Période_jours],6)&gt;0, FZ3&gt;=INDEX(T_Eqp[Date_Début],6), MOD(FZ3-INDEX(T_Eqp[Date_Début],6), INDEX(T_Eqp[Période_jours],6))=0), INDEX(T_Eqp[Type],6), ""), "")</f>
        <v/>
      </c>
      <c r="GA11" s="10">
        <f>IFERROR(IF(AND(INDEX(T_Eqp[Actif],6)="Oui",INDEX(T_Eqp[Période_jours],6)&gt;0, GA3&gt;=INDEX(T_Eqp[Date_Début],6), MOD(GA3-INDEX(T_Eqp[Date_Début],6), INDEX(T_Eqp[Période_jours],6))=0), INDEX(T_Eqp[Type],6), ""), "")</f>
        <v/>
      </c>
      <c r="GB11" s="10">
        <f>IFERROR(IF(AND(INDEX(T_Eqp[Actif],6)="Oui",INDEX(T_Eqp[Période_jours],6)&gt;0, GB3&gt;=INDEX(T_Eqp[Date_Début],6), MOD(GB3-INDEX(T_Eqp[Date_Début],6), INDEX(T_Eqp[Période_jours],6))=0), INDEX(T_Eqp[Type],6), ""), "")</f>
        <v/>
      </c>
      <c r="GC11" s="10">
        <f>IFERROR(IF(AND(INDEX(T_Eqp[Actif],6)="Oui",INDEX(T_Eqp[Période_jours],6)&gt;0, GC3&gt;=INDEX(T_Eqp[Date_Début],6), MOD(GC3-INDEX(T_Eqp[Date_Début],6), INDEX(T_Eqp[Période_jours],6))=0), INDEX(T_Eqp[Type],6), ""), "")</f>
        <v/>
      </c>
      <c r="GD11" s="10">
        <f>IFERROR(IF(AND(INDEX(T_Eqp[Actif],6)="Oui",INDEX(T_Eqp[Période_jours],6)&gt;0, GD3&gt;=INDEX(T_Eqp[Date_Début],6), MOD(GD3-INDEX(T_Eqp[Date_Début],6), INDEX(T_Eqp[Période_jours],6))=0), INDEX(T_Eqp[Type],6), ""), "")</f>
        <v/>
      </c>
      <c r="GE11" s="10">
        <f>IFERROR(IF(AND(INDEX(T_Eqp[Actif],6)="Oui",INDEX(T_Eqp[Période_jours],6)&gt;0, GE3&gt;=INDEX(T_Eqp[Date_Début],6), MOD(GE3-INDEX(T_Eqp[Date_Début],6), INDEX(T_Eqp[Période_jours],6))=0), INDEX(T_Eqp[Type],6), ""), "")</f>
        <v/>
      </c>
      <c r="GF11" s="10">
        <f>IFERROR(IF(AND(INDEX(T_Eqp[Actif],6)="Oui",INDEX(T_Eqp[Période_jours],6)&gt;0, GF3&gt;=INDEX(T_Eqp[Date_Début],6), MOD(GF3-INDEX(T_Eqp[Date_Début],6), INDEX(T_Eqp[Période_jours],6))=0), INDEX(T_Eqp[Type],6), ""), "")</f>
        <v/>
      </c>
      <c r="GG11" s="10">
        <f>IFERROR(IF(AND(INDEX(T_Eqp[Actif],6)="Oui",INDEX(T_Eqp[Période_jours],6)&gt;0, GG3&gt;=INDEX(T_Eqp[Date_Début],6), MOD(GG3-INDEX(T_Eqp[Date_Début],6), INDEX(T_Eqp[Période_jours],6))=0), INDEX(T_Eqp[Type],6), ""), "")</f>
        <v/>
      </c>
      <c r="GH11" s="10">
        <f>IFERROR(IF(AND(INDEX(T_Eqp[Actif],6)="Oui",INDEX(T_Eqp[Période_jours],6)&gt;0, GH3&gt;=INDEX(T_Eqp[Date_Début],6), MOD(GH3-INDEX(T_Eqp[Date_Début],6), INDEX(T_Eqp[Période_jours],6))=0), INDEX(T_Eqp[Type],6), ""), "")</f>
        <v/>
      </c>
      <c r="GI11" s="10">
        <f>IFERROR(IF(AND(INDEX(T_Eqp[Actif],6)="Oui",INDEX(T_Eqp[Période_jours],6)&gt;0, GI3&gt;=INDEX(T_Eqp[Date_Début],6), MOD(GI3-INDEX(T_Eqp[Date_Début],6), INDEX(T_Eqp[Période_jours],6))=0), INDEX(T_Eqp[Type],6), ""), "")</f>
        <v/>
      </c>
      <c r="GJ11" s="10">
        <f>IFERROR(IF(AND(INDEX(T_Eqp[Actif],6)="Oui",INDEX(T_Eqp[Période_jours],6)&gt;0, GJ3&gt;=INDEX(T_Eqp[Date_Début],6), MOD(GJ3-INDEX(T_Eqp[Date_Début],6), INDEX(T_Eqp[Période_jours],6))=0), INDEX(T_Eqp[Type],6), ""), "")</f>
        <v/>
      </c>
      <c r="GK11" s="10">
        <f>IFERROR(IF(AND(INDEX(T_Eqp[Actif],6)="Oui",INDEX(T_Eqp[Période_jours],6)&gt;0, GK3&gt;=INDEX(T_Eqp[Date_Début],6), MOD(GK3-INDEX(T_Eqp[Date_Début],6), INDEX(T_Eqp[Période_jours],6))=0), INDEX(T_Eqp[Type],6), ""), "")</f>
        <v/>
      </c>
      <c r="GL11" s="10">
        <f>IFERROR(IF(AND(INDEX(T_Eqp[Actif],6)="Oui",INDEX(T_Eqp[Période_jours],6)&gt;0, GL3&gt;=INDEX(T_Eqp[Date_Début],6), MOD(GL3-INDEX(T_Eqp[Date_Début],6), INDEX(T_Eqp[Période_jours],6))=0), INDEX(T_Eqp[Type],6), ""), "")</f>
        <v/>
      </c>
      <c r="GM11" s="10">
        <f>IFERROR(IF(AND(INDEX(T_Eqp[Actif],6)="Oui",INDEX(T_Eqp[Période_jours],6)&gt;0, GM3&gt;=INDEX(T_Eqp[Date_Début],6), MOD(GM3-INDEX(T_Eqp[Date_Début],6), INDEX(T_Eqp[Période_jours],6))=0), INDEX(T_Eqp[Type],6), ""), "")</f>
        <v/>
      </c>
      <c r="GN11" s="10">
        <f>IFERROR(IF(AND(INDEX(T_Eqp[Actif],6)="Oui",INDEX(T_Eqp[Période_jours],6)&gt;0, GN3&gt;=INDEX(T_Eqp[Date_Début],6), MOD(GN3-INDEX(T_Eqp[Date_Début],6), INDEX(T_Eqp[Période_jours],6))=0), INDEX(T_Eqp[Type],6), ""), "")</f>
        <v/>
      </c>
      <c r="GO11" s="10">
        <f>IFERROR(IF(AND(INDEX(T_Eqp[Actif],6)="Oui",INDEX(T_Eqp[Période_jours],6)&gt;0, GO3&gt;=INDEX(T_Eqp[Date_Début],6), MOD(GO3-INDEX(T_Eqp[Date_Début],6), INDEX(T_Eqp[Période_jours],6))=0), INDEX(T_Eqp[Type],6), ""), "")</f>
        <v/>
      </c>
      <c r="GP11" s="10">
        <f>IFERROR(IF(AND(INDEX(T_Eqp[Actif],6)="Oui",INDEX(T_Eqp[Période_jours],6)&gt;0, GP3&gt;=INDEX(T_Eqp[Date_Début],6), MOD(GP3-INDEX(T_Eqp[Date_Début],6), INDEX(T_Eqp[Période_jours],6))=0), INDEX(T_Eqp[Type],6), ""), "")</f>
        <v/>
      </c>
      <c r="GQ11" s="10">
        <f>IFERROR(IF(AND(INDEX(T_Eqp[Actif],6)="Oui",INDEX(T_Eqp[Période_jours],6)&gt;0, GQ3&gt;=INDEX(T_Eqp[Date_Début],6), MOD(GQ3-INDEX(T_Eqp[Date_Début],6), INDEX(T_Eqp[Période_jours],6))=0), INDEX(T_Eqp[Type],6), ""), "")</f>
        <v/>
      </c>
      <c r="GR11" s="10">
        <f>IFERROR(IF(AND(INDEX(T_Eqp[Actif],6)="Oui",INDEX(T_Eqp[Période_jours],6)&gt;0, GR3&gt;=INDEX(T_Eqp[Date_Début],6), MOD(GR3-INDEX(T_Eqp[Date_Début],6), INDEX(T_Eqp[Période_jours],6))=0), INDEX(T_Eqp[Type],6), ""), "")</f>
        <v/>
      </c>
      <c r="GS11" s="10">
        <f>IFERROR(IF(AND(INDEX(T_Eqp[Actif],6)="Oui",INDEX(T_Eqp[Période_jours],6)&gt;0, GS3&gt;=INDEX(T_Eqp[Date_Début],6), MOD(GS3-INDEX(T_Eqp[Date_Début],6), INDEX(T_Eqp[Période_jours],6))=0), INDEX(T_Eqp[Type],6), ""), "")</f>
        <v/>
      </c>
      <c r="GT11" s="10">
        <f>IFERROR(IF(AND(INDEX(T_Eqp[Actif],6)="Oui",INDEX(T_Eqp[Période_jours],6)&gt;0, GT3&gt;=INDEX(T_Eqp[Date_Début],6), MOD(GT3-INDEX(T_Eqp[Date_Début],6), INDEX(T_Eqp[Période_jours],6))=0), INDEX(T_Eqp[Type],6), ""), "")</f>
        <v/>
      </c>
      <c r="GU11" s="10">
        <f>IFERROR(IF(AND(INDEX(T_Eqp[Actif],6)="Oui",INDEX(T_Eqp[Période_jours],6)&gt;0, GU3&gt;=INDEX(T_Eqp[Date_Début],6), MOD(GU3-INDEX(T_Eqp[Date_Début],6), INDEX(T_Eqp[Période_jours],6))=0), INDEX(T_Eqp[Type],6), ""), "")</f>
        <v/>
      </c>
      <c r="GV11" s="10">
        <f>IFERROR(IF(AND(INDEX(T_Eqp[Actif],6)="Oui",INDEX(T_Eqp[Période_jours],6)&gt;0, GV3&gt;=INDEX(T_Eqp[Date_Début],6), MOD(GV3-INDEX(T_Eqp[Date_Début],6), INDEX(T_Eqp[Période_jours],6))=0), INDEX(T_Eqp[Type],6), ""), "")</f>
        <v/>
      </c>
      <c r="GW11" s="10">
        <f>IFERROR(IF(AND(INDEX(T_Eqp[Actif],6)="Oui",INDEX(T_Eqp[Période_jours],6)&gt;0, GW3&gt;=INDEX(T_Eqp[Date_Début],6), MOD(GW3-INDEX(T_Eqp[Date_Début],6), INDEX(T_Eqp[Période_jours],6))=0), INDEX(T_Eqp[Type],6), ""), "")</f>
        <v/>
      </c>
      <c r="GX11" s="10">
        <f>IFERROR(IF(AND(INDEX(T_Eqp[Actif],6)="Oui",INDEX(T_Eqp[Période_jours],6)&gt;0, GX3&gt;=INDEX(T_Eqp[Date_Début],6), MOD(GX3-INDEX(T_Eqp[Date_Début],6), INDEX(T_Eqp[Période_jours],6))=0), INDEX(T_Eqp[Type],6), ""), "")</f>
        <v/>
      </c>
      <c r="GY11" s="10">
        <f>IFERROR(IF(AND(INDEX(T_Eqp[Actif],6)="Oui",INDEX(T_Eqp[Période_jours],6)&gt;0, GY3&gt;=INDEX(T_Eqp[Date_Début],6), MOD(GY3-INDEX(T_Eqp[Date_Début],6), INDEX(T_Eqp[Période_jours],6))=0), INDEX(T_Eqp[Type],6), ""), "")</f>
        <v/>
      </c>
      <c r="GZ11" s="10">
        <f>IFERROR(IF(AND(INDEX(T_Eqp[Actif],6)="Oui",INDEX(T_Eqp[Période_jours],6)&gt;0, GZ3&gt;=INDEX(T_Eqp[Date_Début],6), MOD(GZ3-INDEX(T_Eqp[Date_Début],6), INDEX(T_Eqp[Période_jours],6))=0), INDEX(T_Eqp[Type],6), ""), "")</f>
        <v/>
      </c>
      <c r="HA11" s="10">
        <f>IFERROR(IF(AND(INDEX(T_Eqp[Actif],6)="Oui",INDEX(T_Eqp[Période_jours],6)&gt;0, HA3&gt;=INDEX(T_Eqp[Date_Début],6), MOD(HA3-INDEX(T_Eqp[Date_Début],6), INDEX(T_Eqp[Période_jours],6))=0), INDEX(T_Eqp[Type],6), ""), "")</f>
        <v/>
      </c>
      <c r="HB11" s="10">
        <f>IFERROR(IF(AND(INDEX(T_Eqp[Actif],6)="Oui",INDEX(T_Eqp[Période_jours],6)&gt;0, HB3&gt;=INDEX(T_Eqp[Date_Début],6), MOD(HB3-INDEX(T_Eqp[Date_Début],6), INDEX(T_Eqp[Période_jours],6))=0), INDEX(T_Eqp[Type],6), ""), "")</f>
        <v/>
      </c>
      <c r="HC11" s="10">
        <f>IFERROR(IF(AND(INDEX(T_Eqp[Actif],6)="Oui",INDEX(T_Eqp[Période_jours],6)&gt;0, HC3&gt;=INDEX(T_Eqp[Date_Début],6), MOD(HC3-INDEX(T_Eqp[Date_Début],6), INDEX(T_Eqp[Période_jours],6))=0), INDEX(T_Eqp[Type],6), ""), "")</f>
        <v/>
      </c>
      <c r="HD11" s="10">
        <f>IFERROR(IF(AND(INDEX(T_Eqp[Actif],6)="Oui",INDEX(T_Eqp[Période_jours],6)&gt;0, HD3&gt;=INDEX(T_Eqp[Date_Début],6), MOD(HD3-INDEX(T_Eqp[Date_Début],6), INDEX(T_Eqp[Période_jours],6))=0), INDEX(T_Eqp[Type],6), ""), "")</f>
        <v/>
      </c>
      <c r="HE11" s="10">
        <f>IFERROR(IF(AND(INDEX(T_Eqp[Actif],6)="Oui",INDEX(T_Eqp[Période_jours],6)&gt;0, HE3&gt;=INDEX(T_Eqp[Date_Début],6), MOD(HE3-INDEX(T_Eqp[Date_Début],6), INDEX(T_Eqp[Période_jours],6))=0), INDEX(T_Eqp[Type],6), ""), "")</f>
        <v/>
      </c>
      <c r="HF11" s="10">
        <f>IFERROR(IF(AND(INDEX(T_Eqp[Actif],6)="Oui",INDEX(T_Eqp[Période_jours],6)&gt;0, HF3&gt;=INDEX(T_Eqp[Date_Début],6), MOD(HF3-INDEX(T_Eqp[Date_Début],6), INDEX(T_Eqp[Période_jours],6))=0), INDEX(T_Eqp[Type],6), ""), "")</f>
        <v/>
      </c>
      <c r="HG11" s="10">
        <f>IFERROR(IF(AND(INDEX(T_Eqp[Actif],6)="Oui",INDEX(T_Eqp[Période_jours],6)&gt;0, HG3&gt;=INDEX(T_Eqp[Date_Début],6), MOD(HG3-INDEX(T_Eqp[Date_Début],6), INDEX(T_Eqp[Période_jours],6))=0), INDEX(T_Eqp[Type],6), ""), "")</f>
        <v/>
      </c>
      <c r="HH11" s="10">
        <f>IFERROR(IF(AND(INDEX(T_Eqp[Actif],6)="Oui",INDEX(T_Eqp[Période_jours],6)&gt;0, HH3&gt;=INDEX(T_Eqp[Date_Début],6), MOD(HH3-INDEX(T_Eqp[Date_Début],6), INDEX(T_Eqp[Période_jours],6))=0), INDEX(T_Eqp[Type],6), ""), "")</f>
        <v/>
      </c>
      <c r="HI11" s="10">
        <f>IFERROR(IF(AND(INDEX(T_Eqp[Actif],6)="Oui",INDEX(T_Eqp[Période_jours],6)&gt;0, HI3&gt;=INDEX(T_Eqp[Date_Début],6), MOD(HI3-INDEX(T_Eqp[Date_Début],6), INDEX(T_Eqp[Période_jours],6))=0), INDEX(T_Eqp[Type],6), ""), "")</f>
        <v/>
      </c>
      <c r="HJ11" s="10">
        <f>IFERROR(IF(AND(INDEX(T_Eqp[Actif],6)="Oui",INDEX(T_Eqp[Période_jours],6)&gt;0, HJ3&gt;=INDEX(T_Eqp[Date_Début],6), MOD(HJ3-INDEX(T_Eqp[Date_Début],6), INDEX(T_Eqp[Période_jours],6))=0), INDEX(T_Eqp[Type],6), ""), "")</f>
        <v/>
      </c>
      <c r="HK11" s="10">
        <f>IFERROR(IF(AND(INDEX(T_Eqp[Actif],6)="Oui",INDEX(T_Eqp[Période_jours],6)&gt;0, HK3&gt;=INDEX(T_Eqp[Date_Début],6), MOD(HK3-INDEX(T_Eqp[Date_Début],6), INDEX(T_Eqp[Période_jours],6))=0), INDEX(T_Eqp[Type],6), ""), "")</f>
        <v/>
      </c>
      <c r="HL11" s="10">
        <f>IFERROR(IF(AND(INDEX(T_Eqp[Actif],6)="Oui",INDEX(T_Eqp[Période_jours],6)&gt;0, HL3&gt;=INDEX(T_Eqp[Date_Début],6), MOD(HL3-INDEX(T_Eqp[Date_Début],6), INDEX(T_Eqp[Période_jours],6))=0), INDEX(T_Eqp[Type],6), ""), "")</f>
        <v/>
      </c>
      <c r="HM11" s="10">
        <f>IFERROR(IF(AND(INDEX(T_Eqp[Actif],6)="Oui",INDEX(T_Eqp[Période_jours],6)&gt;0, HM3&gt;=INDEX(T_Eqp[Date_Début],6), MOD(HM3-INDEX(T_Eqp[Date_Début],6), INDEX(T_Eqp[Période_jours],6))=0), INDEX(T_Eqp[Type],6), ""), "")</f>
        <v/>
      </c>
      <c r="HN11" s="10">
        <f>IFERROR(IF(AND(INDEX(T_Eqp[Actif],6)="Oui",INDEX(T_Eqp[Période_jours],6)&gt;0, HN3&gt;=INDEX(T_Eqp[Date_Début],6), MOD(HN3-INDEX(T_Eqp[Date_Début],6), INDEX(T_Eqp[Période_jours],6))=0), INDEX(T_Eqp[Type],6), ""), "")</f>
        <v/>
      </c>
      <c r="HO11" s="10">
        <f>IFERROR(IF(AND(INDEX(T_Eqp[Actif],6)="Oui",INDEX(T_Eqp[Période_jours],6)&gt;0, HO3&gt;=INDEX(T_Eqp[Date_Début],6), MOD(HO3-INDEX(T_Eqp[Date_Début],6), INDEX(T_Eqp[Période_jours],6))=0), INDEX(T_Eqp[Type],6), ""), "")</f>
        <v/>
      </c>
      <c r="HP11" s="10">
        <f>IFERROR(IF(AND(INDEX(T_Eqp[Actif],6)="Oui",INDEX(T_Eqp[Période_jours],6)&gt;0, HP3&gt;=INDEX(T_Eqp[Date_Début],6), MOD(HP3-INDEX(T_Eqp[Date_Début],6), INDEX(T_Eqp[Période_jours],6))=0), INDEX(T_Eqp[Type],6), ""), "")</f>
        <v/>
      </c>
      <c r="HQ11" s="10">
        <f>IFERROR(IF(AND(INDEX(T_Eqp[Actif],6)="Oui",INDEX(T_Eqp[Période_jours],6)&gt;0, HQ3&gt;=INDEX(T_Eqp[Date_Début],6), MOD(HQ3-INDEX(T_Eqp[Date_Début],6), INDEX(T_Eqp[Période_jours],6))=0), INDEX(T_Eqp[Type],6), ""), "")</f>
        <v/>
      </c>
      <c r="HR11" s="10">
        <f>IFERROR(IF(AND(INDEX(T_Eqp[Actif],6)="Oui",INDEX(T_Eqp[Période_jours],6)&gt;0, HR3&gt;=INDEX(T_Eqp[Date_Début],6), MOD(HR3-INDEX(T_Eqp[Date_Début],6), INDEX(T_Eqp[Période_jours],6))=0), INDEX(T_Eqp[Type],6), ""), "")</f>
        <v/>
      </c>
      <c r="HS11" s="10">
        <f>IFERROR(IF(AND(INDEX(T_Eqp[Actif],6)="Oui",INDEX(T_Eqp[Période_jours],6)&gt;0, HS3&gt;=INDEX(T_Eqp[Date_Début],6), MOD(HS3-INDEX(T_Eqp[Date_Début],6), INDEX(T_Eqp[Période_jours],6))=0), INDEX(T_Eqp[Type],6), ""), "")</f>
        <v/>
      </c>
      <c r="HT11" s="10">
        <f>IFERROR(IF(AND(INDEX(T_Eqp[Actif],6)="Oui",INDEX(T_Eqp[Période_jours],6)&gt;0, HT3&gt;=INDEX(T_Eqp[Date_Début],6), MOD(HT3-INDEX(T_Eqp[Date_Début],6), INDEX(T_Eqp[Période_jours],6))=0), INDEX(T_Eqp[Type],6), ""), "")</f>
        <v/>
      </c>
      <c r="HU11" s="10">
        <f>IFERROR(IF(AND(INDEX(T_Eqp[Actif],6)="Oui",INDEX(T_Eqp[Période_jours],6)&gt;0, HU3&gt;=INDEX(T_Eqp[Date_Début],6), MOD(HU3-INDEX(T_Eqp[Date_Début],6), INDEX(T_Eqp[Période_jours],6))=0), INDEX(T_Eqp[Type],6), ""), "")</f>
        <v/>
      </c>
      <c r="HV11" s="10">
        <f>IFERROR(IF(AND(INDEX(T_Eqp[Actif],6)="Oui",INDEX(T_Eqp[Période_jours],6)&gt;0, HV3&gt;=INDEX(T_Eqp[Date_Début],6), MOD(HV3-INDEX(T_Eqp[Date_Début],6), INDEX(T_Eqp[Période_jours],6))=0), INDEX(T_Eqp[Type],6), ""), "")</f>
        <v/>
      </c>
      <c r="HW11" s="10">
        <f>IFERROR(IF(AND(INDEX(T_Eqp[Actif],6)="Oui",INDEX(T_Eqp[Période_jours],6)&gt;0, HW3&gt;=INDEX(T_Eqp[Date_Début],6), MOD(HW3-INDEX(T_Eqp[Date_Début],6), INDEX(T_Eqp[Période_jours],6))=0), INDEX(T_Eqp[Type],6), ""), "")</f>
        <v/>
      </c>
      <c r="HX11" s="10">
        <f>IFERROR(IF(AND(INDEX(T_Eqp[Actif],6)="Oui",INDEX(T_Eqp[Période_jours],6)&gt;0, HX3&gt;=INDEX(T_Eqp[Date_Début],6), MOD(HX3-INDEX(T_Eqp[Date_Début],6), INDEX(T_Eqp[Période_jours],6))=0), INDEX(T_Eqp[Type],6), ""), "")</f>
        <v/>
      </c>
      <c r="HY11" s="10">
        <f>IFERROR(IF(AND(INDEX(T_Eqp[Actif],6)="Oui",INDEX(T_Eqp[Période_jours],6)&gt;0, HY3&gt;=INDEX(T_Eqp[Date_Début],6), MOD(HY3-INDEX(T_Eqp[Date_Début],6), INDEX(T_Eqp[Période_jours],6))=0), INDEX(T_Eqp[Type],6), ""), "")</f>
        <v/>
      </c>
      <c r="HZ11" s="10">
        <f>IFERROR(IF(AND(INDEX(T_Eqp[Actif],6)="Oui",INDEX(T_Eqp[Période_jours],6)&gt;0, HZ3&gt;=INDEX(T_Eqp[Date_Début],6), MOD(HZ3-INDEX(T_Eqp[Date_Début],6), INDEX(T_Eqp[Période_jours],6))=0), INDEX(T_Eqp[Type],6), ""), "")</f>
        <v/>
      </c>
      <c r="IA11" s="10">
        <f>IFERROR(IF(AND(INDEX(T_Eqp[Actif],6)="Oui",INDEX(T_Eqp[Période_jours],6)&gt;0, IA3&gt;=INDEX(T_Eqp[Date_Début],6), MOD(IA3-INDEX(T_Eqp[Date_Début],6), INDEX(T_Eqp[Période_jours],6))=0), INDEX(T_Eqp[Type],6), ""), "")</f>
        <v/>
      </c>
      <c r="IB11" s="10">
        <f>IFERROR(IF(AND(INDEX(T_Eqp[Actif],6)="Oui",INDEX(T_Eqp[Période_jours],6)&gt;0, IB3&gt;=INDEX(T_Eqp[Date_Début],6), MOD(IB3-INDEX(T_Eqp[Date_Début],6), INDEX(T_Eqp[Période_jours],6))=0), INDEX(T_Eqp[Type],6), ""), "")</f>
        <v/>
      </c>
      <c r="IC11" s="10">
        <f>IFERROR(IF(AND(INDEX(T_Eqp[Actif],6)="Oui",INDEX(T_Eqp[Période_jours],6)&gt;0, IC3&gt;=INDEX(T_Eqp[Date_Début],6), MOD(IC3-INDEX(T_Eqp[Date_Début],6), INDEX(T_Eqp[Période_jours],6))=0), INDEX(T_Eqp[Type],6), ""), "")</f>
        <v/>
      </c>
      <c r="ID11" s="10">
        <f>IFERROR(IF(AND(INDEX(T_Eqp[Actif],6)="Oui",INDEX(T_Eqp[Période_jours],6)&gt;0, ID3&gt;=INDEX(T_Eqp[Date_Début],6), MOD(ID3-INDEX(T_Eqp[Date_Début],6), INDEX(T_Eqp[Période_jours],6))=0), INDEX(T_Eqp[Type],6), ""), "")</f>
        <v/>
      </c>
      <c r="IE11" s="10">
        <f>IFERROR(IF(AND(INDEX(T_Eqp[Actif],6)="Oui",INDEX(T_Eqp[Période_jours],6)&gt;0, IE3&gt;=INDEX(T_Eqp[Date_Début],6), MOD(IE3-INDEX(T_Eqp[Date_Début],6), INDEX(T_Eqp[Période_jours],6))=0), INDEX(T_Eqp[Type],6), ""), "")</f>
        <v/>
      </c>
      <c r="IF11" s="10">
        <f>IFERROR(IF(AND(INDEX(T_Eqp[Actif],6)="Oui",INDEX(T_Eqp[Période_jours],6)&gt;0, IF3&gt;=INDEX(T_Eqp[Date_Début],6), MOD(IF3-INDEX(T_Eqp[Date_Début],6), INDEX(T_Eqp[Période_jours],6))=0), INDEX(T_Eqp[Type],6), ""), "")</f>
        <v/>
      </c>
      <c r="IG11" s="10">
        <f>IFERROR(IF(AND(INDEX(T_Eqp[Actif],6)="Oui",INDEX(T_Eqp[Période_jours],6)&gt;0, IG3&gt;=INDEX(T_Eqp[Date_Début],6), MOD(IG3-INDEX(T_Eqp[Date_Début],6), INDEX(T_Eqp[Période_jours],6))=0), INDEX(T_Eqp[Type],6), ""), "")</f>
        <v/>
      </c>
      <c r="IH11" s="10">
        <f>IFERROR(IF(AND(INDEX(T_Eqp[Actif],6)="Oui",INDEX(T_Eqp[Période_jours],6)&gt;0, IH3&gt;=INDEX(T_Eqp[Date_Début],6), MOD(IH3-INDEX(T_Eqp[Date_Début],6), INDEX(T_Eqp[Période_jours],6))=0), INDEX(T_Eqp[Type],6), ""), "")</f>
        <v/>
      </c>
      <c r="II11" s="10">
        <f>IFERROR(IF(AND(INDEX(T_Eqp[Actif],6)="Oui",INDEX(T_Eqp[Période_jours],6)&gt;0, II3&gt;=INDEX(T_Eqp[Date_Début],6), MOD(II3-INDEX(T_Eqp[Date_Début],6), INDEX(T_Eqp[Période_jours],6))=0), INDEX(T_Eqp[Type],6), ""), "")</f>
        <v/>
      </c>
      <c r="IJ11" s="10">
        <f>IFERROR(IF(AND(INDEX(T_Eqp[Actif],6)="Oui",INDEX(T_Eqp[Période_jours],6)&gt;0, IJ3&gt;=INDEX(T_Eqp[Date_Début],6), MOD(IJ3-INDEX(T_Eqp[Date_Début],6), INDEX(T_Eqp[Période_jours],6))=0), INDEX(T_Eqp[Type],6), ""), "")</f>
        <v/>
      </c>
      <c r="IK11" s="10">
        <f>IFERROR(IF(AND(INDEX(T_Eqp[Actif],6)="Oui",INDEX(T_Eqp[Période_jours],6)&gt;0, IK3&gt;=INDEX(T_Eqp[Date_Début],6), MOD(IK3-INDEX(T_Eqp[Date_Début],6), INDEX(T_Eqp[Période_jours],6))=0), INDEX(T_Eqp[Type],6), ""), "")</f>
        <v/>
      </c>
      <c r="IL11" s="10">
        <f>IFERROR(IF(AND(INDEX(T_Eqp[Actif],6)="Oui",INDEX(T_Eqp[Période_jours],6)&gt;0, IL3&gt;=INDEX(T_Eqp[Date_Début],6), MOD(IL3-INDEX(T_Eqp[Date_Début],6), INDEX(T_Eqp[Période_jours],6))=0), INDEX(T_Eqp[Type],6), ""), "")</f>
        <v/>
      </c>
      <c r="IM11" s="10">
        <f>IFERROR(IF(AND(INDEX(T_Eqp[Actif],6)="Oui",INDEX(T_Eqp[Période_jours],6)&gt;0, IM3&gt;=INDEX(T_Eqp[Date_Début],6), MOD(IM3-INDEX(T_Eqp[Date_Début],6), INDEX(T_Eqp[Période_jours],6))=0), INDEX(T_Eqp[Type],6), ""), "")</f>
        <v/>
      </c>
      <c r="IN11" s="10">
        <f>IFERROR(IF(AND(INDEX(T_Eqp[Actif],6)="Oui",INDEX(T_Eqp[Période_jours],6)&gt;0, IN3&gt;=INDEX(T_Eqp[Date_Début],6), MOD(IN3-INDEX(T_Eqp[Date_Début],6), INDEX(T_Eqp[Période_jours],6))=0), INDEX(T_Eqp[Type],6), ""), "")</f>
        <v/>
      </c>
      <c r="IO11" s="10">
        <f>IFERROR(IF(AND(INDEX(T_Eqp[Actif],6)="Oui",INDEX(T_Eqp[Période_jours],6)&gt;0, IO3&gt;=INDEX(T_Eqp[Date_Début],6), MOD(IO3-INDEX(T_Eqp[Date_Début],6), INDEX(T_Eqp[Période_jours],6))=0), INDEX(T_Eqp[Type],6), ""), "")</f>
        <v/>
      </c>
      <c r="IP11" s="10">
        <f>IFERROR(IF(AND(INDEX(T_Eqp[Actif],6)="Oui",INDEX(T_Eqp[Période_jours],6)&gt;0, IP3&gt;=INDEX(T_Eqp[Date_Début],6), MOD(IP3-INDEX(T_Eqp[Date_Début],6), INDEX(T_Eqp[Période_jours],6))=0), INDEX(T_Eqp[Type],6), ""), "")</f>
        <v/>
      </c>
      <c r="IQ11" s="10">
        <f>IFERROR(IF(AND(INDEX(T_Eqp[Actif],6)="Oui",INDEX(T_Eqp[Période_jours],6)&gt;0, IQ3&gt;=INDEX(T_Eqp[Date_Début],6), MOD(IQ3-INDEX(T_Eqp[Date_Début],6), INDEX(T_Eqp[Période_jours],6))=0), INDEX(T_Eqp[Type],6), ""), "")</f>
        <v/>
      </c>
      <c r="IR11" s="10">
        <f>IFERROR(IF(AND(INDEX(T_Eqp[Actif],6)="Oui",INDEX(T_Eqp[Période_jours],6)&gt;0, IR3&gt;=INDEX(T_Eqp[Date_Début],6), MOD(IR3-INDEX(T_Eqp[Date_Début],6), INDEX(T_Eqp[Période_jours],6))=0), INDEX(T_Eqp[Type],6), ""), "")</f>
        <v/>
      </c>
      <c r="IS11" s="10">
        <f>IFERROR(IF(AND(INDEX(T_Eqp[Actif],6)="Oui",INDEX(T_Eqp[Période_jours],6)&gt;0, IS3&gt;=INDEX(T_Eqp[Date_Début],6), MOD(IS3-INDEX(T_Eqp[Date_Début],6), INDEX(T_Eqp[Période_jours],6))=0), INDEX(T_Eqp[Type],6), ""), "")</f>
        <v/>
      </c>
      <c r="IT11" s="10">
        <f>IFERROR(IF(AND(INDEX(T_Eqp[Actif],6)="Oui",INDEX(T_Eqp[Période_jours],6)&gt;0, IT3&gt;=INDEX(T_Eqp[Date_Début],6), MOD(IT3-INDEX(T_Eqp[Date_Début],6), INDEX(T_Eqp[Période_jours],6))=0), INDEX(T_Eqp[Type],6), ""), "")</f>
        <v/>
      </c>
      <c r="IU11" s="10">
        <f>IFERROR(IF(AND(INDEX(T_Eqp[Actif],6)="Oui",INDEX(T_Eqp[Période_jours],6)&gt;0, IU3&gt;=INDEX(T_Eqp[Date_Début],6), MOD(IU3-INDEX(T_Eqp[Date_Début],6), INDEX(T_Eqp[Période_jours],6))=0), INDEX(T_Eqp[Type],6), ""), "")</f>
        <v/>
      </c>
      <c r="IV11" s="10">
        <f>IFERROR(IF(AND(INDEX(T_Eqp[Actif],6)="Oui",INDEX(T_Eqp[Période_jours],6)&gt;0, IV3&gt;=INDEX(T_Eqp[Date_Début],6), MOD(IV3-INDEX(T_Eqp[Date_Début],6), INDEX(T_Eqp[Période_jours],6))=0), INDEX(T_Eqp[Type],6), ""), "")</f>
        <v/>
      </c>
      <c r="IW11" s="10">
        <f>IFERROR(IF(AND(INDEX(T_Eqp[Actif],6)="Oui",INDEX(T_Eqp[Période_jours],6)&gt;0, IW3&gt;=INDEX(T_Eqp[Date_Début],6), MOD(IW3-INDEX(T_Eqp[Date_Début],6), INDEX(T_Eqp[Période_jours],6))=0), INDEX(T_Eqp[Type],6), ""), "")</f>
        <v/>
      </c>
      <c r="IX11" s="10">
        <f>IFERROR(IF(AND(INDEX(T_Eqp[Actif],6)="Oui",INDEX(T_Eqp[Période_jours],6)&gt;0, IX3&gt;=INDEX(T_Eqp[Date_Début],6), MOD(IX3-INDEX(T_Eqp[Date_Début],6), INDEX(T_Eqp[Période_jours],6))=0), INDEX(T_Eqp[Type],6), ""), "")</f>
        <v/>
      </c>
      <c r="IY11" s="10">
        <f>IFERROR(IF(AND(INDEX(T_Eqp[Actif],6)="Oui",INDEX(T_Eqp[Période_jours],6)&gt;0, IY3&gt;=INDEX(T_Eqp[Date_Début],6), MOD(IY3-INDEX(T_Eqp[Date_Début],6), INDEX(T_Eqp[Période_jours],6))=0), INDEX(T_Eqp[Type],6), ""), "")</f>
        <v/>
      </c>
      <c r="IZ11" s="10">
        <f>IFERROR(IF(AND(INDEX(T_Eqp[Actif],6)="Oui",INDEX(T_Eqp[Période_jours],6)&gt;0, IZ3&gt;=INDEX(T_Eqp[Date_Début],6), MOD(IZ3-INDEX(T_Eqp[Date_Début],6), INDEX(T_Eqp[Période_jours],6))=0), INDEX(T_Eqp[Type],6), ""), "")</f>
        <v/>
      </c>
      <c r="JA11" s="10">
        <f>IFERROR(IF(AND(INDEX(T_Eqp[Actif],6)="Oui",INDEX(T_Eqp[Période_jours],6)&gt;0, JA3&gt;=INDEX(T_Eqp[Date_Début],6), MOD(JA3-INDEX(T_Eqp[Date_Début],6), INDEX(T_Eqp[Période_jours],6))=0), INDEX(T_Eqp[Type],6), ""), "")</f>
        <v/>
      </c>
      <c r="JB11" s="10">
        <f>IFERROR(IF(AND(INDEX(T_Eqp[Actif],6)="Oui",INDEX(T_Eqp[Période_jours],6)&gt;0, JB3&gt;=INDEX(T_Eqp[Date_Début],6), MOD(JB3-INDEX(T_Eqp[Date_Début],6), INDEX(T_Eqp[Période_jours],6))=0), INDEX(T_Eqp[Type],6), ""), "")</f>
        <v/>
      </c>
      <c r="JC11" s="10">
        <f>IFERROR(IF(AND(INDEX(T_Eqp[Actif],6)="Oui",INDEX(T_Eqp[Période_jours],6)&gt;0, JC3&gt;=INDEX(T_Eqp[Date_Début],6), MOD(JC3-INDEX(T_Eqp[Date_Début],6), INDEX(T_Eqp[Période_jours],6))=0), INDEX(T_Eqp[Type],6), ""), "")</f>
        <v/>
      </c>
      <c r="JD11" s="10">
        <f>IFERROR(IF(AND(INDEX(T_Eqp[Actif],6)="Oui",INDEX(T_Eqp[Période_jours],6)&gt;0, JD3&gt;=INDEX(T_Eqp[Date_Début],6), MOD(JD3-INDEX(T_Eqp[Date_Début],6), INDEX(T_Eqp[Période_jours],6))=0), INDEX(T_Eqp[Type],6), ""), "")</f>
        <v/>
      </c>
      <c r="JE11" s="10">
        <f>IFERROR(IF(AND(INDEX(T_Eqp[Actif],6)="Oui",INDEX(T_Eqp[Période_jours],6)&gt;0, JE3&gt;=INDEX(T_Eqp[Date_Début],6), MOD(JE3-INDEX(T_Eqp[Date_Début],6), INDEX(T_Eqp[Période_jours],6))=0), INDEX(T_Eqp[Type],6), ""), "")</f>
        <v/>
      </c>
      <c r="JF11" s="10">
        <f>IFERROR(IF(AND(INDEX(T_Eqp[Actif],6)="Oui",INDEX(T_Eqp[Période_jours],6)&gt;0, JF3&gt;=INDEX(T_Eqp[Date_Début],6), MOD(JF3-INDEX(T_Eqp[Date_Début],6), INDEX(T_Eqp[Période_jours],6))=0), INDEX(T_Eqp[Type],6), ""), "")</f>
        <v/>
      </c>
      <c r="JG11" s="10">
        <f>IFERROR(IF(AND(INDEX(T_Eqp[Actif],6)="Oui",INDEX(T_Eqp[Période_jours],6)&gt;0, JG3&gt;=INDEX(T_Eqp[Date_Début],6), MOD(JG3-INDEX(T_Eqp[Date_Début],6), INDEX(T_Eqp[Période_jours],6))=0), INDEX(T_Eqp[Type],6), ""), "")</f>
        <v/>
      </c>
      <c r="JH11" s="10">
        <f>IFERROR(IF(AND(INDEX(T_Eqp[Actif],6)="Oui",INDEX(T_Eqp[Période_jours],6)&gt;0, JH3&gt;=INDEX(T_Eqp[Date_Début],6), MOD(JH3-INDEX(T_Eqp[Date_Début],6), INDEX(T_Eqp[Période_jours],6))=0), INDEX(T_Eqp[Type],6), ""), "")</f>
        <v/>
      </c>
      <c r="JI11" s="10">
        <f>IFERROR(IF(AND(INDEX(T_Eqp[Actif],6)="Oui",INDEX(T_Eqp[Période_jours],6)&gt;0, JI3&gt;=INDEX(T_Eqp[Date_Début],6), MOD(JI3-INDEX(T_Eqp[Date_Début],6), INDEX(T_Eqp[Période_jours],6))=0), INDEX(T_Eqp[Type],6), ""), "")</f>
        <v/>
      </c>
      <c r="JJ11" s="10">
        <f>IFERROR(IF(AND(INDEX(T_Eqp[Actif],6)="Oui",INDEX(T_Eqp[Période_jours],6)&gt;0, JJ3&gt;=INDEX(T_Eqp[Date_Début],6), MOD(JJ3-INDEX(T_Eqp[Date_Début],6), INDEX(T_Eqp[Période_jours],6))=0), INDEX(T_Eqp[Type],6), ""), "")</f>
        <v/>
      </c>
      <c r="JK11" s="10">
        <f>IFERROR(IF(AND(INDEX(T_Eqp[Actif],6)="Oui",INDEX(T_Eqp[Période_jours],6)&gt;0, JK3&gt;=INDEX(T_Eqp[Date_Début],6), MOD(JK3-INDEX(T_Eqp[Date_Début],6), INDEX(T_Eqp[Période_jours],6))=0), INDEX(T_Eqp[Type],6), ""), "")</f>
        <v/>
      </c>
      <c r="JL11" s="10">
        <f>IFERROR(IF(AND(INDEX(T_Eqp[Actif],6)="Oui",INDEX(T_Eqp[Période_jours],6)&gt;0, JL3&gt;=INDEX(T_Eqp[Date_Début],6), MOD(JL3-INDEX(T_Eqp[Date_Début],6), INDEX(T_Eqp[Période_jours],6))=0), INDEX(T_Eqp[Type],6), ""), "")</f>
        <v/>
      </c>
      <c r="JM11" s="10">
        <f>IFERROR(IF(AND(INDEX(T_Eqp[Actif],6)="Oui",INDEX(T_Eqp[Période_jours],6)&gt;0, JM3&gt;=INDEX(T_Eqp[Date_Début],6), MOD(JM3-INDEX(T_Eqp[Date_Début],6), INDEX(T_Eqp[Période_jours],6))=0), INDEX(T_Eqp[Type],6), ""), "")</f>
        <v/>
      </c>
      <c r="JN11" s="10">
        <f>IFERROR(IF(AND(INDEX(T_Eqp[Actif],6)="Oui",INDEX(T_Eqp[Période_jours],6)&gt;0, JN3&gt;=INDEX(T_Eqp[Date_Début],6), MOD(JN3-INDEX(T_Eqp[Date_Début],6), INDEX(T_Eqp[Période_jours],6))=0), INDEX(T_Eqp[Type],6), ""), "")</f>
        <v/>
      </c>
      <c r="JO11" s="10">
        <f>IFERROR(IF(AND(INDEX(T_Eqp[Actif],6)="Oui",INDEX(T_Eqp[Période_jours],6)&gt;0, JO3&gt;=INDEX(T_Eqp[Date_Début],6), MOD(JO3-INDEX(T_Eqp[Date_Début],6), INDEX(T_Eqp[Période_jours],6))=0), INDEX(T_Eqp[Type],6), ""), "")</f>
        <v/>
      </c>
      <c r="JP11" s="10">
        <f>IFERROR(IF(AND(INDEX(T_Eqp[Actif],6)="Oui",INDEX(T_Eqp[Période_jours],6)&gt;0, JP3&gt;=INDEX(T_Eqp[Date_Début],6), MOD(JP3-INDEX(T_Eqp[Date_Début],6), INDEX(T_Eqp[Période_jours],6))=0), INDEX(T_Eqp[Type],6), ""), "")</f>
        <v/>
      </c>
      <c r="JQ11" s="10">
        <f>IFERROR(IF(AND(INDEX(T_Eqp[Actif],6)="Oui",INDEX(T_Eqp[Période_jours],6)&gt;0, JQ3&gt;=INDEX(T_Eqp[Date_Début],6), MOD(JQ3-INDEX(T_Eqp[Date_Début],6), INDEX(T_Eqp[Période_jours],6))=0), INDEX(T_Eqp[Type],6), ""), "")</f>
        <v/>
      </c>
      <c r="JR11" s="10">
        <f>IFERROR(IF(AND(INDEX(T_Eqp[Actif],6)="Oui",INDEX(T_Eqp[Période_jours],6)&gt;0, JR3&gt;=INDEX(T_Eqp[Date_Début],6), MOD(JR3-INDEX(T_Eqp[Date_Début],6), INDEX(T_Eqp[Période_jours],6))=0), INDEX(T_Eqp[Type],6), ""), "")</f>
        <v/>
      </c>
      <c r="JS11" s="10">
        <f>IFERROR(IF(AND(INDEX(T_Eqp[Actif],6)="Oui",INDEX(T_Eqp[Période_jours],6)&gt;0, JS3&gt;=INDEX(T_Eqp[Date_Début],6), MOD(JS3-INDEX(T_Eqp[Date_Début],6), INDEX(T_Eqp[Période_jours],6))=0), INDEX(T_Eqp[Type],6), ""), "")</f>
        <v/>
      </c>
      <c r="JT11" s="10">
        <f>IFERROR(IF(AND(INDEX(T_Eqp[Actif],6)="Oui",INDEX(T_Eqp[Période_jours],6)&gt;0, JT3&gt;=INDEX(T_Eqp[Date_Début],6), MOD(JT3-INDEX(T_Eqp[Date_Début],6), INDEX(T_Eqp[Période_jours],6))=0), INDEX(T_Eqp[Type],6), ""), "")</f>
        <v/>
      </c>
      <c r="JU11" s="10">
        <f>IFERROR(IF(AND(INDEX(T_Eqp[Actif],6)="Oui",INDEX(T_Eqp[Période_jours],6)&gt;0, JU3&gt;=INDEX(T_Eqp[Date_Début],6), MOD(JU3-INDEX(T_Eqp[Date_Début],6), INDEX(T_Eqp[Période_jours],6))=0), INDEX(T_Eqp[Type],6), ""), "")</f>
        <v/>
      </c>
      <c r="JV11" s="10">
        <f>IFERROR(IF(AND(INDEX(T_Eqp[Actif],6)="Oui",INDEX(T_Eqp[Période_jours],6)&gt;0, JV3&gt;=INDEX(T_Eqp[Date_Début],6), MOD(JV3-INDEX(T_Eqp[Date_Début],6), INDEX(T_Eqp[Période_jours],6))=0), INDEX(T_Eqp[Type],6), ""), "")</f>
        <v/>
      </c>
      <c r="JW11" s="10">
        <f>IFERROR(IF(AND(INDEX(T_Eqp[Actif],6)="Oui",INDEX(T_Eqp[Période_jours],6)&gt;0, JW3&gt;=INDEX(T_Eqp[Date_Début],6), MOD(JW3-INDEX(T_Eqp[Date_Début],6), INDEX(T_Eqp[Période_jours],6))=0), INDEX(T_Eqp[Type],6), ""), "")</f>
        <v/>
      </c>
      <c r="JX11" s="10">
        <f>IFERROR(IF(AND(INDEX(T_Eqp[Actif],6)="Oui",INDEX(T_Eqp[Période_jours],6)&gt;0, JX3&gt;=INDEX(T_Eqp[Date_Début],6), MOD(JX3-INDEX(T_Eqp[Date_Début],6), INDEX(T_Eqp[Période_jours],6))=0), INDEX(T_Eqp[Type],6), ""), "")</f>
        <v/>
      </c>
      <c r="JY11" s="10">
        <f>IFERROR(IF(AND(INDEX(T_Eqp[Actif],6)="Oui",INDEX(T_Eqp[Période_jours],6)&gt;0, JY3&gt;=INDEX(T_Eqp[Date_Début],6), MOD(JY3-INDEX(T_Eqp[Date_Début],6), INDEX(T_Eqp[Période_jours],6))=0), INDEX(T_Eqp[Type],6), ""), "")</f>
        <v/>
      </c>
      <c r="JZ11" s="10">
        <f>IFERROR(IF(AND(INDEX(T_Eqp[Actif],6)="Oui",INDEX(T_Eqp[Période_jours],6)&gt;0, JZ3&gt;=INDEX(T_Eqp[Date_Début],6), MOD(JZ3-INDEX(T_Eqp[Date_Début],6), INDEX(T_Eqp[Période_jours],6))=0), INDEX(T_Eqp[Type],6), ""), "")</f>
        <v/>
      </c>
      <c r="KA11" s="10">
        <f>IFERROR(IF(AND(INDEX(T_Eqp[Actif],6)="Oui",INDEX(T_Eqp[Période_jours],6)&gt;0, KA3&gt;=INDEX(T_Eqp[Date_Début],6), MOD(KA3-INDEX(T_Eqp[Date_Début],6), INDEX(T_Eqp[Période_jours],6))=0), INDEX(T_Eqp[Type],6), ""), "")</f>
        <v/>
      </c>
      <c r="KB11" s="10">
        <f>IFERROR(IF(AND(INDEX(T_Eqp[Actif],6)="Oui",INDEX(T_Eqp[Période_jours],6)&gt;0, KB3&gt;=INDEX(T_Eqp[Date_Début],6), MOD(KB3-INDEX(T_Eqp[Date_Début],6), INDEX(T_Eqp[Période_jours],6))=0), INDEX(T_Eqp[Type],6), ""), "")</f>
        <v/>
      </c>
      <c r="KC11" s="10">
        <f>IFERROR(IF(AND(INDEX(T_Eqp[Actif],6)="Oui",INDEX(T_Eqp[Période_jours],6)&gt;0, KC3&gt;=INDEX(T_Eqp[Date_Début],6), MOD(KC3-INDEX(T_Eqp[Date_Début],6), INDEX(T_Eqp[Période_jours],6))=0), INDEX(T_Eqp[Type],6), ""), "")</f>
        <v/>
      </c>
      <c r="KD11" s="10">
        <f>IFERROR(IF(AND(INDEX(T_Eqp[Actif],6)="Oui",INDEX(T_Eqp[Période_jours],6)&gt;0, KD3&gt;=INDEX(T_Eqp[Date_Début],6), MOD(KD3-INDEX(T_Eqp[Date_Début],6), INDEX(T_Eqp[Période_jours],6))=0), INDEX(T_Eqp[Type],6), ""), "")</f>
        <v/>
      </c>
      <c r="KE11" s="10">
        <f>IFERROR(IF(AND(INDEX(T_Eqp[Actif],6)="Oui",INDEX(T_Eqp[Période_jours],6)&gt;0, KE3&gt;=INDEX(T_Eqp[Date_Début],6), MOD(KE3-INDEX(T_Eqp[Date_Début],6), INDEX(T_Eqp[Période_jours],6))=0), INDEX(T_Eqp[Type],6), ""), "")</f>
        <v/>
      </c>
      <c r="KF11" s="10">
        <f>IFERROR(IF(AND(INDEX(T_Eqp[Actif],6)="Oui",INDEX(T_Eqp[Période_jours],6)&gt;0, KF3&gt;=INDEX(T_Eqp[Date_Début],6), MOD(KF3-INDEX(T_Eqp[Date_Début],6), INDEX(T_Eqp[Période_jours],6))=0), INDEX(T_Eqp[Type],6), ""), "")</f>
        <v/>
      </c>
      <c r="KG11" s="10">
        <f>IFERROR(IF(AND(INDEX(T_Eqp[Actif],6)="Oui",INDEX(T_Eqp[Période_jours],6)&gt;0, KG3&gt;=INDEX(T_Eqp[Date_Début],6), MOD(KG3-INDEX(T_Eqp[Date_Début],6), INDEX(T_Eqp[Période_jours],6))=0), INDEX(T_Eqp[Type],6), ""), "")</f>
        <v/>
      </c>
      <c r="KH11" s="10">
        <f>IFERROR(IF(AND(INDEX(T_Eqp[Actif],6)="Oui",INDEX(T_Eqp[Période_jours],6)&gt;0, KH3&gt;=INDEX(T_Eqp[Date_Début],6), MOD(KH3-INDEX(T_Eqp[Date_Début],6), INDEX(T_Eqp[Période_jours],6))=0), INDEX(T_Eqp[Type],6), ""), "")</f>
        <v/>
      </c>
      <c r="KI11" s="10">
        <f>IFERROR(IF(AND(INDEX(T_Eqp[Actif],6)="Oui",INDEX(T_Eqp[Période_jours],6)&gt;0, KI3&gt;=INDEX(T_Eqp[Date_Début],6), MOD(KI3-INDEX(T_Eqp[Date_Début],6), INDEX(T_Eqp[Période_jours],6))=0), INDEX(T_Eqp[Type],6), ""), "")</f>
        <v/>
      </c>
      <c r="KJ11" s="10">
        <f>IFERROR(IF(AND(INDEX(T_Eqp[Actif],6)="Oui",INDEX(T_Eqp[Période_jours],6)&gt;0, KJ3&gt;=INDEX(T_Eqp[Date_Début],6), MOD(KJ3-INDEX(T_Eqp[Date_Début],6), INDEX(T_Eqp[Période_jours],6))=0), INDEX(T_Eqp[Type],6), ""), "")</f>
        <v/>
      </c>
      <c r="KK11" s="10">
        <f>IFERROR(IF(AND(INDEX(T_Eqp[Actif],6)="Oui",INDEX(T_Eqp[Période_jours],6)&gt;0, KK3&gt;=INDEX(T_Eqp[Date_Début],6), MOD(KK3-INDEX(T_Eqp[Date_Début],6), INDEX(T_Eqp[Période_jours],6))=0), INDEX(T_Eqp[Type],6), ""), "")</f>
        <v/>
      </c>
      <c r="KL11" s="10">
        <f>IFERROR(IF(AND(INDEX(T_Eqp[Actif],6)="Oui",INDEX(T_Eqp[Période_jours],6)&gt;0, KL3&gt;=INDEX(T_Eqp[Date_Début],6), MOD(KL3-INDEX(T_Eqp[Date_Début],6), INDEX(T_Eqp[Période_jours],6))=0), INDEX(T_Eqp[Type],6), ""), "")</f>
        <v/>
      </c>
      <c r="KM11" s="10">
        <f>IFERROR(IF(AND(INDEX(T_Eqp[Actif],6)="Oui",INDEX(T_Eqp[Période_jours],6)&gt;0, KM3&gt;=INDEX(T_Eqp[Date_Début],6), MOD(KM3-INDEX(T_Eqp[Date_Début],6), INDEX(T_Eqp[Période_jours],6))=0), INDEX(T_Eqp[Type],6), ""), "")</f>
        <v/>
      </c>
      <c r="KN11" s="10">
        <f>IFERROR(IF(AND(INDEX(T_Eqp[Actif],6)="Oui",INDEX(T_Eqp[Période_jours],6)&gt;0, KN3&gt;=INDEX(T_Eqp[Date_Début],6), MOD(KN3-INDEX(T_Eqp[Date_Début],6), INDEX(T_Eqp[Période_jours],6))=0), INDEX(T_Eqp[Type],6), ""), "")</f>
        <v/>
      </c>
      <c r="KO11" s="10">
        <f>IFERROR(IF(AND(INDEX(T_Eqp[Actif],6)="Oui",INDEX(T_Eqp[Période_jours],6)&gt;0, KO3&gt;=INDEX(T_Eqp[Date_Début],6), MOD(KO3-INDEX(T_Eqp[Date_Début],6), INDEX(T_Eqp[Période_jours],6))=0), INDEX(T_Eqp[Type],6), ""), "")</f>
        <v/>
      </c>
      <c r="KP11" s="10">
        <f>IFERROR(IF(AND(INDEX(T_Eqp[Actif],6)="Oui",INDEX(T_Eqp[Période_jours],6)&gt;0, KP3&gt;=INDEX(T_Eqp[Date_Début],6), MOD(KP3-INDEX(T_Eqp[Date_Début],6), INDEX(T_Eqp[Période_jours],6))=0), INDEX(T_Eqp[Type],6), ""), "")</f>
        <v/>
      </c>
      <c r="KQ11" s="10">
        <f>IFERROR(IF(AND(INDEX(T_Eqp[Actif],6)="Oui",INDEX(T_Eqp[Période_jours],6)&gt;0, KQ3&gt;=INDEX(T_Eqp[Date_Début],6), MOD(KQ3-INDEX(T_Eqp[Date_Début],6), INDEX(T_Eqp[Période_jours],6))=0), INDEX(T_Eqp[Type],6), ""), "")</f>
        <v/>
      </c>
      <c r="KR11" s="10">
        <f>IFERROR(IF(AND(INDEX(T_Eqp[Actif],6)="Oui",INDEX(T_Eqp[Période_jours],6)&gt;0, KR3&gt;=INDEX(T_Eqp[Date_Début],6), MOD(KR3-INDEX(T_Eqp[Date_Début],6), INDEX(T_Eqp[Période_jours],6))=0), INDEX(T_Eqp[Type],6), ""), "")</f>
        <v/>
      </c>
      <c r="KS11" s="10">
        <f>IFERROR(IF(AND(INDEX(T_Eqp[Actif],6)="Oui",INDEX(T_Eqp[Période_jours],6)&gt;0, KS3&gt;=INDEX(T_Eqp[Date_Début],6), MOD(KS3-INDEX(T_Eqp[Date_Début],6), INDEX(T_Eqp[Période_jours],6))=0), INDEX(T_Eqp[Type],6), ""), "")</f>
        <v/>
      </c>
      <c r="KT11" s="10">
        <f>IFERROR(IF(AND(INDEX(T_Eqp[Actif],6)="Oui",INDEX(T_Eqp[Période_jours],6)&gt;0, KT3&gt;=INDEX(T_Eqp[Date_Début],6), MOD(KT3-INDEX(T_Eqp[Date_Début],6), INDEX(T_Eqp[Période_jours],6))=0), INDEX(T_Eqp[Type],6), ""), "")</f>
        <v/>
      </c>
      <c r="KU11" s="10">
        <f>IFERROR(IF(AND(INDEX(T_Eqp[Actif],6)="Oui",INDEX(T_Eqp[Période_jours],6)&gt;0, KU3&gt;=INDEX(T_Eqp[Date_Début],6), MOD(KU3-INDEX(T_Eqp[Date_Début],6), INDEX(T_Eqp[Période_jours],6))=0), INDEX(T_Eqp[Type],6), ""), "")</f>
        <v/>
      </c>
      <c r="KV11" s="10">
        <f>IFERROR(IF(AND(INDEX(T_Eqp[Actif],6)="Oui",INDEX(T_Eqp[Période_jours],6)&gt;0, KV3&gt;=INDEX(T_Eqp[Date_Début],6), MOD(KV3-INDEX(T_Eqp[Date_Début],6), INDEX(T_Eqp[Période_jours],6))=0), INDEX(T_Eqp[Type],6), ""), "")</f>
        <v/>
      </c>
      <c r="KW11" s="10">
        <f>IFERROR(IF(AND(INDEX(T_Eqp[Actif],6)="Oui",INDEX(T_Eqp[Période_jours],6)&gt;0, KW3&gt;=INDEX(T_Eqp[Date_Début],6), MOD(KW3-INDEX(T_Eqp[Date_Début],6), INDEX(T_Eqp[Période_jours],6))=0), INDEX(T_Eqp[Type],6), ""), "")</f>
        <v/>
      </c>
      <c r="KX11" s="10">
        <f>IFERROR(IF(AND(INDEX(T_Eqp[Actif],6)="Oui",INDEX(T_Eqp[Période_jours],6)&gt;0, KX3&gt;=INDEX(T_Eqp[Date_Début],6), MOD(KX3-INDEX(T_Eqp[Date_Début],6), INDEX(T_Eqp[Période_jours],6))=0), INDEX(T_Eqp[Type],6), ""), "")</f>
        <v/>
      </c>
      <c r="KY11" s="10">
        <f>IFERROR(IF(AND(INDEX(T_Eqp[Actif],6)="Oui",INDEX(T_Eqp[Période_jours],6)&gt;0, KY3&gt;=INDEX(T_Eqp[Date_Début],6), MOD(KY3-INDEX(T_Eqp[Date_Début],6), INDEX(T_Eqp[Période_jours],6))=0), INDEX(T_Eqp[Type],6), ""), "")</f>
        <v/>
      </c>
      <c r="KZ11" s="10">
        <f>IFERROR(IF(AND(INDEX(T_Eqp[Actif],6)="Oui",INDEX(T_Eqp[Période_jours],6)&gt;0, KZ3&gt;=INDEX(T_Eqp[Date_Début],6), MOD(KZ3-INDEX(T_Eqp[Date_Début],6), INDEX(T_Eqp[Période_jours],6))=0), INDEX(T_Eqp[Type],6), ""), "")</f>
        <v/>
      </c>
      <c r="LA11" s="10">
        <f>IFERROR(IF(AND(INDEX(T_Eqp[Actif],6)="Oui",INDEX(T_Eqp[Période_jours],6)&gt;0, LA3&gt;=INDEX(T_Eqp[Date_Début],6), MOD(LA3-INDEX(T_Eqp[Date_Début],6), INDEX(T_Eqp[Période_jours],6))=0), INDEX(T_Eqp[Type],6), ""), "")</f>
        <v/>
      </c>
      <c r="LB11" s="10">
        <f>IFERROR(IF(AND(INDEX(T_Eqp[Actif],6)="Oui",INDEX(T_Eqp[Période_jours],6)&gt;0, LB3&gt;=INDEX(T_Eqp[Date_Début],6), MOD(LB3-INDEX(T_Eqp[Date_Début],6), INDEX(T_Eqp[Période_jours],6))=0), INDEX(T_Eqp[Type],6), ""), "")</f>
        <v/>
      </c>
      <c r="LC11" s="10">
        <f>IFERROR(IF(AND(INDEX(T_Eqp[Actif],6)="Oui",INDEX(T_Eqp[Période_jours],6)&gt;0, LC3&gt;=INDEX(T_Eqp[Date_Début],6), MOD(LC3-INDEX(T_Eqp[Date_Début],6), INDEX(T_Eqp[Période_jours],6))=0), INDEX(T_Eqp[Type],6), ""), "")</f>
        <v/>
      </c>
      <c r="LD11" s="10">
        <f>IFERROR(IF(AND(INDEX(T_Eqp[Actif],6)="Oui",INDEX(T_Eqp[Période_jours],6)&gt;0, LD3&gt;=INDEX(T_Eqp[Date_Début],6), MOD(LD3-INDEX(T_Eqp[Date_Début],6), INDEX(T_Eqp[Période_jours],6))=0), INDEX(T_Eqp[Type],6), ""), "")</f>
        <v/>
      </c>
      <c r="LE11" s="10">
        <f>IFERROR(IF(AND(INDEX(T_Eqp[Actif],6)="Oui",INDEX(T_Eqp[Période_jours],6)&gt;0, LE3&gt;=INDEX(T_Eqp[Date_Début],6), MOD(LE3-INDEX(T_Eqp[Date_Début],6), INDEX(T_Eqp[Période_jours],6))=0), INDEX(T_Eqp[Type],6), ""), "")</f>
        <v/>
      </c>
      <c r="LF11" s="10">
        <f>IFERROR(IF(AND(INDEX(T_Eqp[Actif],6)="Oui",INDEX(T_Eqp[Période_jours],6)&gt;0, LF3&gt;=INDEX(T_Eqp[Date_Début],6), MOD(LF3-INDEX(T_Eqp[Date_Début],6), INDEX(T_Eqp[Période_jours],6))=0), INDEX(T_Eqp[Type],6), ""), "")</f>
        <v/>
      </c>
      <c r="LG11" s="10">
        <f>IFERROR(IF(AND(INDEX(T_Eqp[Actif],6)="Oui",INDEX(T_Eqp[Période_jours],6)&gt;0, LG3&gt;=INDEX(T_Eqp[Date_Début],6), MOD(LG3-INDEX(T_Eqp[Date_Début],6), INDEX(T_Eqp[Période_jours],6))=0), INDEX(T_Eqp[Type],6), ""), "")</f>
        <v/>
      </c>
      <c r="LH11" s="10">
        <f>IFERROR(IF(AND(INDEX(T_Eqp[Actif],6)="Oui",INDEX(T_Eqp[Période_jours],6)&gt;0, LH3&gt;=INDEX(T_Eqp[Date_Début],6), MOD(LH3-INDEX(T_Eqp[Date_Début],6), INDEX(T_Eqp[Période_jours],6))=0), INDEX(T_Eqp[Type],6), ""), "")</f>
        <v/>
      </c>
      <c r="LI11" s="10">
        <f>IFERROR(IF(AND(INDEX(T_Eqp[Actif],6)="Oui",INDEX(T_Eqp[Période_jours],6)&gt;0, LI3&gt;=INDEX(T_Eqp[Date_Début],6), MOD(LI3-INDEX(T_Eqp[Date_Début],6), INDEX(T_Eqp[Période_jours],6))=0), INDEX(T_Eqp[Type],6), ""), "")</f>
        <v/>
      </c>
      <c r="LJ11" s="10">
        <f>IFERROR(IF(AND(INDEX(T_Eqp[Actif],6)="Oui",INDEX(T_Eqp[Période_jours],6)&gt;0, LJ3&gt;=INDEX(T_Eqp[Date_Début],6), MOD(LJ3-INDEX(T_Eqp[Date_Début],6), INDEX(T_Eqp[Période_jours],6))=0), INDEX(T_Eqp[Type],6), ""), "")</f>
        <v/>
      </c>
      <c r="LK11" s="10">
        <f>IFERROR(IF(AND(INDEX(T_Eqp[Actif],6)="Oui",INDEX(T_Eqp[Période_jours],6)&gt;0, LK3&gt;=INDEX(T_Eqp[Date_Début],6), MOD(LK3-INDEX(T_Eqp[Date_Début],6), INDEX(T_Eqp[Période_jours],6))=0), INDEX(T_Eqp[Type],6), ""), "")</f>
        <v/>
      </c>
      <c r="LL11" s="10">
        <f>IFERROR(IF(AND(INDEX(T_Eqp[Actif],6)="Oui",INDEX(T_Eqp[Période_jours],6)&gt;0, LL3&gt;=INDEX(T_Eqp[Date_Début],6), MOD(LL3-INDEX(T_Eqp[Date_Début],6), INDEX(T_Eqp[Période_jours],6))=0), INDEX(T_Eqp[Type],6), ""), "")</f>
        <v/>
      </c>
      <c r="LM11" s="10">
        <f>IFERROR(IF(AND(INDEX(T_Eqp[Actif],6)="Oui",INDEX(T_Eqp[Période_jours],6)&gt;0, LM3&gt;=INDEX(T_Eqp[Date_Début],6), MOD(LM3-INDEX(T_Eqp[Date_Début],6), INDEX(T_Eqp[Période_jours],6))=0), INDEX(T_Eqp[Type],6), ""), "")</f>
        <v/>
      </c>
      <c r="LN11" s="10">
        <f>IFERROR(IF(AND(INDEX(T_Eqp[Actif],6)="Oui",INDEX(T_Eqp[Période_jours],6)&gt;0, LN3&gt;=INDEX(T_Eqp[Date_Début],6), MOD(LN3-INDEX(T_Eqp[Date_Début],6), INDEX(T_Eqp[Période_jours],6))=0), INDEX(T_Eqp[Type],6), ""), "")</f>
        <v/>
      </c>
      <c r="LO11" s="10">
        <f>IFERROR(IF(AND(INDEX(T_Eqp[Actif],6)="Oui",INDEX(T_Eqp[Période_jours],6)&gt;0, LO3&gt;=INDEX(T_Eqp[Date_Début],6), MOD(LO3-INDEX(T_Eqp[Date_Début],6), INDEX(T_Eqp[Période_jours],6))=0), INDEX(T_Eqp[Type],6), ""), "")</f>
        <v/>
      </c>
      <c r="LP11" s="10">
        <f>IFERROR(IF(AND(INDEX(T_Eqp[Actif],6)="Oui",INDEX(T_Eqp[Période_jours],6)&gt;0, LP3&gt;=INDEX(T_Eqp[Date_Début],6), MOD(LP3-INDEX(T_Eqp[Date_Début],6), INDEX(T_Eqp[Période_jours],6))=0), INDEX(T_Eqp[Type],6), ""), "")</f>
        <v/>
      </c>
      <c r="LQ11" s="10">
        <f>IFERROR(IF(AND(INDEX(T_Eqp[Actif],6)="Oui",INDEX(T_Eqp[Période_jours],6)&gt;0, LQ3&gt;=INDEX(T_Eqp[Date_Début],6), MOD(LQ3-INDEX(T_Eqp[Date_Début],6), INDEX(T_Eqp[Période_jours],6))=0), INDEX(T_Eqp[Type],6), ""), "")</f>
        <v/>
      </c>
      <c r="LR11" s="10">
        <f>IFERROR(IF(AND(INDEX(T_Eqp[Actif],6)="Oui",INDEX(T_Eqp[Période_jours],6)&gt;0, LR3&gt;=INDEX(T_Eqp[Date_Début],6), MOD(LR3-INDEX(T_Eqp[Date_Début],6), INDEX(T_Eqp[Période_jours],6))=0), INDEX(T_Eqp[Type],6), ""), "")</f>
        <v/>
      </c>
      <c r="LS11" s="10">
        <f>IFERROR(IF(AND(INDEX(T_Eqp[Actif],6)="Oui",INDEX(T_Eqp[Période_jours],6)&gt;0, LS3&gt;=INDEX(T_Eqp[Date_Début],6), MOD(LS3-INDEX(T_Eqp[Date_Début],6), INDEX(T_Eqp[Période_jours],6))=0), INDEX(T_Eqp[Type],6), ""), "")</f>
        <v/>
      </c>
      <c r="LT11" s="10">
        <f>IFERROR(IF(AND(INDEX(T_Eqp[Actif],6)="Oui",INDEX(T_Eqp[Période_jours],6)&gt;0, LT3&gt;=INDEX(T_Eqp[Date_Début],6), MOD(LT3-INDEX(T_Eqp[Date_Début],6), INDEX(T_Eqp[Période_jours],6))=0), INDEX(T_Eqp[Type],6), ""), "")</f>
        <v/>
      </c>
      <c r="LU11" s="10">
        <f>IFERROR(IF(AND(INDEX(T_Eqp[Actif],6)="Oui",INDEX(T_Eqp[Période_jours],6)&gt;0, LU3&gt;=INDEX(T_Eqp[Date_Début],6), MOD(LU3-INDEX(T_Eqp[Date_Début],6), INDEX(T_Eqp[Période_jours],6))=0), INDEX(T_Eqp[Type],6), ""), "")</f>
        <v/>
      </c>
      <c r="LV11" s="10">
        <f>IFERROR(IF(AND(INDEX(T_Eqp[Actif],6)="Oui",INDEX(T_Eqp[Période_jours],6)&gt;0, LV3&gt;=INDEX(T_Eqp[Date_Début],6), MOD(LV3-INDEX(T_Eqp[Date_Début],6), INDEX(T_Eqp[Période_jours],6))=0), INDEX(T_Eqp[Type],6), ""), "")</f>
        <v/>
      </c>
      <c r="LW11" s="10">
        <f>IFERROR(IF(AND(INDEX(T_Eqp[Actif],6)="Oui",INDEX(T_Eqp[Période_jours],6)&gt;0, LW3&gt;=INDEX(T_Eqp[Date_Début],6), MOD(LW3-INDEX(T_Eqp[Date_Début],6), INDEX(T_Eqp[Période_jours],6))=0), INDEX(T_Eqp[Type],6), ""), "")</f>
        <v/>
      </c>
      <c r="LX11" s="10">
        <f>IFERROR(IF(AND(INDEX(T_Eqp[Actif],6)="Oui",INDEX(T_Eqp[Période_jours],6)&gt;0, LX3&gt;=INDEX(T_Eqp[Date_Début],6), MOD(LX3-INDEX(T_Eqp[Date_Début],6), INDEX(T_Eqp[Période_jours],6))=0), INDEX(T_Eqp[Type],6), ""), "")</f>
        <v/>
      </c>
      <c r="LY11" s="10">
        <f>IFERROR(IF(AND(INDEX(T_Eqp[Actif],6)="Oui",INDEX(T_Eqp[Période_jours],6)&gt;0, LY3&gt;=INDEX(T_Eqp[Date_Début],6), MOD(LY3-INDEX(T_Eqp[Date_Début],6), INDEX(T_Eqp[Période_jours],6))=0), INDEX(T_Eqp[Type],6), ""), "")</f>
        <v/>
      </c>
      <c r="LZ11" s="10">
        <f>IFERROR(IF(AND(INDEX(T_Eqp[Actif],6)="Oui",INDEX(T_Eqp[Période_jours],6)&gt;0, LZ3&gt;=INDEX(T_Eqp[Date_Début],6), MOD(LZ3-INDEX(T_Eqp[Date_Début],6), INDEX(T_Eqp[Période_jours],6))=0), INDEX(T_Eqp[Type],6), ""), "")</f>
        <v/>
      </c>
      <c r="MA11" s="10">
        <f>IFERROR(IF(AND(INDEX(T_Eqp[Actif],6)="Oui",INDEX(T_Eqp[Période_jours],6)&gt;0, MA3&gt;=INDEX(T_Eqp[Date_Début],6), MOD(MA3-INDEX(T_Eqp[Date_Début],6), INDEX(T_Eqp[Période_jours],6))=0), INDEX(T_Eqp[Type],6), ""), "")</f>
        <v/>
      </c>
      <c r="MB11" s="10">
        <f>IFERROR(IF(AND(INDEX(T_Eqp[Actif],6)="Oui",INDEX(T_Eqp[Période_jours],6)&gt;0, MB3&gt;=INDEX(T_Eqp[Date_Début],6), MOD(MB3-INDEX(T_Eqp[Date_Début],6), INDEX(T_Eqp[Période_jours],6))=0), INDEX(T_Eqp[Type],6), ""), "")</f>
        <v/>
      </c>
      <c r="MC11" s="10">
        <f>IFERROR(IF(AND(INDEX(T_Eqp[Actif],6)="Oui",INDEX(T_Eqp[Période_jours],6)&gt;0, MC3&gt;=INDEX(T_Eqp[Date_Début],6), MOD(MC3-INDEX(T_Eqp[Date_Début],6), INDEX(T_Eqp[Période_jours],6))=0), INDEX(T_Eqp[Type],6), ""), "")</f>
        <v/>
      </c>
      <c r="MD11" s="10">
        <f>IFERROR(IF(AND(INDEX(T_Eqp[Actif],6)="Oui",INDEX(T_Eqp[Période_jours],6)&gt;0, MD3&gt;=INDEX(T_Eqp[Date_Début],6), MOD(MD3-INDEX(T_Eqp[Date_Début],6), INDEX(T_Eqp[Période_jours],6))=0), INDEX(T_Eqp[Type],6), ""), "")</f>
        <v/>
      </c>
      <c r="ME11" s="10">
        <f>IFERROR(IF(AND(INDEX(T_Eqp[Actif],6)="Oui",INDEX(T_Eqp[Période_jours],6)&gt;0, ME3&gt;=INDEX(T_Eqp[Date_Début],6), MOD(ME3-INDEX(T_Eqp[Date_Début],6), INDEX(T_Eqp[Période_jours],6))=0), INDEX(T_Eqp[Type],6), ""), "")</f>
        <v/>
      </c>
      <c r="MF11" s="10">
        <f>IFERROR(IF(AND(INDEX(T_Eqp[Actif],6)="Oui",INDEX(T_Eqp[Période_jours],6)&gt;0, MF3&gt;=INDEX(T_Eqp[Date_Début],6), MOD(MF3-INDEX(T_Eqp[Date_Début],6), INDEX(T_Eqp[Période_jours],6))=0), INDEX(T_Eqp[Type],6), ""), "")</f>
        <v/>
      </c>
      <c r="MG11" s="10">
        <f>IFERROR(IF(AND(INDEX(T_Eqp[Actif],6)="Oui",INDEX(T_Eqp[Période_jours],6)&gt;0, MG3&gt;=INDEX(T_Eqp[Date_Début],6), MOD(MG3-INDEX(T_Eqp[Date_Début],6), INDEX(T_Eqp[Période_jours],6))=0), INDEX(T_Eqp[Type],6), ""), "")</f>
        <v/>
      </c>
      <c r="MH11" s="10">
        <f>IFERROR(IF(AND(INDEX(T_Eqp[Actif],6)="Oui",INDEX(T_Eqp[Période_jours],6)&gt;0, MH3&gt;=INDEX(T_Eqp[Date_Début],6), MOD(MH3-INDEX(T_Eqp[Date_Début],6), INDEX(T_Eqp[Période_jours],6))=0), INDEX(T_Eqp[Type],6), ""), "")</f>
        <v/>
      </c>
      <c r="MI11" s="10">
        <f>IFERROR(IF(AND(INDEX(T_Eqp[Actif],6)="Oui",INDEX(T_Eqp[Période_jours],6)&gt;0, MI3&gt;=INDEX(T_Eqp[Date_Début],6), MOD(MI3-INDEX(T_Eqp[Date_Début],6), INDEX(T_Eqp[Période_jours],6))=0), INDEX(T_Eqp[Type],6), ""), "")</f>
        <v/>
      </c>
      <c r="MJ11" s="10">
        <f>IFERROR(IF(AND(INDEX(T_Eqp[Actif],6)="Oui",INDEX(T_Eqp[Période_jours],6)&gt;0, MJ3&gt;=INDEX(T_Eqp[Date_Début],6), MOD(MJ3-INDEX(T_Eqp[Date_Début],6), INDEX(T_Eqp[Période_jours],6))=0), INDEX(T_Eqp[Type],6), ""), "")</f>
        <v/>
      </c>
      <c r="MK11" s="10">
        <f>IFERROR(IF(AND(INDEX(T_Eqp[Actif],6)="Oui",INDEX(T_Eqp[Période_jours],6)&gt;0, MK3&gt;=INDEX(T_Eqp[Date_Début],6), MOD(MK3-INDEX(T_Eqp[Date_Début],6), INDEX(T_Eqp[Période_jours],6))=0), INDEX(T_Eqp[Type],6), ""), "")</f>
        <v/>
      </c>
      <c r="ML11" s="10">
        <f>IFERROR(IF(AND(INDEX(T_Eqp[Actif],6)="Oui",INDEX(T_Eqp[Période_jours],6)&gt;0, ML3&gt;=INDEX(T_Eqp[Date_Début],6), MOD(ML3-INDEX(T_Eqp[Date_Début],6), INDEX(T_Eqp[Période_jours],6))=0), INDEX(T_Eqp[Type],6), ""), "")</f>
        <v/>
      </c>
      <c r="MM11" s="10">
        <f>IFERROR(IF(AND(INDEX(T_Eqp[Actif],6)="Oui",INDEX(T_Eqp[Période_jours],6)&gt;0, MM3&gt;=INDEX(T_Eqp[Date_Début],6), MOD(MM3-INDEX(T_Eqp[Date_Début],6), INDEX(T_Eqp[Période_jours],6))=0), INDEX(T_Eqp[Type],6), ""), "")</f>
        <v/>
      </c>
      <c r="MN11" s="10">
        <f>IFERROR(IF(AND(INDEX(T_Eqp[Actif],6)="Oui",INDEX(T_Eqp[Période_jours],6)&gt;0, MN3&gt;=INDEX(T_Eqp[Date_Début],6), MOD(MN3-INDEX(T_Eqp[Date_Début],6), INDEX(T_Eqp[Période_jours],6))=0), INDEX(T_Eqp[Type],6), ""), "")</f>
        <v/>
      </c>
      <c r="MO11" s="10">
        <f>IFERROR(IF(AND(INDEX(T_Eqp[Actif],6)="Oui",INDEX(T_Eqp[Période_jours],6)&gt;0, MO3&gt;=INDEX(T_Eqp[Date_Début],6), MOD(MO3-INDEX(T_Eqp[Date_Début],6), INDEX(T_Eqp[Période_jours],6))=0), INDEX(T_Eqp[Type],6), ""), "")</f>
        <v/>
      </c>
      <c r="MP11" s="10">
        <f>IFERROR(IF(AND(INDEX(T_Eqp[Actif],6)="Oui",INDEX(T_Eqp[Période_jours],6)&gt;0, MP3&gt;=INDEX(T_Eqp[Date_Début],6), MOD(MP3-INDEX(T_Eqp[Date_Début],6), INDEX(T_Eqp[Période_jours],6))=0), INDEX(T_Eqp[Type],6), ""), "")</f>
        <v/>
      </c>
      <c r="MQ11" s="10">
        <f>IFERROR(IF(AND(INDEX(T_Eqp[Actif],6)="Oui",INDEX(T_Eqp[Période_jours],6)&gt;0, MQ3&gt;=INDEX(T_Eqp[Date_Début],6), MOD(MQ3-INDEX(T_Eqp[Date_Début],6), INDEX(T_Eqp[Période_jours],6))=0), INDEX(T_Eqp[Type],6), ""), "")</f>
        <v/>
      </c>
      <c r="MR11" s="10">
        <f>IFERROR(IF(AND(INDEX(T_Eqp[Actif],6)="Oui",INDEX(T_Eqp[Période_jours],6)&gt;0, MR3&gt;=INDEX(T_Eqp[Date_Début],6), MOD(MR3-INDEX(T_Eqp[Date_Début],6), INDEX(T_Eqp[Période_jours],6))=0), INDEX(T_Eqp[Type],6), ""), "")</f>
        <v/>
      </c>
      <c r="MS11" s="10">
        <f>IFERROR(IF(AND(INDEX(T_Eqp[Actif],6)="Oui",INDEX(T_Eqp[Période_jours],6)&gt;0, MS3&gt;=INDEX(T_Eqp[Date_Début],6), MOD(MS3-INDEX(T_Eqp[Date_Début],6), INDEX(T_Eqp[Période_jours],6))=0), INDEX(T_Eqp[Type],6), ""), "")</f>
        <v/>
      </c>
      <c r="MT11" s="10">
        <f>IFERROR(IF(AND(INDEX(T_Eqp[Actif],6)="Oui",INDEX(T_Eqp[Période_jours],6)&gt;0, MT3&gt;=INDEX(T_Eqp[Date_Début],6), MOD(MT3-INDEX(T_Eqp[Date_Début],6), INDEX(T_Eqp[Période_jours],6))=0), INDEX(T_Eqp[Type],6), ""), "")</f>
        <v/>
      </c>
      <c r="MU11" s="10">
        <f>IFERROR(IF(AND(INDEX(T_Eqp[Actif],6)="Oui",INDEX(T_Eqp[Période_jours],6)&gt;0, MU3&gt;=INDEX(T_Eqp[Date_Début],6), MOD(MU3-INDEX(T_Eqp[Date_Début],6), INDEX(T_Eqp[Période_jours],6))=0), INDEX(T_Eqp[Type],6), ""), "")</f>
        <v/>
      </c>
      <c r="MV11" s="10">
        <f>IFERROR(IF(AND(INDEX(T_Eqp[Actif],6)="Oui",INDEX(T_Eqp[Période_jours],6)&gt;0, MV3&gt;=INDEX(T_Eqp[Date_Début],6), MOD(MV3-INDEX(T_Eqp[Date_Début],6), INDEX(T_Eqp[Période_jours],6))=0), INDEX(T_Eqp[Type],6), ""), "")</f>
        <v/>
      </c>
      <c r="MW11" s="10">
        <f>IFERROR(IF(AND(INDEX(T_Eqp[Actif],6)="Oui",INDEX(T_Eqp[Période_jours],6)&gt;0, MW3&gt;=INDEX(T_Eqp[Date_Début],6), MOD(MW3-INDEX(T_Eqp[Date_Début],6), INDEX(T_Eqp[Période_jours],6))=0), INDEX(T_Eqp[Type],6), ""), "")</f>
        <v/>
      </c>
      <c r="MX11" s="10">
        <f>IFERROR(IF(AND(INDEX(T_Eqp[Actif],6)="Oui",INDEX(T_Eqp[Période_jours],6)&gt;0, MX3&gt;=INDEX(T_Eqp[Date_Début],6), MOD(MX3-INDEX(T_Eqp[Date_Début],6), INDEX(T_Eqp[Période_jours],6))=0), INDEX(T_Eqp[Type],6), ""), "")</f>
        <v/>
      </c>
      <c r="MY11" s="10">
        <f>IFERROR(IF(AND(INDEX(T_Eqp[Actif],6)="Oui",INDEX(T_Eqp[Période_jours],6)&gt;0, MY3&gt;=INDEX(T_Eqp[Date_Début],6), MOD(MY3-INDEX(T_Eqp[Date_Début],6), INDEX(T_Eqp[Période_jours],6))=0), INDEX(T_Eqp[Type],6), ""), "")</f>
        <v/>
      </c>
      <c r="MZ11" s="10">
        <f>IFERROR(IF(AND(INDEX(T_Eqp[Actif],6)="Oui",INDEX(T_Eqp[Période_jours],6)&gt;0, MZ3&gt;=INDEX(T_Eqp[Date_Début],6), MOD(MZ3-INDEX(T_Eqp[Date_Début],6), INDEX(T_Eqp[Période_jours],6))=0), INDEX(T_Eqp[Type],6), ""), "")</f>
        <v/>
      </c>
      <c r="NA11" s="10">
        <f>IFERROR(IF(AND(INDEX(T_Eqp[Actif],6)="Oui",INDEX(T_Eqp[Période_jours],6)&gt;0, NA3&gt;=INDEX(T_Eqp[Date_Début],6), MOD(NA3-INDEX(T_Eqp[Date_Début],6), INDEX(T_Eqp[Période_jours],6))=0), INDEX(T_Eqp[Type],6), ""), "")</f>
        <v/>
      </c>
      <c r="NB11" s="10">
        <f>IFERROR(IF(AND(INDEX(T_Eqp[Actif],6)="Oui",INDEX(T_Eqp[Période_jours],6)&gt;0, NB3&gt;=INDEX(T_Eqp[Date_Début],6), MOD(NB3-INDEX(T_Eqp[Date_Début],6), INDEX(T_Eqp[Période_jours],6))=0), INDEX(T_Eqp[Type],6), ""), "")</f>
        <v/>
      </c>
      <c r="NC11" s="10">
        <f>IFERROR(IF(AND(INDEX(T_Eqp[Actif],6)="Oui",INDEX(T_Eqp[Période_jours],6)&gt;0, NC3&gt;=INDEX(T_Eqp[Date_Début],6), MOD(NC3-INDEX(T_Eqp[Date_Début],6), INDEX(T_Eqp[Période_jours],6))=0), INDEX(T_Eqp[Type],6), ""), "")</f>
        <v/>
      </c>
      <c r="ND11" s="10">
        <f>IFERROR(IF(AND(INDEX(T_Eqp[Actif],6)="Oui",INDEX(T_Eqp[Période_jours],6)&gt;0, ND3&gt;=INDEX(T_Eqp[Date_Début],6), MOD(ND3-INDEX(T_Eqp[Date_Début],6), INDEX(T_Eqp[Période_jours],6))=0), INDEX(T_Eqp[Type],6), ""), "")</f>
        <v/>
      </c>
    </row>
    <row r="12">
      <c r="A12">
        <f>INDEX(T_Eqp[Équipement],7)</f>
        <v/>
      </c>
      <c r="B12">
        <f>INDEX(T_Eqp[Site],7)</f>
        <v/>
      </c>
      <c r="C12">
        <f>INDEX(T_Eqp[Type],7)</f>
        <v/>
      </c>
      <c r="D12" s="10">
        <f>IFERROR(IF(AND(INDEX(T_Eqp[Actif],7)="Oui",INDEX(T_Eqp[Période_jours],7)&gt;0, D3&gt;=INDEX(T_Eqp[Date_Début],7), MOD(D3-INDEX(T_Eqp[Date_Début],7), INDEX(T_Eqp[Période_jours],7))=0), INDEX(T_Eqp[Type],7), ""), "")</f>
        <v/>
      </c>
      <c r="E12" s="10">
        <f>IFERROR(IF(AND(INDEX(T_Eqp[Actif],7)="Oui",INDEX(T_Eqp[Période_jours],7)&gt;0, E3&gt;=INDEX(T_Eqp[Date_Début],7), MOD(E3-INDEX(T_Eqp[Date_Début],7), INDEX(T_Eqp[Période_jours],7))=0), INDEX(T_Eqp[Type],7), ""), "")</f>
        <v/>
      </c>
      <c r="F12" s="10">
        <f>IFERROR(IF(AND(INDEX(T_Eqp[Actif],7)="Oui",INDEX(T_Eqp[Période_jours],7)&gt;0, F3&gt;=INDEX(T_Eqp[Date_Début],7), MOD(F3-INDEX(T_Eqp[Date_Début],7), INDEX(T_Eqp[Période_jours],7))=0), INDEX(T_Eqp[Type],7), ""), "")</f>
        <v/>
      </c>
      <c r="G12" s="10">
        <f>IFERROR(IF(AND(INDEX(T_Eqp[Actif],7)="Oui",INDEX(T_Eqp[Période_jours],7)&gt;0, G3&gt;=INDEX(T_Eqp[Date_Début],7), MOD(G3-INDEX(T_Eqp[Date_Début],7), INDEX(T_Eqp[Période_jours],7))=0), INDEX(T_Eqp[Type],7), ""), "")</f>
        <v/>
      </c>
      <c r="H12" s="10">
        <f>IFERROR(IF(AND(INDEX(T_Eqp[Actif],7)="Oui",INDEX(T_Eqp[Période_jours],7)&gt;0, H3&gt;=INDEX(T_Eqp[Date_Début],7), MOD(H3-INDEX(T_Eqp[Date_Début],7), INDEX(T_Eqp[Période_jours],7))=0), INDEX(T_Eqp[Type],7), ""), "")</f>
        <v/>
      </c>
      <c r="I12" s="10">
        <f>IFERROR(IF(AND(INDEX(T_Eqp[Actif],7)="Oui",INDEX(T_Eqp[Période_jours],7)&gt;0, I3&gt;=INDEX(T_Eqp[Date_Début],7), MOD(I3-INDEX(T_Eqp[Date_Début],7), INDEX(T_Eqp[Période_jours],7))=0), INDEX(T_Eqp[Type],7), ""), "")</f>
        <v/>
      </c>
      <c r="J12" s="10">
        <f>IFERROR(IF(AND(INDEX(T_Eqp[Actif],7)="Oui",INDEX(T_Eqp[Période_jours],7)&gt;0, J3&gt;=INDEX(T_Eqp[Date_Début],7), MOD(J3-INDEX(T_Eqp[Date_Début],7), INDEX(T_Eqp[Période_jours],7))=0), INDEX(T_Eqp[Type],7), ""), "")</f>
        <v/>
      </c>
      <c r="K12" s="10">
        <f>IFERROR(IF(AND(INDEX(T_Eqp[Actif],7)="Oui",INDEX(T_Eqp[Période_jours],7)&gt;0, K3&gt;=INDEX(T_Eqp[Date_Début],7), MOD(K3-INDEX(T_Eqp[Date_Début],7), INDEX(T_Eqp[Période_jours],7))=0), INDEX(T_Eqp[Type],7), ""), "")</f>
        <v/>
      </c>
      <c r="L12" s="10">
        <f>IFERROR(IF(AND(INDEX(T_Eqp[Actif],7)="Oui",INDEX(T_Eqp[Période_jours],7)&gt;0, L3&gt;=INDEX(T_Eqp[Date_Début],7), MOD(L3-INDEX(T_Eqp[Date_Début],7), INDEX(T_Eqp[Période_jours],7))=0), INDEX(T_Eqp[Type],7), ""), "")</f>
        <v/>
      </c>
      <c r="M12" s="10">
        <f>IFERROR(IF(AND(INDEX(T_Eqp[Actif],7)="Oui",INDEX(T_Eqp[Période_jours],7)&gt;0, M3&gt;=INDEX(T_Eqp[Date_Début],7), MOD(M3-INDEX(T_Eqp[Date_Début],7), INDEX(T_Eqp[Période_jours],7))=0), INDEX(T_Eqp[Type],7), ""), "")</f>
        <v/>
      </c>
      <c r="N12" s="10">
        <f>IFERROR(IF(AND(INDEX(T_Eqp[Actif],7)="Oui",INDEX(T_Eqp[Période_jours],7)&gt;0, N3&gt;=INDEX(T_Eqp[Date_Début],7), MOD(N3-INDEX(T_Eqp[Date_Début],7), INDEX(T_Eqp[Période_jours],7))=0), INDEX(T_Eqp[Type],7), ""), "")</f>
        <v/>
      </c>
      <c r="O12" s="10">
        <f>IFERROR(IF(AND(INDEX(T_Eqp[Actif],7)="Oui",INDEX(T_Eqp[Période_jours],7)&gt;0, O3&gt;=INDEX(T_Eqp[Date_Début],7), MOD(O3-INDEX(T_Eqp[Date_Début],7), INDEX(T_Eqp[Période_jours],7))=0), INDEX(T_Eqp[Type],7), ""), "")</f>
        <v/>
      </c>
      <c r="P12" s="10">
        <f>IFERROR(IF(AND(INDEX(T_Eqp[Actif],7)="Oui",INDEX(T_Eqp[Période_jours],7)&gt;0, P3&gt;=INDEX(T_Eqp[Date_Début],7), MOD(P3-INDEX(T_Eqp[Date_Début],7), INDEX(T_Eqp[Période_jours],7))=0), INDEX(T_Eqp[Type],7), ""), "")</f>
        <v/>
      </c>
      <c r="Q12" s="10">
        <f>IFERROR(IF(AND(INDEX(T_Eqp[Actif],7)="Oui",INDEX(T_Eqp[Période_jours],7)&gt;0, Q3&gt;=INDEX(T_Eqp[Date_Début],7), MOD(Q3-INDEX(T_Eqp[Date_Début],7), INDEX(T_Eqp[Période_jours],7))=0), INDEX(T_Eqp[Type],7), ""), "")</f>
        <v/>
      </c>
      <c r="R12" s="10">
        <f>IFERROR(IF(AND(INDEX(T_Eqp[Actif],7)="Oui",INDEX(T_Eqp[Période_jours],7)&gt;0, R3&gt;=INDEX(T_Eqp[Date_Début],7), MOD(R3-INDEX(T_Eqp[Date_Début],7), INDEX(T_Eqp[Période_jours],7))=0), INDEX(T_Eqp[Type],7), ""), "")</f>
        <v/>
      </c>
      <c r="S12" s="10">
        <f>IFERROR(IF(AND(INDEX(T_Eqp[Actif],7)="Oui",INDEX(T_Eqp[Période_jours],7)&gt;0, S3&gt;=INDEX(T_Eqp[Date_Début],7), MOD(S3-INDEX(T_Eqp[Date_Début],7), INDEX(T_Eqp[Période_jours],7))=0), INDEX(T_Eqp[Type],7), ""), "")</f>
        <v/>
      </c>
      <c r="T12" s="10">
        <f>IFERROR(IF(AND(INDEX(T_Eqp[Actif],7)="Oui",INDEX(T_Eqp[Période_jours],7)&gt;0, T3&gt;=INDEX(T_Eqp[Date_Début],7), MOD(T3-INDEX(T_Eqp[Date_Début],7), INDEX(T_Eqp[Période_jours],7))=0), INDEX(T_Eqp[Type],7), ""), "")</f>
        <v/>
      </c>
      <c r="U12" s="10">
        <f>IFERROR(IF(AND(INDEX(T_Eqp[Actif],7)="Oui",INDEX(T_Eqp[Période_jours],7)&gt;0, U3&gt;=INDEX(T_Eqp[Date_Début],7), MOD(U3-INDEX(T_Eqp[Date_Début],7), INDEX(T_Eqp[Période_jours],7))=0), INDEX(T_Eqp[Type],7), ""), "")</f>
        <v/>
      </c>
      <c r="V12" s="10">
        <f>IFERROR(IF(AND(INDEX(T_Eqp[Actif],7)="Oui",INDEX(T_Eqp[Période_jours],7)&gt;0, V3&gt;=INDEX(T_Eqp[Date_Début],7), MOD(V3-INDEX(T_Eqp[Date_Début],7), INDEX(T_Eqp[Période_jours],7))=0), INDEX(T_Eqp[Type],7), ""), "")</f>
        <v/>
      </c>
      <c r="W12" s="10">
        <f>IFERROR(IF(AND(INDEX(T_Eqp[Actif],7)="Oui",INDEX(T_Eqp[Période_jours],7)&gt;0, W3&gt;=INDEX(T_Eqp[Date_Début],7), MOD(W3-INDEX(T_Eqp[Date_Début],7), INDEX(T_Eqp[Période_jours],7))=0), INDEX(T_Eqp[Type],7), ""), "")</f>
        <v/>
      </c>
      <c r="X12" s="10">
        <f>IFERROR(IF(AND(INDEX(T_Eqp[Actif],7)="Oui",INDEX(T_Eqp[Période_jours],7)&gt;0, X3&gt;=INDEX(T_Eqp[Date_Début],7), MOD(X3-INDEX(T_Eqp[Date_Début],7), INDEX(T_Eqp[Période_jours],7))=0), INDEX(T_Eqp[Type],7), ""), "")</f>
        <v/>
      </c>
      <c r="Y12" s="10">
        <f>IFERROR(IF(AND(INDEX(T_Eqp[Actif],7)="Oui",INDEX(T_Eqp[Période_jours],7)&gt;0, Y3&gt;=INDEX(T_Eqp[Date_Début],7), MOD(Y3-INDEX(T_Eqp[Date_Début],7), INDEX(T_Eqp[Période_jours],7))=0), INDEX(T_Eqp[Type],7), ""), "")</f>
        <v/>
      </c>
      <c r="Z12" s="10">
        <f>IFERROR(IF(AND(INDEX(T_Eqp[Actif],7)="Oui",INDEX(T_Eqp[Période_jours],7)&gt;0, Z3&gt;=INDEX(T_Eqp[Date_Début],7), MOD(Z3-INDEX(T_Eqp[Date_Début],7), INDEX(T_Eqp[Période_jours],7))=0), INDEX(T_Eqp[Type],7), ""), "")</f>
        <v/>
      </c>
      <c r="AA12" s="10">
        <f>IFERROR(IF(AND(INDEX(T_Eqp[Actif],7)="Oui",INDEX(T_Eqp[Période_jours],7)&gt;0, AA3&gt;=INDEX(T_Eqp[Date_Début],7), MOD(AA3-INDEX(T_Eqp[Date_Début],7), INDEX(T_Eqp[Période_jours],7))=0), INDEX(T_Eqp[Type],7), ""), "")</f>
        <v/>
      </c>
      <c r="AB12" s="10">
        <f>IFERROR(IF(AND(INDEX(T_Eqp[Actif],7)="Oui",INDEX(T_Eqp[Période_jours],7)&gt;0, AB3&gt;=INDEX(T_Eqp[Date_Début],7), MOD(AB3-INDEX(T_Eqp[Date_Début],7), INDEX(T_Eqp[Période_jours],7))=0), INDEX(T_Eqp[Type],7), ""), "")</f>
        <v/>
      </c>
      <c r="AC12" s="10">
        <f>IFERROR(IF(AND(INDEX(T_Eqp[Actif],7)="Oui",INDEX(T_Eqp[Période_jours],7)&gt;0, AC3&gt;=INDEX(T_Eqp[Date_Début],7), MOD(AC3-INDEX(T_Eqp[Date_Début],7), INDEX(T_Eqp[Période_jours],7))=0), INDEX(T_Eqp[Type],7), ""), "")</f>
        <v/>
      </c>
      <c r="AD12" s="10">
        <f>IFERROR(IF(AND(INDEX(T_Eqp[Actif],7)="Oui",INDEX(T_Eqp[Période_jours],7)&gt;0, AD3&gt;=INDEX(T_Eqp[Date_Début],7), MOD(AD3-INDEX(T_Eqp[Date_Début],7), INDEX(T_Eqp[Période_jours],7))=0), INDEX(T_Eqp[Type],7), ""), "")</f>
        <v/>
      </c>
      <c r="AE12" s="10">
        <f>IFERROR(IF(AND(INDEX(T_Eqp[Actif],7)="Oui",INDEX(T_Eqp[Période_jours],7)&gt;0, AE3&gt;=INDEX(T_Eqp[Date_Début],7), MOD(AE3-INDEX(T_Eqp[Date_Début],7), INDEX(T_Eqp[Période_jours],7))=0), INDEX(T_Eqp[Type],7), ""), "")</f>
        <v/>
      </c>
      <c r="AF12" s="10">
        <f>IFERROR(IF(AND(INDEX(T_Eqp[Actif],7)="Oui",INDEX(T_Eqp[Période_jours],7)&gt;0, AF3&gt;=INDEX(T_Eqp[Date_Début],7), MOD(AF3-INDEX(T_Eqp[Date_Début],7), INDEX(T_Eqp[Période_jours],7))=0), INDEX(T_Eqp[Type],7), ""), "")</f>
        <v/>
      </c>
      <c r="AG12" s="10">
        <f>IFERROR(IF(AND(INDEX(T_Eqp[Actif],7)="Oui",INDEX(T_Eqp[Période_jours],7)&gt;0, AG3&gt;=INDEX(T_Eqp[Date_Début],7), MOD(AG3-INDEX(T_Eqp[Date_Début],7), INDEX(T_Eqp[Période_jours],7))=0), INDEX(T_Eqp[Type],7), ""), "")</f>
        <v/>
      </c>
      <c r="AH12" s="10">
        <f>IFERROR(IF(AND(INDEX(T_Eqp[Actif],7)="Oui",INDEX(T_Eqp[Période_jours],7)&gt;0, AH3&gt;=INDEX(T_Eqp[Date_Début],7), MOD(AH3-INDEX(T_Eqp[Date_Début],7), INDEX(T_Eqp[Période_jours],7))=0), INDEX(T_Eqp[Type],7), ""), "")</f>
        <v/>
      </c>
      <c r="AI12" s="10">
        <f>IFERROR(IF(AND(INDEX(T_Eqp[Actif],7)="Oui",INDEX(T_Eqp[Période_jours],7)&gt;0, AI3&gt;=INDEX(T_Eqp[Date_Début],7), MOD(AI3-INDEX(T_Eqp[Date_Début],7), INDEX(T_Eqp[Période_jours],7))=0), INDEX(T_Eqp[Type],7), ""), "")</f>
        <v/>
      </c>
      <c r="AJ12" s="10">
        <f>IFERROR(IF(AND(INDEX(T_Eqp[Actif],7)="Oui",INDEX(T_Eqp[Période_jours],7)&gt;0, AJ3&gt;=INDEX(T_Eqp[Date_Début],7), MOD(AJ3-INDEX(T_Eqp[Date_Début],7), INDEX(T_Eqp[Période_jours],7))=0), INDEX(T_Eqp[Type],7), ""), "")</f>
        <v/>
      </c>
      <c r="AK12" s="10">
        <f>IFERROR(IF(AND(INDEX(T_Eqp[Actif],7)="Oui",INDEX(T_Eqp[Période_jours],7)&gt;0, AK3&gt;=INDEX(T_Eqp[Date_Début],7), MOD(AK3-INDEX(T_Eqp[Date_Début],7), INDEX(T_Eqp[Période_jours],7))=0), INDEX(T_Eqp[Type],7), ""), "")</f>
        <v/>
      </c>
      <c r="AL12" s="10">
        <f>IFERROR(IF(AND(INDEX(T_Eqp[Actif],7)="Oui",INDEX(T_Eqp[Période_jours],7)&gt;0, AL3&gt;=INDEX(T_Eqp[Date_Début],7), MOD(AL3-INDEX(T_Eqp[Date_Début],7), INDEX(T_Eqp[Période_jours],7))=0), INDEX(T_Eqp[Type],7), ""), "")</f>
        <v/>
      </c>
      <c r="AM12" s="10">
        <f>IFERROR(IF(AND(INDEX(T_Eqp[Actif],7)="Oui",INDEX(T_Eqp[Période_jours],7)&gt;0, AM3&gt;=INDEX(T_Eqp[Date_Début],7), MOD(AM3-INDEX(T_Eqp[Date_Début],7), INDEX(T_Eqp[Période_jours],7))=0), INDEX(T_Eqp[Type],7), ""), "")</f>
        <v/>
      </c>
      <c r="AN12" s="10">
        <f>IFERROR(IF(AND(INDEX(T_Eqp[Actif],7)="Oui",INDEX(T_Eqp[Période_jours],7)&gt;0, AN3&gt;=INDEX(T_Eqp[Date_Début],7), MOD(AN3-INDEX(T_Eqp[Date_Début],7), INDEX(T_Eqp[Période_jours],7))=0), INDEX(T_Eqp[Type],7), ""), "")</f>
        <v/>
      </c>
      <c r="AO12" s="10">
        <f>IFERROR(IF(AND(INDEX(T_Eqp[Actif],7)="Oui",INDEX(T_Eqp[Période_jours],7)&gt;0, AO3&gt;=INDEX(T_Eqp[Date_Début],7), MOD(AO3-INDEX(T_Eqp[Date_Début],7), INDEX(T_Eqp[Période_jours],7))=0), INDEX(T_Eqp[Type],7), ""), "")</f>
        <v/>
      </c>
      <c r="AP12" s="10">
        <f>IFERROR(IF(AND(INDEX(T_Eqp[Actif],7)="Oui",INDEX(T_Eqp[Période_jours],7)&gt;0, AP3&gt;=INDEX(T_Eqp[Date_Début],7), MOD(AP3-INDEX(T_Eqp[Date_Début],7), INDEX(T_Eqp[Période_jours],7))=0), INDEX(T_Eqp[Type],7), ""), "")</f>
        <v/>
      </c>
      <c r="AQ12" s="10">
        <f>IFERROR(IF(AND(INDEX(T_Eqp[Actif],7)="Oui",INDEX(T_Eqp[Période_jours],7)&gt;0, AQ3&gt;=INDEX(T_Eqp[Date_Début],7), MOD(AQ3-INDEX(T_Eqp[Date_Début],7), INDEX(T_Eqp[Période_jours],7))=0), INDEX(T_Eqp[Type],7), ""), "")</f>
        <v/>
      </c>
      <c r="AR12" s="10">
        <f>IFERROR(IF(AND(INDEX(T_Eqp[Actif],7)="Oui",INDEX(T_Eqp[Période_jours],7)&gt;0, AR3&gt;=INDEX(T_Eqp[Date_Début],7), MOD(AR3-INDEX(T_Eqp[Date_Début],7), INDEX(T_Eqp[Période_jours],7))=0), INDEX(T_Eqp[Type],7), ""), "")</f>
        <v/>
      </c>
      <c r="AS12" s="10">
        <f>IFERROR(IF(AND(INDEX(T_Eqp[Actif],7)="Oui",INDEX(T_Eqp[Période_jours],7)&gt;0, AS3&gt;=INDEX(T_Eqp[Date_Début],7), MOD(AS3-INDEX(T_Eqp[Date_Début],7), INDEX(T_Eqp[Période_jours],7))=0), INDEX(T_Eqp[Type],7), ""), "")</f>
        <v/>
      </c>
      <c r="AT12" s="10">
        <f>IFERROR(IF(AND(INDEX(T_Eqp[Actif],7)="Oui",INDEX(T_Eqp[Période_jours],7)&gt;0, AT3&gt;=INDEX(T_Eqp[Date_Début],7), MOD(AT3-INDEX(T_Eqp[Date_Début],7), INDEX(T_Eqp[Période_jours],7))=0), INDEX(T_Eqp[Type],7), ""), "")</f>
        <v/>
      </c>
      <c r="AU12" s="10">
        <f>IFERROR(IF(AND(INDEX(T_Eqp[Actif],7)="Oui",INDEX(T_Eqp[Période_jours],7)&gt;0, AU3&gt;=INDEX(T_Eqp[Date_Début],7), MOD(AU3-INDEX(T_Eqp[Date_Début],7), INDEX(T_Eqp[Période_jours],7))=0), INDEX(T_Eqp[Type],7), ""), "")</f>
        <v/>
      </c>
      <c r="AV12" s="10">
        <f>IFERROR(IF(AND(INDEX(T_Eqp[Actif],7)="Oui",INDEX(T_Eqp[Période_jours],7)&gt;0, AV3&gt;=INDEX(T_Eqp[Date_Début],7), MOD(AV3-INDEX(T_Eqp[Date_Début],7), INDEX(T_Eqp[Période_jours],7))=0), INDEX(T_Eqp[Type],7), ""), "")</f>
        <v/>
      </c>
      <c r="AW12" s="10">
        <f>IFERROR(IF(AND(INDEX(T_Eqp[Actif],7)="Oui",INDEX(T_Eqp[Période_jours],7)&gt;0, AW3&gt;=INDEX(T_Eqp[Date_Début],7), MOD(AW3-INDEX(T_Eqp[Date_Début],7), INDEX(T_Eqp[Période_jours],7))=0), INDEX(T_Eqp[Type],7), ""), "")</f>
        <v/>
      </c>
      <c r="AX12" s="10">
        <f>IFERROR(IF(AND(INDEX(T_Eqp[Actif],7)="Oui",INDEX(T_Eqp[Période_jours],7)&gt;0, AX3&gt;=INDEX(T_Eqp[Date_Début],7), MOD(AX3-INDEX(T_Eqp[Date_Début],7), INDEX(T_Eqp[Période_jours],7))=0), INDEX(T_Eqp[Type],7), ""), "")</f>
        <v/>
      </c>
      <c r="AY12" s="10">
        <f>IFERROR(IF(AND(INDEX(T_Eqp[Actif],7)="Oui",INDEX(T_Eqp[Période_jours],7)&gt;0, AY3&gt;=INDEX(T_Eqp[Date_Début],7), MOD(AY3-INDEX(T_Eqp[Date_Début],7), INDEX(T_Eqp[Période_jours],7))=0), INDEX(T_Eqp[Type],7), ""), "")</f>
        <v/>
      </c>
      <c r="AZ12" s="10">
        <f>IFERROR(IF(AND(INDEX(T_Eqp[Actif],7)="Oui",INDEX(T_Eqp[Période_jours],7)&gt;0, AZ3&gt;=INDEX(T_Eqp[Date_Début],7), MOD(AZ3-INDEX(T_Eqp[Date_Début],7), INDEX(T_Eqp[Période_jours],7))=0), INDEX(T_Eqp[Type],7), ""), "")</f>
        <v/>
      </c>
      <c r="BA12" s="10">
        <f>IFERROR(IF(AND(INDEX(T_Eqp[Actif],7)="Oui",INDEX(T_Eqp[Période_jours],7)&gt;0, BA3&gt;=INDEX(T_Eqp[Date_Début],7), MOD(BA3-INDEX(T_Eqp[Date_Début],7), INDEX(T_Eqp[Période_jours],7))=0), INDEX(T_Eqp[Type],7), ""), "")</f>
        <v/>
      </c>
      <c r="BB12" s="10">
        <f>IFERROR(IF(AND(INDEX(T_Eqp[Actif],7)="Oui",INDEX(T_Eqp[Période_jours],7)&gt;0, BB3&gt;=INDEX(T_Eqp[Date_Début],7), MOD(BB3-INDEX(T_Eqp[Date_Début],7), INDEX(T_Eqp[Période_jours],7))=0), INDEX(T_Eqp[Type],7), ""), "")</f>
        <v/>
      </c>
      <c r="BC12" s="10">
        <f>IFERROR(IF(AND(INDEX(T_Eqp[Actif],7)="Oui",INDEX(T_Eqp[Période_jours],7)&gt;0, BC3&gt;=INDEX(T_Eqp[Date_Début],7), MOD(BC3-INDEX(T_Eqp[Date_Début],7), INDEX(T_Eqp[Période_jours],7))=0), INDEX(T_Eqp[Type],7), ""), "")</f>
        <v/>
      </c>
      <c r="BD12" s="10">
        <f>IFERROR(IF(AND(INDEX(T_Eqp[Actif],7)="Oui",INDEX(T_Eqp[Période_jours],7)&gt;0, BD3&gt;=INDEX(T_Eqp[Date_Début],7), MOD(BD3-INDEX(T_Eqp[Date_Début],7), INDEX(T_Eqp[Période_jours],7))=0), INDEX(T_Eqp[Type],7), ""), "")</f>
        <v/>
      </c>
      <c r="BE12" s="10">
        <f>IFERROR(IF(AND(INDEX(T_Eqp[Actif],7)="Oui",INDEX(T_Eqp[Période_jours],7)&gt;0, BE3&gt;=INDEX(T_Eqp[Date_Début],7), MOD(BE3-INDEX(T_Eqp[Date_Début],7), INDEX(T_Eqp[Période_jours],7))=0), INDEX(T_Eqp[Type],7), ""), "")</f>
        <v/>
      </c>
      <c r="BF12" s="10">
        <f>IFERROR(IF(AND(INDEX(T_Eqp[Actif],7)="Oui",INDEX(T_Eqp[Période_jours],7)&gt;0, BF3&gt;=INDEX(T_Eqp[Date_Début],7), MOD(BF3-INDEX(T_Eqp[Date_Début],7), INDEX(T_Eqp[Période_jours],7))=0), INDEX(T_Eqp[Type],7), ""), "")</f>
        <v/>
      </c>
      <c r="BG12" s="10">
        <f>IFERROR(IF(AND(INDEX(T_Eqp[Actif],7)="Oui",INDEX(T_Eqp[Période_jours],7)&gt;0, BG3&gt;=INDEX(T_Eqp[Date_Début],7), MOD(BG3-INDEX(T_Eqp[Date_Début],7), INDEX(T_Eqp[Période_jours],7))=0), INDEX(T_Eqp[Type],7), ""), "")</f>
        <v/>
      </c>
      <c r="BH12" s="10">
        <f>IFERROR(IF(AND(INDEX(T_Eqp[Actif],7)="Oui",INDEX(T_Eqp[Période_jours],7)&gt;0, BH3&gt;=INDEX(T_Eqp[Date_Début],7), MOD(BH3-INDEX(T_Eqp[Date_Début],7), INDEX(T_Eqp[Période_jours],7))=0), INDEX(T_Eqp[Type],7), ""), "")</f>
        <v/>
      </c>
      <c r="BI12" s="10">
        <f>IFERROR(IF(AND(INDEX(T_Eqp[Actif],7)="Oui",INDEX(T_Eqp[Période_jours],7)&gt;0, BI3&gt;=INDEX(T_Eqp[Date_Début],7), MOD(BI3-INDEX(T_Eqp[Date_Début],7), INDEX(T_Eqp[Période_jours],7))=0), INDEX(T_Eqp[Type],7), ""), "")</f>
        <v/>
      </c>
      <c r="BJ12" s="10">
        <f>IFERROR(IF(AND(INDEX(T_Eqp[Actif],7)="Oui",INDEX(T_Eqp[Période_jours],7)&gt;0, BJ3&gt;=INDEX(T_Eqp[Date_Début],7), MOD(BJ3-INDEX(T_Eqp[Date_Début],7), INDEX(T_Eqp[Période_jours],7))=0), INDEX(T_Eqp[Type],7), ""), "")</f>
        <v/>
      </c>
      <c r="BK12" s="10">
        <f>IFERROR(IF(AND(INDEX(T_Eqp[Actif],7)="Oui",INDEX(T_Eqp[Période_jours],7)&gt;0, BK3&gt;=INDEX(T_Eqp[Date_Début],7), MOD(BK3-INDEX(T_Eqp[Date_Début],7), INDEX(T_Eqp[Période_jours],7))=0), INDEX(T_Eqp[Type],7), ""), "")</f>
        <v/>
      </c>
      <c r="BL12" s="10">
        <f>IFERROR(IF(AND(INDEX(T_Eqp[Actif],7)="Oui",INDEX(T_Eqp[Période_jours],7)&gt;0, BL3&gt;=INDEX(T_Eqp[Date_Début],7), MOD(BL3-INDEX(T_Eqp[Date_Début],7), INDEX(T_Eqp[Période_jours],7))=0), INDEX(T_Eqp[Type],7), ""), "")</f>
        <v/>
      </c>
      <c r="BM12" s="10">
        <f>IFERROR(IF(AND(INDEX(T_Eqp[Actif],7)="Oui",INDEX(T_Eqp[Période_jours],7)&gt;0, BM3&gt;=INDEX(T_Eqp[Date_Début],7), MOD(BM3-INDEX(T_Eqp[Date_Début],7), INDEX(T_Eqp[Période_jours],7))=0), INDEX(T_Eqp[Type],7), ""), "")</f>
        <v/>
      </c>
      <c r="BN12" s="10">
        <f>IFERROR(IF(AND(INDEX(T_Eqp[Actif],7)="Oui",INDEX(T_Eqp[Période_jours],7)&gt;0, BN3&gt;=INDEX(T_Eqp[Date_Début],7), MOD(BN3-INDEX(T_Eqp[Date_Début],7), INDEX(T_Eqp[Période_jours],7))=0), INDEX(T_Eqp[Type],7), ""), "")</f>
        <v/>
      </c>
      <c r="BO12" s="10">
        <f>IFERROR(IF(AND(INDEX(T_Eqp[Actif],7)="Oui",INDEX(T_Eqp[Période_jours],7)&gt;0, BO3&gt;=INDEX(T_Eqp[Date_Début],7), MOD(BO3-INDEX(T_Eqp[Date_Début],7), INDEX(T_Eqp[Période_jours],7))=0), INDEX(T_Eqp[Type],7), ""), "")</f>
        <v/>
      </c>
      <c r="BP12" s="10">
        <f>IFERROR(IF(AND(INDEX(T_Eqp[Actif],7)="Oui",INDEX(T_Eqp[Période_jours],7)&gt;0, BP3&gt;=INDEX(T_Eqp[Date_Début],7), MOD(BP3-INDEX(T_Eqp[Date_Début],7), INDEX(T_Eqp[Période_jours],7))=0), INDEX(T_Eqp[Type],7), ""), "")</f>
        <v/>
      </c>
      <c r="BQ12" s="10">
        <f>IFERROR(IF(AND(INDEX(T_Eqp[Actif],7)="Oui",INDEX(T_Eqp[Période_jours],7)&gt;0, BQ3&gt;=INDEX(T_Eqp[Date_Début],7), MOD(BQ3-INDEX(T_Eqp[Date_Début],7), INDEX(T_Eqp[Période_jours],7))=0), INDEX(T_Eqp[Type],7), ""), "")</f>
        <v/>
      </c>
      <c r="BR12" s="10">
        <f>IFERROR(IF(AND(INDEX(T_Eqp[Actif],7)="Oui",INDEX(T_Eqp[Période_jours],7)&gt;0, BR3&gt;=INDEX(T_Eqp[Date_Début],7), MOD(BR3-INDEX(T_Eqp[Date_Début],7), INDEX(T_Eqp[Période_jours],7))=0), INDEX(T_Eqp[Type],7), ""), "")</f>
        <v/>
      </c>
      <c r="BS12" s="10">
        <f>IFERROR(IF(AND(INDEX(T_Eqp[Actif],7)="Oui",INDEX(T_Eqp[Période_jours],7)&gt;0, BS3&gt;=INDEX(T_Eqp[Date_Début],7), MOD(BS3-INDEX(T_Eqp[Date_Début],7), INDEX(T_Eqp[Période_jours],7))=0), INDEX(T_Eqp[Type],7), ""), "")</f>
        <v/>
      </c>
      <c r="BT12" s="10">
        <f>IFERROR(IF(AND(INDEX(T_Eqp[Actif],7)="Oui",INDEX(T_Eqp[Période_jours],7)&gt;0, BT3&gt;=INDEX(T_Eqp[Date_Début],7), MOD(BT3-INDEX(T_Eqp[Date_Début],7), INDEX(T_Eqp[Période_jours],7))=0), INDEX(T_Eqp[Type],7), ""), "")</f>
        <v/>
      </c>
      <c r="BU12" s="10">
        <f>IFERROR(IF(AND(INDEX(T_Eqp[Actif],7)="Oui",INDEX(T_Eqp[Période_jours],7)&gt;0, BU3&gt;=INDEX(T_Eqp[Date_Début],7), MOD(BU3-INDEX(T_Eqp[Date_Début],7), INDEX(T_Eqp[Période_jours],7))=0), INDEX(T_Eqp[Type],7), ""), "")</f>
        <v/>
      </c>
      <c r="BV12" s="10">
        <f>IFERROR(IF(AND(INDEX(T_Eqp[Actif],7)="Oui",INDEX(T_Eqp[Période_jours],7)&gt;0, BV3&gt;=INDEX(T_Eqp[Date_Début],7), MOD(BV3-INDEX(T_Eqp[Date_Début],7), INDEX(T_Eqp[Période_jours],7))=0), INDEX(T_Eqp[Type],7), ""), "")</f>
        <v/>
      </c>
      <c r="BW12" s="10">
        <f>IFERROR(IF(AND(INDEX(T_Eqp[Actif],7)="Oui",INDEX(T_Eqp[Période_jours],7)&gt;0, BW3&gt;=INDEX(T_Eqp[Date_Début],7), MOD(BW3-INDEX(T_Eqp[Date_Début],7), INDEX(T_Eqp[Période_jours],7))=0), INDEX(T_Eqp[Type],7), ""), "")</f>
        <v/>
      </c>
      <c r="BX12" s="10">
        <f>IFERROR(IF(AND(INDEX(T_Eqp[Actif],7)="Oui",INDEX(T_Eqp[Période_jours],7)&gt;0, BX3&gt;=INDEX(T_Eqp[Date_Début],7), MOD(BX3-INDEX(T_Eqp[Date_Début],7), INDEX(T_Eqp[Période_jours],7))=0), INDEX(T_Eqp[Type],7), ""), "")</f>
        <v/>
      </c>
      <c r="BY12" s="10">
        <f>IFERROR(IF(AND(INDEX(T_Eqp[Actif],7)="Oui",INDEX(T_Eqp[Période_jours],7)&gt;0, BY3&gt;=INDEX(T_Eqp[Date_Début],7), MOD(BY3-INDEX(T_Eqp[Date_Début],7), INDEX(T_Eqp[Période_jours],7))=0), INDEX(T_Eqp[Type],7), ""), "")</f>
        <v/>
      </c>
      <c r="BZ12" s="10">
        <f>IFERROR(IF(AND(INDEX(T_Eqp[Actif],7)="Oui",INDEX(T_Eqp[Période_jours],7)&gt;0, BZ3&gt;=INDEX(T_Eqp[Date_Début],7), MOD(BZ3-INDEX(T_Eqp[Date_Début],7), INDEX(T_Eqp[Période_jours],7))=0), INDEX(T_Eqp[Type],7), ""), "")</f>
        <v/>
      </c>
      <c r="CA12" s="10">
        <f>IFERROR(IF(AND(INDEX(T_Eqp[Actif],7)="Oui",INDEX(T_Eqp[Période_jours],7)&gt;0, CA3&gt;=INDEX(T_Eqp[Date_Début],7), MOD(CA3-INDEX(T_Eqp[Date_Début],7), INDEX(T_Eqp[Période_jours],7))=0), INDEX(T_Eqp[Type],7), ""), "")</f>
        <v/>
      </c>
      <c r="CB12" s="10">
        <f>IFERROR(IF(AND(INDEX(T_Eqp[Actif],7)="Oui",INDEX(T_Eqp[Période_jours],7)&gt;0, CB3&gt;=INDEX(T_Eqp[Date_Début],7), MOD(CB3-INDEX(T_Eqp[Date_Début],7), INDEX(T_Eqp[Période_jours],7))=0), INDEX(T_Eqp[Type],7), ""), "")</f>
        <v/>
      </c>
      <c r="CC12" s="10">
        <f>IFERROR(IF(AND(INDEX(T_Eqp[Actif],7)="Oui",INDEX(T_Eqp[Période_jours],7)&gt;0, CC3&gt;=INDEX(T_Eqp[Date_Début],7), MOD(CC3-INDEX(T_Eqp[Date_Début],7), INDEX(T_Eqp[Période_jours],7))=0), INDEX(T_Eqp[Type],7), ""), "")</f>
        <v/>
      </c>
      <c r="CD12" s="10">
        <f>IFERROR(IF(AND(INDEX(T_Eqp[Actif],7)="Oui",INDEX(T_Eqp[Période_jours],7)&gt;0, CD3&gt;=INDEX(T_Eqp[Date_Début],7), MOD(CD3-INDEX(T_Eqp[Date_Début],7), INDEX(T_Eqp[Période_jours],7))=0), INDEX(T_Eqp[Type],7), ""), "")</f>
        <v/>
      </c>
      <c r="CE12" s="10">
        <f>IFERROR(IF(AND(INDEX(T_Eqp[Actif],7)="Oui",INDEX(T_Eqp[Période_jours],7)&gt;0, CE3&gt;=INDEX(T_Eqp[Date_Début],7), MOD(CE3-INDEX(T_Eqp[Date_Début],7), INDEX(T_Eqp[Période_jours],7))=0), INDEX(T_Eqp[Type],7), ""), "")</f>
        <v/>
      </c>
      <c r="CF12" s="10">
        <f>IFERROR(IF(AND(INDEX(T_Eqp[Actif],7)="Oui",INDEX(T_Eqp[Période_jours],7)&gt;0, CF3&gt;=INDEX(T_Eqp[Date_Début],7), MOD(CF3-INDEX(T_Eqp[Date_Début],7), INDEX(T_Eqp[Période_jours],7))=0), INDEX(T_Eqp[Type],7), ""), "")</f>
        <v/>
      </c>
      <c r="CG12" s="10">
        <f>IFERROR(IF(AND(INDEX(T_Eqp[Actif],7)="Oui",INDEX(T_Eqp[Période_jours],7)&gt;0, CG3&gt;=INDEX(T_Eqp[Date_Début],7), MOD(CG3-INDEX(T_Eqp[Date_Début],7), INDEX(T_Eqp[Période_jours],7))=0), INDEX(T_Eqp[Type],7), ""), "")</f>
        <v/>
      </c>
      <c r="CH12" s="10">
        <f>IFERROR(IF(AND(INDEX(T_Eqp[Actif],7)="Oui",INDEX(T_Eqp[Période_jours],7)&gt;0, CH3&gt;=INDEX(T_Eqp[Date_Début],7), MOD(CH3-INDEX(T_Eqp[Date_Début],7), INDEX(T_Eqp[Période_jours],7))=0), INDEX(T_Eqp[Type],7), ""), "")</f>
        <v/>
      </c>
      <c r="CI12" s="10">
        <f>IFERROR(IF(AND(INDEX(T_Eqp[Actif],7)="Oui",INDEX(T_Eqp[Période_jours],7)&gt;0, CI3&gt;=INDEX(T_Eqp[Date_Début],7), MOD(CI3-INDEX(T_Eqp[Date_Début],7), INDEX(T_Eqp[Période_jours],7))=0), INDEX(T_Eqp[Type],7), ""), "")</f>
        <v/>
      </c>
      <c r="CJ12" s="10">
        <f>IFERROR(IF(AND(INDEX(T_Eqp[Actif],7)="Oui",INDEX(T_Eqp[Période_jours],7)&gt;0, CJ3&gt;=INDEX(T_Eqp[Date_Début],7), MOD(CJ3-INDEX(T_Eqp[Date_Début],7), INDEX(T_Eqp[Période_jours],7))=0), INDEX(T_Eqp[Type],7), ""), "")</f>
        <v/>
      </c>
      <c r="CK12" s="10">
        <f>IFERROR(IF(AND(INDEX(T_Eqp[Actif],7)="Oui",INDEX(T_Eqp[Période_jours],7)&gt;0, CK3&gt;=INDEX(T_Eqp[Date_Début],7), MOD(CK3-INDEX(T_Eqp[Date_Début],7), INDEX(T_Eqp[Période_jours],7))=0), INDEX(T_Eqp[Type],7), ""), "")</f>
        <v/>
      </c>
      <c r="CL12" s="10">
        <f>IFERROR(IF(AND(INDEX(T_Eqp[Actif],7)="Oui",INDEX(T_Eqp[Période_jours],7)&gt;0, CL3&gt;=INDEX(T_Eqp[Date_Début],7), MOD(CL3-INDEX(T_Eqp[Date_Début],7), INDEX(T_Eqp[Période_jours],7))=0), INDEX(T_Eqp[Type],7), ""), "")</f>
        <v/>
      </c>
      <c r="CM12" s="10">
        <f>IFERROR(IF(AND(INDEX(T_Eqp[Actif],7)="Oui",INDEX(T_Eqp[Période_jours],7)&gt;0, CM3&gt;=INDEX(T_Eqp[Date_Début],7), MOD(CM3-INDEX(T_Eqp[Date_Début],7), INDEX(T_Eqp[Période_jours],7))=0), INDEX(T_Eqp[Type],7), ""), "")</f>
        <v/>
      </c>
      <c r="CN12" s="10">
        <f>IFERROR(IF(AND(INDEX(T_Eqp[Actif],7)="Oui",INDEX(T_Eqp[Période_jours],7)&gt;0, CN3&gt;=INDEX(T_Eqp[Date_Début],7), MOD(CN3-INDEX(T_Eqp[Date_Début],7), INDEX(T_Eqp[Période_jours],7))=0), INDEX(T_Eqp[Type],7), ""), "")</f>
        <v/>
      </c>
      <c r="CO12" s="10">
        <f>IFERROR(IF(AND(INDEX(T_Eqp[Actif],7)="Oui",INDEX(T_Eqp[Période_jours],7)&gt;0, CO3&gt;=INDEX(T_Eqp[Date_Début],7), MOD(CO3-INDEX(T_Eqp[Date_Début],7), INDEX(T_Eqp[Période_jours],7))=0), INDEX(T_Eqp[Type],7), ""), "")</f>
        <v/>
      </c>
      <c r="CP12" s="10">
        <f>IFERROR(IF(AND(INDEX(T_Eqp[Actif],7)="Oui",INDEX(T_Eqp[Période_jours],7)&gt;0, CP3&gt;=INDEX(T_Eqp[Date_Début],7), MOD(CP3-INDEX(T_Eqp[Date_Début],7), INDEX(T_Eqp[Période_jours],7))=0), INDEX(T_Eqp[Type],7), ""), "")</f>
        <v/>
      </c>
      <c r="CQ12" s="10">
        <f>IFERROR(IF(AND(INDEX(T_Eqp[Actif],7)="Oui",INDEX(T_Eqp[Période_jours],7)&gt;0, CQ3&gt;=INDEX(T_Eqp[Date_Début],7), MOD(CQ3-INDEX(T_Eqp[Date_Début],7), INDEX(T_Eqp[Période_jours],7))=0), INDEX(T_Eqp[Type],7), ""), "")</f>
        <v/>
      </c>
      <c r="CR12" s="10">
        <f>IFERROR(IF(AND(INDEX(T_Eqp[Actif],7)="Oui",INDEX(T_Eqp[Période_jours],7)&gt;0, CR3&gt;=INDEX(T_Eqp[Date_Début],7), MOD(CR3-INDEX(T_Eqp[Date_Début],7), INDEX(T_Eqp[Période_jours],7))=0), INDEX(T_Eqp[Type],7), ""), "")</f>
        <v/>
      </c>
      <c r="CS12" s="10">
        <f>IFERROR(IF(AND(INDEX(T_Eqp[Actif],7)="Oui",INDEX(T_Eqp[Période_jours],7)&gt;0, CS3&gt;=INDEX(T_Eqp[Date_Début],7), MOD(CS3-INDEX(T_Eqp[Date_Début],7), INDEX(T_Eqp[Période_jours],7))=0), INDEX(T_Eqp[Type],7), ""), "")</f>
        <v/>
      </c>
      <c r="CT12" s="10">
        <f>IFERROR(IF(AND(INDEX(T_Eqp[Actif],7)="Oui",INDEX(T_Eqp[Période_jours],7)&gt;0, CT3&gt;=INDEX(T_Eqp[Date_Début],7), MOD(CT3-INDEX(T_Eqp[Date_Début],7), INDEX(T_Eqp[Période_jours],7))=0), INDEX(T_Eqp[Type],7), ""), "")</f>
        <v/>
      </c>
      <c r="CU12" s="10">
        <f>IFERROR(IF(AND(INDEX(T_Eqp[Actif],7)="Oui",INDEX(T_Eqp[Période_jours],7)&gt;0, CU3&gt;=INDEX(T_Eqp[Date_Début],7), MOD(CU3-INDEX(T_Eqp[Date_Début],7), INDEX(T_Eqp[Période_jours],7))=0), INDEX(T_Eqp[Type],7), ""), "")</f>
        <v/>
      </c>
      <c r="CV12" s="10">
        <f>IFERROR(IF(AND(INDEX(T_Eqp[Actif],7)="Oui",INDEX(T_Eqp[Période_jours],7)&gt;0, CV3&gt;=INDEX(T_Eqp[Date_Début],7), MOD(CV3-INDEX(T_Eqp[Date_Début],7), INDEX(T_Eqp[Période_jours],7))=0), INDEX(T_Eqp[Type],7), ""), "")</f>
        <v/>
      </c>
      <c r="CW12" s="10">
        <f>IFERROR(IF(AND(INDEX(T_Eqp[Actif],7)="Oui",INDEX(T_Eqp[Période_jours],7)&gt;0, CW3&gt;=INDEX(T_Eqp[Date_Début],7), MOD(CW3-INDEX(T_Eqp[Date_Début],7), INDEX(T_Eqp[Période_jours],7))=0), INDEX(T_Eqp[Type],7), ""), "")</f>
        <v/>
      </c>
      <c r="CX12" s="10">
        <f>IFERROR(IF(AND(INDEX(T_Eqp[Actif],7)="Oui",INDEX(T_Eqp[Période_jours],7)&gt;0, CX3&gt;=INDEX(T_Eqp[Date_Début],7), MOD(CX3-INDEX(T_Eqp[Date_Début],7), INDEX(T_Eqp[Période_jours],7))=0), INDEX(T_Eqp[Type],7), ""), "")</f>
        <v/>
      </c>
      <c r="CY12" s="10">
        <f>IFERROR(IF(AND(INDEX(T_Eqp[Actif],7)="Oui",INDEX(T_Eqp[Période_jours],7)&gt;0, CY3&gt;=INDEX(T_Eqp[Date_Début],7), MOD(CY3-INDEX(T_Eqp[Date_Début],7), INDEX(T_Eqp[Période_jours],7))=0), INDEX(T_Eqp[Type],7), ""), "")</f>
        <v/>
      </c>
      <c r="CZ12" s="10">
        <f>IFERROR(IF(AND(INDEX(T_Eqp[Actif],7)="Oui",INDEX(T_Eqp[Période_jours],7)&gt;0, CZ3&gt;=INDEX(T_Eqp[Date_Début],7), MOD(CZ3-INDEX(T_Eqp[Date_Début],7), INDEX(T_Eqp[Période_jours],7))=0), INDEX(T_Eqp[Type],7), ""), "")</f>
        <v/>
      </c>
      <c r="DA12" s="10">
        <f>IFERROR(IF(AND(INDEX(T_Eqp[Actif],7)="Oui",INDEX(T_Eqp[Période_jours],7)&gt;0, DA3&gt;=INDEX(T_Eqp[Date_Début],7), MOD(DA3-INDEX(T_Eqp[Date_Début],7), INDEX(T_Eqp[Période_jours],7))=0), INDEX(T_Eqp[Type],7), ""), "")</f>
        <v/>
      </c>
      <c r="DB12" s="10">
        <f>IFERROR(IF(AND(INDEX(T_Eqp[Actif],7)="Oui",INDEX(T_Eqp[Période_jours],7)&gt;0, DB3&gt;=INDEX(T_Eqp[Date_Début],7), MOD(DB3-INDEX(T_Eqp[Date_Début],7), INDEX(T_Eqp[Période_jours],7))=0), INDEX(T_Eqp[Type],7), ""), "")</f>
        <v/>
      </c>
      <c r="DC12" s="10">
        <f>IFERROR(IF(AND(INDEX(T_Eqp[Actif],7)="Oui",INDEX(T_Eqp[Période_jours],7)&gt;0, DC3&gt;=INDEX(T_Eqp[Date_Début],7), MOD(DC3-INDEX(T_Eqp[Date_Début],7), INDEX(T_Eqp[Période_jours],7))=0), INDEX(T_Eqp[Type],7), ""), "")</f>
        <v/>
      </c>
      <c r="DD12" s="10">
        <f>IFERROR(IF(AND(INDEX(T_Eqp[Actif],7)="Oui",INDEX(T_Eqp[Période_jours],7)&gt;0, DD3&gt;=INDEX(T_Eqp[Date_Début],7), MOD(DD3-INDEX(T_Eqp[Date_Début],7), INDEX(T_Eqp[Période_jours],7))=0), INDEX(T_Eqp[Type],7), ""), "")</f>
        <v/>
      </c>
      <c r="DE12" s="10">
        <f>IFERROR(IF(AND(INDEX(T_Eqp[Actif],7)="Oui",INDEX(T_Eqp[Période_jours],7)&gt;0, DE3&gt;=INDEX(T_Eqp[Date_Début],7), MOD(DE3-INDEX(T_Eqp[Date_Début],7), INDEX(T_Eqp[Période_jours],7))=0), INDEX(T_Eqp[Type],7), ""), "")</f>
        <v/>
      </c>
      <c r="DF12" s="10">
        <f>IFERROR(IF(AND(INDEX(T_Eqp[Actif],7)="Oui",INDEX(T_Eqp[Période_jours],7)&gt;0, DF3&gt;=INDEX(T_Eqp[Date_Début],7), MOD(DF3-INDEX(T_Eqp[Date_Début],7), INDEX(T_Eqp[Période_jours],7))=0), INDEX(T_Eqp[Type],7), ""), "")</f>
        <v/>
      </c>
      <c r="DG12" s="10">
        <f>IFERROR(IF(AND(INDEX(T_Eqp[Actif],7)="Oui",INDEX(T_Eqp[Période_jours],7)&gt;0, DG3&gt;=INDEX(T_Eqp[Date_Début],7), MOD(DG3-INDEX(T_Eqp[Date_Début],7), INDEX(T_Eqp[Période_jours],7))=0), INDEX(T_Eqp[Type],7), ""), "")</f>
        <v/>
      </c>
      <c r="DH12" s="10">
        <f>IFERROR(IF(AND(INDEX(T_Eqp[Actif],7)="Oui",INDEX(T_Eqp[Période_jours],7)&gt;0, DH3&gt;=INDEX(T_Eqp[Date_Début],7), MOD(DH3-INDEX(T_Eqp[Date_Début],7), INDEX(T_Eqp[Période_jours],7))=0), INDEX(T_Eqp[Type],7), ""), "")</f>
        <v/>
      </c>
      <c r="DI12" s="10">
        <f>IFERROR(IF(AND(INDEX(T_Eqp[Actif],7)="Oui",INDEX(T_Eqp[Période_jours],7)&gt;0, DI3&gt;=INDEX(T_Eqp[Date_Début],7), MOD(DI3-INDEX(T_Eqp[Date_Début],7), INDEX(T_Eqp[Période_jours],7))=0), INDEX(T_Eqp[Type],7), ""), "")</f>
        <v/>
      </c>
      <c r="DJ12" s="10">
        <f>IFERROR(IF(AND(INDEX(T_Eqp[Actif],7)="Oui",INDEX(T_Eqp[Période_jours],7)&gt;0, DJ3&gt;=INDEX(T_Eqp[Date_Début],7), MOD(DJ3-INDEX(T_Eqp[Date_Début],7), INDEX(T_Eqp[Période_jours],7))=0), INDEX(T_Eqp[Type],7), ""), "")</f>
        <v/>
      </c>
      <c r="DK12" s="10">
        <f>IFERROR(IF(AND(INDEX(T_Eqp[Actif],7)="Oui",INDEX(T_Eqp[Période_jours],7)&gt;0, DK3&gt;=INDEX(T_Eqp[Date_Début],7), MOD(DK3-INDEX(T_Eqp[Date_Début],7), INDEX(T_Eqp[Période_jours],7))=0), INDEX(T_Eqp[Type],7), ""), "")</f>
        <v/>
      </c>
      <c r="DL12" s="10">
        <f>IFERROR(IF(AND(INDEX(T_Eqp[Actif],7)="Oui",INDEX(T_Eqp[Période_jours],7)&gt;0, DL3&gt;=INDEX(T_Eqp[Date_Début],7), MOD(DL3-INDEX(T_Eqp[Date_Début],7), INDEX(T_Eqp[Période_jours],7))=0), INDEX(T_Eqp[Type],7), ""), "")</f>
        <v/>
      </c>
      <c r="DM12" s="10">
        <f>IFERROR(IF(AND(INDEX(T_Eqp[Actif],7)="Oui",INDEX(T_Eqp[Période_jours],7)&gt;0, DM3&gt;=INDEX(T_Eqp[Date_Début],7), MOD(DM3-INDEX(T_Eqp[Date_Début],7), INDEX(T_Eqp[Période_jours],7))=0), INDEX(T_Eqp[Type],7), ""), "")</f>
        <v/>
      </c>
      <c r="DN12" s="10">
        <f>IFERROR(IF(AND(INDEX(T_Eqp[Actif],7)="Oui",INDEX(T_Eqp[Période_jours],7)&gt;0, DN3&gt;=INDEX(T_Eqp[Date_Début],7), MOD(DN3-INDEX(T_Eqp[Date_Début],7), INDEX(T_Eqp[Période_jours],7))=0), INDEX(T_Eqp[Type],7), ""), "")</f>
        <v/>
      </c>
      <c r="DO12" s="10">
        <f>IFERROR(IF(AND(INDEX(T_Eqp[Actif],7)="Oui",INDEX(T_Eqp[Période_jours],7)&gt;0, DO3&gt;=INDEX(T_Eqp[Date_Début],7), MOD(DO3-INDEX(T_Eqp[Date_Début],7), INDEX(T_Eqp[Période_jours],7))=0), INDEX(T_Eqp[Type],7), ""), "")</f>
        <v/>
      </c>
      <c r="DP12" s="10">
        <f>IFERROR(IF(AND(INDEX(T_Eqp[Actif],7)="Oui",INDEX(T_Eqp[Période_jours],7)&gt;0, DP3&gt;=INDEX(T_Eqp[Date_Début],7), MOD(DP3-INDEX(T_Eqp[Date_Début],7), INDEX(T_Eqp[Période_jours],7))=0), INDEX(T_Eqp[Type],7), ""), "")</f>
        <v/>
      </c>
      <c r="DQ12" s="10">
        <f>IFERROR(IF(AND(INDEX(T_Eqp[Actif],7)="Oui",INDEX(T_Eqp[Période_jours],7)&gt;0, DQ3&gt;=INDEX(T_Eqp[Date_Début],7), MOD(DQ3-INDEX(T_Eqp[Date_Début],7), INDEX(T_Eqp[Période_jours],7))=0), INDEX(T_Eqp[Type],7), ""), "")</f>
        <v/>
      </c>
      <c r="DR12" s="10">
        <f>IFERROR(IF(AND(INDEX(T_Eqp[Actif],7)="Oui",INDEX(T_Eqp[Période_jours],7)&gt;0, DR3&gt;=INDEX(T_Eqp[Date_Début],7), MOD(DR3-INDEX(T_Eqp[Date_Début],7), INDEX(T_Eqp[Période_jours],7))=0), INDEX(T_Eqp[Type],7), ""), "")</f>
        <v/>
      </c>
      <c r="DS12" s="10">
        <f>IFERROR(IF(AND(INDEX(T_Eqp[Actif],7)="Oui",INDEX(T_Eqp[Période_jours],7)&gt;0, DS3&gt;=INDEX(T_Eqp[Date_Début],7), MOD(DS3-INDEX(T_Eqp[Date_Début],7), INDEX(T_Eqp[Période_jours],7))=0), INDEX(T_Eqp[Type],7), ""), "")</f>
        <v/>
      </c>
      <c r="DT12" s="10">
        <f>IFERROR(IF(AND(INDEX(T_Eqp[Actif],7)="Oui",INDEX(T_Eqp[Période_jours],7)&gt;0, DT3&gt;=INDEX(T_Eqp[Date_Début],7), MOD(DT3-INDEX(T_Eqp[Date_Début],7), INDEX(T_Eqp[Période_jours],7))=0), INDEX(T_Eqp[Type],7), ""), "")</f>
        <v/>
      </c>
      <c r="DU12" s="10">
        <f>IFERROR(IF(AND(INDEX(T_Eqp[Actif],7)="Oui",INDEX(T_Eqp[Période_jours],7)&gt;0, DU3&gt;=INDEX(T_Eqp[Date_Début],7), MOD(DU3-INDEX(T_Eqp[Date_Début],7), INDEX(T_Eqp[Période_jours],7))=0), INDEX(T_Eqp[Type],7), ""), "")</f>
        <v/>
      </c>
      <c r="DV12" s="10">
        <f>IFERROR(IF(AND(INDEX(T_Eqp[Actif],7)="Oui",INDEX(T_Eqp[Période_jours],7)&gt;0, DV3&gt;=INDEX(T_Eqp[Date_Début],7), MOD(DV3-INDEX(T_Eqp[Date_Début],7), INDEX(T_Eqp[Période_jours],7))=0), INDEX(T_Eqp[Type],7), ""), "")</f>
        <v/>
      </c>
      <c r="DW12" s="10">
        <f>IFERROR(IF(AND(INDEX(T_Eqp[Actif],7)="Oui",INDEX(T_Eqp[Période_jours],7)&gt;0, DW3&gt;=INDEX(T_Eqp[Date_Début],7), MOD(DW3-INDEX(T_Eqp[Date_Début],7), INDEX(T_Eqp[Période_jours],7))=0), INDEX(T_Eqp[Type],7), ""), "")</f>
        <v/>
      </c>
      <c r="DX12" s="10">
        <f>IFERROR(IF(AND(INDEX(T_Eqp[Actif],7)="Oui",INDEX(T_Eqp[Période_jours],7)&gt;0, DX3&gt;=INDEX(T_Eqp[Date_Début],7), MOD(DX3-INDEX(T_Eqp[Date_Début],7), INDEX(T_Eqp[Période_jours],7))=0), INDEX(T_Eqp[Type],7), ""), "")</f>
        <v/>
      </c>
      <c r="DY12" s="10">
        <f>IFERROR(IF(AND(INDEX(T_Eqp[Actif],7)="Oui",INDEX(T_Eqp[Période_jours],7)&gt;0, DY3&gt;=INDEX(T_Eqp[Date_Début],7), MOD(DY3-INDEX(T_Eqp[Date_Début],7), INDEX(T_Eqp[Période_jours],7))=0), INDEX(T_Eqp[Type],7), ""), "")</f>
        <v/>
      </c>
      <c r="DZ12" s="10">
        <f>IFERROR(IF(AND(INDEX(T_Eqp[Actif],7)="Oui",INDEX(T_Eqp[Période_jours],7)&gt;0, DZ3&gt;=INDEX(T_Eqp[Date_Début],7), MOD(DZ3-INDEX(T_Eqp[Date_Début],7), INDEX(T_Eqp[Période_jours],7))=0), INDEX(T_Eqp[Type],7), ""), "")</f>
        <v/>
      </c>
      <c r="EA12" s="10">
        <f>IFERROR(IF(AND(INDEX(T_Eqp[Actif],7)="Oui",INDEX(T_Eqp[Période_jours],7)&gt;0, EA3&gt;=INDEX(T_Eqp[Date_Début],7), MOD(EA3-INDEX(T_Eqp[Date_Début],7), INDEX(T_Eqp[Période_jours],7))=0), INDEX(T_Eqp[Type],7), ""), "")</f>
        <v/>
      </c>
      <c r="EB12" s="10">
        <f>IFERROR(IF(AND(INDEX(T_Eqp[Actif],7)="Oui",INDEX(T_Eqp[Période_jours],7)&gt;0, EB3&gt;=INDEX(T_Eqp[Date_Début],7), MOD(EB3-INDEX(T_Eqp[Date_Début],7), INDEX(T_Eqp[Période_jours],7))=0), INDEX(T_Eqp[Type],7), ""), "")</f>
        <v/>
      </c>
      <c r="EC12" s="10">
        <f>IFERROR(IF(AND(INDEX(T_Eqp[Actif],7)="Oui",INDEX(T_Eqp[Période_jours],7)&gt;0, EC3&gt;=INDEX(T_Eqp[Date_Début],7), MOD(EC3-INDEX(T_Eqp[Date_Début],7), INDEX(T_Eqp[Période_jours],7))=0), INDEX(T_Eqp[Type],7), ""), "")</f>
        <v/>
      </c>
      <c r="ED12" s="10">
        <f>IFERROR(IF(AND(INDEX(T_Eqp[Actif],7)="Oui",INDEX(T_Eqp[Période_jours],7)&gt;0, ED3&gt;=INDEX(T_Eqp[Date_Début],7), MOD(ED3-INDEX(T_Eqp[Date_Début],7), INDEX(T_Eqp[Période_jours],7))=0), INDEX(T_Eqp[Type],7), ""), "")</f>
        <v/>
      </c>
      <c r="EE12" s="10">
        <f>IFERROR(IF(AND(INDEX(T_Eqp[Actif],7)="Oui",INDEX(T_Eqp[Période_jours],7)&gt;0, EE3&gt;=INDEX(T_Eqp[Date_Début],7), MOD(EE3-INDEX(T_Eqp[Date_Début],7), INDEX(T_Eqp[Période_jours],7))=0), INDEX(T_Eqp[Type],7), ""), "")</f>
        <v/>
      </c>
      <c r="EF12" s="10">
        <f>IFERROR(IF(AND(INDEX(T_Eqp[Actif],7)="Oui",INDEX(T_Eqp[Période_jours],7)&gt;0, EF3&gt;=INDEX(T_Eqp[Date_Début],7), MOD(EF3-INDEX(T_Eqp[Date_Début],7), INDEX(T_Eqp[Période_jours],7))=0), INDEX(T_Eqp[Type],7), ""), "")</f>
        <v/>
      </c>
      <c r="EG12" s="10">
        <f>IFERROR(IF(AND(INDEX(T_Eqp[Actif],7)="Oui",INDEX(T_Eqp[Période_jours],7)&gt;0, EG3&gt;=INDEX(T_Eqp[Date_Début],7), MOD(EG3-INDEX(T_Eqp[Date_Début],7), INDEX(T_Eqp[Période_jours],7))=0), INDEX(T_Eqp[Type],7), ""), "")</f>
        <v/>
      </c>
      <c r="EH12" s="10">
        <f>IFERROR(IF(AND(INDEX(T_Eqp[Actif],7)="Oui",INDEX(T_Eqp[Période_jours],7)&gt;0, EH3&gt;=INDEX(T_Eqp[Date_Début],7), MOD(EH3-INDEX(T_Eqp[Date_Début],7), INDEX(T_Eqp[Période_jours],7))=0), INDEX(T_Eqp[Type],7), ""), "")</f>
        <v/>
      </c>
      <c r="EI12" s="10">
        <f>IFERROR(IF(AND(INDEX(T_Eqp[Actif],7)="Oui",INDEX(T_Eqp[Période_jours],7)&gt;0, EI3&gt;=INDEX(T_Eqp[Date_Début],7), MOD(EI3-INDEX(T_Eqp[Date_Début],7), INDEX(T_Eqp[Période_jours],7))=0), INDEX(T_Eqp[Type],7), ""), "")</f>
        <v/>
      </c>
      <c r="EJ12" s="10">
        <f>IFERROR(IF(AND(INDEX(T_Eqp[Actif],7)="Oui",INDEX(T_Eqp[Période_jours],7)&gt;0, EJ3&gt;=INDEX(T_Eqp[Date_Début],7), MOD(EJ3-INDEX(T_Eqp[Date_Début],7), INDEX(T_Eqp[Période_jours],7))=0), INDEX(T_Eqp[Type],7), ""), "")</f>
        <v/>
      </c>
      <c r="EK12" s="10">
        <f>IFERROR(IF(AND(INDEX(T_Eqp[Actif],7)="Oui",INDEX(T_Eqp[Période_jours],7)&gt;0, EK3&gt;=INDEX(T_Eqp[Date_Début],7), MOD(EK3-INDEX(T_Eqp[Date_Début],7), INDEX(T_Eqp[Période_jours],7))=0), INDEX(T_Eqp[Type],7), ""), "")</f>
        <v/>
      </c>
      <c r="EL12" s="10">
        <f>IFERROR(IF(AND(INDEX(T_Eqp[Actif],7)="Oui",INDEX(T_Eqp[Période_jours],7)&gt;0, EL3&gt;=INDEX(T_Eqp[Date_Début],7), MOD(EL3-INDEX(T_Eqp[Date_Début],7), INDEX(T_Eqp[Période_jours],7))=0), INDEX(T_Eqp[Type],7), ""), "")</f>
        <v/>
      </c>
      <c r="EM12" s="10">
        <f>IFERROR(IF(AND(INDEX(T_Eqp[Actif],7)="Oui",INDEX(T_Eqp[Période_jours],7)&gt;0, EM3&gt;=INDEX(T_Eqp[Date_Début],7), MOD(EM3-INDEX(T_Eqp[Date_Début],7), INDEX(T_Eqp[Période_jours],7))=0), INDEX(T_Eqp[Type],7), ""), "")</f>
        <v/>
      </c>
      <c r="EN12" s="10">
        <f>IFERROR(IF(AND(INDEX(T_Eqp[Actif],7)="Oui",INDEX(T_Eqp[Période_jours],7)&gt;0, EN3&gt;=INDEX(T_Eqp[Date_Début],7), MOD(EN3-INDEX(T_Eqp[Date_Début],7), INDEX(T_Eqp[Période_jours],7))=0), INDEX(T_Eqp[Type],7), ""), "")</f>
        <v/>
      </c>
      <c r="EO12" s="10">
        <f>IFERROR(IF(AND(INDEX(T_Eqp[Actif],7)="Oui",INDEX(T_Eqp[Période_jours],7)&gt;0, EO3&gt;=INDEX(T_Eqp[Date_Début],7), MOD(EO3-INDEX(T_Eqp[Date_Début],7), INDEX(T_Eqp[Période_jours],7))=0), INDEX(T_Eqp[Type],7), ""), "")</f>
        <v/>
      </c>
      <c r="EP12" s="10">
        <f>IFERROR(IF(AND(INDEX(T_Eqp[Actif],7)="Oui",INDEX(T_Eqp[Période_jours],7)&gt;0, EP3&gt;=INDEX(T_Eqp[Date_Début],7), MOD(EP3-INDEX(T_Eqp[Date_Début],7), INDEX(T_Eqp[Période_jours],7))=0), INDEX(T_Eqp[Type],7), ""), "")</f>
        <v/>
      </c>
      <c r="EQ12" s="10">
        <f>IFERROR(IF(AND(INDEX(T_Eqp[Actif],7)="Oui",INDEX(T_Eqp[Période_jours],7)&gt;0, EQ3&gt;=INDEX(T_Eqp[Date_Début],7), MOD(EQ3-INDEX(T_Eqp[Date_Début],7), INDEX(T_Eqp[Période_jours],7))=0), INDEX(T_Eqp[Type],7), ""), "")</f>
        <v/>
      </c>
      <c r="ER12" s="10">
        <f>IFERROR(IF(AND(INDEX(T_Eqp[Actif],7)="Oui",INDEX(T_Eqp[Période_jours],7)&gt;0, ER3&gt;=INDEX(T_Eqp[Date_Début],7), MOD(ER3-INDEX(T_Eqp[Date_Début],7), INDEX(T_Eqp[Période_jours],7))=0), INDEX(T_Eqp[Type],7), ""), "")</f>
        <v/>
      </c>
      <c r="ES12" s="10">
        <f>IFERROR(IF(AND(INDEX(T_Eqp[Actif],7)="Oui",INDEX(T_Eqp[Période_jours],7)&gt;0, ES3&gt;=INDEX(T_Eqp[Date_Début],7), MOD(ES3-INDEX(T_Eqp[Date_Début],7), INDEX(T_Eqp[Période_jours],7))=0), INDEX(T_Eqp[Type],7), ""), "")</f>
        <v/>
      </c>
      <c r="ET12" s="10">
        <f>IFERROR(IF(AND(INDEX(T_Eqp[Actif],7)="Oui",INDEX(T_Eqp[Période_jours],7)&gt;0, ET3&gt;=INDEX(T_Eqp[Date_Début],7), MOD(ET3-INDEX(T_Eqp[Date_Début],7), INDEX(T_Eqp[Période_jours],7))=0), INDEX(T_Eqp[Type],7), ""), "")</f>
        <v/>
      </c>
      <c r="EU12" s="10">
        <f>IFERROR(IF(AND(INDEX(T_Eqp[Actif],7)="Oui",INDEX(T_Eqp[Période_jours],7)&gt;0, EU3&gt;=INDEX(T_Eqp[Date_Début],7), MOD(EU3-INDEX(T_Eqp[Date_Début],7), INDEX(T_Eqp[Période_jours],7))=0), INDEX(T_Eqp[Type],7), ""), "")</f>
        <v/>
      </c>
      <c r="EV12" s="10">
        <f>IFERROR(IF(AND(INDEX(T_Eqp[Actif],7)="Oui",INDEX(T_Eqp[Période_jours],7)&gt;0, EV3&gt;=INDEX(T_Eqp[Date_Début],7), MOD(EV3-INDEX(T_Eqp[Date_Début],7), INDEX(T_Eqp[Période_jours],7))=0), INDEX(T_Eqp[Type],7), ""), "")</f>
        <v/>
      </c>
      <c r="EW12" s="10">
        <f>IFERROR(IF(AND(INDEX(T_Eqp[Actif],7)="Oui",INDEX(T_Eqp[Période_jours],7)&gt;0, EW3&gt;=INDEX(T_Eqp[Date_Début],7), MOD(EW3-INDEX(T_Eqp[Date_Début],7), INDEX(T_Eqp[Période_jours],7))=0), INDEX(T_Eqp[Type],7), ""), "")</f>
        <v/>
      </c>
      <c r="EX12" s="10">
        <f>IFERROR(IF(AND(INDEX(T_Eqp[Actif],7)="Oui",INDEX(T_Eqp[Période_jours],7)&gt;0, EX3&gt;=INDEX(T_Eqp[Date_Début],7), MOD(EX3-INDEX(T_Eqp[Date_Début],7), INDEX(T_Eqp[Période_jours],7))=0), INDEX(T_Eqp[Type],7), ""), "")</f>
        <v/>
      </c>
      <c r="EY12" s="10">
        <f>IFERROR(IF(AND(INDEX(T_Eqp[Actif],7)="Oui",INDEX(T_Eqp[Période_jours],7)&gt;0, EY3&gt;=INDEX(T_Eqp[Date_Début],7), MOD(EY3-INDEX(T_Eqp[Date_Début],7), INDEX(T_Eqp[Période_jours],7))=0), INDEX(T_Eqp[Type],7), ""), "")</f>
        <v/>
      </c>
      <c r="EZ12" s="10">
        <f>IFERROR(IF(AND(INDEX(T_Eqp[Actif],7)="Oui",INDEX(T_Eqp[Période_jours],7)&gt;0, EZ3&gt;=INDEX(T_Eqp[Date_Début],7), MOD(EZ3-INDEX(T_Eqp[Date_Début],7), INDEX(T_Eqp[Période_jours],7))=0), INDEX(T_Eqp[Type],7), ""), "")</f>
        <v/>
      </c>
      <c r="FA12" s="10">
        <f>IFERROR(IF(AND(INDEX(T_Eqp[Actif],7)="Oui",INDEX(T_Eqp[Période_jours],7)&gt;0, FA3&gt;=INDEX(T_Eqp[Date_Début],7), MOD(FA3-INDEX(T_Eqp[Date_Début],7), INDEX(T_Eqp[Période_jours],7))=0), INDEX(T_Eqp[Type],7), ""), "")</f>
        <v/>
      </c>
      <c r="FB12" s="10">
        <f>IFERROR(IF(AND(INDEX(T_Eqp[Actif],7)="Oui",INDEX(T_Eqp[Période_jours],7)&gt;0, FB3&gt;=INDEX(T_Eqp[Date_Début],7), MOD(FB3-INDEX(T_Eqp[Date_Début],7), INDEX(T_Eqp[Période_jours],7))=0), INDEX(T_Eqp[Type],7), ""), "")</f>
        <v/>
      </c>
      <c r="FC12" s="10">
        <f>IFERROR(IF(AND(INDEX(T_Eqp[Actif],7)="Oui",INDEX(T_Eqp[Période_jours],7)&gt;0, FC3&gt;=INDEX(T_Eqp[Date_Début],7), MOD(FC3-INDEX(T_Eqp[Date_Début],7), INDEX(T_Eqp[Période_jours],7))=0), INDEX(T_Eqp[Type],7), ""), "")</f>
        <v/>
      </c>
      <c r="FD12" s="10">
        <f>IFERROR(IF(AND(INDEX(T_Eqp[Actif],7)="Oui",INDEX(T_Eqp[Période_jours],7)&gt;0, FD3&gt;=INDEX(T_Eqp[Date_Début],7), MOD(FD3-INDEX(T_Eqp[Date_Début],7), INDEX(T_Eqp[Période_jours],7))=0), INDEX(T_Eqp[Type],7), ""), "")</f>
        <v/>
      </c>
      <c r="FE12" s="10">
        <f>IFERROR(IF(AND(INDEX(T_Eqp[Actif],7)="Oui",INDEX(T_Eqp[Période_jours],7)&gt;0, FE3&gt;=INDEX(T_Eqp[Date_Début],7), MOD(FE3-INDEX(T_Eqp[Date_Début],7), INDEX(T_Eqp[Période_jours],7))=0), INDEX(T_Eqp[Type],7), ""), "")</f>
        <v/>
      </c>
      <c r="FF12" s="10">
        <f>IFERROR(IF(AND(INDEX(T_Eqp[Actif],7)="Oui",INDEX(T_Eqp[Période_jours],7)&gt;0, FF3&gt;=INDEX(T_Eqp[Date_Début],7), MOD(FF3-INDEX(T_Eqp[Date_Début],7), INDEX(T_Eqp[Période_jours],7))=0), INDEX(T_Eqp[Type],7), ""), "")</f>
        <v/>
      </c>
      <c r="FG12" s="10">
        <f>IFERROR(IF(AND(INDEX(T_Eqp[Actif],7)="Oui",INDEX(T_Eqp[Période_jours],7)&gt;0, FG3&gt;=INDEX(T_Eqp[Date_Début],7), MOD(FG3-INDEX(T_Eqp[Date_Début],7), INDEX(T_Eqp[Période_jours],7))=0), INDEX(T_Eqp[Type],7), ""), "")</f>
        <v/>
      </c>
      <c r="FH12" s="10">
        <f>IFERROR(IF(AND(INDEX(T_Eqp[Actif],7)="Oui",INDEX(T_Eqp[Période_jours],7)&gt;0, FH3&gt;=INDEX(T_Eqp[Date_Début],7), MOD(FH3-INDEX(T_Eqp[Date_Début],7), INDEX(T_Eqp[Période_jours],7))=0), INDEX(T_Eqp[Type],7), ""), "")</f>
        <v/>
      </c>
      <c r="FI12" s="10">
        <f>IFERROR(IF(AND(INDEX(T_Eqp[Actif],7)="Oui",INDEX(T_Eqp[Période_jours],7)&gt;0, FI3&gt;=INDEX(T_Eqp[Date_Début],7), MOD(FI3-INDEX(T_Eqp[Date_Début],7), INDEX(T_Eqp[Période_jours],7))=0), INDEX(T_Eqp[Type],7), ""), "")</f>
        <v/>
      </c>
      <c r="FJ12" s="10">
        <f>IFERROR(IF(AND(INDEX(T_Eqp[Actif],7)="Oui",INDEX(T_Eqp[Période_jours],7)&gt;0, FJ3&gt;=INDEX(T_Eqp[Date_Début],7), MOD(FJ3-INDEX(T_Eqp[Date_Début],7), INDEX(T_Eqp[Période_jours],7))=0), INDEX(T_Eqp[Type],7), ""), "")</f>
        <v/>
      </c>
      <c r="FK12" s="10">
        <f>IFERROR(IF(AND(INDEX(T_Eqp[Actif],7)="Oui",INDEX(T_Eqp[Période_jours],7)&gt;0, FK3&gt;=INDEX(T_Eqp[Date_Début],7), MOD(FK3-INDEX(T_Eqp[Date_Début],7), INDEX(T_Eqp[Période_jours],7))=0), INDEX(T_Eqp[Type],7), ""), "")</f>
        <v/>
      </c>
      <c r="FL12" s="10">
        <f>IFERROR(IF(AND(INDEX(T_Eqp[Actif],7)="Oui",INDEX(T_Eqp[Période_jours],7)&gt;0, FL3&gt;=INDEX(T_Eqp[Date_Début],7), MOD(FL3-INDEX(T_Eqp[Date_Début],7), INDEX(T_Eqp[Période_jours],7))=0), INDEX(T_Eqp[Type],7), ""), "")</f>
        <v/>
      </c>
      <c r="FM12" s="10">
        <f>IFERROR(IF(AND(INDEX(T_Eqp[Actif],7)="Oui",INDEX(T_Eqp[Période_jours],7)&gt;0, FM3&gt;=INDEX(T_Eqp[Date_Début],7), MOD(FM3-INDEX(T_Eqp[Date_Début],7), INDEX(T_Eqp[Période_jours],7))=0), INDEX(T_Eqp[Type],7), ""), "")</f>
        <v/>
      </c>
      <c r="FN12" s="10">
        <f>IFERROR(IF(AND(INDEX(T_Eqp[Actif],7)="Oui",INDEX(T_Eqp[Période_jours],7)&gt;0, FN3&gt;=INDEX(T_Eqp[Date_Début],7), MOD(FN3-INDEX(T_Eqp[Date_Début],7), INDEX(T_Eqp[Période_jours],7))=0), INDEX(T_Eqp[Type],7), ""), "")</f>
        <v/>
      </c>
      <c r="FO12" s="10">
        <f>IFERROR(IF(AND(INDEX(T_Eqp[Actif],7)="Oui",INDEX(T_Eqp[Période_jours],7)&gt;0, FO3&gt;=INDEX(T_Eqp[Date_Début],7), MOD(FO3-INDEX(T_Eqp[Date_Début],7), INDEX(T_Eqp[Période_jours],7))=0), INDEX(T_Eqp[Type],7), ""), "")</f>
        <v/>
      </c>
      <c r="FP12" s="10">
        <f>IFERROR(IF(AND(INDEX(T_Eqp[Actif],7)="Oui",INDEX(T_Eqp[Période_jours],7)&gt;0, FP3&gt;=INDEX(T_Eqp[Date_Début],7), MOD(FP3-INDEX(T_Eqp[Date_Début],7), INDEX(T_Eqp[Période_jours],7))=0), INDEX(T_Eqp[Type],7), ""), "")</f>
        <v/>
      </c>
      <c r="FQ12" s="10">
        <f>IFERROR(IF(AND(INDEX(T_Eqp[Actif],7)="Oui",INDEX(T_Eqp[Période_jours],7)&gt;0, FQ3&gt;=INDEX(T_Eqp[Date_Début],7), MOD(FQ3-INDEX(T_Eqp[Date_Début],7), INDEX(T_Eqp[Période_jours],7))=0), INDEX(T_Eqp[Type],7), ""), "")</f>
        <v/>
      </c>
      <c r="FR12" s="10">
        <f>IFERROR(IF(AND(INDEX(T_Eqp[Actif],7)="Oui",INDEX(T_Eqp[Période_jours],7)&gt;0, FR3&gt;=INDEX(T_Eqp[Date_Début],7), MOD(FR3-INDEX(T_Eqp[Date_Début],7), INDEX(T_Eqp[Période_jours],7))=0), INDEX(T_Eqp[Type],7), ""), "")</f>
        <v/>
      </c>
      <c r="FS12" s="10">
        <f>IFERROR(IF(AND(INDEX(T_Eqp[Actif],7)="Oui",INDEX(T_Eqp[Période_jours],7)&gt;0, FS3&gt;=INDEX(T_Eqp[Date_Début],7), MOD(FS3-INDEX(T_Eqp[Date_Début],7), INDEX(T_Eqp[Période_jours],7))=0), INDEX(T_Eqp[Type],7), ""), "")</f>
        <v/>
      </c>
      <c r="FT12" s="10">
        <f>IFERROR(IF(AND(INDEX(T_Eqp[Actif],7)="Oui",INDEX(T_Eqp[Période_jours],7)&gt;0, FT3&gt;=INDEX(T_Eqp[Date_Début],7), MOD(FT3-INDEX(T_Eqp[Date_Début],7), INDEX(T_Eqp[Période_jours],7))=0), INDEX(T_Eqp[Type],7), ""), "")</f>
        <v/>
      </c>
      <c r="FU12" s="10">
        <f>IFERROR(IF(AND(INDEX(T_Eqp[Actif],7)="Oui",INDEX(T_Eqp[Période_jours],7)&gt;0, FU3&gt;=INDEX(T_Eqp[Date_Début],7), MOD(FU3-INDEX(T_Eqp[Date_Début],7), INDEX(T_Eqp[Période_jours],7))=0), INDEX(T_Eqp[Type],7), ""), "")</f>
        <v/>
      </c>
      <c r="FV12" s="10">
        <f>IFERROR(IF(AND(INDEX(T_Eqp[Actif],7)="Oui",INDEX(T_Eqp[Période_jours],7)&gt;0, FV3&gt;=INDEX(T_Eqp[Date_Début],7), MOD(FV3-INDEX(T_Eqp[Date_Début],7), INDEX(T_Eqp[Période_jours],7))=0), INDEX(T_Eqp[Type],7), ""), "")</f>
        <v/>
      </c>
      <c r="FW12" s="10">
        <f>IFERROR(IF(AND(INDEX(T_Eqp[Actif],7)="Oui",INDEX(T_Eqp[Période_jours],7)&gt;0, FW3&gt;=INDEX(T_Eqp[Date_Début],7), MOD(FW3-INDEX(T_Eqp[Date_Début],7), INDEX(T_Eqp[Période_jours],7))=0), INDEX(T_Eqp[Type],7), ""), "")</f>
        <v/>
      </c>
      <c r="FX12" s="10">
        <f>IFERROR(IF(AND(INDEX(T_Eqp[Actif],7)="Oui",INDEX(T_Eqp[Période_jours],7)&gt;0, FX3&gt;=INDEX(T_Eqp[Date_Début],7), MOD(FX3-INDEX(T_Eqp[Date_Début],7), INDEX(T_Eqp[Période_jours],7))=0), INDEX(T_Eqp[Type],7), ""), "")</f>
        <v/>
      </c>
      <c r="FY12" s="10">
        <f>IFERROR(IF(AND(INDEX(T_Eqp[Actif],7)="Oui",INDEX(T_Eqp[Période_jours],7)&gt;0, FY3&gt;=INDEX(T_Eqp[Date_Début],7), MOD(FY3-INDEX(T_Eqp[Date_Début],7), INDEX(T_Eqp[Période_jours],7))=0), INDEX(T_Eqp[Type],7), ""), "")</f>
        <v/>
      </c>
      <c r="FZ12" s="10">
        <f>IFERROR(IF(AND(INDEX(T_Eqp[Actif],7)="Oui",INDEX(T_Eqp[Période_jours],7)&gt;0, FZ3&gt;=INDEX(T_Eqp[Date_Début],7), MOD(FZ3-INDEX(T_Eqp[Date_Début],7), INDEX(T_Eqp[Période_jours],7))=0), INDEX(T_Eqp[Type],7), ""), "")</f>
        <v/>
      </c>
      <c r="GA12" s="10">
        <f>IFERROR(IF(AND(INDEX(T_Eqp[Actif],7)="Oui",INDEX(T_Eqp[Période_jours],7)&gt;0, GA3&gt;=INDEX(T_Eqp[Date_Début],7), MOD(GA3-INDEX(T_Eqp[Date_Début],7), INDEX(T_Eqp[Période_jours],7))=0), INDEX(T_Eqp[Type],7), ""), "")</f>
        <v/>
      </c>
      <c r="GB12" s="10">
        <f>IFERROR(IF(AND(INDEX(T_Eqp[Actif],7)="Oui",INDEX(T_Eqp[Période_jours],7)&gt;0, GB3&gt;=INDEX(T_Eqp[Date_Début],7), MOD(GB3-INDEX(T_Eqp[Date_Début],7), INDEX(T_Eqp[Période_jours],7))=0), INDEX(T_Eqp[Type],7), ""), "")</f>
        <v/>
      </c>
      <c r="GC12" s="10">
        <f>IFERROR(IF(AND(INDEX(T_Eqp[Actif],7)="Oui",INDEX(T_Eqp[Période_jours],7)&gt;0, GC3&gt;=INDEX(T_Eqp[Date_Début],7), MOD(GC3-INDEX(T_Eqp[Date_Début],7), INDEX(T_Eqp[Période_jours],7))=0), INDEX(T_Eqp[Type],7), ""), "")</f>
        <v/>
      </c>
      <c r="GD12" s="10">
        <f>IFERROR(IF(AND(INDEX(T_Eqp[Actif],7)="Oui",INDEX(T_Eqp[Période_jours],7)&gt;0, GD3&gt;=INDEX(T_Eqp[Date_Début],7), MOD(GD3-INDEX(T_Eqp[Date_Début],7), INDEX(T_Eqp[Période_jours],7))=0), INDEX(T_Eqp[Type],7), ""), "")</f>
        <v/>
      </c>
      <c r="GE12" s="10">
        <f>IFERROR(IF(AND(INDEX(T_Eqp[Actif],7)="Oui",INDEX(T_Eqp[Période_jours],7)&gt;0, GE3&gt;=INDEX(T_Eqp[Date_Début],7), MOD(GE3-INDEX(T_Eqp[Date_Début],7), INDEX(T_Eqp[Période_jours],7))=0), INDEX(T_Eqp[Type],7), ""), "")</f>
        <v/>
      </c>
      <c r="GF12" s="10">
        <f>IFERROR(IF(AND(INDEX(T_Eqp[Actif],7)="Oui",INDEX(T_Eqp[Période_jours],7)&gt;0, GF3&gt;=INDEX(T_Eqp[Date_Début],7), MOD(GF3-INDEX(T_Eqp[Date_Début],7), INDEX(T_Eqp[Période_jours],7))=0), INDEX(T_Eqp[Type],7), ""), "")</f>
        <v/>
      </c>
      <c r="GG12" s="10">
        <f>IFERROR(IF(AND(INDEX(T_Eqp[Actif],7)="Oui",INDEX(T_Eqp[Période_jours],7)&gt;0, GG3&gt;=INDEX(T_Eqp[Date_Début],7), MOD(GG3-INDEX(T_Eqp[Date_Début],7), INDEX(T_Eqp[Période_jours],7))=0), INDEX(T_Eqp[Type],7), ""), "")</f>
        <v/>
      </c>
      <c r="GH12" s="10">
        <f>IFERROR(IF(AND(INDEX(T_Eqp[Actif],7)="Oui",INDEX(T_Eqp[Période_jours],7)&gt;0, GH3&gt;=INDEX(T_Eqp[Date_Début],7), MOD(GH3-INDEX(T_Eqp[Date_Début],7), INDEX(T_Eqp[Période_jours],7))=0), INDEX(T_Eqp[Type],7), ""), "")</f>
        <v/>
      </c>
      <c r="GI12" s="10">
        <f>IFERROR(IF(AND(INDEX(T_Eqp[Actif],7)="Oui",INDEX(T_Eqp[Période_jours],7)&gt;0, GI3&gt;=INDEX(T_Eqp[Date_Début],7), MOD(GI3-INDEX(T_Eqp[Date_Début],7), INDEX(T_Eqp[Période_jours],7))=0), INDEX(T_Eqp[Type],7), ""), "")</f>
        <v/>
      </c>
      <c r="GJ12" s="10">
        <f>IFERROR(IF(AND(INDEX(T_Eqp[Actif],7)="Oui",INDEX(T_Eqp[Période_jours],7)&gt;0, GJ3&gt;=INDEX(T_Eqp[Date_Début],7), MOD(GJ3-INDEX(T_Eqp[Date_Début],7), INDEX(T_Eqp[Période_jours],7))=0), INDEX(T_Eqp[Type],7), ""), "")</f>
        <v/>
      </c>
      <c r="GK12" s="10">
        <f>IFERROR(IF(AND(INDEX(T_Eqp[Actif],7)="Oui",INDEX(T_Eqp[Période_jours],7)&gt;0, GK3&gt;=INDEX(T_Eqp[Date_Début],7), MOD(GK3-INDEX(T_Eqp[Date_Début],7), INDEX(T_Eqp[Période_jours],7))=0), INDEX(T_Eqp[Type],7), ""), "")</f>
        <v/>
      </c>
      <c r="GL12" s="10">
        <f>IFERROR(IF(AND(INDEX(T_Eqp[Actif],7)="Oui",INDEX(T_Eqp[Période_jours],7)&gt;0, GL3&gt;=INDEX(T_Eqp[Date_Début],7), MOD(GL3-INDEX(T_Eqp[Date_Début],7), INDEX(T_Eqp[Période_jours],7))=0), INDEX(T_Eqp[Type],7), ""), "")</f>
        <v/>
      </c>
      <c r="GM12" s="10">
        <f>IFERROR(IF(AND(INDEX(T_Eqp[Actif],7)="Oui",INDEX(T_Eqp[Période_jours],7)&gt;0, GM3&gt;=INDEX(T_Eqp[Date_Début],7), MOD(GM3-INDEX(T_Eqp[Date_Début],7), INDEX(T_Eqp[Période_jours],7))=0), INDEX(T_Eqp[Type],7), ""), "")</f>
        <v/>
      </c>
      <c r="GN12" s="10">
        <f>IFERROR(IF(AND(INDEX(T_Eqp[Actif],7)="Oui",INDEX(T_Eqp[Période_jours],7)&gt;0, GN3&gt;=INDEX(T_Eqp[Date_Début],7), MOD(GN3-INDEX(T_Eqp[Date_Début],7), INDEX(T_Eqp[Période_jours],7))=0), INDEX(T_Eqp[Type],7), ""), "")</f>
        <v/>
      </c>
      <c r="GO12" s="10">
        <f>IFERROR(IF(AND(INDEX(T_Eqp[Actif],7)="Oui",INDEX(T_Eqp[Période_jours],7)&gt;0, GO3&gt;=INDEX(T_Eqp[Date_Début],7), MOD(GO3-INDEX(T_Eqp[Date_Début],7), INDEX(T_Eqp[Période_jours],7))=0), INDEX(T_Eqp[Type],7), ""), "")</f>
        <v/>
      </c>
      <c r="GP12" s="10">
        <f>IFERROR(IF(AND(INDEX(T_Eqp[Actif],7)="Oui",INDEX(T_Eqp[Période_jours],7)&gt;0, GP3&gt;=INDEX(T_Eqp[Date_Début],7), MOD(GP3-INDEX(T_Eqp[Date_Début],7), INDEX(T_Eqp[Période_jours],7))=0), INDEX(T_Eqp[Type],7), ""), "")</f>
        <v/>
      </c>
      <c r="GQ12" s="10">
        <f>IFERROR(IF(AND(INDEX(T_Eqp[Actif],7)="Oui",INDEX(T_Eqp[Période_jours],7)&gt;0, GQ3&gt;=INDEX(T_Eqp[Date_Début],7), MOD(GQ3-INDEX(T_Eqp[Date_Début],7), INDEX(T_Eqp[Période_jours],7))=0), INDEX(T_Eqp[Type],7), ""), "")</f>
        <v/>
      </c>
      <c r="GR12" s="10">
        <f>IFERROR(IF(AND(INDEX(T_Eqp[Actif],7)="Oui",INDEX(T_Eqp[Période_jours],7)&gt;0, GR3&gt;=INDEX(T_Eqp[Date_Début],7), MOD(GR3-INDEX(T_Eqp[Date_Début],7), INDEX(T_Eqp[Période_jours],7))=0), INDEX(T_Eqp[Type],7), ""), "")</f>
        <v/>
      </c>
      <c r="GS12" s="10">
        <f>IFERROR(IF(AND(INDEX(T_Eqp[Actif],7)="Oui",INDEX(T_Eqp[Période_jours],7)&gt;0, GS3&gt;=INDEX(T_Eqp[Date_Début],7), MOD(GS3-INDEX(T_Eqp[Date_Début],7), INDEX(T_Eqp[Période_jours],7))=0), INDEX(T_Eqp[Type],7), ""), "")</f>
        <v/>
      </c>
      <c r="GT12" s="10">
        <f>IFERROR(IF(AND(INDEX(T_Eqp[Actif],7)="Oui",INDEX(T_Eqp[Période_jours],7)&gt;0, GT3&gt;=INDEX(T_Eqp[Date_Début],7), MOD(GT3-INDEX(T_Eqp[Date_Début],7), INDEX(T_Eqp[Période_jours],7))=0), INDEX(T_Eqp[Type],7), ""), "")</f>
        <v/>
      </c>
      <c r="GU12" s="10">
        <f>IFERROR(IF(AND(INDEX(T_Eqp[Actif],7)="Oui",INDEX(T_Eqp[Période_jours],7)&gt;0, GU3&gt;=INDEX(T_Eqp[Date_Début],7), MOD(GU3-INDEX(T_Eqp[Date_Début],7), INDEX(T_Eqp[Période_jours],7))=0), INDEX(T_Eqp[Type],7), ""), "")</f>
        <v/>
      </c>
      <c r="GV12" s="10">
        <f>IFERROR(IF(AND(INDEX(T_Eqp[Actif],7)="Oui",INDEX(T_Eqp[Période_jours],7)&gt;0, GV3&gt;=INDEX(T_Eqp[Date_Début],7), MOD(GV3-INDEX(T_Eqp[Date_Début],7), INDEX(T_Eqp[Période_jours],7))=0), INDEX(T_Eqp[Type],7), ""), "")</f>
        <v/>
      </c>
      <c r="GW12" s="10">
        <f>IFERROR(IF(AND(INDEX(T_Eqp[Actif],7)="Oui",INDEX(T_Eqp[Période_jours],7)&gt;0, GW3&gt;=INDEX(T_Eqp[Date_Début],7), MOD(GW3-INDEX(T_Eqp[Date_Début],7), INDEX(T_Eqp[Période_jours],7))=0), INDEX(T_Eqp[Type],7), ""), "")</f>
        <v/>
      </c>
      <c r="GX12" s="10">
        <f>IFERROR(IF(AND(INDEX(T_Eqp[Actif],7)="Oui",INDEX(T_Eqp[Période_jours],7)&gt;0, GX3&gt;=INDEX(T_Eqp[Date_Début],7), MOD(GX3-INDEX(T_Eqp[Date_Début],7), INDEX(T_Eqp[Période_jours],7))=0), INDEX(T_Eqp[Type],7), ""), "")</f>
        <v/>
      </c>
      <c r="GY12" s="10">
        <f>IFERROR(IF(AND(INDEX(T_Eqp[Actif],7)="Oui",INDEX(T_Eqp[Période_jours],7)&gt;0, GY3&gt;=INDEX(T_Eqp[Date_Début],7), MOD(GY3-INDEX(T_Eqp[Date_Début],7), INDEX(T_Eqp[Période_jours],7))=0), INDEX(T_Eqp[Type],7), ""), "")</f>
        <v/>
      </c>
      <c r="GZ12" s="10">
        <f>IFERROR(IF(AND(INDEX(T_Eqp[Actif],7)="Oui",INDEX(T_Eqp[Période_jours],7)&gt;0, GZ3&gt;=INDEX(T_Eqp[Date_Début],7), MOD(GZ3-INDEX(T_Eqp[Date_Début],7), INDEX(T_Eqp[Période_jours],7))=0), INDEX(T_Eqp[Type],7), ""), "")</f>
        <v/>
      </c>
      <c r="HA12" s="10">
        <f>IFERROR(IF(AND(INDEX(T_Eqp[Actif],7)="Oui",INDEX(T_Eqp[Période_jours],7)&gt;0, HA3&gt;=INDEX(T_Eqp[Date_Début],7), MOD(HA3-INDEX(T_Eqp[Date_Début],7), INDEX(T_Eqp[Période_jours],7))=0), INDEX(T_Eqp[Type],7), ""), "")</f>
        <v/>
      </c>
      <c r="HB12" s="10">
        <f>IFERROR(IF(AND(INDEX(T_Eqp[Actif],7)="Oui",INDEX(T_Eqp[Période_jours],7)&gt;0, HB3&gt;=INDEX(T_Eqp[Date_Début],7), MOD(HB3-INDEX(T_Eqp[Date_Début],7), INDEX(T_Eqp[Période_jours],7))=0), INDEX(T_Eqp[Type],7), ""), "")</f>
        <v/>
      </c>
      <c r="HC12" s="10">
        <f>IFERROR(IF(AND(INDEX(T_Eqp[Actif],7)="Oui",INDEX(T_Eqp[Période_jours],7)&gt;0, HC3&gt;=INDEX(T_Eqp[Date_Début],7), MOD(HC3-INDEX(T_Eqp[Date_Début],7), INDEX(T_Eqp[Période_jours],7))=0), INDEX(T_Eqp[Type],7), ""), "")</f>
        <v/>
      </c>
      <c r="HD12" s="10">
        <f>IFERROR(IF(AND(INDEX(T_Eqp[Actif],7)="Oui",INDEX(T_Eqp[Période_jours],7)&gt;0, HD3&gt;=INDEX(T_Eqp[Date_Début],7), MOD(HD3-INDEX(T_Eqp[Date_Début],7), INDEX(T_Eqp[Période_jours],7))=0), INDEX(T_Eqp[Type],7), ""), "")</f>
        <v/>
      </c>
      <c r="HE12" s="10">
        <f>IFERROR(IF(AND(INDEX(T_Eqp[Actif],7)="Oui",INDEX(T_Eqp[Période_jours],7)&gt;0, HE3&gt;=INDEX(T_Eqp[Date_Début],7), MOD(HE3-INDEX(T_Eqp[Date_Début],7), INDEX(T_Eqp[Période_jours],7))=0), INDEX(T_Eqp[Type],7), ""), "")</f>
        <v/>
      </c>
      <c r="HF12" s="10">
        <f>IFERROR(IF(AND(INDEX(T_Eqp[Actif],7)="Oui",INDEX(T_Eqp[Période_jours],7)&gt;0, HF3&gt;=INDEX(T_Eqp[Date_Début],7), MOD(HF3-INDEX(T_Eqp[Date_Début],7), INDEX(T_Eqp[Période_jours],7))=0), INDEX(T_Eqp[Type],7), ""), "")</f>
        <v/>
      </c>
      <c r="HG12" s="10">
        <f>IFERROR(IF(AND(INDEX(T_Eqp[Actif],7)="Oui",INDEX(T_Eqp[Période_jours],7)&gt;0, HG3&gt;=INDEX(T_Eqp[Date_Début],7), MOD(HG3-INDEX(T_Eqp[Date_Début],7), INDEX(T_Eqp[Période_jours],7))=0), INDEX(T_Eqp[Type],7), ""), "")</f>
        <v/>
      </c>
      <c r="HH12" s="10">
        <f>IFERROR(IF(AND(INDEX(T_Eqp[Actif],7)="Oui",INDEX(T_Eqp[Période_jours],7)&gt;0, HH3&gt;=INDEX(T_Eqp[Date_Début],7), MOD(HH3-INDEX(T_Eqp[Date_Début],7), INDEX(T_Eqp[Période_jours],7))=0), INDEX(T_Eqp[Type],7), ""), "")</f>
        <v/>
      </c>
      <c r="HI12" s="10">
        <f>IFERROR(IF(AND(INDEX(T_Eqp[Actif],7)="Oui",INDEX(T_Eqp[Période_jours],7)&gt;0, HI3&gt;=INDEX(T_Eqp[Date_Début],7), MOD(HI3-INDEX(T_Eqp[Date_Début],7), INDEX(T_Eqp[Période_jours],7))=0), INDEX(T_Eqp[Type],7), ""), "")</f>
        <v/>
      </c>
      <c r="HJ12" s="10">
        <f>IFERROR(IF(AND(INDEX(T_Eqp[Actif],7)="Oui",INDEX(T_Eqp[Période_jours],7)&gt;0, HJ3&gt;=INDEX(T_Eqp[Date_Début],7), MOD(HJ3-INDEX(T_Eqp[Date_Début],7), INDEX(T_Eqp[Période_jours],7))=0), INDEX(T_Eqp[Type],7), ""), "")</f>
        <v/>
      </c>
      <c r="HK12" s="10">
        <f>IFERROR(IF(AND(INDEX(T_Eqp[Actif],7)="Oui",INDEX(T_Eqp[Période_jours],7)&gt;0, HK3&gt;=INDEX(T_Eqp[Date_Début],7), MOD(HK3-INDEX(T_Eqp[Date_Début],7), INDEX(T_Eqp[Période_jours],7))=0), INDEX(T_Eqp[Type],7), ""), "")</f>
        <v/>
      </c>
      <c r="HL12" s="10">
        <f>IFERROR(IF(AND(INDEX(T_Eqp[Actif],7)="Oui",INDEX(T_Eqp[Période_jours],7)&gt;0, HL3&gt;=INDEX(T_Eqp[Date_Début],7), MOD(HL3-INDEX(T_Eqp[Date_Début],7), INDEX(T_Eqp[Période_jours],7))=0), INDEX(T_Eqp[Type],7), ""), "")</f>
        <v/>
      </c>
      <c r="HM12" s="10">
        <f>IFERROR(IF(AND(INDEX(T_Eqp[Actif],7)="Oui",INDEX(T_Eqp[Période_jours],7)&gt;0, HM3&gt;=INDEX(T_Eqp[Date_Début],7), MOD(HM3-INDEX(T_Eqp[Date_Début],7), INDEX(T_Eqp[Période_jours],7))=0), INDEX(T_Eqp[Type],7), ""), "")</f>
        <v/>
      </c>
      <c r="HN12" s="10">
        <f>IFERROR(IF(AND(INDEX(T_Eqp[Actif],7)="Oui",INDEX(T_Eqp[Période_jours],7)&gt;0, HN3&gt;=INDEX(T_Eqp[Date_Début],7), MOD(HN3-INDEX(T_Eqp[Date_Début],7), INDEX(T_Eqp[Période_jours],7))=0), INDEX(T_Eqp[Type],7), ""), "")</f>
        <v/>
      </c>
      <c r="HO12" s="10">
        <f>IFERROR(IF(AND(INDEX(T_Eqp[Actif],7)="Oui",INDEX(T_Eqp[Période_jours],7)&gt;0, HO3&gt;=INDEX(T_Eqp[Date_Début],7), MOD(HO3-INDEX(T_Eqp[Date_Début],7), INDEX(T_Eqp[Période_jours],7))=0), INDEX(T_Eqp[Type],7), ""), "")</f>
        <v/>
      </c>
      <c r="HP12" s="10">
        <f>IFERROR(IF(AND(INDEX(T_Eqp[Actif],7)="Oui",INDEX(T_Eqp[Période_jours],7)&gt;0, HP3&gt;=INDEX(T_Eqp[Date_Début],7), MOD(HP3-INDEX(T_Eqp[Date_Début],7), INDEX(T_Eqp[Période_jours],7))=0), INDEX(T_Eqp[Type],7), ""), "")</f>
        <v/>
      </c>
      <c r="HQ12" s="10">
        <f>IFERROR(IF(AND(INDEX(T_Eqp[Actif],7)="Oui",INDEX(T_Eqp[Période_jours],7)&gt;0, HQ3&gt;=INDEX(T_Eqp[Date_Début],7), MOD(HQ3-INDEX(T_Eqp[Date_Début],7), INDEX(T_Eqp[Période_jours],7))=0), INDEX(T_Eqp[Type],7), ""), "")</f>
        <v/>
      </c>
      <c r="HR12" s="10">
        <f>IFERROR(IF(AND(INDEX(T_Eqp[Actif],7)="Oui",INDEX(T_Eqp[Période_jours],7)&gt;0, HR3&gt;=INDEX(T_Eqp[Date_Début],7), MOD(HR3-INDEX(T_Eqp[Date_Début],7), INDEX(T_Eqp[Période_jours],7))=0), INDEX(T_Eqp[Type],7), ""), "")</f>
        <v/>
      </c>
      <c r="HS12" s="10">
        <f>IFERROR(IF(AND(INDEX(T_Eqp[Actif],7)="Oui",INDEX(T_Eqp[Période_jours],7)&gt;0, HS3&gt;=INDEX(T_Eqp[Date_Début],7), MOD(HS3-INDEX(T_Eqp[Date_Début],7), INDEX(T_Eqp[Période_jours],7))=0), INDEX(T_Eqp[Type],7), ""), "")</f>
        <v/>
      </c>
      <c r="HT12" s="10">
        <f>IFERROR(IF(AND(INDEX(T_Eqp[Actif],7)="Oui",INDEX(T_Eqp[Période_jours],7)&gt;0, HT3&gt;=INDEX(T_Eqp[Date_Début],7), MOD(HT3-INDEX(T_Eqp[Date_Début],7), INDEX(T_Eqp[Période_jours],7))=0), INDEX(T_Eqp[Type],7), ""), "")</f>
        <v/>
      </c>
      <c r="HU12" s="10">
        <f>IFERROR(IF(AND(INDEX(T_Eqp[Actif],7)="Oui",INDEX(T_Eqp[Période_jours],7)&gt;0, HU3&gt;=INDEX(T_Eqp[Date_Début],7), MOD(HU3-INDEX(T_Eqp[Date_Début],7), INDEX(T_Eqp[Période_jours],7))=0), INDEX(T_Eqp[Type],7), ""), "")</f>
        <v/>
      </c>
      <c r="HV12" s="10">
        <f>IFERROR(IF(AND(INDEX(T_Eqp[Actif],7)="Oui",INDEX(T_Eqp[Période_jours],7)&gt;0, HV3&gt;=INDEX(T_Eqp[Date_Début],7), MOD(HV3-INDEX(T_Eqp[Date_Début],7), INDEX(T_Eqp[Période_jours],7))=0), INDEX(T_Eqp[Type],7), ""), "")</f>
        <v/>
      </c>
      <c r="HW12" s="10">
        <f>IFERROR(IF(AND(INDEX(T_Eqp[Actif],7)="Oui",INDEX(T_Eqp[Période_jours],7)&gt;0, HW3&gt;=INDEX(T_Eqp[Date_Début],7), MOD(HW3-INDEX(T_Eqp[Date_Début],7), INDEX(T_Eqp[Période_jours],7))=0), INDEX(T_Eqp[Type],7), ""), "")</f>
        <v/>
      </c>
      <c r="HX12" s="10">
        <f>IFERROR(IF(AND(INDEX(T_Eqp[Actif],7)="Oui",INDEX(T_Eqp[Période_jours],7)&gt;0, HX3&gt;=INDEX(T_Eqp[Date_Début],7), MOD(HX3-INDEX(T_Eqp[Date_Début],7), INDEX(T_Eqp[Période_jours],7))=0), INDEX(T_Eqp[Type],7), ""), "")</f>
        <v/>
      </c>
      <c r="HY12" s="10">
        <f>IFERROR(IF(AND(INDEX(T_Eqp[Actif],7)="Oui",INDEX(T_Eqp[Période_jours],7)&gt;0, HY3&gt;=INDEX(T_Eqp[Date_Début],7), MOD(HY3-INDEX(T_Eqp[Date_Début],7), INDEX(T_Eqp[Période_jours],7))=0), INDEX(T_Eqp[Type],7), ""), "")</f>
        <v/>
      </c>
      <c r="HZ12" s="10">
        <f>IFERROR(IF(AND(INDEX(T_Eqp[Actif],7)="Oui",INDEX(T_Eqp[Période_jours],7)&gt;0, HZ3&gt;=INDEX(T_Eqp[Date_Début],7), MOD(HZ3-INDEX(T_Eqp[Date_Début],7), INDEX(T_Eqp[Période_jours],7))=0), INDEX(T_Eqp[Type],7), ""), "")</f>
        <v/>
      </c>
      <c r="IA12" s="10">
        <f>IFERROR(IF(AND(INDEX(T_Eqp[Actif],7)="Oui",INDEX(T_Eqp[Période_jours],7)&gt;0, IA3&gt;=INDEX(T_Eqp[Date_Début],7), MOD(IA3-INDEX(T_Eqp[Date_Début],7), INDEX(T_Eqp[Période_jours],7))=0), INDEX(T_Eqp[Type],7), ""), "")</f>
        <v/>
      </c>
      <c r="IB12" s="10">
        <f>IFERROR(IF(AND(INDEX(T_Eqp[Actif],7)="Oui",INDEX(T_Eqp[Période_jours],7)&gt;0, IB3&gt;=INDEX(T_Eqp[Date_Début],7), MOD(IB3-INDEX(T_Eqp[Date_Début],7), INDEX(T_Eqp[Période_jours],7))=0), INDEX(T_Eqp[Type],7), ""), "")</f>
        <v/>
      </c>
      <c r="IC12" s="10">
        <f>IFERROR(IF(AND(INDEX(T_Eqp[Actif],7)="Oui",INDEX(T_Eqp[Période_jours],7)&gt;0, IC3&gt;=INDEX(T_Eqp[Date_Début],7), MOD(IC3-INDEX(T_Eqp[Date_Début],7), INDEX(T_Eqp[Période_jours],7))=0), INDEX(T_Eqp[Type],7), ""), "")</f>
        <v/>
      </c>
      <c r="ID12" s="10">
        <f>IFERROR(IF(AND(INDEX(T_Eqp[Actif],7)="Oui",INDEX(T_Eqp[Période_jours],7)&gt;0, ID3&gt;=INDEX(T_Eqp[Date_Début],7), MOD(ID3-INDEX(T_Eqp[Date_Début],7), INDEX(T_Eqp[Période_jours],7))=0), INDEX(T_Eqp[Type],7), ""), "")</f>
        <v/>
      </c>
      <c r="IE12" s="10">
        <f>IFERROR(IF(AND(INDEX(T_Eqp[Actif],7)="Oui",INDEX(T_Eqp[Période_jours],7)&gt;0, IE3&gt;=INDEX(T_Eqp[Date_Début],7), MOD(IE3-INDEX(T_Eqp[Date_Début],7), INDEX(T_Eqp[Période_jours],7))=0), INDEX(T_Eqp[Type],7), ""), "")</f>
        <v/>
      </c>
      <c r="IF12" s="10">
        <f>IFERROR(IF(AND(INDEX(T_Eqp[Actif],7)="Oui",INDEX(T_Eqp[Période_jours],7)&gt;0, IF3&gt;=INDEX(T_Eqp[Date_Début],7), MOD(IF3-INDEX(T_Eqp[Date_Début],7), INDEX(T_Eqp[Période_jours],7))=0), INDEX(T_Eqp[Type],7), ""), "")</f>
        <v/>
      </c>
      <c r="IG12" s="10">
        <f>IFERROR(IF(AND(INDEX(T_Eqp[Actif],7)="Oui",INDEX(T_Eqp[Période_jours],7)&gt;0, IG3&gt;=INDEX(T_Eqp[Date_Début],7), MOD(IG3-INDEX(T_Eqp[Date_Début],7), INDEX(T_Eqp[Période_jours],7))=0), INDEX(T_Eqp[Type],7), ""), "")</f>
        <v/>
      </c>
      <c r="IH12" s="10">
        <f>IFERROR(IF(AND(INDEX(T_Eqp[Actif],7)="Oui",INDEX(T_Eqp[Période_jours],7)&gt;0, IH3&gt;=INDEX(T_Eqp[Date_Début],7), MOD(IH3-INDEX(T_Eqp[Date_Début],7), INDEX(T_Eqp[Période_jours],7))=0), INDEX(T_Eqp[Type],7), ""), "")</f>
        <v/>
      </c>
      <c r="II12" s="10">
        <f>IFERROR(IF(AND(INDEX(T_Eqp[Actif],7)="Oui",INDEX(T_Eqp[Période_jours],7)&gt;0, II3&gt;=INDEX(T_Eqp[Date_Début],7), MOD(II3-INDEX(T_Eqp[Date_Début],7), INDEX(T_Eqp[Période_jours],7))=0), INDEX(T_Eqp[Type],7), ""), "")</f>
        <v/>
      </c>
      <c r="IJ12" s="10">
        <f>IFERROR(IF(AND(INDEX(T_Eqp[Actif],7)="Oui",INDEX(T_Eqp[Période_jours],7)&gt;0, IJ3&gt;=INDEX(T_Eqp[Date_Début],7), MOD(IJ3-INDEX(T_Eqp[Date_Début],7), INDEX(T_Eqp[Période_jours],7))=0), INDEX(T_Eqp[Type],7), ""), "")</f>
        <v/>
      </c>
      <c r="IK12" s="10">
        <f>IFERROR(IF(AND(INDEX(T_Eqp[Actif],7)="Oui",INDEX(T_Eqp[Période_jours],7)&gt;0, IK3&gt;=INDEX(T_Eqp[Date_Début],7), MOD(IK3-INDEX(T_Eqp[Date_Début],7), INDEX(T_Eqp[Période_jours],7))=0), INDEX(T_Eqp[Type],7), ""), "")</f>
        <v/>
      </c>
      <c r="IL12" s="10">
        <f>IFERROR(IF(AND(INDEX(T_Eqp[Actif],7)="Oui",INDEX(T_Eqp[Période_jours],7)&gt;0, IL3&gt;=INDEX(T_Eqp[Date_Début],7), MOD(IL3-INDEX(T_Eqp[Date_Début],7), INDEX(T_Eqp[Période_jours],7))=0), INDEX(T_Eqp[Type],7), ""), "")</f>
        <v/>
      </c>
      <c r="IM12" s="10">
        <f>IFERROR(IF(AND(INDEX(T_Eqp[Actif],7)="Oui",INDEX(T_Eqp[Période_jours],7)&gt;0, IM3&gt;=INDEX(T_Eqp[Date_Début],7), MOD(IM3-INDEX(T_Eqp[Date_Début],7), INDEX(T_Eqp[Période_jours],7))=0), INDEX(T_Eqp[Type],7), ""), "")</f>
        <v/>
      </c>
      <c r="IN12" s="10">
        <f>IFERROR(IF(AND(INDEX(T_Eqp[Actif],7)="Oui",INDEX(T_Eqp[Période_jours],7)&gt;0, IN3&gt;=INDEX(T_Eqp[Date_Début],7), MOD(IN3-INDEX(T_Eqp[Date_Début],7), INDEX(T_Eqp[Période_jours],7))=0), INDEX(T_Eqp[Type],7), ""), "")</f>
        <v/>
      </c>
      <c r="IO12" s="10">
        <f>IFERROR(IF(AND(INDEX(T_Eqp[Actif],7)="Oui",INDEX(T_Eqp[Période_jours],7)&gt;0, IO3&gt;=INDEX(T_Eqp[Date_Début],7), MOD(IO3-INDEX(T_Eqp[Date_Début],7), INDEX(T_Eqp[Période_jours],7))=0), INDEX(T_Eqp[Type],7), ""), "")</f>
        <v/>
      </c>
      <c r="IP12" s="10">
        <f>IFERROR(IF(AND(INDEX(T_Eqp[Actif],7)="Oui",INDEX(T_Eqp[Période_jours],7)&gt;0, IP3&gt;=INDEX(T_Eqp[Date_Début],7), MOD(IP3-INDEX(T_Eqp[Date_Début],7), INDEX(T_Eqp[Période_jours],7))=0), INDEX(T_Eqp[Type],7), ""), "")</f>
        <v/>
      </c>
      <c r="IQ12" s="10">
        <f>IFERROR(IF(AND(INDEX(T_Eqp[Actif],7)="Oui",INDEX(T_Eqp[Période_jours],7)&gt;0, IQ3&gt;=INDEX(T_Eqp[Date_Début],7), MOD(IQ3-INDEX(T_Eqp[Date_Début],7), INDEX(T_Eqp[Période_jours],7))=0), INDEX(T_Eqp[Type],7), ""), "")</f>
        <v/>
      </c>
      <c r="IR12" s="10">
        <f>IFERROR(IF(AND(INDEX(T_Eqp[Actif],7)="Oui",INDEX(T_Eqp[Période_jours],7)&gt;0, IR3&gt;=INDEX(T_Eqp[Date_Début],7), MOD(IR3-INDEX(T_Eqp[Date_Début],7), INDEX(T_Eqp[Période_jours],7))=0), INDEX(T_Eqp[Type],7), ""), "")</f>
        <v/>
      </c>
      <c r="IS12" s="10">
        <f>IFERROR(IF(AND(INDEX(T_Eqp[Actif],7)="Oui",INDEX(T_Eqp[Période_jours],7)&gt;0, IS3&gt;=INDEX(T_Eqp[Date_Début],7), MOD(IS3-INDEX(T_Eqp[Date_Début],7), INDEX(T_Eqp[Période_jours],7))=0), INDEX(T_Eqp[Type],7), ""), "")</f>
        <v/>
      </c>
      <c r="IT12" s="10">
        <f>IFERROR(IF(AND(INDEX(T_Eqp[Actif],7)="Oui",INDEX(T_Eqp[Période_jours],7)&gt;0, IT3&gt;=INDEX(T_Eqp[Date_Début],7), MOD(IT3-INDEX(T_Eqp[Date_Début],7), INDEX(T_Eqp[Période_jours],7))=0), INDEX(T_Eqp[Type],7), ""), "")</f>
        <v/>
      </c>
      <c r="IU12" s="10">
        <f>IFERROR(IF(AND(INDEX(T_Eqp[Actif],7)="Oui",INDEX(T_Eqp[Période_jours],7)&gt;0, IU3&gt;=INDEX(T_Eqp[Date_Début],7), MOD(IU3-INDEX(T_Eqp[Date_Début],7), INDEX(T_Eqp[Période_jours],7))=0), INDEX(T_Eqp[Type],7), ""), "")</f>
        <v/>
      </c>
      <c r="IV12" s="10">
        <f>IFERROR(IF(AND(INDEX(T_Eqp[Actif],7)="Oui",INDEX(T_Eqp[Période_jours],7)&gt;0, IV3&gt;=INDEX(T_Eqp[Date_Début],7), MOD(IV3-INDEX(T_Eqp[Date_Début],7), INDEX(T_Eqp[Période_jours],7))=0), INDEX(T_Eqp[Type],7), ""), "")</f>
        <v/>
      </c>
      <c r="IW12" s="10">
        <f>IFERROR(IF(AND(INDEX(T_Eqp[Actif],7)="Oui",INDEX(T_Eqp[Période_jours],7)&gt;0, IW3&gt;=INDEX(T_Eqp[Date_Début],7), MOD(IW3-INDEX(T_Eqp[Date_Début],7), INDEX(T_Eqp[Période_jours],7))=0), INDEX(T_Eqp[Type],7), ""), "")</f>
        <v/>
      </c>
      <c r="IX12" s="10">
        <f>IFERROR(IF(AND(INDEX(T_Eqp[Actif],7)="Oui",INDEX(T_Eqp[Période_jours],7)&gt;0, IX3&gt;=INDEX(T_Eqp[Date_Début],7), MOD(IX3-INDEX(T_Eqp[Date_Début],7), INDEX(T_Eqp[Période_jours],7))=0), INDEX(T_Eqp[Type],7), ""), "")</f>
        <v/>
      </c>
      <c r="IY12" s="10">
        <f>IFERROR(IF(AND(INDEX(T_Eqp[Actif],7)="Oui",INDEX(T_Eqp[Période_jours],7)&gt;0, IY3&gt;=INDEX(T_Eqp[Date_Début],7), MOD(IY3-INDEX(T_Eqp[Date_Début],7), INDEX(T_Eqp[Période_jours],7))=0), INDEX(T_Eqp[Type],7), ""), "")</f>
        <v/>
      </c>
      <c r="IZ12" s="10">
        <f>IFERROR(IF(AND(INDEX(T_Eqp[Actif],7)="Oui",INDEX(T_Eqp[Période_jours],7)&gt;0, IZ3&gt;=INDEX(T_Eqp[Date_Début],7), MOD(IZ3-INDEX(T_Eqp[Date_Début],7), INDEX(T_Eqp[Période_jours],7))=0), INDEX(T_Eqp[Type],7), ""), "")</f>
        <v/>
      </c>
      <c r="JA12" s="10">
        <f>IFERROR(IF(AND(INDEX(T_Eqp[Actif],7)="Oui",INDEX(T_Eqp[Période_jours],7)&gt;0, JA3&gt;=INDEX(T_Eqp[Date_Début],7), MOD(JA3-INDEX(T_Eqp[Date_Début],7), INDEX(T_Eqp[Période_jours],7))=0), INDEX(T_Eqp[Type],7), ""), "")</f>
        <v/>
      </c>
      <c r="JB12" s="10">
        <f>IFERROR(IF(AND(INDEX(T_Eqp[Actif],7)="Oui",INDEX(T_Eqp[Période_jours],7)&gt;0, JB3&gt;=INDEX(T_Eqp[Date_Début],7), MOD(JB3-INDEX(T_Eqp[Date_Début],7), INDEX(T_Eqp[Période_jours],7))=0), INDEX(T_Eqp[Type],7), ""), "")</f>
        <v/>
      </c>
      <c r="JC12" s="10">
        <f>IFERROR(IF(AND(INDEX(T_Eqp[Actif],7)="Oui",INDEX(T_Eqp[Période_jours],7)&gt;0, JC3&gt;=INDEX(T_Eqp[Date_Début],7), MOD(JC3-INDEX(T_Eqp[Date_Début],7), INDEX(T_Eqp[Période_jours],7))=0), INDEX(T_Eqp[Type],7), ""), "")</f>
        <v/>
      </c>
      <c r="JD12" s="10">
        <f>IFERROR(IF(AND(INDEX(T_Eqp[Actif],7)="Oui",INDEX(T_Eqp[Période_jours],7)&gt;0, JD3&gt;=INDEX(T_Eqp[Date_Début],7), MOD(JD3-INDEX(T_Eqp[Date_Début],7), INDEX(T_Eqp[Période_jours],7))=0), INDEX(T_Eqp[Type],7), ""), "")</f>
        <v/>
      </c>
      <c r="JE12" s="10">
        <f>IFERROR(IF(AND(INDEX(T_Eqp[Actif],7)="Oui",INDEX(T_Eqp[Période_jours],7)&gt;0, JE3&gt;=INDEX(T_Eqp[Date_Début],7), MOD(JE3-INDEX(T_Eqp[Date_Début],7), INDEX(T_Eqp[Période_jours],7))=0), INDEX(T_Eqp[Type],7), ""), "")</f>
        <v/>
      </c>
      <c r="JF12" s="10">
        <f>IFERROR(IF(AND(INDEX(T_Eqp[Actif],7)="Oui",INDEX(T_Eqp[Période_jours],7)&gt;0, JF3&gt;=INDEX(T_Eqp[Date_Début],7), MOD(JF3-INDEX(T_Eqp[Date_Début],7), INDEX(T_Eqp[Période_jours],7))=0), INDEX(T_Eqp[Type],7), ""), "")</f>
        <v/>
      </c>
      <c r="JG12" s="10">
        <f>IFERROR(IF(AND(INDEX(T_Eqp[Actif],7)="Oui",INDEX(T_Eqp[Période_jours],7)&gt;0, JG3&gt;=INDEX(T_Eqp[Date_Début],7), MOD(JG3-INDEX(T_Eqp[Date_Début],7), INDEX(T_Eqp[Période_jours],7))=0), INDEX(T_Eqp[Type],7), ""), "")</f>
        <v/>
      </c>
      <c r="JH12" s="10">
        <f>IFERROR(IF(AND(INDEX(T_Eqp[Actif],7)="Oui",INDEX(T_Eqp[Période_jours],7)&gt;0, JH3&gt;=INDEX(T_Eqp[Date_Début],7), MOD(JH3-INDEX(T_Eqp[Date_Début],7), INDEX(T_Eqp[Période_jours],7))=0), INDEX(T_Eqp[Type],7), ""), "")</f>
        <v/>
      </c>
      <c r="JI12" s="10">
        <f>IFERROR(IF(AND(INDEX(T_Eqp[Actif],7)="Oui",INDEX(T_Eqp[Période_jours],7)&gt;0, JI3&gt;=INDEX(T_Eqp[Date_Début],7), MOD(JI3-INDEX(T_Eqp[Date_Début],7), INDEX(T_Eqp[Période_jours],7))=0), INDEX(T_Eqp[Type],7), ""), "")</f>
        <v/>
      </c>
      <c r="JJ12" s="10">
        <f>IFERROR(IF(AND(INDEX(T_Eqp[Actif],7)="Oui",INDEX(T_Eqp[Période_jours],7)&gt;0, JJ3&gt;=INDEX(T_Eqp[Date_Début],7), MOD(JJ3-INDEX(T_Eqp[Date_Début],7), INDEX(T_Eqp[Période_jours],7))=0), INDEX(T_Eqp[Type],7), ""), "")</f>
        <v/>
      </c>
      <c r="JK12" s="10">
        <f>IFERROR(IF(AND(INDEX(T_Eqp[Actif],7)="Oui",INDEX(T_Eqp[Période_jours],7)&gt;0, JK3&gt;=INDEX(T_Eqp[Date_Début],7), MOD(JK3-INDEX(T_Eqp[Date_Début],7), INDEX(T_Eqp[Période_jours],7))=0), INDEX(T_Eqp[Type],7), ""), "")</f>
        <v/>
      </c>
      <c r="JL12" s="10">
        <f>IFERROR(IF(AND(INDEX(T_Eqp[Actif],7)="Oui",INDEX(T_Eqp[Période_jours],7)&gt;0, JL3&gt;=INDEX(T_Eqp[Date_Début],7), MOD(JL3-INDEX(T_Eqp[Date_Début],7), INDEX(T_Eqp[Période_jours],7))=0), INDEX(T_Eqp[Type],7), ""), "")</f>
        <v/>
      </c>
      <c r="JM12" s="10">
        <f>IFERROR(IF(AND(INDEX(T_Eqp[Actif],7)="Oui",INDEX(T_Eqp[Période_jours],7)&gt;0, JM3&gt;=INDEX(T_Eqp[Date_Début],7), MOD(JM3-INDEX(T_Eqp[Date_Début],7), INDEX(T_Eqp[Période_jours],7))=0), INDEX(T_Eqp[Type],7), ""), "")</f>
        <v/>
      </c>
      <c r="JN12" s="10">
        <f>IFERROR(IF(AND(INDEX(T_Eqp[Actif],7)="Oui",INDEX(T_Eqp[Période_jours],7)&gt;0, JN3&gt;=INDEX(T_Eqp[Date_Début],7), MOD(JN3-INDEX(T_Eqp[Date_Début],7), INDEX(T_Eqp[Période_jours],7))=0), INDEX(T_Eqp[Type],7), ""), "")</f>
        <v/>
      </c>
      <c r="JO12" s="10">
        <f>IFERROR(IF(AND(INDEX(T_Eqp[Actif],7)="Oui",INDEX(T_Eqp[Période_jours],7)&gt;0, JO3&gt;=INDEX(T_Eqp[Date_Début],7), MOD(JO3-INDEX(T_Eqp[Date_Début],7), INDEX(T_Eqp[Période_jours],7))=0), INDEX(T_Eqp[Type],7), ""), "")</f>
        <v/>
      </c>
      <c r="JP12" s="10">
        <f>IFERROR(IF(AND(INDEX(T_Eqp[Actif],7)="Oui",INDEX(T_Eqp[Période_jours],7)&gt;0, JP3&gt;=INDEX(T_Eqp[Date_Début],7), MOD(JP3-INDEX(T_Eqp[Date_Début],7), INDEX(T_Eqp[Période_jours],7))=0), INDEX(T_Eqp[Type],7), ""), "")</f>
        <v/>
      </c>
      <c r="JQ12" s="10">
        <f>IFERROR(IF(AND(INDEX(T_Eqp[Actif],7)="Oui",INDEX(T_Eqp[Période_jours],7)&gt;0, JQ3&gt;=INDEX(T_Eqp[Date_Début],7), MOD(JQ3-INDEX(T_Eqp[Date_Début],7), INDEX(T_Eqp[Période_jours],7))=0), INDEX(T_Eqp[Type],7), ""), "")</f>
        <v/>
      </c>
      <c r="JR12" s="10">
        <f>IFERROR(IF(AND(INDEX(T_Eqp[Actif],7)="Oui",INDEX(T_Eqp[Période_jours],7)&gt;0, JR3&gt;=INDEX(T_Eqp[Date_Début],7), MOD(JR3-INDEX(T_Eqp[Date_Début],7), INDEX(T_Eqp[Période_jours],7))=0), INDEX(T_Eqp[Type],7), ""), "")</f>
        <v/>
      </c>
      <c r="JS12" s="10">
        <f>IFERROR(IF(AND(INDEX(T_Eqp[Actif],7)="Oui",INDEX(T_Eqp[Période_jours],7)&gt;0, JS3&gt;=INDEX(T_Eqp[Date_Début],7), MOD(JS3-INDEX(T_Eqp[Date_Début],7), INDEX(T_Eqp[Période_jours],7))=0), INDEX(T_Eqp[Type],7), ""), "")</f>
        <v/>
      </c>
      <c r="JT12" s="10">
        <f>IFERROR(IF(AND(INDEX(T_Eqp[Actif],7)="Oui",INDEX(T_Eqp[Période_jours],7)&gt;0, JT3&gt;=INDEX(T_Eqp[Date_Début],7), MOD(JT3-INDEX(T_Eqp[Date_Début],7), INDEX(T_Eqp[Période_jours],7))=0), INDEX(T_Eqp[Type],7), ""), "")</f>
        <v/>
      </c>
      <c r="JU12" s="10">
        <f>IFERROR(IF(AND(INDEX(T_Eqp[Actif],7)="Oui",INDEX(T_Eqp[Période_jours],7)&gt;0, JU3&gt;=INDEX(T_Eqp[Date_Début],7), MOD(JU3-INDEX(T_Eqp[Date_Début],7), INDEX(T_Eqp[Période_jours],7))=0), INDEX(T_Eqp[Type],7), ""), "")</f>
        <v/>
      </c>
      <c r="JV12" s="10">
        <f>IFERROR(IF(AND(INDEX(T_Eqp[Actif],7)="Oui",INDEX(T_Eqp[Période_jours],7)&gt;0, JV3&gt;=INDEX(T_Eqp[Date_Début],7), MOD(JV3-INDEX(T_Eqp[Date_Début],7), INDEX(T_Eqp[Période_jours],7))=0), INDEX(T_Eqp[Type],7), ""), "")</f>
        <v/>
      </c>
      <c r="JW12" s="10">
        <f>IFERROR(IF(AND(INDEX(T_Eqp[Actif],7)="Oui",INDEX(T_Eqp[Période_jours],7)&gt;0, JW3&gt;=INDEX(T_Eqp[Date_Début],7), MOD(JW3-INDEX(T_Eqp[Date_Début],7), INDEX(T_Eqp[Période_jours],7))=0), INDEX(T_Eqp[Type],7), ""), "")</f>
        <v/>
      </c>
      <c r="JX12" s="10">
        <f>IFERROR(IF(AND(INDEX(T_Eqp[Actif],7)="Oui",INDEX(T_Eqp[Période_jours],7)&gt;0, JX3&gt;=INDEX(T_Eqp[Date_Début],7), MOD(JX3-INDEX(T_Eqp[Date_Début],7), INDEX(T_Eqp[Période_jours],7))=0), INDEX(T_Eqp[Type],7), ""), "")</f>
        <v/>
      </c>
      <c r="JY12" s="10">
        <f>IFERROR(IF(AND(INDEX(T_Eqp[Actif],7)="Oui",INDEX(T_Eqp[Période_jours],7)&gt;0, JY3&gt;=INDEX(T_Eqp[Date_Début],7), MOD(JY3-INDEX(T_Eqp[Date_Début],7), INDEX(T_Eqp[Période_jours],7))=0), INDEX(T_Eqp[Type],7), ""), "")</f>
        <v/>
      </c>
      <c r="JZ12" s="10">
        <f>IFERROR(IF(AND(INDEX(T_Eqp[Actif],7)="Oui",INDEX(T_Eqp[Période_jours],7)&gt;0, JZ3&gt;=INDEX(T_Eqp[Date_Début],7), MOD(JZ3-INDEX(T_Eqp[Date_Début],7), INDEX(T_Eqp[Période_jours],7))=0), INDEX(T_Eqp[Type],7), ""), "")</f>
        <v/>
      </c>
      <c r="KA12" s="10">
        <f>IFERROR(IF(AND(INDEX(T_Eqp[Actif],7)="Oui",INDEX(T_Eqp[Période_jours],7)&gt;0, KA3&gt;=INDEX(T_Eqp[Date_Début],7), MOD(KA3-INDEX(T_Eqp[Date_Début],7), INDEX(T_Eqp[Période_jours],7))=0), INDEX(T_Eqp[Type],7), ""), "")</f>
        <v/>
      </c>
      <c r="KB12" s="10">
        <f>IFERROR(IF(AND(INDEX(T_Eqp[Actif],7)="Oui",INDEX(T_Eqp[Période_jours],7)&gt;0, KB3&gt;=INDEX(T_Eqp[Date_Début],7), MOD(KB3-INDEX(T_Eqp[Date_Début],7), INDEX(T_Eqp[Période_jours],7))=0), INDEX(T_Eqp[Type],7), ""), "")</f>
        <v/>
      </c>
      <c r="KC12" s="10">
        <f>IFERROR(IF(AND(INDEX(T_Eqp[Actif],7)="Oui",INDEX(T_Eqp[Période_jours],7)&gt;0, KC3&gt;=INDEX(T_Eqp[Date_Début],7), MOD(KC3-INDEX(T_Eqp[Date_Début],7), INDEX(T_Eqp[Période_jours],7))=0), INDEX(T_Eqp[Type],7), ""), "")</f>
        <v/>
      </c>
      <c r="KD12" s="10">
        <f>IFERROR(IF(AND(INDEX(T_Eqp[Actif],7)="Oui",INDEX(T_Eqp[Période_jours],7)&gt;0, KD3&gt;=INDEX(T_Eqp[Date_Début],7), MOD(KD3-INDEX(T_Eqp[Date_Début],7), INDEX(T_Eqp[Période_jours],7))=0), INDEX(T_Eqp[Type],7), ""), "")</f>
        <v/>
      </c>
      <c r="KE12" s="10">
        <f>IFERROR(IF(AND(INDEX(T_Eqp[Actif],7)="Oui",INDEX(T_Eqp[Période_jours],7)&gt;0, KE3&gt;=INDEX(T_Eqp[Date_Début],7), MOD(KE3-INDEX(T_Eqp[Date_Début],7), INDEX(T_Eqp[Période_jours],7))=0), INDEX(T_Eqp[Type],7), ""), "")</f>
        <v/>
      </c>
      <c r="KF12" s="10">
        <f>IFERROR(IF(AND(INDEX(T_Eqp[Actif],7)="Oui",INDEX(T_Eqp[Période_jours],7)&gt;0, KF3&gt;=INDEX(T_Eqp[Date_Début],7), MOD(KF3-INDEX(T_Eqp[Date_Début],7), INDEX(T_Eqp[Période_jours],7))=0), INDEX(T_Eqp[Type],7), ""), "")</f>
        <v/>
      </c>
      <c r="KG12" s="10">
        <f>IFERROR(IF(AND(INDEX(T_Eqp[Actif],7)="Oui",INDEX(T_Eqp[Période_jours],7)&gt;0, KG3&gt;=INDEX(T_Eqp[Date_Début],7), MOD(KG3-INDEX(T_Eqp[Date_Début],7), INDEX(T_Eqp[Période_jours],7))=0), INDEX(T_Eqp[Type],7), ""), "")</f>
        <v/>
      </c>
      <c r="KH12" s="10">
        <f>IFERROR(IF(AND(INDEX(T_Eqp[Actif],7)="Oui",INDEX(T_Eqp[Période_jours],7)&gt;0, KH3&gt;=INDEX(T_Eqp[Date_Début],7), MOD(KH3-INDEX(T_Eqp[Date_Début],7), INDEX(T_Eqp[Période_jours],7))=0), INDEX(T_Eqp[Type],7), ""), "")</f>
        <v/>
      </c>
      <c r="KI12" s="10">
        <f>IFERROR(IF(AND(INDEX(T_Eqp[Actif],7)="Oui",INDEX(T_Eqp[Période_jours],7)&gt;0, KI3&gt;=INDEX(T_Eqp[Date_Début],7), MOD(KI3-INDEX(T_Eqp[Date_Début],7), INDEX(T_Eqp[Période_jours],7))=0), INDEX(T_Eqp[Type],7), ""), "")</f>
        <v/>
      </c>
      <c r="KJ12" s="10">
        <f>IFERROR(IF(AND(INDEX(T_Eqp[Actif],7)="Oui",INDEX(T_Eqp[Période_jours],7)&gt;0, KJ3&gt;=INDEX(T_Eqp[Date_Début],7), MOD(KJ3-INDEX(T_Eqp[Date_Début],7), INDEX(T_Eqp[Période_jours],7))=0), INDEX(T_Eqp[Type],7), ""), "")</f>
        <v/>
      </c>
      <c r="KK12" s="10">
        <f>IFERROR(IF(AND(INDEX(T_Eqp[Actif],7)="Oui",INDEX(T_Eqp[Période_jours],7)&gt;0, KK3&gt;=INDEX(T_Eqp[Date_Début],7), MOD(KK3-INDEX(T_Eqp[Date_Début],7), INDEX(T_Eqp[Période_jours],7))=0), INDEX(T_Eqp[Type],7), ""), "")</f>
        <v/>
      </c>
      <c r="KL12" s="10">
        <f>IFERROR(IF(AND(INDEX(T_Eqp[Actif],7)="Oui",INDEX(T_Eqp[Période_jours],7)&gt;0, KL3&gt;=INDEX(T_Eqp[Date_Début],7), MOD(KL3-INDEX(T_Eqp[Date_Début],7), INDEX(T_Eqp[Période_jours],7))=0), INDEX(T_Eqp[Type],7), ""), "")</f>
        <v/>
      </c>
      <c r="KM12" s="10">
        <f>IFERROR(IF(AND(INDEX(T_Eqp[Actif],7)="Oui",INDEX(T_Eqp[Période_jours],7)&gt;0, KM3&gt;=INDEX(T_Eqp[Date_Début],7), MOD(KM3-INDEX(T_Eqp[Date_Début],7), INDEX(T_Eqp[Période_jours],7))=0), INDEX(T_Eqp[Type],7), ""), "")</f>
        <v/>
      </c>
      <c r="KN12" s="10">
        <f>IFERROR(IF(AND(INDEX(T_Eqp[Actif],7)="Oui",INDEX(T_Eqp[Période_jours],7)&gt;0, KN3&gt;=INDEX(T_Eqp[Date_Début],7), MOD(KN3-INDEX(T_Eqp[Date_Début],7), INDEX(T_Eqp[Période_jours],7))=0), INDEX(T_Eqp[Type],7), ""), "")</f>
        <v/>
      </c>
      <c r="KO12" s="10">
        <f>IFERROR(IF(AND(INDEX(T_Eqp[Actif],7)="Oui",INDEX(T_Eqp[Période_jours],7)&gt;0, KO3&gt;=INDEX(T_Eqp[Date_Début],7), MOD(KO3-INDEX(T_Eqp[Date_Début],7), INDEX(T_Eqp[Période_jours],7))=0), INDEX(T_Eqp[Type],7), ""), "")</f>
        <v/>
      </c>
      <c r="KP12" s="10">
        <f>IFERROR(IF(AND(INDEX(T_Eqp[Actif],7)="Oui",INDEX(T_Eqp[Période_jours],7)&gt;0, KP3&gt;=INDEX(T_Eqp[Date_Début],7), MOD(KP3-INDEX(T_Eqp[Date_Début],7), INDEX(T_Eqp[Période_jours],7))=0), INDEX(T_Eqp[Type],7), ""), "")</f>
        <v/>
      </c>
      <c r="KQ12" s="10">
        <f>IFERROR(IF(AND(INDEX(T_Eqp[Actif],7)="Oui",INDEX(T_Eqp[Période_jours],7)&gt;0, KQ3&gt;=INDEX(T_Eqp[Date_Début],7), MOD(KQ3-INDEX(T_Eqp[Date_Début],7), INDEX(T_Eqp[Période_jours],7))=0), INDEX(T_Eqp[Type],7), ""), "")</f>
        <v/>
      </c>
      <c r="KR12" s="10">
        <f>IFERROR(IF(AND(INDEX(T_Eqp[Actif],7)="Oui",INDEX(T_Eqp[Période_jours],7)&gt;0, KR3&gt;=INDEX(T_Eqp[Date_Début],7), MOD(KR3-INDEX(T_Eqp[Date_Début],7), INDEX(T_Eqp[Période_jours],7))=0), INDEX(T_Eqp[Type],7), ""), "")</f>
        <v/>
      </c>
      <c r="KS12" s="10">
        <f>IFERROR(IF(AND(INDEX(T_Eqp[Actif],7)="Oui",INDEX(T_Eqp[Période_jours],7)&gt;0, KS3&gt;=INDEX(T_Eqp[Date_Début],7), MOD(KS3-INDEX(T_Eqp[Date_Début],7), INDEX(T_Eqp[Période_jours],7))=0), INDEX(T_Eqp[Type],7), ""), "")</f>
        <v/>
      </c>
      <c r="KT12" s="10">
        <f>IFERROR(IF(AND(INDEX(T_Eqp[Actif],7)="Oui",INDEX(T_Eqp[Période_jours],7)&gt;0, KT3&gt;=INDEX(T_Eqp[Date_Début],7), MOD(KT3-INDEX(T_Eqp[Date_Début],7), INDEX(T_Eqp[Période_jours],7))=0), INDEX(T_Eqp[Type],7), ""), "")</f>
        <v/>
      </c>
      <c r="KU12" s="10">
        <f>IFERROR(IF(AND(INDEX(T_Eqp[Actif],7)="Oui",INDEX(T_Eqp[Période_jours],7)&gt;0, KU3&gt;=INDEX(T_Eqp[Date_Début],7), MOD(KU3-INDEX(T_Eqp[Date_Début],7), INDEX(T_Eqp[Période_jours],7))=0), INDEX(T_Eqp[Type],7), ""), "")</f>
        <v/>
      </c>
      <c r="KV12" s="10">
        <f>IFERROR(IF(AND(INDEX(T_Eqp[Actif],7)="Oui",INDEX(T_Eqp[Période_jours],7)&gt;0, KV3&gt;=INDEX(T_Eqp[Date_Début],7), MOD(KV3-INDEX(T_Eqp[Date_Début],7), INDEX(T_Eqp[Période_jours],7))=0), INDEX(T_Eqp[Type],7), ""), "")</f>
        <v/>
      </c>
      <c r="KW12" s="10">
        <f>IFERROR(IF(AND(INDEX(T_Eqp[Actif],7)="Oui",INDEX(T_Eqp[Période_jours],7)&gt;0, KW3&gt;=INDEX(T_Eqp[Date_Début],7), MOD(KW3-INDEX(T_Eqp[Date_Début],7), INDEX(T_Eqp[Période_jours],7))=0), INDEX(T_Eqp[Type],7), ""), "")</f>
        <v/>
      </c>
      <c r="KX12" s="10">
        <f>IFERROR(IF(AND(INDEX(T_Eqp[Actif],7)="Oui",INDEX(T_Eqp[Période_jours],7)&gt;0, KX3&gt;=INDEX(T_Eqp[Date_Début],7), MOD(KX3-INDEX(T_Eqp[Date_Début],7), INDEX(T_Eqp[Période_jours],7))=0), INDEX(T_Eqp[Type],7), ""), "")</f>
        <v/>
      </c>
      <c r="KY12" s="10">
        <f>IFERROR(IF(AND(INDEX(T_Eqp[Actif],7)="Oui",INDEX(T_Eqp[Période_jours],7)&gt;0, KY3&gt;=INDEX(T_Eqp[Date_Début],7), MOD(KY3-INDEX(T_Eqp[Date_Début],7), INDEX(T_Eqp[Période_jours],7))=0), INDEX(T_Eqp[Type],7), ""), "")</f>
        <v/>
      </c>
      <c r="KZ12" s="10">
        <f>IFERROR(IF(AND(INDEX(T_Eqp[Actif],7)="Oui",INDEX(T_Eqp[Période_jours],7)&gt;0, KZ3&gt;=INDEX(T_Eqp[Date_Début],7), MOD(KZ3-INDEX(T_Eqp[Date_Début],7), INDEX(T_Eqp[Période_jours],7))=0), INDEX(T_Eqp[Type],7), ""), "")</f>
        <v/>
      </c>
      <c r="LA12" s="10">
        <f>IFERROR(IF(AND(INDEX(T_Eqp[Actif],7)="Oui",INDEX(T_Eqp[Période_jours],7)&gt;0, LA3&gt;=INDEX(T_Eqp[Date_Début],7), MOD(LA3-INDEX(T_Eqp[Date_Début],7), INDEX(T_Eqp[Période_jours],7))=0), INDEX(T_Eqp[Type],7), ""), "")</f>
        <v/>
      </c>
      <c r="LB12" s="10">
        <f>IFERROR(IF(AND(INDEX(T_Eqp[Actif],7)="Oui",INDEX(T_Eqp[Période_jours],7)&gt;0, LB3&gt;=INDEX(T_Eqp[Date_Début],7), MOD(LB3-INDEX(T_Eqp[Date_Début],7), INDEX(T_Eqp[Période_jours],7))=0), INDEX(T_Eqp[Type],7), ""), "")</f>
        <v/>
      </c>
      <c r="LC12" s="10">
        <f>IFERROR(IF(AND(INDEX(T_Eqp[Actif],7)="Oui",INDEX(T_Eqp[Période_jours],7)&gt;0, LC3&gt;=INDEX(T_Eqp[Date_Début],7), MOD(LC3-INDEX(T_Eqp[Date_Début],7), INDEX(T_Eqp[Période_jours],7))=0), INDEX(T_Eqp[Type],7), ""), "")</f>
        <v/>
      </c>
      <c r="LD12" s="10">
        <f>IFERROR(IF(AND(INDEX(T_Eqp[Actif],7)="Oui",INDEX(T_Eqp[Période_jours],7)&gt;0, LD3&gt;=INDEX(T_Eqp[Date_Début],7), MOD(LD3-INDEX(T_Eqp[Date_Début],7), INDEX(T_Eqp[Période_jours],7))=0), INDEX(T_Eqp[Type],7), ""), "")</f>
        <v/>
      </c>
      <c r="LE12" s="10">
        <f>IFERROR(IF(AND(INDEX(T_Eqp[Actif],7)="Oui",INDEX(T_Eqp[Période_jours],7)&gt;0, LE3&gt;=INDEX(T_Eqp[Date_Début],7), MOD(LE3-INDEX(T_Eqp[Date_Début],7), INDEX(T_Eqp[Période_jours],7))=0), INDEX(T_Eqp[Type],7), ""), "")</f>
        <v/>
      </c>
      <c r="LF12" s="10">
        <f>IFERROR(IF(AND(INDEX(T_Eqp[Actif],7)="Oui",INDEX(T_Eqp[Période_jours],7)&gt;0, LF3&gt;=INDEX(T_Eqp[Date_Début],7), MOD(LF3-INDEX(T_Eqp[Date_Début],7), INDEX(T_Eqp[Période_jours],7))=0), INDEX(T_Eqp[Type],7), ""), "")</f>
        <v/>
      </c>
      <c r="LG12" s="10">
        <f>IFERROR(IF(AND(INDEX(T_Eqp[Actif],7)="Oui",INDEX(T_Eqp[Période_jours],7)&gt;0, LG3&gt;=INDEX(T_Eqp[Date_Début],7), MOD(LG3-INDEX(T_Eqp[Date_Début],7), INDEX(T_Eqp[Période_jours],7))=0), INDEX(T_Eqp[Type],7), ""), "")</f>
        <v/>
      </c>
      <c r="LH12" s="10">
        <f>IFERROR(IF(AND(INDEX(T_Eqp[Actif],7)="Oui",INDEX(T_Eqp[Période_jours],7)&gt;0, LH3&gt;=INDEX(T_Eqp[Date_Début],7), MOD(LH3-INDEX(T_Eqp[Date_Début],7), INDEX(T_Eqp[Période_jours],7))=0), INDEX(T_Eqp[Type],7), ""), "")</f>
        <v/>
      </c>
      <c r="LI12" s="10">
        <f>IFERROR(IF(AND(INDEX(T_Eqp[Actif],7)="Oui",INDEX(T_Eqp[Période_jours],7)&gt;0, LI3&gt;=INDEX(T_Eqp[Date_Début],7), MOD(LI3-INDEX(T_Eqp[Date_Début],7), INDEX(T_Eqp[Période_jours],7))=0), INDEX(T_Eqp[Type],7), ""), "")</f>
        <v/>
      </c>
      <c r="LJ12" s="10">
        <f>IFERROR(IF(AND(INDEX(T_Eqp[Actif],7)="Oui",INDEX(T_Eqp[Période_jours],7)&gt;0, LJ3&gt;=INDEX(T_Eqp[Date_Début],7), MOD(LJ3-INDEX(T_Eqp[Date_Début],7), INDEX(T_Eqp[Période_jours],7))=0), INDEX(T_Eqp[Type],7), ""), "")</f>
        <v/>
      </c>
      <c r="LK12" s="10">
        <f>IFERROR(IF(AND(INDEX(T_Eqp[Actif],7)="Oui",INDEX(T_Eqp[Période_jours],7)&gt;0, LK3&gt;=INDEX(T_Eqp[Date_Début],7), MOD(LK3-INDEX(T_Eqp[Date_Début],7), INDEX(T_Eqp[Période_jours],7))=0), INDEX(T_Eqp[Type],7), ""), "")</f>
        <v/>
      </c>
      <c r="LL12" s="10">
        <f>IFERROR(IF(AND(INDEX(T_Eqp[Actif],7)="Oui",INDEX(T_Eqp[Période_jours],7)&gt;0, LL3&gt;=INDEX(T_Eqp[Date_Début],7), MOD(LL3-INDEX(T_Eqp[Date_Début],7), INDEX(T_Eqp[Période_jours],7))=0), INDEX(T_Eqp[Type],7), ""), "")</f>
        <v/>
      </c>
      <c r="LM12" s="10">
        <f>IFERROR(IF(AND(INDEX(T_Eqp[Actif],7)="Oui",INDEX(T_Eqp[Période_jours],7)&gt;0, LM3&gt;=INDEX(T_Eqp[Date_Début],7), MOD(LM3-INDEX(T_Eqp[Date_Début],7), INDEX(T_Eqp[Période_jours],7))=0), INDEX(T_Eqp[Type],7), ""), "")</f>
        <v/>
      </c>
      <c r="LN12" s="10">
        <f>IFERROR(IF(AND(INDEX(T_Eqp[Actif],7)="Oui",INDEX(T_Eqp[Période_jours],7)&gt;0, LN3&gt;=INDEX(T_Eqp[Date_Début],7), MOD(LN3-INDEX(T_Eqp[Date_Début],7), INDEX(T_Eqp[Période_jours],7))=0), INDEX(T_Eqp[Type],7), ""), "")</f>
        <v/>
      </c>
      <c r="LO12" s="10">
        <f>IFERROR(IF(AND(INDEX(T_Eqp[Actif],7)="Oui",INDEX(T_Eqp[Période_jours],7)&gt;0, LO3&gt;=INDEX(T_Eqp[Date_Début],7), MOD(LO3-INDEX(T_Eqp[Date_Début],7), INDEX(T_Eqp[Période_jours],7))=0), INDEX(T_Eqp[Type],7), ""), "")</f>
        <v/>
      </c>
      <c r="LP12" s="10">
        <f>IFERROR(IF(AND(INDEX(T_Eqp[Actif],7)="Oui",INDEX(T_Eqp[Période_jours],7)&gt;0, LP3&gt;=INDEX(T_Eqp[Date_Début],7), MOD(LP3-INDEX(T_Eqp[Date_Début],7), INDEX(T_Eqp[Période_jours],7))=0), INDEX(T_Eqp[Type],7), ""), "")</f>
        <v/>
      </c>
      <c r="LQ12" s="10">
        <f>IFERROR(IF(AND(INDEX(T_Eqp[Actif],7)="Oui",INDEX(T_Eqp[Période_jours],7)&gt;0, LQ3&gt;=INDEX(T_Eqp[Date_Début],7), MOD(LQ3-INDEX(T_Eqp[Date_Début],7), INDEX(T_Eqp[Période_jours],7))=0), INDEX(T_Eqp[Type],7), ""), "")</f>
        <v/>
      </c>
      <c r="LR12" s="10">
        <f>IFERROR(IF(AND(INDEX(T_Eqp[Actif],7)="Oui",INDEX(T_Eqp[Période_jours],7)&gt;0, LR3&gt;=INDEX(T_Eqp[Date_Début],7), MOD(LR3-INDEX(T_Eqp[Date_Début],7), INDEX(T_Eqp[Période_jours],7))=0), INDEX(T_Eqp[Type],7), ""), "")</f>
        <v/>
      </c>
      <c r="LS12" s="10">
        <f>IFERROR(IF(AND(INDEX(T_Eqp[Actif],7)="Oui",INDEX(T_Eqp[Période_jours],7)&gt;0, LS3&gt;=INDEX(T_Eqp[Date_Début],7), MOD(LS3-INDEX(T_Eqp[Date_Début],7), INDEX(T_Eqp[Période_jours],7))=0), INDEX(T_Eqp[Type],7), ""), "")</f>
        <v/>
      </c>
      <c r="LT12" s="10">
        <f>IFERROR(IF(AND(INDEX(T_Eqp[Actif],7)="Oui",INDEX(T_Eqp[Période_jours],7)&gt;0, LT3&gt;=INDEX(T_Eqp[Date_Début],7), MOD(LT3-INDEX(T_Eqp[Date_Début],7), INDEX(T_Eqp[Période_jours],7))=0), INDEX(T_Eqp[Type],7), ""), "")</f>
        <v/>
      </c>
      <c r="LU12" s="10">
        <f>IFERROR(IF(AND(INDEX(T_Eqp[Actif],7)="Oui",INDEX(T_Eqp[Période_jours],7)&gt;0, LU3&gt;=INDEX(T_Eqp[Date_Début],7), MOD(LU3-INDEX(T_Eqp[Date_Début],7), INDEX(T_Eqp[Période_jours],7))=0), INDEX(T_Eqp[Type],7), ""), "")</f>
        <v/>
      </c>
      <c r="LV12" s="10">
        <f>IFERROR(IF(AND(INDEX(T_Eqp[Actif],7)="Oui",INDEX(T_Eqp[Période_jours],7)&gt;0, LV3&gt;=INDEX(T_Eqp[Date_Début],7), MOD(LV3-INDEX(T_Eqp[Date_Début],7), INDEX(T_Eqp[Période_jours],7))=0), INDEX(T_Eqp[Type],7), ""), "")</f>
        <v/>
      </c>
      <c r="LW12" s="10">
        <f>IFERROR(IF(AND(INDEX(T_Eqp[Actif],7)="Oui",INDEX(T_Eqp[Période_jours],7)&gt;0, LW3&gt;=INDEX(T_Eqp[Date_Début],7), MOD(LW3-INDEX(T_Eqp[Date_Début],7), INDEX(T_Eqp[Période_jours],7))=0), INDEX(T_Eqp[Type],7), ""), "")</f>
        <v/>
      </c>
      <c r="LX12" s="10">
        <f>IFERROR(IF(AND(INDEX(T_Eqp[Actif],7)="Oui",INDEX(T_Eqp[Période_jours],7)&gt;0, LX3&gt;=INDEX(T_Eqp[Date_Début],7), MOD(LX3-INDEX(T_Eqp[Date_Début],7), INDEX(T_Eqp[Période_jours],7))=0), INDEX(T_Eqp[Type],7), ""), "")</f>
        <v/>
      </c>
      <c r="LY12" s="10">
        <f>IFERROR(IF(AND(INDEX(T_Eqp[Actif],7)="Oui",INDEX(T_Eqp[Période_jours],7)&gt;0, LY3&gt;=INDEX(T_Eqp[Date_Début],7), MOD(LY3-INDEX(T_Eqp[Date_Début],7), INDEX(T_Eqp[Période_jours],7))=0), INDEX(T_Eqp[Type],7), ""), "")</f>
        <v/>
      </c>
      <c r="LZ12" s="10">
        <f>IFERROR(IF(AND(INDEX(T_Eqp[Actif],7)="Oui",INDEX(T_Eqp[Période_jours],7)&gt;0, LZ3&gt;=INDEX(T_Eqp[Date_Début],7), MOD(LZ3-INDEX(T_Eqp[Date_Début],7), INDEX(T_Eqp[Période_jours],7))=0), INDEX(T_Eqp[Type],7), ""), "")</f>
        <v/>
      </c>
      <c r="MA12" s="10">
        <f>IFERROR(IF(AND(INDEX(T_Eqp[Actif],7)="Oui",INDEX(T_Eqp[Période_jours],7)&gt;0, MA3&gt;=INDEX(T_Eqp[Date_Début],7), MOD(MA3-INDEX(T_Eqp[Date_Début],7), INDEX(T_Eqp[Période_jours],7))=0), INDEX(T_Eqp[Type],7), ""), "")</f>
        <v/>
      </c>
      <c r="MB12" s="10">
        <f>IFERROR(IF(AND(INDEX(T_Eqp[Actif],7)="Oui",INDEX(T_Eqp[Période_jours],7)&gt;0, MB3&gt;=INDEX(T_Eqp[Date_Début],7), MOD(MB3-INDEX(T_Eqp[Date_Début],7), INDEX(T_Eqp[Période_jours],7))=0), INDEX(T_Eqp[Type],7), ""), "")</f>
        <v/>
      </c>
      <c r="MC12" s="10">
        <f>IFERROR(IF(AND(INDEX(T_Eqp[Actif],7)="Oui",INDEX(T_Eqp[Période_jours],7)&gt;0, MC3&gt;=INDEX(T_Eqp[Date_Début],7), MOD(MC3-INDEX(T_Eqp[Date_Début],7), INDEX(T_Eqp[Période_jours],7))=0), INDEX(T_Eqp[Type],7), ""), "")</f>
        <v/>
      </c>
      <c r="MD12" s="10">
        <f>IFERROR(IF(AND(INDEX(T_Eqp[Actif],7)="Oui",INDEX(T_Eqp[Période_jours],7)&gt;0, MD3&gt;=INDEX(T_Eqp[Date_Début],7), MOD(MD3-INDEX(T_Eqp[Date_Début],7), INDEX(T_Eqp[Période_jours],7))=0), INDEX(T_Eqp[Type],7), ""), "")</f>
        <v/>
      </c>
      <c r="ME12" s="10">
        <f>IFERROR(IF(AND(INDEX(T_Eqp[Actif],7)="Oui",INDEX(T_Eqp[Période_jours],7)&gt;0, ME3&gt;=INDEX(T_Eqp[Date_Début],7), MOD(ME3-INDEX(T_Eqp[Date_Début],7), INDEX(T_Eqp[Période_jours],7))=0), INDEX(T_Eqp[Type],7), ""), "")</f>
        <v/>
      </c>
      <c r="MF12" s="10">
        <f>IFERROR(IF(AND(INDEX(T_Eqp[Actif],7)="Oui",INDEX(T_Eqp[Période_jours],7)&gt;0, MF3&gt;=INDEX(T_Eqp[Date_Début],7), MOD(MF3-INDEX(T_Eqp[Date_Début],7), INDEX(T_Eqp[Période_jours],7))=0), INDEX(T_Eqp[Type],7), ""), "")</f>
        <v/>
      </c>
      <c r="MG12" s="10">
        <f>IFERROR(IF(AND(INDEX(T_Eqp[Actif],7)="Oui",INDEX(T_Eqp[Période_jours],7)&gt;0, MG3&gt;=INDEX(T_Eqp[Date_Début],7), MOD(MG3-INDEX(T_Eqp[Date_Début],7), INDEX(T_Eqp[Période_jours],7))=0), INDEX(T_Eqp[Type],7), ""), "")</f>
        <v/>
      </c>
      <c r="MH12" s="10">
        <f>IFERROR(IF(AND(INDEX(T_Eqp[Actif],7)="Oui",INDEX(T_Eqp[Période_jours],7)&gt;0, MH3&gt;=INDEX(T_Eqp[Date_Début],7), MOD(MH3-INDEX(T_Eqp[Date_Début],7), INDEX(T_Eqp[Période_jours],7))=0), INDEX(T_Eqp[Type],7), ""), "")</f>
        <v/>
      </c>
      <c r="MI12" s="10">
        <f>IFERROR(IF(AND(INDEX(T_Eqp[Actif],7)="Oui",INDEX(T_Eqp[Période_jours],7)&gt;0, MI3&gt;=INDEX(T_Eqp[Date_Début],7), MOD(MI3-INDEX(T_Eqp[Date_Début],7), INDEX(T_Eqp[Période_jours],7))=0), INDEX(T_Eqp[Type],7), ""), "")</f>
        <v/>
      </c>
      <c r="MJ12" s="10">
        <f>IFERROR(IF(AND(INDEX(T_Eqp[Actif],7)="Oui",INDEX(T_Eqp[Période_jours],7)&gt;0, MJ3&gt;=INDEX(T_Eqp[Date_Début],7), MOD(MJ3-INDEX(T_Eqp[Date_Début],7), INDEX(T_Eqp[Période_jours],7))=0), INDEX(T_Eqp[Type],7), ""), "")</f>
        <v/>
      </c>
      <c r="MK12" s="10">
        <f>IFERROR(IF(AND(INDEX(T_Eqp[Actif],7)="Oui",INDEX(T_Eqp[Période_jours],7)&gt;0, MK3&gt;=INDEX(T_Eqp[Date_Début],7), MOD(MK3-INDEX(T_Eqp[Date_Début],7), INDEX(T_Eqp[Période_jours],7))=0), INDEX(T_Eqp[Type],7), ""), "")</f>
        <v/>
      </c>
      <c r="ML12" s="10">
        <f>IFERROR(IF(AND(INDEX(T_Eqp[Actif],7)="Oui",INDEX(T_Eqp[Période_jours],7)&gt;0, ML3&gt;=INDEX(T_Eqp[Date_Début],7), MOD(ML3-INDEX(T_Eqp[Date_Début],7), INDEX(T_Eqp[Période_jours],7))=0), INDEX(T_Eqp[Type],7), ""), "")</f>
        <v/>
      </c>
      <c r="MM12" s="10">
        <f>IFERROR(IF(AND(INDEX(T_Eqp[Actif],7)="Oui",INDEX(T_Eqp[Période_jours],7)&gt;0, MM3&gt;=INDEX(T_Eqp[Date_Début],7), MOD(MM3-INDEX(T_Eqp[Date_Début],7), INDEX(T_Eqp[Période_jours],7))=0), INDEX(T_Eqp[Type],7), ""), "")</f>
        <v/>
      </c>
      <c r="MN12" s="10">
        <f>IFERROR(IF(AND(INDEX(T_Eqp[Actif],7)="Oui",INDEX(T_Eqp[Période_jours],7)&gt;0, MN3&gt;=INDEX(T_Eqp[Date_Début],7), MOD(MN3-INDEX(T_Eqp[Date_Début],7), INDEX(T_Eqp[Période_jours],7))=0), INDEX(T_Eqp[Type],7), ""), "")</f>
        <v/>
      </c>
      <c r="MO12" s="10">
        <f>IFERROR(IF(AND(INDEX(T_Eqp[Actif],7)="Oui",INDEX(T_Eqp[Période_jours],7)&gt;0, MO3&gt;=INDEX(T_Eqp[Date_Début],7), MOD(MO3-INDEX(T_Eqp[Date_Début],7), INDEX(T_Eqp[Période_jours],7))=0), INDEX(T_Eqp[Type],7), ""), "")</f>
        <v/>
      </c>
      <c r="MP12" s="10">
        <f>IFERROR(IF(AND(INDEX(T_Eqp[Actif],7)="Oui",INDEX(T_Eqp[Période_jours],7)&gt;0, MP3&gt;=INDEX(T_Eqp[Date_Début],7), MOD(MP3-INDEX(T_Eqp[Date_Début],7), INDEX(T_Eqp[Période_jours],7))=0), INDEX(T_Eqp[Type],7), ""), "")</f>
        <v/>
      </c>
      <c r="MQ12" s="10">
        <f>IFERROR(IF(AND(INDEX(T_Eqp[Actif],7)="Oui",INDEX(T_Eqp[Période_jours],7)&gt;0, MQ3&gt;=INDEX(T_Eqp[Date_Début],7), MOD(MQ3-INDEX(T_Eqp[Date_Début],7), INDEX(T_Eqp[Période_jours],7))=0), INDEX(T_Eqp[Type],7), ""), "")</f>
        <v/>
      </c>
      <c r="MR12" s="10">
        <f>IFERROR(IF(AND(INDEX(T_Eqp[Actif],7)="Oui",INDEX(T_Eqp[Période_jours],7)&gt;0, MR3&gt;=INDEX(T_Eqp[Date_Début],7), MOD(MR3-INDEX(T_Eqp[Date_Début],7), INDEX(T_Eqp[Période_jours],7))=0), INDEX(T_Eqp[Type],7), ""), "")</f>
        <v/>
      </c>
      <c r="MS12" s="10">
        <f>IFERROR(IF(AND(INDEX(T_Eqp[Actif],7)="Oui",INDEX(T_Eqp[Période_jours],7)&gt;0, MS3&gt;=INDEX(T_Eqp[Date_Début],7), MOD(MS3-INDEX(T_Eqp[Date_Début],7), INDEX(T_Eqp[Période_jours],7))=0), INDEX(T_Eqp[Type],7), ""), "")</f>
        <v/>
      </c>
      <c r="MT12" s="10">
        <f>IFERROR(IF(AND(INDEX(T_Eqp[Actif],7)="Oui",INDEX(T_Eqp[Période_jours],7)&gt;0, MT3&gt;=INDEX(T_Eqp[Date_Début],7), MOD(MT3-INDEX(T_Eqp[Date_Début],7), INDEX(T_Eqp[Période_jours],7))=0), INDEX(T_Eqp[Type],7), ""), "")</f>
        <v/>
      </c>
      <c r="MU12" s="10">
        <f>IFERROR(IF(AND(INDEX(T_Eqp[Actif],7)="Oui",INDEX(T_Eqp[Période_jours],7)&gt;0, MU3&gt;=INDEX(T_Eqp[Date_Début],7), MOD(MU3-INDEX(T_Eqp[Date_Début],7), INDEX(T_Eqp[Période_jours],7))=0), INDEX(T_Eqp[Type],7), ""), "")</f>
        <v/>
      </c>
      <c r="MV12" s="10">
        <f>IFERROR(IF(AND(INDEX(T_Eqp[Actif],7)="Oui",INDEX(T_Eqp[Période_jours],7)&gt;0, MV3&gt;=INDEX(T_Eqp[Date_Début],7), MOD(MV3-INDEX(T_Eqp[Date_Début],7), INDEX(T_Eqp[Période_jours],7))=0), INDEX(T_Eqp[Type],7), ""), "")</f>
        <v/>
      </c>
      <c r="MW12" s="10">
        <f>IFERROR(IF(AND(INDEX(T_Eqp[Actif],7)="Oui",INDEX(T_Eqp[Période_jours],7)&gt;0, MW3&gt;=INDEX(T_Eqp[Date_Début],7), MOD(MW3-INDEX(T_Eqp[Date_Début],7), INDEX(T_Eqp[Période_jours],7))=0), INDEX(T_Eqp[Type],7), ""), "")</f>
        <v/>
      </c>
      <c r="MX12" s="10">
        <f>IFERROR(IF(AND(INDEX(T_Eqp[Actif],7)="Oui",INDEX(T_Eqp[Période_jours],7)&gt;0, MX3&gt;=INDEX(T_Eqp[Date_Début],7), MOD(MX3-INDEX(T_Eqp[Date_Début],7), INDEX(T_Eqp[Période_jours],7))=0), INDEX(T_Eqp[Type],7), ""), "")</f>
        <v/>
      </c>
      <c r="MY12" s="10">
        <f>IFERROR(IF(AND(INDEX(T_Eqp[Actif],7)="Oui",INDEX(T_Eqp[Période_jours],7)&gt;0, MY3&gt;=INDEX(T_Eqp[Date_Début],7), MOD(MY3-INDEX(T_Eqp[Date_Début],7), INDEX(T_Eqp[Période_jours],7))=0), INDEX(T_Eqp[Type],7), ""), "")</f>
        <v/>
      </c>
      <c r="MZ12" s="10">
        <f>IFERROR(IF(AND(INDEX(T_Eqp[Actif],7)="Oui",INDEX(T_Eqp[Période_jours],7)&gt;0, MZ3&gt;=INDEX(T_Eqp[Date_Début],7), MOD(MZ3-INDEX(T_Eqp[Date_Début],7), INDEX(T_Eqp[Période_jours],7))=0), INDEX(T_Eqp[Type],7), ""), "")</f>
        <v/>
      </c>
      <c r="NA12" s="10">
        <f>IFERROR(IF(AND(INDEX(T_Eqp[Actif],7)="Oui",INDEX(T_Eqp[Période_jours],7)&gt;0, NA3&gt;=INDEX(T_Eqp[Date_Début],7), MOD(NA3-INDEX(T_Eqp[Date_Début],7), INDEX(T_Eqp[Période_jours],7))=0), INDEX(T_Eqp[Type],7), ""), "")</f>
        <v/>
      </c>
      <c r="NB12" s="10">
        <f>IFERROR(IF(AND(INDEX(T_Eqp[Actif],7)="Oui",INDEX(T_Eqp[Période_jours],7)&gt;0, NB3&gt;=INDEX(T_Eqp[Date_Début],7), MOD(NB3-INDEX(T_Eqp[Date_Début],7), INDEX(T_Eqp[Période_jours],7))=0), INDEX(T_Eqp[Type],7), ""), "")</f>
        <v/>
      </c>
      <c r="NC12" s="10">
        <f>IFERROR(IF(AND(INDEX(T_Eqp[Actif],7)="Oui",INDEX(T_Eqp[Période_jours],7)&gt;0, NC3&gt;=INDEX(T_Eqp[Date_Début],7), MOD(NC3-INDEX(T_Eqp[Date_Début],7), INDEX(T_Eqp[Période_jours],7))=0), INDEX(T_Eqp[Type],7), ""), "")</f>
        <v/>
      </c>
      <c r="ND12" s="10">
        <f>IFERROR(IF(AND(INDEX(T_Eqp[Actif],7)="Oui",INDEX(T_Eqp[Période_jours],7)&gt;0, ND3&gt;=INDEX(T_Eqp[Date_Début],7), MOD(ND3-INDEX(T_Eqp[Date_Début],7), INDEX(T_Eqp[Période_jours],7))=0), INDEX(T_Eqp[Type],7), ""), "")</f>
        <v/>
      </c>
    </row>
    <row r="13">
      <c r="A13">
        <f>INDEX(T_Eqp[Équipement],8)</f>
        <v/>
      </c>
      <c r="B13">
        <f>INDEX(T_Eqp[Site],8)</f>
        <v/>
      </c>
      <c r="C13">
        <f>INDEX(T_Eqp[Type],8)</f>
        <v/>
      </c>
      <c r="D13" s="10">
        <f>IFERROR(IF(AND(INDEX(T_Eqp[Actif],8)="Oui",INDEX(T_Eqp[Période_jours],8)&gt;0, D3&gt;=INDEX(T_Eqp[Date_Début],8), MOD(D3-INDEX(T_Eqp[Date_Début],8), INDEX(T_Eqp[Période_jours],8))=0), INDEX(T_Eqp[Type],8), ""), "")</f>
        <v/>
      </c>
      <c r="E13" s="10">
        <f>IFERROR(IF(AND(INDEX(T_Eqp[Actif],8)="Oui",INDEX(T_Eqp[Période_jours],8)&gt;0, E3&gt;=INDEX(T_Eqp[Date_Début],8), MOD(E3-INDEX(T_Eqp[Date_Début],8), INDEX(T_Eqp[Période_jours],8))=0), INDEX(T_Eqp[Type],8), ""), "")</f>
        <v/>
      </c>
      <c r="F13" s="10">
        <f>IFERROR(IF(AND(INDEX(T_Eqp[Actif],8)="Oui",INDEX(T_Eqp[Période_jours],8)&gt;0, F3&gt;=INDEX(T_Eqp[Date_Début],8), MOD(F3-INDEX(T_Eqp[Date_Début],8), INDEX(T_Eqp[Période_jours],8))=0), INDEX(T_Eqp[Type],8), ""), "")</f>
        <v/>
      </c>
      <c r="G13" s="10">
        <f>IFERROR(IF(AND(INDEX(T_Eqp[Actif],8)="Oui",INDEX(T_Eqp[Période_jours],8)&gt;0, G3&gt;=INDEX(T_Eqp[Date_Début],8), MOD(G3-INDEX(T_Eqp[Date_Début],8), INDEX(T_Eqp[Période_jours],8))=0), INDEX(T_Eqp[Type],8), ""), "")</f>
        <v/>
      </c>
      <c r="H13" s="10">
        <f>IFERROR(IF(AND(INDEX(T_Eqp[Actif],8)="Oui",INDEX(T_Eqp[Période_jours],8)&gt;0, H3&gt;=INDEX(T_Eqp[Date_Début],8), MOD(H3-INDEX(T_Eqp[Date_Début],8), INDEX(T_Eqp[Période_jours],8))=0), INDEX(T_Eqp[Type],8), ""), "")</f>
        <v/>
      </c>
      <c r="I13" s="10">
        <f>IFERROR(IF(AND(INDEX(T_Eqp[Actif],8)="Oui",INDEX(T_Eqp[Période_jours],8)&gt;0, I3&gt;=INDEX(T_Eqp[Date_Début],8), MOD(I3-INDEX(T_Eqp[Date_Début],8), INDEX(T_Eqp[Période_jours],8))=0), INDEX(T_Eqp[Type],8), ""), "")</f>
        <v/>
      </c>
      <c r="J13" s="10">
        <f>IFERROR(IF(AND(INDEX(T_Eqp[Actif],8)="Oui",INDEX(T_Eqp[Période_jours],8)&gt;0, J3&gt;=INDEX(T_Eqp[Date_Début],8), MOD(J3-INDEX(T_Eqp[Date_Début],8), INDEX(T_Eqp[Période_jours],8))=0), INDEX(T_Eqp[Type],8), ""), "")</f>
        <v/>
      </c>
      <c r="K13" s="10">
        <f>IFERROR(IF(AND(INDEX(T_Eqp[Actif],8)="Oui",INDEX(T_Eqp[Période_jours],8)&gt;0, K3&gt;=INDEX(T_Eqp[Date_Début],8), MOD(K3-INDEX(T_Eqp[Date_Début],8), INDEX(T_Eqp[Période_jours],8))=0), INDEX(T_Eqp[Type],8), ""), "")</f>
        <v/>
      </c>
      <c r="L13" s="10">
        <f>IFERROR(IF(AND(INDEX(T_Eqp[Actif],8)="Oui",INDEX(T_Eqp[Période_jours],8)&gt;0, L3&gt;=INDEX(T_Eqp[Date_Début],8), MOD(L3-INDEX(T_Eqp[Date_Début],8), INDEX(T_Eqp[Période_jours],8))=0), INDEX(T_Eqp[Type],8), ""), "")</f>
        <v/>
      </c>
      <c r="M13" s="10">
        <f>IFERROR(IF(AND(INDEX(T_Eqp[Actif],8)="Oui",INDEX(T_Eqp[Période_jours],8)&gt;0, M3&gt;=INDEX(T_Eqp[Date_Début],8), MOD(M3-INDEX(T_Eqp[Date_Début],8), INDEX(T_Eqp[Période_jours],8))=0), INDEX(T_Eqp[Type],8), ""), "")</f>
        <v/>
      </c>
      <c r="N13" s="10">
        <f>IFERROR(IF(AND(INDEX(T_Eqp[Actif],8)="Oui",INDEX(T_Eqp[Période_jours],8)&gt;0, N3&gt;=INDEX(T_Eqp[Date_Début],8), MOD(N3-INDEX(T_Eqp[Date_Début],8), INDEX(T_Eqp[Période_jours],8))=0), INDEX(T_Eqp[Type],8), ""), "")</f>
        <v/>
      </c>
      <c r="O13" s="10">
        <f>IFERROR(IF(AND(INDEX(T_Eqp[Actif],8)="Oui",INDEX(T_Eqp[Période_jours],8)&gt;0, O3&gt;=INDEX(T_Eqp[Date_Début],8), MOD(O3-INDEX(T_Eqp[Date_Début],8), INDEX(T_Eqp[Période_jours],8))=0), INDEX(T_Eqp[Type],8), ""), "")</f>
        <v/>
      </c>
      <c r="P13" s="10">
        <f>IFERROR(IF(AND(INDEX(T_Eqp[Actif],8)="Oui",INDEX(T_Eqp[Période_jours],8)&gt;0, P3&gt;=INDEX(T_Eqp[Date_Début],8), MOD(P3-INDEX(T_Eqp[Date_Début],8), INDEX(T_Eqp[Période_jours],8))=0), INDEX(T_Eqp[Type],8), ""), "")</f>
        <v/>
      </c>
      <c r="Q13" s="10">
        <f>IFERROR(IF(AND(INDEX(T_Eqp[Actif],8)="Oui",INDEX(T_Eqp[Période_jours],8)&gt;0, Q3&gt;=INDEX(T_Eqp[Date_Début],8), MOD(Q3-INDEX(T_Eqp[Date_Début],8), INDEX(T_Eqp[Période_jours],8))=0), INDEX(T_Eqp[Type],8), ""), "")</f>
        <v/>
      </c>
      <c r="R13" s="10">
        <f>IFERROR(IF(AND(INDEX(T_Eqp[Actif],8)="Oui",INDEX(T_Eqp[Période_jours],8)&gt;0, R3&gt;=INDEX(T_Eqp[Date_Début],8), MOD(R3-INDEX(T_Eqp[Date_Début],8), INDEX(T_Eqp[Période_jours],8))=0), INDEX(T_Eqp[Type],8), ""), "")</f>
        <v/>
      </c>
      <c r="S13" s="10">
        <f>IFERROR(IF(AND(INDEX(T_Eqp[Actif],8)="Oui",INDEX(T_Eqp[Période_jours],8)&gt;0, S3&gt;=INDEX(T_Eqp[Date_Début],8), MOD(S3-INDEX(T_Eqp[Date_Début],8), INDEX(T_Eqp[Période_jours],8))=0), INDEX(T_Eqp[Type],8), ""), "")</f>
        <v/>
      </c>
      <c r="T13" s="10">
        <f>IFERROR(IF(AND(INDEX(T_Eqp[Actif],8)="Oui",INDEX(T_Eqp[Période_jours],8)&gt;0, T3&gt;=INDEX(T_Eqp[Date_Début],8), MOD(T3-INDEX(T_Eqp[Date_Début],8), INDEX(T_Eqp[Période_jours],8))=0), INDEX(T_Eqp[Type],8), ""), "")</f>
        <v/>
      </c>
      <c r="U13" s="10">
        <f>IFERROR(IF(AND(INDEX(T_Eqp[Actif],8)="Oui",INDEX(T_Eqp[Période_jours],8)&gt;0, U3&gt;=INDEX(T_Eqp[Date_Début],8), MOD(U3-INDEX(T_Eqp[Date_Début],8), INDEX(T_Eqp[Période_jours],8))=0), INDEX(T_Eqp[Type],8), ""), "")</f>
        <v/>
      </c>
      <c r="V13" s="10">
        <f>IFERROR(IF(AND(INDEX(T_Eqp[Actif],8)="Oui",INDEX(T_Eqp[Période_jours],8)&gt;0, V3&gt;=INDEX(T_Eqp[Date_Début],8), MOD(V3-INDEX(T_Eqp[Date_Début],8), INDEX(T_Eqp[Période_jours],8))=0), INDEX(T_Eqp[Type],8), ""), "")</f>
        <v/>
      </c>
      <c r="W13" s="10">
        <f>IFERROR(IF(AND(INDEX(T_Eqp[Actif],8)="Oui",INDEX(T_Eqp[Période_jours],8)&gt;0, W3&gt;=INDEX(T_Eqp[Date_Début],8), MOD(W3-INDEX(T_Eqp[Date_Début],8), INDEX(T_Eqp[Période_jours],8))=0), INDEX(T_Eqp[Type],8), ""), "")</f>
        <v/>
      </c>
      <c r="X13" s="10">
        <f>IFERROR(IF(AND(INDEX(T_Eqp[Actif],8)="Oui",INDEX(T_Eqp[Période_jours],8)&gt;0, X3&gt;=INDEX(T_Eqp[Date_Début],8), MOD(X3-INDEX(T_Eqp[Date_Début],8), INDEX(T_Eqp[Période_jours],8))=0), INDEX(T_Eqp[Type],8), ""), "")</f>
        <v/>
      </c>
      <c r="Y13" s="10">
        <f>IFERROR(IF(AND(INDEX(T_Eqp[Actif],8)="Oui",INDEX(T_Eqp[Période_jours],8)&gt;0, Y3&gt;=INDEX(T_Eqp[Date_Début],8), MOD(Y3-INDEX(T_Eqp[Date_Début],8), INDEX(T_Eqp[Période_jours],8))=0), INDEX(T_Eqp[Type],8), ""), "")</f>
        <v/>
      </c>
      <c r="Z13" s="10">
        <f>IFERROR(IF(AND(INDEX(T_Eqp[Actif],8)="Oui",INDEX(T_Eqp[Période_jours],8)&gt;0, Z3&gt;=INDEX(T_Eqp[Date_Début],8), MOD(Z3-INDEX(T_Eqp[Date_Début],8), INDEX(T_Eqp[Période_jours],8))=0), INDEX(T_Eqp[Type],8), ""), "")</f>
        <v/>
      </c>
      <c r="AA13" s="10">
        <f>IFERROR(IF(AND(INDEX(T_Eqp[Actif],8)="Oui",INDEX(T_Eqp[Période_jours],8)&gt;0, AA3&gt;=INDEX(T_Eqp[Date_Début],8), MOD(AA3-INDEX(T_Eqp[Date_Début],8), INDEX(T_Eqp[Période_jours],8))=0), INDEX(T_Eqp[Type],8), ""), "")</f>
        <v/>
      </c>
      <c r="AB13" s="10">
        <f>IFERROR(IF(AND(INDEX(T_Eqp[Actif],8)="Oui",INDEX(T_Eqp[Période_jours],8)&gt;0, AB3&gt;=INDEX(T_Eqp[Date_Début],8), MOD(AB3-INDEX(T_Eqp[Date_Début],8), INDEX(T_Eqp[Période_jours],8))=0), INDEX(T_Eqp[Type],8), ""), "")</f>
        <v/>
      </c>
      <c r="AC13" s="10">
        <f>IFERROR(IF(AND(INDEX(T_Eqp[Actif],8)="Oui",INDEX(T_Eqp[Période_jours],8)&gt;0, AC3&gt;=INDEX(T_Eqp[Date_Début],8), MOD(AC3-INDEX(T_Eqp[Date_Début],8), INDEX(T_Eqp[Période_jours],8))=0), INDEX(T_Eqp[Type],8), ""), "")</f>
        <v/>
      </c>
      <c r="AD13" s="10">
        <f>IFERROR(IF(AND(INDEX(T_Eqp[Actif],8)="Oui",INDEX(T_Eqp[Période_jours],8)&gt;0, AD3&gt;=INDEX(T_Eqp[Date_Début],8), MOD(AD3-INDEX(T_Eqp[Date_Début],8), INDEX(T_Eqp[Période_jours],8))=0), INDEX(T_Eqp[Type],8), ""), "")</f>
        <v/>
      </c>
      <c r="AE13" s="10">
        <f>IFERROR(IF(AND(INDEX(T_Eqp[Actif],8)="Oui",INDEX(T_Eqp[Période_jours],8)&gt;0, AE3&gt;=INDEX(T_Eqp[Date_Début],8), MOD(AE3-INDEX(T_Eqp[Date_Début],8), INDEX(T_Eqp[Période_jours],8))=0), INDEX(T_Eqp[Type],8), ""), "")</f>
        <v/>
      </c>
      <c r="AF13" s="10">
        <f>IFERROR(IF(AND(INDEX(T_Eqp[Actif],8)="Oui",INDEX(T_Eqp[Période_jours],8)&gt;0, AF3&gt;=INDEX(T_Eqp[Date_Début],8), MOD(AF3-INDEX(T_Eqp[Date_Début],8), INDEX(T_Eqp[Période_jours],8))=0), INDEX(T_Eqp[Type],8), ""), "")</f>
        <v/>
      </c>
      <c r="AG13" s="10">
        <f>IFERROR(IF(AND(INDEX(T_Eqp[Actif],8)="Oui",INDEX(T_Eqp[Période_jours],8)&gt;0, AG3&gt;=INDEX(T_Eqp[Date_Début],8), MOD(AG3-INDEX(T_Eqp[Date_Début],8), INDEX(T_Eqp[Période_jours],8))=0), INDEX(T_Eqp[Type],8), ""), "")</f>
        <v/>
      </c>
      <c r="AH13" s="10">
        <f>IFERROR(IF(AND(INDEX(T_Eqp[Actif],8)="Oui",INDEX(T_Eqp[Période_jours],8)&gt;0, AH3&gt;=INDEX(T_Eqp[Date_Début],8), MOD(AH3-INDEX(T_Eqp[Date_Début],8), INDEX(T_Eqp[Période_jours],8))=0), INDEX(T_Eqp[Type],8), ""), "")</f>
        <v/>
      </c>
      <c r="AI13" s="10">
        <f>IFERROR(IF(AND(INDEX(T_Eqp[Actif],8)="Oui",INDEX(T_Eqp[Période_jours],8)&gt;0, AI3&gt;=INDEX(T_Eqp[Date_Début],8), MOD(AI3-INDEX(T_Eqp[Date_Début],8), INDEX(T_Eqp[Période_jours],8))=0), INDEX(T_Eqp[Type],8), ""), "")</f>
        <v/>
      </c>
      <c r="AJ13" s="10">
        <f>IFERROR(IF(AND(INDEX(T_Eqp[Actif],8)="Oui",INDEX(T_Eqp[Période_jours],8)&gt;0, AJ3&gt;=INDEX(T_Eqp[Date_Début],8), MOD(AJ3-INDEX(T_Eqp[Date_Début],8), INDEX(T_Eqp[Période_jours],8))=0), INDEX(T_Eqp[Type],8), ""), "")</f>
        <v/>
      </c>
      <c r="AK13" s="10">
        <f>IFERROR(IF(AND(INDEX(T_Eqp[Actif],8)="Oui",INDEX(T_Eqp[Période_jours],8)&gt;0, AK3&gt;=INDEX(T_Eqp[Date_Début],8), MOD(AK3-INDEX(T_Eqp[Date_Début],8), INDEX(T_Eqp[Période_jours],8))=0), INDEX(T_Eqp[Type],8), ""), "")</f>
        <v/>
      </c>
      <c r="AL13" s="10">
        <f>IFERROR(IF(AND(INDEX(T_Eqp[Actif],8)="Oui",INDEX(T_Eqp[Période_jours],8)&gt;0, AL3&gt;=INDEX(T_Eqp[Date_Début],8), MOD(AL3-INDEX(T_Eqp[Date_Début],8), INDEX(T_Eqp[Période_jours],8))=0), INDEX(T_Eqp[Type],8), ""), "")</f>
        <v/>
      </c>
      <c r="AM13" s="10">
        <f>IFERROR(IF(AND(INDEX(T_Eqp[Actif],8)="Oui",INDEX(T_Eqp[Période_jours],8)&gt;0, AM3&gt;=INDEX(T_Eqp[Date_Début],8), MOD(AM3-INDEX(T_Eqp[Date_Début],8), INDEX(T_Eqp[Période_jours],8))=0), INDEX(T_Eqp[Type],8), ""), "")</f>
        <v/>
      </c>
      <c r="AN13" s="10">
        <f>IFERROR(IF(AND(INDEX(T_Eqp[Actif],8)="Oui",INDEX(T_Eqp[Période_jours],8)&gt;0, AN3&gt;=INDEX(T_Eqp[Date_Début],8), MOD(AN3-INDEX(T_Eqp[Date_Début],8), INDEX(T_Eqp[Période_jours],8))=0), INDEX(T_Eqp[Type],8), ""), "")</f>
        <v/>
      </c>
      <c r="AO13" s="10">
        <f>IFERROR(IF(AND(INDEX(T_Eqp[Actif],8)="Oui",INDEX(T_Eqp[Période_jours],8)&gt;0, AO3&gt;=INDEX(T_Eqp[Date_Début],8), MOD(AO3-INDEX(T_Eqp[Date_Début],8), INDEX(T_Eqp[Période_jours],8))=0), INDEX(T_Eqp[Type],8), ""), "")</f>
        <v/>
      </c>
      <c r="AP13" s="10">
        <f>IFERROR(IF(AND(INDEX(T_Eqp[Actif],8)="Oui",INDEX(T_Eqp[Période_jours],8)&gt;0, AP3&gt;=INDEX(T_Eqp[Date_Début],8), MOD(AP3-INDEX(T_Eqp[Date_Début],8), INDEX(T_Eqp[Période_jours],8))=0), INDEX(T_Eqp[Type],8), ""), "")</f>
        <v/>
      </c>
      <c r="AQ13" s="10">
        <f>IFERROR(IF(AND(INDEX(T_Eqp[Actif],8)="Oui",INDEX(T_Eqp[Période_jours],8)&gt;0, AQ3&gt;=INDEX(T_Eqp[Date_Début],8), MOD(AQ3-INDEX(T_Eqp[Date_Début],8), INDEX(T_Eqp[Période_jours],8))=0), INDEX(T_Eqp[Type],8), ""), "")</f>
        <v/>
      </c>
      <c r="AR13" s="10">
        <f>IFERROR(IF(AND(INDEX(T_Eqp[Actif],8)="Oui",INDEX(T_Eqp[Période_jours],8)&gt;0, AR3&gt;=INDEX(T_Eqp[Date_Début],8), MOD(AR3-INDEX(T_Eqp[Date_Début],8), INDEX(T_Eqp[Période_jours],8))=0), INDEX(T_Eqp[Type],8), ""), "")</f>
        <v/>
      </c>
      <c r="AS13" s="10">
        <f>IFERROR(IF(AND(INDEX(T_Eqp[Actif],8)="Oui",INDEX(T_Eqp[Période_jours],8)&gt;0, AS3&gt;=INDEX(T_Eqp[Date_Début],8), MOD(AS3-INDEX(T_Eqp[Date_Début],8), INDEX(T_Eqp[Période_jours],8))=0), INDEX(T_Eqp[Type],8), ""), "")</f>
        <v/>
      </c>
      <c r="AT13" s="10">
        <f>IFERROR(IF(AND(INDEX(T_Eqp[Actif],8)="Oui",INDEX(T_Eqp[Période_jours],8)&gt;0, AT3&gt;=INDEX(T_Eqp[Date_Début],8), MOD(AT3-INDEX(T_Eqp[Date_Début],8), INDEX(T_Eqp[Période_jours],8))=0), INDEX(T_Eqp[Type],8), ""), "")</f>
        <v/>
      </c>
      <c r="AU13" s="10">
        <f>IFERROR(IF(AND(INDEX(T_Eqp[Actif],8)="Oui",INDEX(T_Eqp[Période_jours],8)&gt;0, AU3&gt;=INDEX(T_Eqp[Date_Début],8), MOD(AU3-INDEX(T_Eqp[Date_Début],8), INDEX(T_Eqp[Période_jours],8))=0), INDEX(T_Eqp[Type],8), ""), "")</f>
        <v/>
      </c>
      <c r="AV13" s="10">
        <f>IFERROR(IF(AND(INDEX(T_Eqp[Actif],8)="Oui",INDEX(T_Eqp[Période_jours],8)&gt;0, AV3&gt;=INDEX(T_Eqp[Date_Début],8), MOD(AV3-INDEX(T_Eqp[Date_Début],8), INDEX(T_Eqp[Période_jours],8))=0), INDEX(T_Eqp[Type],8), ""), "")</f>
        <v/>
      </c>
      <c r="AW13" s="10">
        <f>IFERROR(IF(AND(INDEX(T_Eqp[Actif],8)="Oui",INDEX(T_Eqp[Période_jours],8)&gt;0, AW3&gt;=INDEX(T_Eqp[Date_Début],8), MOD(AW3-INDEX(T_Eqp[Date_Début],8), INDEX(T_Eqp[Période_jours],8))=0), INDEX(T_Eqp[Type],8), ""), "")</f>
        <v/>
      </c>
      <c r="AX13" s="10">
        <f>IFERROR(IF(AND(INDEX(T_Eqp[Actif],8)="Oui",INDEX(T_Eqp[Période_jours],8)&gt;0, AX3&gt;=INDEX(T_Eqp[Date_Début],8), MOD(AX3-INDEX(T_Eqp[Date_Début],8), INDEX(T_Eqp[Période_jours],8))=0), INDEX(T_Eqp[Type],8), ""), "")</f>
        <v/>
      </c>
      <c r="AY13" s="10">
        <f>IFERROR(IF(AND(INDEX(T_Eqp[Actif],8)="Oui",INDEX(T_Eqp[Période_jours],8)&gt;0, AY3&gt;=INDEX(T_Eqp[Date_Début],8), MOD(AY3-INDEX(T_Eqp[Date_Début],8), INDEX(T_Eqp[Période_jours],8))=0), INDEX(T_Eqp[Type],8), ""), "")</f>
        <v/>
      </c>
      <c r="AZ13" s="10">
        <f>IFERROR(IF(AND(INDEX(T_Eqp[Actif],8)="Oui",INDEX(T_Eqp[Période_jours],8)&gt;0, AZ3&gt;=INDEX(T_Eqp[Date_Début],8), MOD(AZ3-INDEX(T_Eqp[Date_Début],8), INDEX(T_Eqp[Période_jours],8))=0), INDEX(T_Eqp[Type],8), ""), "")</f>
        <v/>
      </c>
      <c r="BA13" s="10">
        <f>IFERROR(IF(AND(INDEX(T_Eqp[Actif],8)="Oui",INDEX(T_Eqp[Période_jours],8)&gt;0, BA3&gt;=INDEX(T_Eqp[Date_Début],8), MOD(BA3-INDEX(T_Eqp[Date_Début],8), INDEX(T_Eqp[Période_jours],8))=0), INDEX(T_Eqp[Type],8), ""), "")</f>
        <v/>
      </c>
      <c r="BB13" s="10">
        <f>IFERROR(IF(AND(INDEX(T_Eqp[Actif],8)="Oui",INDEX(T_Eqp[Période_jours],8)&gt;0, BB3&gt;=INDEX(T_Eqp[Date_Début],8), MOD(BB3-INDEX(T_Eqp[Date_Début],8), INDEX(T_Eqp[Période_jours],8))=0), INDEX(T_Eqp[Type],8), ""), "")</f>
        <v/>
      </c>
      <c r="BC13" s="10">
        <f>IFERROR(IF(AND(INDEX(T_Eqp[Actif],8)="Oui",INDEX(T_Eqp[Période_jours],8)&gt;0, BC3&gt;=INDEX(T_Eqp[Date_Début],8), MOD(BC3-INDEX(T_Eqp[Date_Début],8), INDEX(T_Eqp[Période_jours],8))=0), INDEX(T_Eqp[Type],8), ""), "")</f>
        <v/>
      </c>
      <c r="BD13" s="10">
        <f>IFERROR(IF(AND(INDEX(T_Eqp[Actif],8)="Oui",INDEX(T_Eqp[Période_jours],8)&gt;0, BD3&gt;=INDEX(T_Eqp[Date_Début],8), MOD(BD3-INDEX(T_Eqp[Date_Début],8), INDEX(T_Eqp[Période_jours],8))=0), INDEX(T_Eqp[Type],8), ""), "")</f>
        <v/>
      </c>
      <c r="BE13" s="10">
        <f>IFERROR(IF(AND(INDEX(T_Eqp[Actif],8)="Oui",INDEX(T_Eqp[Période_jours],8)&gt;0, BE3&gt;=INDEX(T_Eqp[Date_Début],8), MOD(BE3-INDEX(T_Eqp[Date_Début],8), INDEX(T_Eqp[Période_jours],8))=0), INDEX(T_Eqp[Type],8), ""), "")</f>
        <v/>
      </c>
      <c r="BF13" s="10">
        <f>IFERROR(IF(AND(INDEX(T_Eqp[Actif],8)="Oui",INDEX(T_Eqp[Période_jours],8)&gt;0, BF3&gt;=INDEX(T_Eqp[Date_Début],8), MOD(BF3-INDEX(T_Eqp[Date_Début],8), INDEX(T_Eqp[Période_jours],8))=0), INDEX(T_Eqp[Type],8), ""), "")</f>
        <v/>
      </c>
      <c r="BG13" s="10">
        <f>IFERROR(IF(AND(INDEX(T_Eqp[Actif],8)="Oui",INDEX(T_Eqp[Période_jours],8)&gt;0, BG3&gt;=INDEX(T_Eqp[Date_Début],8), MOD(BG3-INDEX(T_Eqp[Date_Début],8), INDEX(T_Eqp[Période_jours],8))=0), INDEX(T_Eqp[Type],8), ""), "")</f>
        <v/>
      </c>
      <c r="BH13" s="10">
        <f>IFERROR(IF(AND(INDEX(T_Eqp[Actif],8)="Oui",INDEX(T_Eqp[Période_jours],8)&gt;0, BH3&gt;=INDEX(T_Eqp[Date_Début],8), MOD(BH3-INDEX(T_Eqp[Date_Début],8), INDEX(T_Eqp[Période_jours],8))=0), INDEX(T_Eqp[Type],8), ""), "")</f>
        <v/>
      </c>
      <c r="BI13" s="10">
        <f>IFERROR(IF(AND(INDEX(T_Eqp[Actif],8)="Oui",INDEX(T_Eqp[Période_jours],8)&gt;0, BI3&gt;=INDEX(T_Eqp[Date_Début],8), MOD(BI3-INDEX(T_Eqp[Date_Début],8), INDEX(T_Eqp[Période_jours],8))=0), INDEX(T_Eqp[Type],8), ""), "")</f>
        <v/>
      </c>
      <c r="BJ13" s="10">
        <f>IFERROR(IF(AND(INDEX(T_Eqp[Actif],8)="Oui",INDEX(T_Eqp[Période_jours],8)&gt;0, BJ3&gt;=INDEX(T_Eqp[Date_Début],8), MOD(BJ3-INDEX(T_Eqp[Date_Début],8), INDEX(T_Eqp[Période_jours],8))=0), INDEX(T_Eqp[Type],8), ""), "")</f>
        <v/>
      </c>
      <c r="BK13" s="10">
        <f>IFERROR(IF(AND(INDEX(T_Eqp[Actif],8)="Oui",INDEX(T_Eqp[Période_jours],8)&gt;0, BK3&gt;=INDEX(T_Eqp[Date_Début],8), MOD(BK3-INDEX(T_Eqp[Date_Début],8), INDEX(T_Eqp[Période_jours],8))=0), INDEX(T_Eqp[Type],8), ""), "")</f>
        <v/>
      </c>
      <c r="BL13" s="10">
        <f>IFERROR(IF(AND(INDEX(T_Eqp[Actif],8)="Oui",INDEX(T_Eqp[Période_jours],8)&gt;0, BL3&gt;=INDEX(T_Eqp[Date_Début],8), MOD(BL3-INDEX(T_Eqp[Date_Début],8), INDEX(T_Eqp[Période_jours],8))=0), INDEX(T_Eqp[Type],8), ""), "")</f>
        <v/>
      </c>
      <c r="BM13" s="10">
        <f>IFERROR(IF(AND(INDEX(T_Eqp[Actif],8)="Oui",INDEX(T_Eqp[Période_jours],8)&gt;0, BM3&gt;=INDEX(T_Eqp[Date_Début],8), MOD(BM3-INDEX(T_Eqp[Date_Début],8), INDEX(T_Eqp[Période_jours],8))=0), INDEX(T_Eqp[Type],8), ""), "")</f>
        <v/>
      </c>
      <c r="BN13" s="10">
        <f>IFERROR(IF(AND(INDEX(T_Eqp[Actif],8)="Oui",INDEX(T_Eqp[Période_jours],8)&gt;0, BN3&gt;=INDEX(T_Eqp[Date_Début],8), MOD(BN3-INDEX(T_Eqp[Date_Début],8), INDEX(T_Eqp[Période_jours],8))=0), INDEX(T_Eqp[Type],8), ""), "")</f>
        <v/>
      </c>
      <c r="BO13" s="10">
        <f>IFERROR(IF(AND(INDEX(T_Eqp[Actif],8)="Oui",INDEX(T_Eqp[Période_jours],8)&gt;0, BO3&gt;=INDEX(T_Eqp[Date_Début],8), MOD(BO3-INDEX(T_Eqp[Date_Début],8), INDEX(T_Eqp[Période_jours],8))=0), INDEX(T_Eqp[Type],8), ""), "")</f>
        <v/>
      </c>
      <c r="BP13" s="10">
        <f>IFERROR(IF(AND(INDEX(T_Eqp[Actif],8)="Oui",INDEX(T_Eqp[Période_jours],8)&gt;0, BP3&gt;=INDEX(T_Eqp[Date_Début],8), MOD(BP3-INDEX(T_Eqp[Date_Début],8), INDEX(T_Eqp[Période_jours],8))=0), INDEX(T_Eqp[Type],8), ""), "")</f>
        <v/>
      </c>
      <c r="BQ13" s="10">
        <f>IFERROR(IF(AND(INDEX(T_Eqp[Actif],8)="Oui",INDEX(T_Eqp[Période_jours],8)&gt;0, BQ3&gt;=INDEX(T_Eqp[Date_Début],8), MOD(BQ3-INDEX(T_Eqp[Date_Début],8), INDEX(T_Eqp[Période_jours],8))=0), INDEX(T_Eqp[Type],8), ""), "")</f>
        <v/>
      </c>
      <c r="BR13" s="10">
        <f>IFERROR(IF(AND(INDEX(T_Eqp[Actif],8)="Oui",INDEX(T_Eqp[Période_jours],8)&gt;0, BR3&gt;=INDEX(T_Eqp[Date_Début],8), MOD(BR3-INDEX(T_Eqp[Date_Début],8), INDEX(T_Eqp[Période_jours],8))=0), INDEX(T_Eqp[Type],8), ""), "")</f>
        <v/>
      </c>
      <c r="BS13" s="10">
        <f>IFERROR(IF(AND(INDEX(T_Eqp[Actif],8)="Oui",INDEX(T_Eqp[Période_jours],8)&gt;0, BS3&gt;=INDEX(T_Eqp[Date_Début],8), MOD(BS3-INDEX(T_Eqp[Date_Début],8), INDEX(T_Eqp[Période_jours],8))=0), INDEX(T_Eqp[Type],8), ""), "")</f>
        <v/>
      </c>
      <c r="BT13" s="10">
        <f>IFERROR(IF(AND(INDEX(T_Eqp[Actif],8)="Oui",INDEX(T_Eqp[Période_jours],8)&gt;0, BT3&gt;=INDEX(T_Eqp[Date_Début],8), MOD(BT3-INDEX(T_Eqp[Date_Début],8), INDEX(T_Eqp[Période_jours],8))=0), INDEX(T_Eqp[Type],8), ""), "")</f>
        <v/>
      </c>
      <c r="BU13" s="10">
        <f>IFERROR(IF(AND(INDEX(T_Eqp[Actif],8)="Oui",INDEX(T_Eqp[Période_jours],8)&gt;0, BU3&gt;=INDEX(T_Eqp[Date_Début],8), MOD(BU3-INDEX(T_Eqp[Date_Début],8), INDEX(T_Eqp[Période_jours],8))=0), INDEX(T_Eqp[Type],8), ""), "")</f>
        <v/>
      </c>
      <c r="BV13" s="10">
        <f>IFERROR(IF(AND(INDEX(T_Eqp[Actif],8)="Oui",INDEX(T_Eqp[Période_jours],8)&gt;0, BV3&gt;=INDEX(T_Eqp[Date_Début],8), MOD(BV3-INDEX(T_Eqp[Date_Début],8), INDEX(T_Eqp[Période_jours],8))=0), INDEX(T_Eqp[Type],8), ""), "")</f>
        <v/>
      </c>
      <c r="BW13" s="10">
        <f>IFERROR(IF(AND(INDEX(T_Eqp[Actif],8)="Oui",INDEX(T_Eqp[Période_jours],8)&gt;0, BW3&gt;=INDEX(T_Eqp[Date_Début],8), MOD(BW3-INDEX(T_Eqp[Date_Début],8), INDEX(T_Eqp[Période_jours],8))=0), INDEX(T_Eqp[Type],8), ""), "")</f>
        <v/>
      </c>
      <c r="BX13" s="10">
        <f>IFERROR(IF(AND(INDEX(T_Eqp[Actif],8)="Oui",INDEX(T_Eqp[Période_jours],8)&gt;0, BX3&gt;=INDEX(T_Eqp[Date_Début],8), MOD(BX3-INDEX(T_Eqp[Date_Début],8), INDEX(T_Eqp[Période_jours],8))=0), INDEX(T_Eqp[Type],8), ""), "")</f>
        <v/>
      </c>
      <c r="BY13" s="10">
        <f>IFERROR(IF(AND(INDEX(T_Eqp[Actif],8)="Oui",INDEX(T_Eqp[Période_jours],8)&gt;0, BY3&gt;=INDEX(T_Eqp[Date_Début],8), MOD(BY3-INDEX(T_Eqp[Date_Début],8), INDEX(T_Eqp[Période_jours],8))=0), INDEX(T_Eqp[Type],8), ""), "")</f>
        <v/>
      </c>
      <c r="BZ13" s="10">
        <f>IFERROR(IF(AND(INDEX(T_Eqp[Actif],8)="Oui",INDEX(T_Eqp[Période_jours],8)&gt;0, BZ3&gt;=INDEX(T_Eqp[Date_Début],8), MOD(BZ3-INDEX(T_Eqp[Date_Début],8), INDEX(T_Eqp[Période_jours],8))=0), INDEX(T_Eqp[Type],8), ""), "")</f>
        <v/>
      </c>
      <c r="CA13" s="10">
        <f>IFERROR(IF(AND(INDEX(T_Eqp[Actif],8)="Oui",INDEX(T_Eqp[Période_jours],8)&gt;0, CA3&gt;=INDEX(T_Eqp[Date_Début],8), MOD(CA3-INDEX(T_Eqp[Date_Début],8), INDEX(T_Eqp[Période_jours],8))=0), INDEX(T_Eqp[Type],8), ""), "")</f>
        <v/>
      </c>
      <c r="CB13" s="10">
        <f>IFERROR(IF(AND(INDEX(T_Eqp[Actif],8)="Oui",INDEX(T_Eqp[Période_jours],8)&gt;0, CB3&gt;=INDEX(T_Eqp[Date_Début],8), MOD(CB3-INDEX(T_Eqp[Date_Début],8), INDEX(T_Eqp[Période_jours],8))=0), INDEX(T_Eqp[Type],8), ""), "")</f>
        <v/>
      </c>
      <c r="CC13" s="10">
        <f>IFERROR(IF(AND(INDEX(T_Eqp[Actif],8)="Oui",INDEX(T_Eqp[Période_jours],8)&gt;0, CC3&gt;=INDEX(T_Eqp[Date_Début],8), MOD(CC3-INDEX(T_Eqp[Date_Début],8), INDEX(T_Eqp[Période_jours],8))=0), INDEX(T_Eqp[Type],8), ""), "")</f>
        <v/>
      </c>
      <c r="CD13" s="10">
        <f>IFERROR(IF(AND(INDEX(T_Eqp[Actif],8)="Oui",INDEX(T_Eqp[Période_jours],8)&gt;0, CD3&gt;=INDEX(T_Eqp[Date_Début],8), MOD(CD3-INDEX(T_Eqp[Date_Début],8), INDEX(T_Eqp[Période_jours],8))=0), INDEX(T_Eqp[Type],8), ""), "")</f>
        <v/>
      </c>
      <c r="CE13" s="10">
        <f>IFERROR(IF(AND(INDEX(T_Eqp[Actif],8)="Oui",INDEX(T_Eqp[Période_jours],8)&gt;0, CE3&gt;=INDEX(T_Eqp[Date_Début],8), MOD(CE3-INDEX(T_Eqp[Date_Début],8), INDEX(T_Eqp[Période_jours],8))=0), INDEX(T_Eqp[Type],8), ""), "")</f>
        <v/>
      </c>
      <c r="CF13" s="10">
        <f>IFERROR(IF(AND(INDEX(T_Eqp[Actif],8)="Oui",INDEX(T_Eqp[Période_jours],8)&gt;0, CF3&gt;=INDEX(T_Eqp[Date_Début],8), MOD(CF3-INDEX(T_Eqp[Date_Début],8), INDEX(T_Eqp[Période_jours],8))=0), INDEX(T_Eqp[Type],8), ""), "")</f>
        <v/>
      </c>
      <c r="CG13" s="10">
        <f>IFERROR(IF(AND(INDEX(T_Eqp[Actif],8)="Oui",INDEX(T_Eqp[Période_jours],8)&gt;0, CG3&gt;=INDEX(T_Eqp[Date_Début],8), MOD(CG3-INDEX(T_Eqp[Date_Début],8), INDEX(T_Eqp[Période_jours],8))=0), INDEX(T_Eqp[Type],8), ""), "")</f>
        <v/>
      </c>
      <c r="CH13" s="10">
        <f>IFERROR(IF(AND(INDEX(T_Eqp[Actif],8)="Oui",INDEX(T_Eqp[Période_jours],8)&gt;0, CH3&gt;=INDEX(T_Eqp[Date_Début],8), MOD(CH3-INDEX(T_Eqp[Date_Début],8), INDEX(T_Eqp[Période_jours],8))=0), INDEX(T_Eqp[Type],8), ""), "")</f>
        <v/>
      </c>
      <c r="CI13" s="10">
        <f>IFERROR(IF(AND(INDEX(T_Eqp[Actif],8)="Oui",INDEX(T_Eqp[Période_jours],8)&gt;0, CI3&gt;=INDEX(T_Eqp[Date_Début],8), MOD(CI3-INDEX(T_Eqp[Date_Début],8), INDEX(T_Eqp[Période_jours],8))=0), INDEX(T_Eqp[Type],8), ""), "")</f>
        <v/>
      </c>
      <c r="CJ13" s="10">
        <f>IFERROR(IF(AND(INDEX(T_Eqp[Actif],8)="Oui",INDEX(T_Eqp[Période_jours],8)&gt;0, CJ3&gt;=INDEX(T_Eqp[Date_Début],8), MOD(CJ3-INDEX(T_Eqp[Date_Début],8), INDEX(T_Eqp[Période_jours],8))=0), INDEX(T_Eqp[Type],8), ""), "")</f>
        <v/>
      </c>
      <c r="CK13" s="10">
        <f>IFERROR(IF(AND(INDEX(T_Eqp[Actif],8)="Oui",INDEX(T_Eqp[Période_jours],8)&gt;0, CK3&gt;=INDEX(T_Eqp[Date_Début],8), MOD(CK3-INDEX(T_Eqp[Date_Début],8), INDEX(T_Eqp[Période_jours],8))=0), INDEX(T_Eqp[Type],8), ""), "")</f>
        <v/>
      </c>
      <c r="CL13" s="10">
        <f>IFERROR(IF(AND(INDEX(T_Eqp[Actif],8)="Oui",INDEX(T_Eqp[Période_jours],8)&gt;0, CL3&gt;=INDEX(T_Eqp[Date_Début],8), MOD(CL3-INDEX(T_Eqp[Date_Début],8), INDEX(T_Eqp[Période_jours],8))=0), INDEX(T_Eqp[Type],8), ""), "")</f>
        <v/>
      </c>
      <c r="CM13" s="10">
        <f>IFERROR(IF(AND(INDEX(T_Eqp[Actif],8)="Oui",INDEX(T_Eqp[Période_jours],8)&gt;0, CM3&gt;=INDEX(T_Eqp[Date_Début],8), MOD(CM3-INDEX(T_Eqp[Date_Début],8), INDEX(T_Eqp[Période_jours],8))=0), INDEX(T_Eqp[Type],8), ""), "")</f>
        <v/>
      </c>
      <c r="CN13" s="10">
        <f>IFERROR(IF(AND(INDEX(T_Eqp[Actif],8)="Oui",INDEX(T_Eqp[Période_jours],8)&gt;0, CN3&gt;=INDEX(T_Eqp[Date_Début],8), MOD(CN3-INDEX(T_Eqp[Date_Début],8), INDEX(T_Eqp[Période_jours],8))=0), INDEX(T_Eqp[Type],8), ""), "")</f>
        <v/>
      </c>
      <c r="CO13" s="10">
        <f>IFERROR(IF(AND(INDEX(T_Eqp[Actif],8)="Oui",INDEX(T_Eqp[Période_jours],8)&gt;0, CO3&gt;=INDEX(T_Eqp[Date_Début],8), MOD(CO3-INDEX(T_Eqp[Date_Début],8), INDEX(T_Eqp[Période_jours],8))=0), INDEX(T_Eqp[Type],8), ""), "")</f>
        <v/>
      </c>
      <c r="CP13" s="10">
        <f>IFERROR(IF(AND(INDEX(T_Eqp[Actif],8)="Oui",INDEX(T_Eqp[Période_jours],8)&gt;0, CP3&gt;=INDEX(T_Eqp[Date_Début],8), MOD(CP3-INDEX(T_Eqp[Date_Début],8), INDEX(T_Eqp[Période_jours],8))=0), INDEX(T_Eqp[Type],8), ""), "")</f>
        <v/>
      </c>
      <c r="CQ13" s="10">
        <f>IFERROR(IF(AND(INDEX(T_Eqp[Actif],8)="Oui",INDEX(T_Eqp[Période_jours],8)&gt;0, CQ3&gt;=INDEX(T_Eqp[Date_Début],8), MOD(CQ3-INDEX(T_Eqp[Date_Début],8), INDEX(T_Eqp[Période_jours],8))=0), INDEX(T_Eqp[Type],8), ""), "")</f>
        <v/>
      </c>
      <c r="CR13" s="10">
        <f>IFERROR(IF(AND(INDEX(T_Eqp[Actif],8)="Oui",INDEX(T_Eqp[Période_jours],8)&gt;0, CR3&gt;=INDEX(T_Eqp[Date_Début],8), MOD(CR3-INDEX(T_Eqp[Date_Début],8), INDEX(T_Eqp[Période_jours],8))=0), INDEX(T_Eqp[Type],8), ""), "")</f>
        <v/>
      </c>
      <c r="CS13" s="10">
        <f>IFERROR(IF(AND(INDEX(T_Eqp[Actif],8)="Oui",INDEX(T_Eqp[Période_jours],8)&gt;0, CS3&gt;=INDEX(T_Eqp[Date_Début],8), MOD(CS3-INDEX(T_Eqp[Date_Début],8), INDEX(T_Eqp[Période_jours],8))=0), INDEX(T_Eqp[Type],8), ""), "")</f>
        <v/>
      </c>
      <c r="CT13" s="10">
        <f>IFERROR(IF(AND(INDEX(T_Eqp[Actif],8)="Oui",INDEX(T_Eqp[Période_jours],8)&gt;0, CT3&gt;=INDEX(T_Eqp[Date_Début],8), MOD(CT3-INDEX(T_Eqp[Date_Début],8), INDEX(T_Eqp[Période_jours],8))=0), INDEX(T_Eqp[Type],8), ""), "")</f>
        <v/>
      </c>
      <c r="CU13" s="10">
        <f>IFERROR(IF(AND(INDEX(T_Eqp[Actif],8)="Oui",INDEX(T_Eqp[Période_jours],8)&gt;0, CU3&gt;=INDEX(T_Eqp[Date_Début],8), MOD(CU3-INDEX(T_Eqp[Date_Début],8), INDEX(T_Eqp[Période_jours],8))=0), INDEX(T_Eqp[Type],8), ""), "")</f>
        <v/>
      </c>
      <c r="CV13" s="10">
        <f>IFERROR(IF(AND(INDEX(T_Eqp[Actif],8)="Oui",INDEX(T_Eqp[Période_jours],8)&gt;0, CV3&gt;=INDEX(T_Eqp[Date_Début],8), MOD(CV3-INDEX(T_Eqp[Date_Début],8), INDEX(T_Eqp[Période_jours],8))=0), INDEX(T_Eqp[Type],8), ""), "")</f>
        <v/>
      </c>
      <c r="CW13" s="10">
        <f>IFERROR(IF(AND(INDEX(T_Eqp[Actif],8)="Oui",INDEX(T_Eqp[Période_jours],8)&gt;0, CW3&gt;=INDEX(T_Eqp[Date_Début],8), MOD(CW3-INDEX(T_Eqp[Date_Début],8), INDEX(T_Eqp[Période_jours],8))=0), INDEX(T_Eqp[Type],8), ""), "")</f>
        <v/>
      </c>
      <c r="CX13" s="10">
        <f>IFERROR(IF(AND(INDEX(T_Eqp[Actif],8)="Oui",INDEX(T_Eqp[Période_jours],8)&gt;0, CX3&gt;=INDEX(T_Eqp[Date_Début],8), MOD(CX3-INDEX(T_Eqp[Date_Début],8), INDEX(T_Eqp[Période_jours],8))=0), INDEX(T_Eqp[Type],8), ""), "")</f>
        <v/>
      </c>
      <c r="CY13" s="10">
        <f>IFERROR(IF(AND(INDEX(T_Eqp[Actif],8)="Oui",INDEX(T_Eqp[Période_jours],8)&gt;0, CY3&gt;=INDEX(T_Eqp[Date_Début],8), MOD(CY3-INDEX(T_Eqp[Date_Début],8), INDEX(T_Eqp[Période_jours],8))=0), INDEX(T_Eqp[Type],8), ""), "")</f>
        <v/>
      </c>
      <c r="CZ13" s="10">
        <f>IFERROR(IF(AND(INDEX(T_Eqp[Actif],8)="Oui",INDEX(T_Eqp[Période_jours],8)&gt;0, CZ3&gt;=INDEX(T_Eqp[Date_Début],8), MOD(CZ3-INDEX(T_Eqp[Date_Début],8), INDEX(T_Eqp[Période_jours],8))=0), INDEX(T_Eqp[Type],8), ""), "")</f>
        <v/>
      </c>
      <c r="DA13" s="10">
        <f>IFERROR(IF(AND(INDEX(T_Eqp[Actif],8)="Oui",INDEX(T_Eqp[Période_jours],8)&gt;0, DA3&gt;=INDEX(T_Eqp[Date_Début],8), MOD(DA3-INDEX(T_Eqp[Date_Début],8), INDEX(T_Eqp[Période_jours],8))=0), INDEX(T_Eqp[Type],8), ""), "")</f>
        <v/>
      </c>
      <c r="DB13" s="10">
        <f>IFERROR(IF(AND(INDEX(T_Eqp[Actif],8)="Oui",INDEX(T_Eqp[Période_jours],8)&gt;0, DB3&gt;=INDEX(T_Eqp[Date_Début],8), MOD(DB3-INDEX(T_Eqp[Date_Début],8), INDEX(T_Eqp[Période_jours],8))=0), INDEX(T_Eqp[Type],8), ""), "")</f>
        <v/>
      </c>
      <c r="DC13" s="10">
        <f>IFERROR(IF(AND(INDEX(T_Eqp[Actif],8)="Oui",INDEX(T_Eqp[Période_jours],8)&gt;0, DC3&gt;=INDEX(T_Eqp[Date_Début],8), MOD(DC3-INDEX(T_Eqp[Date_Début],8), INDEX(T_Eqp[Période_jours],8))=0), INDEX(T_Eqp[Type],8), ""), "")</f>
        <v/>
      </c>
      <c r="DD13" s="10">
        <f>IFERROR(IF(AND(INDEX(T_Eqp[Actif],8)="Oui",INDEX(T_Eqp[Période_jours],8)&gt;0, DD3&gt;=INDEX(T_Eqp[Date_Début],8), MOD(DD3-INDEX(T_Eqp[Date_Début],8), INDEX(T_Eqp[Période_jours],8))=0), INDEX(T_Eqp[Type],8), ""), "")</f>
        <v/>
      </c>
      <c r="DE13" s="10">
        <f>IFERROR(IF(AND(INDEX(T_Eqp[Actif],8)="Oui",INDEX(T_Eqp[Période_jours],8)&gt;0, DE3&gt;=INDEX(T_Eqp[Date_Début],8), MOD(DE3-INDEX(T_Eqp[Date_Début],8), INDEX(T_Eqp[Période_jours],8))=0), INDEX(T_Eqp[Type],8), ""), "")</f>
        <v/>
      </c>
      <c r="DF13" s="10">
        <f>IFERROR(IF(AND(INDEX(T_Eqp[Actif],8)="Oui",INDEX(T_Eqp[Période_jours],8)&gt;0, DF3&gt;=INDEX(T_Eqp[Date_Début],8), MOD(DF3-INDEX(T_Eqp[Date_Début],8), INDEX(T_Eqp[Période_jours],8))=0), INDEX(T_Eqp[Type],8), ""), "")</f>
        <v/>
      </c>
      <c r="DG13" s="10">
        <f>IFERROR(IF(AND(INDEX(T_Eqp[Actif],8)="Oui",INDEX(T_Eqp[Période_jours],8)&gt;0, DG3&gt;=INDEX(T_Eqp[Date_Début],8), MOD(DG3-INDEX(T_Eqp[Date_Début],8), INDEX(T_Eqp[Période_jours],8))=0), INDEX(T_Eqp[Type],8), ""), "")</f>
        <v/>
      </c>
      <c r="DH13" s="10">
        <f>IFERROR(IF(AND(INDEX(T_Eqp[Actif],8)="Oui",INDEX(T_Eqp[Période_jours],8)&gt;0, DH3&gt;=INDEX(T_Eqp[Date_Début],8), MOD(DH3-INDEX(T_Eqp[Date_Début],8), INDEX(T_Eqp[Période_jours],8))=0), INDEX(T_Eqp[Type],8), ""), "")</f>
        <v/>
      </c>
      <c r="DI13" s="10">
        <f>IFERROR(IF(AND(INDEX(T_Eqp[Actif],8)="Oui",INDEX(T_Eqp[Période_jours],8)&gt;0, DI3&gt;=INDEX(T_Eqp[Date_Début],8), MOD(DI3-INDEX(T_Eqp[Date_Début],8), INDEX(T_Eqp[Période_jours],8))=0), INDEX(T_Eqp[Type],8), ""), "")</f>
        <v/>
      </c>
      <c r="DJ13" s="10">
        <f>IFERROR(IF(AND(INDEX(T_Eqp[Actif],8)="Oui",INDEX(T_Eqp[Période_jours],8)&gt;0, DJ3&gt;=INDEX(T_Eqp[Date_Début],8), MOD(DJ3-INDEX(T_Eqp[Date_Début],8), INDEX(T_Eqp[Période_jours],8))=0), INDEX(T_Eqp[Type],8), ""), "")</f>
        <v/>
      </c>
      <c r="DK13" s="10">
        <f>IFERROR(IF(AND(INDEX(T_Eqp[Actif],8)="Oui",INDEX(T_Eqp[Période_jours],8)&gt;0, DK3&gt;=INDEX(T_Eqp[Date_Début],8), MOD(DK3-INDEX(T_Eqp[Date_Début],8), INDEX(T_Eqp[Période_jours],8))=0), INDEX(T_Eqp[Type],8), ""), "")</f>
        <v/>
      </c>
      <c r="DL13" s="10">
        <f>IFERROR(IF(AND(INDEX(T_Eqp[Actif],8)="Oui",INDEX(T_Eqp[Période_jours],8)&gt;0, DL3&gt;=INDEX(T_Eqp[Date_Début],8), MOD(DL3-INDEX(T_Eqp[Date_Début],8), INDEX(T_Eqp[Période_jours],8))=0), INDEX(T_Eqp[Type],8), ""), "")</f>
        <v/>
      </c>
      <c r="DM13" s="10">
        <f>IFERROR(IF(AND(INDEX(T_Eqp[Actif],8)="Oui",INDEX(T_Eqp[Période_jours],8)&gt;0, DM3&gt;=INDEX(T_Eqp[Date_Début],8), MOD(DM3-INDEX(T_Eqp[Date_Début],8), INDEX(T_Eqp[Période_jours],8))=0), INDEX(T_Eqp[Type],8), ""), "")</f>
        <v/>
      </c>
      <c r="DN13" s="10">
        <f>IFERROR(IF(AND(INDEX(T_Eqp[Actif],8)="Oui",INDEX(T_Eqp[Période_jours],8)&gt;0, DN3&gt;=INDEX(T_Eqp[Date_Début],8), MOD(DN3-INDEX(T_Eqp[Date_Début],8), INDEX(T_Eqp[Période_jours],8))=0), INDEX(T_Eqp[Type],8), ""), "")</f>
        <v/>
      </c>
      <c r="DO13" s="10">
        <f>IFERROR(IF(AND(INDEX(T_Eqp[Actif],8)="Oui",INDEX(T_Eqp[Période_jours],8)&gt;0, DO3&gt;=INDEX(T_Eqp[Date_Début],8), MOD(DO3-INDEX(T_Eqp[Date_Début],8), INDEX(T_Eqp[Période_jours],8))=0), INDEX(T_Eqp[Type],8), ""), "")</f>
        <v/>
      </c>
      <c r="DP13" s="10">
        <f>IFERROR(IF(AND(INDEX(T_Eqp[Actif],8)="Oui",INDEX(T_Eqp[Période_jours],8)&gt;0, DP3&gt;=INDEX(T_Eqp[Date_Début],8), MOD(DP3-INDEX(T_Eqp[Date_Début],8), INDEX(T_Eqp[Période_jours],8))=0), INDEX(T_Eqp[Type],8), ""), "")</f>
        <v/>
      </c>
      <c r="DQ13" s="10">
        <f>IFERROR(IF(AND(INDEX(T_Eqp[Actif],8)="Oui",INDEX(T_Eqp[Période_jours],8)&gt;0, DQ3&gt;=INDEX(T_Eqp[Date_Début],8), MOD(DQ3-INDEX(T_Eqp[Date_Début],8), INDEX(T_Eqp[Période_jours],8))=0), INDEX(T_Eqp[Type],8), ""), "")</f>
        <v/>
      </c>
      <c r="DR13" s="10">
        <f>IFERROR(IF(AND(INDEX(T_Eqp[Actif],8)="Oui",INDEX(T_Eqp[Période_jours],8)&gt;0, DR3&gt;=INDEX(T_Eqp[Date_Début],8), MOD(DR3-INDEX(T_Eqp[Date_Début],8), INDEX(T_Eqp[Période_jours],8))=0), INDEX(T_Eqp[Type],8), ""), "")</f>
        <v/>
      </c>
      <c r="DS13" s="10">
        <f>IFERROR(IF(AND(INDEX(T_Eqp[Actif],8)="Oui",INDEX(T_Eqp[Période_jours],8)&gt;0, DS3&gt;=INDEX(T_Eqp[Date_Début],8), MOD(DS3-INDEX(T_Eqp[Date_Début],8), INDEX(T_Eqp[Période_jours],8))=0), INDEX(T_Eqp[Type],8), ""), "")</f>
        <v/>
      </c>
      <c r="DT13" s="10">
        <f>IFERROR(IF(AND(INDEX(T_Eqp[Actif],8)="Oui",INDEX(T_Eqp[Période_jours],8)&gt;0, DT3&gt;=INDEX(T_Eqp[Date_Début],8), MOD(DT3-INDEX(T_Eqp[Date_Début],8), INDEX(T_Eqp[Période_jours],8))=0), INDEX(T_Eqp[Type],8), ""), "")</f>
        <v/>
      </c>
      <c r="DU13" s="10">
        <f>IFERROR(IF(AND(INDEX(T_Eqp[Actif],8)="Oui",INDEX(T_Eqp[Période_jours],8)&gt;0, DU3&gt;=INDEX(T_Eqp[Date_Début],8), MOD(DU3-INDEX(T_Eqp[Date_Début],8), INDEX(T_Eqp[Période_jours],8))=0), INDEX(T_Eqp[Type],8), ""), "")</f>
        <v/>
      </c>
      <c r="DV13" s="10">
        <f>IFERROR(IF(AND(INDEX(T_Eqp[Actif],8)="Oui",INDEX(T_Eqp[Période_jours],8)&gt;0, DV3&gt;=INDEX(T_Eqp[Date_Début],8), MOD(DV3-INDEX(T_Eqp[Date_Début],8), INDEX(T_Eqp[Période_jours],8))=0), INDEX(T_Eqp[Type],8), ""), "")</f>
        <v/>
      </c>
      <c r="DW13" s="10">
        <f>IFERROR(IF(AND(INDEX(T_Eqp[Actif],8)="Oui",INDEX(T_Eqp[Période_jours],8)&gt;0, DW3&gt;=INDEX(T_Eqp[Date_Début],8), MOD(DW3-INDEX(T_Eqp[Date_Début],8), INDEX(T_Eqp[Période_jours],8))=0), INDEX(T_Eqp[Type],8), ""), "")</f>
        <v/>
      </c>
      <c r="DX13" s="10">
        <f>IFERROR(IF(AND(INDEX(T_Eqp[Actif],8)="Oui",INDEX(T_Eqp[Période_jours],8)&gt;0, DX3&gt;=INDEX(T_Eqp[Date_Début],8), MOD(DX3-INDEX(T_Eqp[Date_Début],8), INDEX(T_Eqp[Période_jours],8))=0), INDEX(T_Eqp[Type],8), ""), "")</f>
        <v/>
      </c>
      <c r="DY13" s="10">
        <f>IFERROR(IF(AND(INDEX(T_Eqp[Actif],8)="Oui",INDEX(T_Eqp[Période_jours],8)&gt;0, DY3&gt;=INDEX(T_Eqp[Date_Début],8), MOD(DY3-INDEX(T_Eqp[Date_Début],8), INDEX(T_Eqp[Période_jours],8))=0), INDEX(T_Eqp[Type],8), ""), "")</f>
        <v/>
      </c>
      <c r="DZ13" s="10">
        <f>IFERROR(IF(AND(INDEX(T_Eqp[Actif],8)="Oui",INDEX(T_Eqp[Période_jours],8)&gt;0, DZ3&gt;=INDEX(T_Eqp[Date_Début],8), MOD(DZ3-INDEX(T_Eqp[Date_Début],8), INDEX(T_Eqp[Période_jours],8))=0), INDEX(T_Eqp[Type],8), ""), "")</f>
        <v/>
      </c>
      <c r="EA13" s="10">
        <f>IFERROR(IF(AND(INDEX(T_Eqp[Actif],8)="Oui",INDEX(T_Eqp[Période_jours],8)&gt;0, EA3&gt;=INDEX(T_Eqp[Date_Début],8), MOD(EA3-INDEX(T_Eqp[Date_Début],8), INDEX(T_Eqp[Période_jours],8))=0), INDEX(T_Eqp[Type],8), ""), "")</f>
        <v/>
      </c>
      <c r="EB13" s="10">
        <f>IFERROR(IF(AND(INDEX(T_Eqp[Actif],8)="Oui",INDEX(T_Eqp[Période_jours],8)&gt;0, EB3&gt;=INDEX(T_Eqp[Date_Début],8), MOD(EB3-INDEX(T_Eqp[Date_Début],8), INDEX(T_Eqp[Période_jours],8))=0), INDEX(T_Eqp[Type],8), ""), "")</f>
        <v/>
      </c>
      <c r="EC13" s="10">
        <f>IFERROR(IF(AND(INDEX(T_Eqp[Actif],8)="Oui",INDEX(T_Eqp[Période_jours],8)&gt;0, EC3&gt;=INDEX(T_Eqp[Date_Début],8), MOD(EC3-INDEX(T_Eqp[Date_Début],8), INDEX(T_Eqp[Période_jours],8))=0), INDEX(T_Eqp[Type],8), ""), "")</f>
        <v/>
      </c>
      <c r="ED13" s="10">
        <f>IFERROR(IF(AND(INDEX(T_Eqp[Actif],8)="Oui",INDEX(T_Eqp[Période_jours],8)&gt;0, ED3&gt;=INDEX(T_Eqp[Date_Début],8), MOD(ED3-INDEX(T_Eqp[Date_Début],8), INDEX(T_Eqp[Période_jours],8))=0), INDEX(T_Eqp[Type],8), ""), "")</f>
        <v/>
      </c>
      <c r="EE13" s="10">
        <f>IFERROR(IF(AND(INDEX(T_Eqp[Actif],8)="Oui",INDEX(T_Eqp[Période_jours],8)&gt;0, EE3&gt;=INDEX(T_Eqp[Date_Début],8), MOD(EE3-INDEX(T_Eqp[Date_Début],8), INDEX(T_Eqp[Période_jours],8))=0), INDEX(T_Eqp[Type],8), ""), "")</f>
        <v/>
      </c>
      <c r="EF13" s="10">
        <f>IFERROR(IF(AND(INDEX(T_Eqp[Actif],8)="Oui",INDEX(T_Eqp[Période_jours],8)&gt;0, EF3&gt;=INDEX(T_Eqp[Date_Début],8), MOD(EF3-INDEX(T_Eqp[Date_Début],8), INDEX(T_Eqp[Période_jours],8))=0), INDEX(T_Eqp[Type],8), ""), "")</f>
        <v/>
      </c>
      <c r="EG13" s="10">
        <f>IFERROR(IF(AND(INDEX(T_Eqp[Actif],8)="Oui",INDEX(T_Eqp[Période_jours],8)&gt;0, EG3&gt;=INDEX(T_Eqp[Date_Début],8), MOD(EG3-INDEX(T_Eqp[Date_Début],8), INDEX(T_Eqp[Période_jours],8))=0), INDEX(T_Eqp[Type],8), ""), "")</f>
        <v/>
      </c>
      <c r="EH13" s="10">
        <f>IFERROR(IF(AND(INDEX(T_Eqp[Actif],8)="Oui",INDEX(T_Eqp[Période_jours],8)&gt;0, EH3&gt;=INDEX(T_Eqp[Date_Début],8), MOD(EH3-INDEX(T_Eqp[Date_Début],8), INDEX(T_Eqp[Période_jours],8))=0), INDEX(T_Eqp[Type],8), ""), "")</f>
        <v/>
      </c>
      <c r="EI13" s="10">
        <f>IFERROR(IF(AND(INDEX(T_Eqp[Actif],8)="Oui",INDEX(T_Eqp[Période_jours],8)&gt;0, EI3&gt;=INDEX(T_Eqp[Date_Début],8), MOD(EI3-INDEX(T_Eqp[Date_Début],8), INDEX(T_Eqp[Période_jours],8))=0), INDEX(T_Eqp[Type],8), ""), "")</f>
        <v/>
      </c>
      <c r="EJ13" s="10">
        <f>IFERROR(IF(AND(INDEX(T_Eqp[Actif],8)="Oui",INDEX(T_Eqp[Période_jours],8)&gt;0, EJ3&gt;=INDEX(T_Eqp[Date_Début],8), MOD(EJ3-INDEX(T_Eqp[Date_Début],8), INDEX(T_Eqp[Période_jours],8))=0), INDEX(T_Eqp[Type],8), ""), "")</f>
        <v/>
      </c>
      <c r="EK13" s="10">
        <f>IFERROR(IF(AND(INDEX(T_Eqp[Actif],8)="Oui",INDEX(T_Eqp[Période_jours],8)&gt;0, EK3&gt;=INDEX(T_Eqp[Date_Début],8), MOD(EK3-INDEX(T_Eqp[Date_Début],8), INDEX(T_Eqp[Période_jours],8))=0), INDEX(T_Eqp[Type],8), ""), "")</f>
        <v/>
      </c>
      <c r="EL13" s="10">
        <f>IFERROR(IF(AND(INDEX(T_Eqp[Actif],8)="Oui",INDEX(T_Eqp[Période_jours],8)&gt;0, EL3&gt;=INDEX(T_Eqp[Date_Début],8), MOD(EL3-INDEX(T_Eqp[Date_Début],8), INDEX(T_Eqp[Période_jours],8))=0), INDEX(T_Eqp[Type],8), ""), "")</f>
        <v/>
      </c>
      <c r="EM13" s="10">
        <f>IFERROR(IF(AND(INDEX(T_Eqp[Actif],8)="Oui",INDEX(T_Eqp[Période_jours],8)&gt;0, EM3&gt;=INDEX(T_Eqp[Date_Début],8), MOD(EM3-INDEX(T_Eqp[Date_Début],8), INDEX(T_Eqp[Période_jours],8))=0), INDEX(T_Eqp[Type],8), ""), "")</f>
        <v/>
      </c>
      <c r="EN13" s="10">
        <f>IFERROR(IF(AND(INDEX(T_Eqp[Actif],8)="Oui",INDEX(T_Eqp[Période_jours],8)&gt;0, EN3&gt;=INDEX(T_Eqp[Date_Début],8), MOD(EN3-INDEX(T_Eqp[Date_Début],8), INDEX(T_Eqp[Période_jours],8))=0), INDEX(T_Eqp[Type],8), ""), "")</f>
        <v/>
      </c>
      <c r="EO13" s="10">
        <f>IFERROR(IF(AND(INDEX(T_Eqp[Actif],8)="Oui",INDEX(T_Eqp[Période_jours],8)&gt;0, EO3&gt;=INDEX(T_Eqp[Date_Début],8), MOD(EO3-INDEX(T_Eqp[Date_Début],8), INDEX(T_Eqp[Période_jours],8))=0), INDEX(T_Eqp[Type],8), ""), "")</f>
        <v/>
      </c>
      <c r="EP13" s="10">
        <f>IFERROR(IF(AND(INDEX(T_Eqp[Actif],8)="Oui",INDEX(T_Eqp[Période_jours],8)&gt;0, EP3&gt;=INDEX(T_Eqp[Date_Début],8), MOD(EP3-INDEX(T_Eqp[Date_Début],8), INDEX(T_Eqp[Période_jours],8))=0), INDEX(T_Eqp[Type],8), ""), "")</f>
        <v/>
      </c>
      <c r="EQ13" s="10">
        <f>IFERROR(IF(AND(INDEX(T_Eqp[Actif],8)="Oui",INDEX(T_Eqp[Période_jours],8)&gt;0, EQ3&gt;=INDEX(T_Eqp[Date_Début],8), MOD(EQ3-INDEX(T_Eqp[Date_Début],8), INDEX(T_Eqp[Période_jours],8))=0), INDEX(T_Eqp[Type],8), ""), "")</f>
        <v/>
      </c>
      <c r="ER13" s="10">
        <f>IFERROR(IF(AND(INDEX(T_Eqp[Actif],8)="Oui",INDEX(T_Eqp[Période_jours],8)&gt;0, ER3&gt;=INDEX(T_Eqp[Date_Début],8), MOD(ER3-INDEX(T_Eqp[Date_Début],8), INDEX(T_Eqp[Période_jours],8))=0), INDEX(T_Eqp[Type],8), ""), "")</f>
        <v/>
      </c>
      <c r="ES13" s="10">
        <f>IFERROR(IF(AND(INDEX(T_Eqp[Actif],8)="Oui",INDEX(T_Eqp[Période_jours],8)&gt;0, ES3&gt;=INDEX(T_Eqp[Date_Début],8), MOD(ES3-INDEX(T_Eqp[Date_Début],8), INDEX(T_Eqp[Période_jours],8))=0), INDEX(T_Eqp[Type],8), ""), "")</f>
        <v/>
      </c>
      <c r="ET13" s="10">
        <f>IFERROR(IF(AND(INDEX(T_Eqp[Actif],8)="Oui",INDEX(T_Eqp[Période_jours],8)&gt;0, ET3&gt;=INDEX(T_Eqp[Date_Début],8), MOD(ET3-INDEX(T_Eqp[Date_Début],8), INDEX(T_Eqp[Période_jours],8))=0), INDEX(T_Eqp[Type],8), ""), "")</f>
        <v/>
      </c>
      <c r="EU13" s="10">
        <f>IFERROR(IF(AND(INDEX(T_Eqp[Actif],8)="Oui",INDEX(T_Eqp[Période_jours],8)&gt;0, EU3&gt;=INDEX(T_Eqp[Date_Début],8), MOD(EU3-INDEX(T_Eqp[Date_Début],8), INDEX(T_Eqp[Période_jours],8))=0), INDEX(T_Eqp[Type],8), ""), "")</f>
        <v/>
      </c>
      <c r="EV13" s="10">
        <f>IFERROR(IF(AND(INDEX(T_Eqp[Actif],8)="Oui",INDEX(T_Eqp[Période_jours],8)&gt;0, EV3&gt;=INDEX(T_Eqp[Date_Début],8), MOD(EV3-INDEX(T_Eqp[Date_Début],8), INDEX(T_Eqp[Période_jours],8))=0), INDEX(T_Eqp[Type],8), ""), "")</f>
        <v/>
      </c>
      <c r="EW13" s="10">
        <f>IFERROR(IF(AND(INDEX(T_Eqp[Actif],8)="Oui",INDEX(T_Eqp[Période_jours],8)&gt;0, EW3&gt;=INDEX(T_Eqp[Date_Début],8), MOD(EW3-INDEX(T_Eqp[Date_Début],8), INDEX(T_Eqp[Période_jours],8))=0), INDEX(T_Eqp[Type],8), ""), "")</f>
        <v/>
      </c>
      <c r="EX13" s="10">
        <f>IFERROR(IF(AND(INDEX(T_Eqp[Actif],8)="Oui",INDEX(T_Eqp[Période_jours],8)&gt;0, EX3&gt;=INDEX(T_Eqp[Date_Début],8), MOD(EX3-INDEX(T_Eqp[Date_Début],8), INDEX(T_Eqp[Période_jours],8))=0), INDEX(T_Eqp[Type],8), ""), "")</f>
        <v/>
      </c>
      <c r="EY13" s="10">
        <f>IFERROR(IF(AND(INDEX(T_Eqp[Actif],8)="Oui",INDEX(T_Eqp[Période_jours],8)&gt;0, EY3&gt;=INDEX(T_Eqp[Date_Début],8), MOD(EY3-INDEX(T_Eqp[Date_Début],8), INDEX(T_Eqp[Période_jours],8))=0), INDEX(T_Eqp[Type],8), ""), "")</f>
        <v/>
      </c>
      <c r="EZ13" s="10">
        <f>IFERROR(IF(AND(INDEX(T_Eqp[Actif],8)="Oui",INDEX(T_Eqp[Période_jours],8)&gt;0, EZ3&gt;=INDEX(T_Eqp[Date_Début],8), MOD(EZ3-INDEX(T_Eqp[Date_Début],8), INDEX(T_Eqp[Période_jours],8))=0), INDEX(T_Eqp[Type],8), ""), "")</f>
        <v/>
      </c>
      <c r="FA13" s="10">
        <f>IFERROR(IF(AND(INDEX(T_Eqp[Actif],8)="Oui",INDEX(T_Eqp[Période_jours],8)&gt;0, FA3&gt;=INDEX(T_Eqp[Date_Début],8), MOD(FA3-INDEX(T_Eqp[Date_Début],8), INDEX(T_Eqp[Période_jours],8))=0), INDEX(T_Eqp[Type],8), ""), "")</f>
        <v/>
      </c>
      <c r="FB13" s="10">
        <f>IFERROR(IF(AND(INDEX(T_Eqp[Actif],8)="Oui",INDEX(T_Eqp[Période_jours],8)&gt;0, FB3&gt;=INDEX(T_Eqp[Date_Début],8), MOD(FB3-INDEX(T_Eqp[Date_Début],8), INDEX(T_Eqp[Période_jours],8))=0), INDEX(T_Eqp[Type],8), ""), "")</f>
        <v/>
      </c>
      <c r="FC13" s="10">
        <f>IFERROR(IF(AND(INDEX(T_Eqp[Actif],8)="Oui",INDEX(T_Eqp[Période_jours],8)&gt;0, FC3&gt;=INDEX(T_Eqp[Date_Début],8), MOD(FC3-INDEX(T_Eqp[Date_Début],8), INDEX(T_Eqp[Période_jours],8))=0), INDEX(T_Eqp[Type],8), ""), "")</f>
        <v/>
      </c>
      <c r="FD13" s="10">
        <f>IFERROR(IF(AND(INDEX(T_Eqp[Actif],8)="Oui",INDEX(T_Eqp[Période_jours],8)&gt;0, FD3&gt;=INDEX(T_Eqp[Date_Début],8), MOD(FD3-INDEX(T_Eqp[Date_Début],8), INDEX(T_Eqp[Période_jours],8))=0), INDEX(T_Eqp[Type],8), ""), "")</f>
        <v/>
      </c>
      <c r="FE13" s="10">
        <f>IFERROR(IF(AND(INDEX(T_Eqp[Actif],8)="Oui",INDEX(T_Eqp[Période_jours],8)&gt;0, FE3&gt;=INDEX(T_Eqp[Date_Début],8), MOD(FE3-INDEX(T_Eqp[Date_Début],8), INDEX(T_Eqp[Période_jours],8))=0), INDEX(T_Eqp[Type],8), ""), "")</f>
        <v/>
      </c>
      <c r="FF13" s="10">
        <f>IFERROR(IF(AND(INDEX(T_Eqp[Actif],8)="Oui",INDEX(T_Eqp[Période_jours],8)&gt;0, FF3&gt;=INDEX(T_Eqp[Date_Début],8), MOD(FF3-INDEX(T_Eqp[Date_Début],8), INDEX(T_Eqp[Période_jours],8))=0), INDEX(T_Eqp[Type],8), ""), "")</f>
        <v/>
      </c>
      <c r="FG13" s="10">
        <f>IFERROR(IF(AND(INDEX(T_Eqp[Actif],8)="Oui",INDEX(T_Eqp[Période_jours],8)&gt;0, FG3&gt;=INDEX(T_Eqp[Date_Début],8), MOD(FG3-INDEX(T_Eqp[Date_Début],8), INDEX(T_Eqp[Période_jours],8))=0), INDEX(T_Eqp[Type],8), ""), "")</f>
        <v/>
      </c>
      <c r="FH13" s="10">
        <f>IFERROR(IF(AND(INDEX(T_Eqp[Actif],8)="Oui",INDEX(T_Eqp[Période_jours],8)&gt;0, FH3&gt;=INDEX(T_Eqp[Date_Début],8), MOD(FH3-INDEX(T_Eqp[Date_Début],8), INDEX(T_Eqp[Période_jours],8))=0), INDEX(T_Eqp[Type],8), ""), "")</f>
        <v/>
      </c>
      <c r="FI13" s="10">
        <f>IFERROR(IF(AND(INDEX(T_Eqp[Actif],8)="Oui",INDEX(T_Eqp[Période_jours],8)&gt;0, FI3&gt;=INDEX(T_Eqp[Date_Début],8), MOD(FI3-INDEX(T_Eqp[Date_Début],8), INDEX(T_Eqp[Période_jours],8))=0), INDEX(T_Eqp[Type],8), ""), "")</f>
        <v/>
      </c>
      <c r="FJ13" s="10">
        <f>IFERROR(IF(AND(INDEX(T_Eqp[Actif],8)="Oui",INDEX(T_Eqp[Période_jours],8)&gt;0, FJ3&gt;=INDEX(T_Eqp[Date_Début],8), MOD(FJ3-INDEX(T_Eqp[Date_Début],8), INDEX(T_Eqp[Période_jours],8))=0), INDEX(T_Eqp[Type],8), ""), "")</f>
        <v/>
      </c>
      <c r="FK13" s="10">
        <f>IFERROR(IF(AND(INDEX(T_Eqp[Actif],8)="Oui",INDEX(T_Eqp[Période_jours],8)&gt;0, FK3&gt;=INDEX(T_Eqp[Date_Début],8), MOD(FK3-INDEX(T_Eqp[Date_Début],8), INDEX(T_Eqp[Période_jours],8))=0), INDEX(T_Eqp[Type],8), ""), "")</f>
        <v/>
      </c>
      <c r="FL13" s="10">
        <f>IFERROR(IF(AND(INDEX(T_Eqp[Actif],8)="Oui",INDEX(T_Eqp[Période_jours],8)&gt;0, FL3&gt;=INDEX(T_Eqp[Date_Début],8), MOD(FL3-INDEX(T_Eqp[Date_Début],8), INDEX(T_Eqp[Période_jours],8))=0), INDEX(T_Eqp[Type],8), ""), "")</f>
        <v/>
      </c>
      <c r="FM13" s="10">
        <f>IFERROR(IF(AND(INDEX(T_Eqp[Actif],8)="Oui",INDEX(T_Eqp[Période_jours],8)&gt;0, FM3&gt;=INDEX(T_Eqp[Date_Début],8), MOD(FM3-INDEX(T_Eqp[Date_Début],8), INDEX(T_Eqp[Période_jours],8))=0), INDEX(T_Eqp[Type],8), ""), "")</f>
        <v/>
      </c>
      <c r="FN13" s="10">
        <f>IFERROR(IF(AND(INDEX(T_Eqp[Actif],8)="Oui",INDEX(T_Eqp[Période_jours],8)&gt;0, FN3&gt;=INDEX(T_Eqp[Date_Début],8), MOD(FN3-INDEX(T_Eqp[Date_Début],8), INDEX(T_Eqp[Période_jours],8))=0), INDEX(T_Eqp[Type],8), ""), "")</f>
        <v/>
      </c>
      <c r="FO13" s="10">
        <f>IFERROR(IF(AND(INDEX(T_Eqp[Actif],8)="Oui",INDEX(T_Eqp[Période_jours],8)&gt;0, FO3&gt;=INDEX(T_Eqp[Date_Début],8), MOD(FO3-INDEX(T_Eqp[Date_Début],8), INDEX(T_Eqp[Période_jours],8))=0), INDEX(T_Eqp[Type],8), ""), "")</f>
        <v/>
      </c>
      <c r="FP13" s="10">
        <f>IFERROR(IF(AND(INDEX(T_Eqp[Actif],8)="Oui",INDEX(T_Eqp[Période_jours],8)&gt;0, FP3&gt;=INDEX(T_Eqp[Date_Début],8), MOD(FP3-INDEX(T_Eqp[Date_Début],8), INDEX(T_Eqp[Période_jours],8))=0), INDEX(T_Eqp[Type],8), ""), "")</f>
        <v/>
      </c>
      <c r="FQ13" s="10">
        <f>IFERROR(IF(AND(INDEX(T_Eqp[Actif],8)="Oui",INDEX(T_Eqp[Période_jours],8)&gt;0, FQ3&gt;=INDEX(T_Eqp[Date_Début],8), MOD(FQ3-INDEX(T_Eqp[Date_Début],8), INDEX(T_Eqp[Période_jours],8))=0), INDEX(T_Eqp[Type],8), ""), "")</f>
        <v/>
      </c>
      <c r="FR13" s="10">
        <f>IFERROR(IF(AND(INDEX(T_Eqp[Actif],8)="Oui",INDEX(T_Eqp[Période_jours],8)&gt;0, FR3&gt;=INDEX(T_Eqp[Date_Début],8), MOD(FR3-INDEX(T_Eqp[Date_Début],8), INDEX(T_Eqp[Période_jours],8))=0), INDEX(T_Eqp[Type],8), ""), "")</f>
        <v/>
      </c>
      <c r="FS13" s="10">
        <f>IFERROR(IF(AND(INDEX(T_Eqp[Actif],8)="Oui",INDEX(T_Eqp[Période_jours],8)&gt;0, FS3&gt;=INDEX(T_Eqp[Date_Début],8), MOD(FS3-INDEX(T_Eqp[Date_Début],8), INDEX(T_Eqp[Période_jours],8))=0), INDEX(T_Eqp[Type],8), ""), "")</f>
        <v/>
      </c>
      <c r="FT13" s="10">
        <f>IFERROR(IF(AND(INDEX(T_Eqp[Actif],8)="Oui",INDEX(T_Eqp[Période_jours],8)&gt;0, FT3&gt;=INDEX(T_Eqp[Date_Début],8), MOD(FT3-INDEX(T_Eqp[Date_Début],8), INDEX(T_Eqp[Période_jours],8))=0), INDEX(T_Eqp[Type],8), ""), "")</f>
        <v/>
      </c>
      <c r="FU13" s="10">
        <f>IFERROR(IF(AND(INDEX(T_Eqp[Actif],8)="Oui",INDEX(T_Eqp[Période_jours],8)&gt;0, FU3&gt;=INDEX(T_Eqp[Date_Début],8), MOD(FU3-INDEX(T_Eqp[Date_Début],8), INDEX(T_Eqp[Période_jours],8))=0), INDEX(T_Eqp[Type],8), ""), "")</f>
        <v/>
      </c>
      <c r="FV13" s="10">
        <f>IFERROR(IF(AND(INDEX(T_Eqp[Actif],8)="Oui",INDEX(T_Eqp[Période_jours],8)&gt;0, FV3&gt;=INDEX(T_Eqp[Date_Début],8), MOD(FV3-INDEX(T_Eqp[Date_Début],8), INDEX(T_Eqp[Période_jours],8))=0), INDEX(T_Eqp[Type],8), ""), "")</f>
        <v/>
      </c>
      <c r="FW13" s="10">
        <f>IFERROR(IF(AND(INDEX(T_Eqp[Actif],8)="Oui",INDEX(T_Eqp[Période_jours],8)&gt;0, FW3&gt;=INDEX(T_Eqp[Date_Début],8), MOD(FW3-INDEX(T_Eqp[Date_Début],8), INDEX(T_Eqp[Période_jours],8))=0), INDEX(T_Eqp[Type],8), ""), "")</f>
        <v/>
      </c>
      <c r="FX13" s="10">
        <f>IFERROR(IF(AND(INDEX(T_Eqp[Actif],8)="Oui",INDEX(T_Eqp[Période_jours],8)&gt;0, FX3&gt;=INDEX(T_Eqp[Date_Début],8), MOD(FX3-INDEX(T_Eqp[Date_Début],8), INDEX(T_Eqp[Période_jours],8))=0), INDEX(T_Eqp[Type],8), ""), "")</f>
        <v/>
      </c>
      <c r="FY13" s="10">
        <f>IFERROR(IF(AND(INDEX(T_Eqp[Actif],8)="Oui",INDEX(T_Eqp[Période_jours],8)&gt;0, FY3&gt;=INDEX(T_Eqp[Date_Début],8), MOD(FY3-INDEX(T_Eqp[Date_Début],8), INDEX(T_Eqp[Période_jours],8))=0), INDEX(T_Eqp[Type],8), ""), "")</f>
        <v/>
      </c>
      <c r="FZ13" s="10">
        <f>IFERROR(IF(AND(INDEX(T_Eqp[Actif],8)="Oui",INDEX(T_Eqp[Période_jours],8)&gt;0, FZ3&gt;=INDEX(T_Eqp[Date_Début],8), MOD(FZ3-INDEX(T_Eqp[Date_Début],8), INDEX(T_Eqp[Période_jours],8))=0), INDEX(T_Eqp[Type],8), ""), "")</f>
        <v/>
      </c>
      <c r="GA13" s="10">
        <f>IFERROR(IF(AND(INDEX(T_Eqp[Actif],8)="Oui",INDEX(T_Eqp[Période_jours],8)&gt;0, GA3&gt;=INDEX(T_Eqp[Date_Début],8), MOD(GA3-INDEX(T_Eqp[Date_Début],8), INDEX(T_Eqp[Période_jours],8))=0), INDEX(T_Eqp[Type],8), ""), "")</f>
        <v/>
      </c>
      <c r="GB13" s="10">
        <f>IFERROR(IF(AND(INDEX(T_Eqp[Actif],8)="Oui",INDEX(T_Eqp[Période_jours],8)&gt;0, GB3&gt;=INDEX(T_Eqp[Date_Début],8), MOD(GB3-INDEX(T_Eqp[Date_Début],8), INDEX(T_Eqp[Période_jours],8))=0), INDEX(T_Eqp[Type],8), ""), "")</f>
        <v/>
      </c>
      <c r="GC13" s="10">
        <f>IFERROR(IF(AND(INDEX(T_Eqp[Actif],8)="Oui",INDEX(T_Eqp[Période_jours],8)&gt;0, GC3&gt;=INDEX(T_Eqp[Date_Début],8), MOD(GC3-INDEX(T_Eqp[Date_Début],8), INDEX(T_Eqp[Période_jours],8))=0), INDEX(T_Eqp[Type],8), ""), "")</f>
        <v/>
      </c>
      <c r="GD13" s="10">
        <f>IFERROR(IF(AND(INDEX(T_Eqp[Actif],8)="Oui",INDEX(T_Eqp[Période_jours],8)&gt;0, GD3&gt;=INDEX(T_Eqp[Date_Début],8), MOD(GD3-INDEX(T_Eqp[Date_Début],8), INDEX(T_Eqp[Période_jours],8))=0), INDEX(T_Eqp[Type],8), ""), "")</f>
        <v/>
      </c>
      <c r="GE13" s="10">
        <f>IFERROR(IF(AND(INDEX(T_Eqp[Actif],8)="Oui",INDEX(T_Eqp[Période_jours],8)&gt;0, GE3&gt;=INDEX(T_Eqp[Date_Début],8), MOD(GE3-INDEX(T_Eqp[Date_Début],8), INDEX(T_Eqp[Période_jours],8))=0), INDEX(T_Eqp[Type],8), ""), "")</f>
        <v/>
      </c>
      <c r="GF13" s="10">
        <f>IFERROR(IF(AND(INDEX(T_Eqp[Actif],8)="Oui",INDEX(T_Eqp[Période_jours],8)&gt;0, GF3&gt;=INDEX(T_Eqp[Date_Début],8), MOD(GF3-INDEX(T_Eqp[Date_Début],8), INDEX(T_Eqp[Période_jours],8))=0), INDEX(T_Eqp[Type],8), ""), "")</f>
        <v/>
      </c>
      <c r="GG13" s="10">
        <f>IFERROR(IF(AND(INDEX(T_Eqp[Actif],8)="Oui",INDEX(T_Eqp[Période_jours],8)&gt;0, GG3&gt;=INDEX(T_Eqp[Date_Début],8), MOD(GG3-INDEX(T_Eqp[Date_Début],8), INDEX(T_Eqp[Période_jours],8))=0), INDEX(T_Eqp[Type],8), ""), "")</f>
        <v/>
      </c>
      <c r="GH13" s="10">
        <f>IFERROR(IF(AND(INDEX(T_Eqp[Actif],8)="Oui",INDEX(T_Eqp[Période_jours],8)&gt;0, GH3&gt;=INDEX(T_Eqp[Date_Début],8), MOD(GH3-INDEX(T_Eqp[Date_Début],8), INDEX(T_Eqp[Période_jours],8))=0), INDEX(T_Eqp[Type],8), ""), "")</f>
        <v/>
      </c>
      <c r="GI13" s="10">
        <f>IFERROR(IF(AND(INDEX(T_Eqp[Actif],8)="Oui",INDEX(T_Eqp[Période_jours],8)&gt;0, GI3&gt;=INDEX(T_Eqp[Date_Début],8), MOD(GI3-INDEX(T_Eqp[Date_Début],8), INDEX(T_Eqp[Période_jours],8))=0), INDEX(T_Eqp[Type],8), ""), "")</f>
        <v/>
      </c>
      <c r="GJ13" s="10">
        <f>IFERROR(IF(AND(INDEX(T_Eqp[Actif],8)="Oui",INDEX(T_Eqp[Période_jours],8)&gt;0, GJ3&gt;=INDEX(T_Eqp[Date_Début],8), MOD(GJ3-INDEX(T_Eqp[Date_Début],8), INDEX(T_Eqp[Période_jours],8))=0), INDEX(T_Eqp[Type],8), ""), "")</f>
        <v/>
      </c>
      <c r="GK13" s="10">
        <f>IFERROR(IF(AND(INDEX(T_Eqp[Actif],8)="Oui",INDEX(T_Eqp[Période_jours],8)&gt;0, GK3&gt;=INDEX(T_Eqp[Date_Début],8), MOD(GK3-INDEX(T_Eqp[Date_Début],8), INDEX(T_Eqp[Période_jours],8))=0), INDEX(T_Eqp[Type],8), ""), "")</f>
        <v/>
      </c>
      <c r="GL13" s="10">
        <f>IFERROR(IF(AND(INDEX(T_Eqp[Actif],8)="Oui",INDEX(T_Eqp[Période_jours],8)&gt;0, GL3&gt;=INDEX(T_Eqp[Date_Début],8), MOD(GL3-INDEX(T_Eqp[Date_Début],8), INDEX(T_Eqp[Période_jours],8))=0), INDEX(T_Eqp[Type],8), ""), "")</f>
        <v/>
      </c>
      <c r="GM13" s="10">
        <f>IFERROR(IF(AND(INDEX(T_Eqp[Actif],8)="Oui",INDEX(T_Eqp[Période_jours],8)&gt;0, GM3&gt;=INDEX(T_Eqp[Date_Début],8), MOD(GM3-INDEX(T_Eqp[Date_Début],8), INDEX(T_Eqp[Période_jours],8))=0), INDEX(T_Eqp[Type],8), ""), "")</f>
        <v/>
      </c>
      <c r="GN13" s="10">
        <f>IFERROR(IF(AND(INDEX(T_Eqp[Actif],8)="Oui",INDEX(T_Eqp[Période_jours],8)&gt;0, GN3&gt;=INDEX(T_Eqp[Date_Début],8), MOD(GN3-INDEX(T_Eqp[Date_Début],8), INDEX(T_Eqp[Période_jours],8))=0), INDEX(T_Eqp[Type],8), ""), "")</f>
        <v/>
      </c>
      <c r="GO13" s="10">
        <f>IFERROR(IF(AND(INDEX(T_Eqp[Actif],8)="Oui",INDEX(T_Eqp[Période_jours],8)&gt;0, GO3&gt;=INDEX(T_Eqp[Date_Début],8), MOD(GO3-INDEX(T_Eqp[Date_Début],8), INDEX(T_Eqp[Période_jours],8))=0), INDEX(T_Eqp[Type],8), ""), "")</f>
        <v/>
      </c>
      <c r="GP13" s="10">
        <f>IFERROR(IF(AND(INDEX(T_Eqp[Actif],8)="Oui",INDEX(T_Eqp[Période_jours],8)&gt;0, GP3&gt;=INDEX(T_Eqp[Date_Début],8), MOD(GP3-INDEX(T_Eqp[Date_Début],8), INDEX(T_Eqp[Période_jours],8))=0), INDEX(T_Eqp[Type],8), ""), "")</f>
        <v/>
      </c>
      <c r="GQ13" s="10">
        <f>IFERROR(IF(AND(INDEX(T_Eqp[Actif],8)="Oui",INDEX(T_Eqp[Période_jours],8)&gt;0, GQ3&gt;=INDEX(T_Eqp[Date_Début],8), MOD(GQ3-INDEX(T_Eqp[Date_Début],8), INDEX(T_Eqp[Période_jours],8))=0), INDEX(T_Eqp[Type],8), ""), "")</f>
        <v/>
      </c>
      <c r="GR13" s="10">
        <f>IFERROR(IF(AND(INDEX(T_Eqp[Actif],8)="Oui",INDEX(T_Eqp[Période_jours],8)&gt;0, GR3&gt;=INDEX(T_Eqp[Date_Début],8), MOD(GR3-INDEX(T_Eqp[Date_Début],8), INDEX(T_Eqp[Période_jours],8))=0), INDEX(T_Eqp[Type],8), ""), "")</f>
        <v/>
      </c>
      <c r="GS13" s="10">
        <f>IFERROR(IF(AND(INDEX(T_Eqp[Actif],8)="Oui",INDEX(T_Eqp[Période_jours],8)&gt;0, GS3&gt;=INDEX(T_Eqp[Date_Début],8), MOD(GS3-INDEX(T_Eqp[Date_Début],8), INDEX(T_Eqp[Période_jours],8))=0), INDEX(T_Eqp[Type],8), ""), "")</f>
        <v/>
      </c>
      <c r="GT13" s="10">
        <f>IFERROR(IF(AND(INDEX(T_Eqp[Actif],8)="Oui",INDEX(T_Eqp[Période_jours],8)&gt;0, GT3&gt;=INDEX(T_Eqp[Date_Début],8), MOD(GT3-INDEX(T_Eqp[Date_Début],8), INDEX(T_Eqp[Période_jours],8))=0), INDEX(T_Eqp[Type],8), ""), "")</f>
        <v/>
      </c>
      <c r="GU13" s="10">
        <f>IFERROR(IF(AND(INDEX(T_Eqp[Actif],8)="Oui",INDEX(T_Eqp[Période_jours],8)&gt;0, GU3&gt;=INDEX(T_Eqp[Date_Début],8), MOD(GU3-INDEX(T_Eqp[Date_Début],8), INDEX(T_Eqp[Période_jours],8))=0), INDEX(T_Eqp[Type],8), ""), "")</f>
        <v/>
      </c>
      <c r="GV13" s="10">
        <f>IFERROR(IF(AND(INDEX(T_Eqp[Actif],8)="Oui",INDEX(T_Eqp[Période_jours],8)&gt;0, GV3&gt;=INDEX(T_Eqp[Date_Début],8), MOD(GV3-INDEX(T_Eqp[Date_Début],8), INDEX(T_Eqp[Période_jours],8))=0), INDEX(T_Eqp[Type],8), ""), "")</f>
        <v/>
      </c>
      <c r="GW13" s="10">
        <f>IFERROR(IF(AND(INDEX(T_Eqp[Actif],8)="Oui",INDEX(T_Eqp[Période_jours],8)&gt;0, GW3&gt;=INDEX(T_Eqp[Date_Début],8), MOD(GW3-INDEX(T_Eqp[Date_Début],8), INDEX(T_Eqp[Période_jours],8))=0), INDEX(T_Eqp[Type],8), ""), "")</f>
        <v/>
      </c>
      <c r="GX13" s="10">
        <f>IFERROR(IF(AND(INDEX(T_Eqp[Actif],8)="Oui",INDEX(T_Eqp[Période_jours],8)&gt;0, GX3&gt;=INDEX(T_Eqp[Date_Début],8), MOD(GX3-INDEX(T_Eqp[Date_Début],8), INDEX(T_Eqp[Période_jours],8))=0), INDEX(T_Eqp[Type],8), ""), "")</f>
        <v/>
      </c>
      <c r="GY13" s="10">
        <f>IFERROR(IF(AND(INDEX(T_Eqp[Actif],8)="Oui",INDEX(T_Eqp[Période_jours],8)&gt;0, GY3&gt;=INDEX(T_Eqp[Date_Début],8), MOD(GY3-INDEX(T_Eqp[Date_Début],8), INDEX(T_Eqp[Période_jours],8))=0), INDEX(T_Eqp[Type],8), ""), "")</f>
        <v/>
      </c>
      <c r="GZ13" s="10">
        <f>IFERROR(IF(AND(INDEX(T_Eqp[Actif],8)="Oui",INDEX(T_Eqp[Période_jours],8)&gt;0, GZ3&gt;=INDEX(T_Eqp[Date_Début],8), MOD(GZ3-INDEX(T_Eqp[Date_Début],8), INDEX(T_Eqp[Période_jours],8))=0), INDEX(T_Eqp[Type],8), ""), "")</f>
        <v/>
      </c>
      <c r="HA13" s="10">
        <f>IFERROR(IF(AND(INDEX(T_Eqp[Actif],8)="Oui",INDEX(T_Eqp[Période_jours],8)&gt;0, HA3&gt;=INDEX(T_Eqp[Date_Début],8), MOD(HA3-INDEX(T_Eqp[Date_Début],8), INDEX(T_Eqp[Période_jours],8))=0), INDEX(T_Eqp[Type],8), ""), "")</f>
        <v/>
      </c>
      <c r="HB13" s="10">
        <f>IFERROR(IF(AND(INDEX(T_Eqp[Actif],8)="Oui",INDEX(T_Eqp[Période_jours],8)&gt;0, HB3&gt;=INDEX(T_Eqp[Date_Début],8), MOD(HB3-INDEX(T_Eqp[Date_Début],8), INDEX(T_Eqp[Période_jours],8))=0), INDEX(T_Eqp[Type],8), ""), "")</f>
        <v/>
      </c>
      <c r="HC13" s="10">
        <f>IFERROR(IF(AND(INDEX(T_Eqp[Actif],8)="Oui",INDEX(T_Eqp[Période_jours],8)&gt;0, HC3&gt;=INDEX(T_Eqp[Date_Début],8), MOD(HC3-INDEX(T_Eqp[Date_Début],8), INDEX(T_Eqp[Période_jours],8))=0), INDEX(T_Eqp[Type],8), ""), "")</f>
        <v/>
      </c>
      <c r="HD13" s="10">
        <f>IFERROR(IF(AND(INDEX(T_Eqp[Actif],8)="Oui",INDEX(T_Eqp[Période_jours],8)&gt;0, HD3&gt;=INDEX(T_Eqp[Date_Début],8), MOD(HD3-INDEX(T_Eqp[Date_Début],8), INDEX(T_Eqp[Période_jours],8))=0), INDEX(T_Eqp[Type],8), ""), "")</f>
        <v/>
      </c>
      <c r="HE13" s="10">
        <f>IFERROR(IF(AND(INDEX(T_Eqp[Actif],8)="Oui",INDEX(T_Eqp[Période_jours],8)&gt;0, HE3&gt;=INDEX(T_Eqp[Date_Début],8), MOD(HE3-INDEX(T_Eqp[Date_Début],8), INDEX(T_Eqp[Période_jours],8))=0), INDEX(T_Eqp[Type],8), ""), "")</f>
        <v/>
      </c>
      <c r="HF13" s="10">
        <f>IFERROR(IF(AND(INDEX(T_Eqp[Actif],8)="Oui",INDEX(T_Eqp[Période_jours],8)&gt;0, HF3&gt;=INDEX(T_Eqp[Date_Début],8), MOD(HF3-INDEX(T_Eqp[Date_Début],8), INDEX(T_Eqp[Période_jours],8))=0), INDEX(T_Eqp[Type],8), ""), "")</f>
        <v/>
      </c>
      <c r="HG13" s="10">
        <f>IFERROR(IF(AND(INDEX(T_Eqp[Actif],8)="Oui",INDEX(T_Eqp[Période_jours],8)&gt;0, HG3&gt;=INDEX(T_Eqp[Date_Début],8), MOD(HG3-INDEX(T_Eqp[Date_Début],8), INDEX(T_Eqp[Période_jours],8))=0), INDEX(T_Eqp[Type],8), ""), "")</f>
        <v/>
      </c>
      <c r="HH13" s="10">
        <f>IFERROR(IF(AND(INDEX(T_Eqp[Actif],8)="Oui",INDEX(T_Eqp[Période_jours],8)&gt;0, HH3&gt;=INDEX(T_Eqp[Date_Début],8), MOD(HH3-INDEX(T_Eqp[Date_Début],8), INDEX(T_Eqp[Période_jours],8))=0), INDEX(T_Eqp[Type],8), ""), "")</f>
        <v/>
      </c>
      <c r="HI13" s="10">
        <f>IFERROR(IF(AND(INDEX(T_Eqp[Actif],8)="Oui",INDEX(T_Eqp[Période_jours],8)&gt;0, HI3&gt;=INDEX(T_Eqp[Date_Début],8), MOD(HI3-INDEX(T_Eqp[Date_Début],8), INDEX(T_Eqp[Période_jours],8))=0), INDEX(T_Eqp[Type],8), ""), "")</f>
        <v/>
      </c>
      <c r="HJ13" s="10">
        <f>IFERROR(IF(AND(INDEX(T_Eqp[Actif],8)="Oui",INDEX(T_Eqp[Période_jours],8)&gt;0, HJ3&gt;=INDEX(T_Eqp[Date_Début],8), MOD(HJ3-INDEX(T_Eqp[Date_Début],8), INDEX(T_Eqp[Période_jours],8))=0), INDEX(T_Eqp[Type],8), ""), "")</f>
        <v/>
      </c>
      <c r="HK13" s="10">
        <f>IFERROR(IF(AND(INDEX(T_Eqp[Actif],8)="Oui",INDEX(T_Eqp[Période_jours],8)&gt;0, HK3&gt;=INDEX(T_Eqp[Date_Début],8), MOD(HK3-INDEX(T_Eqp[Date_Début],8), INDEX(T_Eqp[Période_jours],8))=0), INDEX(T_Eqp[Type],8), ""), "")</f>
        <v/>
      </c>
      <c r="HL13" s="10">
        <f>IFERROR(IF(AND(INDEX(T_Eqp[Actif],8)="Oui",INDEX(T_Eqp[Période_jours],8)&gt;0, HL3&gt;=INDEX(T_Eqp[Date_Début],8), MOD(HL3-INDEX(T_Eqp[Date_Début],8), INDEX(T_Eqp[Période_jours],8))=0), INDEX(T_Eqp[Type],8), ""), "")</f>
        <v/>
      </c>
      <c r="HM13" s="10">
        <f>IFERROR(IF(AND(INDEX(T_Eqp[Actif],8)="Oui",INDEX(T_Eqp[Période_jours],8)&gt;0, HM3&gt;=INDEX(T_Eqp[Date_Début],8), MOD(HM3-INDEX(T_Eqp[Date_Début],8), INDEX(T_Eqp[Période_jours],8))=0), INDEX(T_Eqp[Type],8), ""), "")</f>
        <v/>
      </c>
      <c r="HN13" s="10">
        <f>IFERROR(IF(AND(INDEX(T_Eqp[Actif],8)="Oui",INDEX(T_Eqp[Période_jours],8)&gt;0, HN3&gt;=INDEX(T_Eqp[Date_Début],8), MOD(HN3-INDEX(T_Eqp[Date_Début],8), INDEX(T_Eqp[Période_jours],8))=0), INDEX(T_Eqp[Type],8), ""), "")</f>
        <v/>
      </c>
      <c r="HO13" s="10">
        <f>IFERROR(IF(AND(INDEX(T_Eqp[Actif],8)="Oui",INDEX(T_Eqp[Période_jours],8)&gt;0, HO3&gt;=INDEX(T_Eqp[Date_Début],8), MOD(HO3-INDEX(T_Eqp[Date_Début],8), INDEX(T_Eqp[Période_jours],8))=0), INDEX(T_Eqp[Type],8), ""), "")</f>
        <v/>
      </c>
      <c r="HP13" s="10">
        <f>IFERROR(IF(AND(INDEX(T_Eqp[Actif],8)="Oui",INDEX(T_Eqp[Période_jours],8)&gt;0, HP3&gt;=INDEX(T_Eqp[Date_Début],8), MOD(HP3-INDEX(T_Eqp[Date_Début],8), INDEX(T_Eqp[Période_jours],8))=0), INDEX(T_Eqp[Type],8), ""), "")</f>
        <v/>
      </c>
      <c r="HQ13" s="10">
        <f>IFERROR(IF(AND(INDEX(T_Eqp[Actif],8)="Oui",INDEX(T_Eqp[Période_jours],8)&gt;0, HQ3&gt;=INDEX(T_Eqp[Date_Début],8), MOD(HQ3-INDEX(T_Eqp[Date_Début],8), INDEX(T_Eqp[Période_jours],8))=0), INDEX(T_Eqp[Type],8), ""), "")</f>
        <v/>
      </c>
      <c r="HR13" s="10">
        <f>IFERROR(IF(AND(INDEX(T_Eqp[Actif],8)="Oui",INDEX(T_Eqp[Période_jours],8)&gt;0, HR3&gt;=INDEX(T_Eqp[Date_Début],8), MOD(HR3-INDEX(T_Eqp[Date_Début],8), INDEX(T_Eqp[Période_jours],8))=0), INDEX(T_Eqp[Type],8), ""), "")</f>
        <v/>
      </c>
      <c r="HS13" s="10">
        <f>IFERROR(IF(AND(INDEX(T_Eqp[Actif],8)="Oui",INDEX(T_Eqp[Période_jours],8)&gt;0, HS3&gt;=INDEX(T_Eqp[Date_Début],8), MOD(HS3-INDEX(T_Eqp[Date_Début],8), INDEX(T_Eqp[Période_jours],8))=0), INDEX(T_Eqp[Type],8), ""), "")</f>
        <v/>
      </c>
      <c r="HT13" s="10">
        <f>IFERROR(IF(AND(INDEX(T_Eqp[Actif],8)="Oui",INDEX(T_Eqp[Période_jours],8)&gt;0, HT3&gt;=INDEX(T_Eqp[Date_Début],8), MOD(HT3-INDEX(T_Eqp[Date_Début],8), INDEX(T_Eqp[Période_jours],8))=0), INDEX(T_Eqp[Type],8), ""), "")</f>
        <v/>
      </c>
      <c r="HU13" s="10">
        <f>IFERROR(IF(AND(INDEX(T_Eqp[Actif],8)="Oui",INDEX(T_Eqp[Période_jours],8)&gt;0, HU3&gt;=INDEX(T_Eqp[Date_Début],8), MOD(HU3-INDEX(T_Eqp[Date_Début],8), INDEX(T_Eqp[Période_jours],8))=0), INDEX(T_Eqp[Type],8), ""), "")</f>
        <v/>
      </c>
      <c r="HV13" s="10">
        <f>IFERROR(IF(AND(INDEX(T_Eqp[Actif],8)="Oui",INDEX(T_Eqp[Période_jours],8)&gt;0, HV3&gt;=INDEX(T_Eqp[Date_Début],8), MOD(HV3-INDEX(T_Eqp[Date_Début],8), INDEX(T_Eqp[Période_jours],8))=0), INDEX(T_Eqp[Type],8), ""), "")</f>
        <v/>
      </c>
      <c r="HW13" s="10">
        <f>IFERROR(IF(AND(INDEX(T_Eqp[Actif],8)="Oui",INDEX(T_Eqp[Période_jours],8)&gt;0, HW3&gt;=INDEX(T_Eqp[Date_Début],8), MOD(HW3-INDEX(T_Eqp[Date_Début],8), INDEX(T_Eqp[Période_jours],8))=0), INDEX(T_Eqp[Type],8), ""), "")</f>
        <v/>
      </c>
      <c r="HX13" s="10">
        <f>IFERROR(IF(AND(INDEX(T_Eqp[Actif],8)="Oui",INDEX(T_Eqp[Période_jours],8)&gt;0, HX3&gt;=INDEX(T_Eqp[Date_Début],8), MOD(HX3-INDEX(T_Eqp[Date_Début],8), INDEX(T_Eqp[Période_jours],8))=0), INDEX(T_Eqp[Type],8), ""), "")</f>
        <v/>
      </c>
      <c r="HY13" s="10">
        <f>IFERROR(IF(AND(INDEX(T_Eqp[Actif],8)="Oui",INDEX(T_Eqp[Période_jours],8)&gt;0, HY3&gt;=INDEX(T_Eqp[Date_Début],8), MOD(HY3-INDEX(T_Eqp[Date_Début],8), INDEX(T_Eqp[Période_jours],8))=0), INDEX(T_Eqp[Type],8), ""), "")</f>
        <v/>
      </c>
      <c r="HZ13" s="10">
        <f>IFERROR(IF(AND(INDEX(T_Eqp[Actif],8)="Oui",INDEX(T_Eqp[Période_jours],8)&gt;0, HZ3&gt;=INDEX(T_Eqp[Date_Début],8), MOD(HZ3-INDEX(T_Eqp[Date_Début],8), INDEX(T_Eqp[Période_jours],8))=0), INDEX(T_Eqp[Type],8), ""), "")</f>
        <v/>
      </c>
      <c r="IA13" s="10">
        <f>IFERROR(IF(AND(INDEX(T_Eqp[Actif],8)="Oui",INDEX(T_Eqp[Période_jours],8)&gt;0, IA3&gt;=INDEX(T_Eqp[Date_Début],8), MOD(IA3-INDEX(T_Eqp[Date_Début],8), INDEX(T_Eqp[Période_jours],8))=0), INDEX(T_Eqp[Type],8), ""), "")</f>
        <v/>
      </c>
      <c r="IB13" s="10">
        <f>IFERROR(IF(AND(INDEX(T_Eqp[Actif],8)="Oui",INDEX(T_Eqp[Période_jours],8)&gt;0, IB3&gt;=INDEX(T_Eqp[Date_Début],8), MOD(IB3-INDEX(T_Eqp[Date_Début],8), INDEX(T_Eqp[Période_jours],8))=0), INDEX(T_Eqp[Type],8), ""), "")</f>
        <v/>
      </c>
      <c r="IC13" s="10">
        <f>IFERROR(IF(AND(INDEX(T_Eqp[Actif],8)="Oui",INDEX(T_Eqp[Période_jours],8)&gt;0, IC3&gt;=INDEX(T_Eqp[Date_Début],8), MOD(IC3-INDEX(T_Eqp[Date_Début],8), INDEX(T_Eqp[Période_jours],8))=0), INDEX(T_Eqp[Type],8), ""), "")</f>
        <v/>
      </c>
      <c r="ID13" s="10">
        <f>IFERROR(IF(AND(INDEX(T_Eqp[Actif],8)="Oui",INDEX(T_Eqp[Période_jours],8)&gt;0, ID3&gt;=INDEX(T_Eqp[Date_Début],8), MOD(ID3-INDEX(T_Eqp[Date_Début],8), INDEX(T_Eqp[Période_jours],8))=0), INDEX(T_Eqp[Type],8), ""), "")</f>
        <v/>
      </c>
      <c r="IE13" s="10">
        <f>IFERROR(IF(AND(INDEX(T_Eqp[Actif],8)="Oui",INDEX(T_Eqp[Période_jours],8)&gt;0, IE3&gt;=INDEX(T_Eqp[Date_Début],8), MOD(IE3-INDEX(T_Eqp[Date_Début],8), INDEX(T_Eqp[Période_jours],8))=0), INDEX(T_Eqp[Type],8), ""), "")</f>
        <v/>
      </c>
      <c r="IF13" s="10">
        <f>IFERROR(IF(AND(INDEX(T_Eqp[Actif],8)="Oui",INDEX(T_Eqp[Période_jours],8)&gt;0, IF3&gt;=INDEX(T_Eqp[Date_Début],8), MOD(IF3-INDEX(T_Eqp[Date_Début],8), INDEX(T_Eqp[Période_jours],8))=0), INDEX(T_Eqp[Type],8), ""), "")</f>
        <v/>
      </c>
      <c r="IG13" s="10">
        <f>IFERROR(IF(AND(INDEX(T_Eqp[Actif],8)="Oui",INDEX(T_Eqp[Période_jours],8)&gt;0, IG3&gt;=INDEX(T_Eqp[Date_Début],8), MOD(IG3-INDEX(T_Eqp[Date_Début],8), INDEX(T_Eqp[Période_jours],8))=0), INDEX(T_Eqp[Type],8), ""), "")</f>
        <v/>
      </c>
      <c r="IH13" s="10">
        <f>IFERROR(IF(AND(INDEX(T_Eqp[Actif],8)="Oui",INDEX(T_Eqp[Période_jours],8)&gt;0, IH3&gt;=INDEX(T_Eqp[Date_Début],8), MOD(IH3-INDEX(T_Eqp[Date_Début],8), INDEX(T_Eqp[Période_jours],8))=0), INDEX(T_Eqp[Type],8), ""), "")</f>
        <v/>
      </c>
      <c r="II13" s="10">
        <f>IFERROR(IF(AND(INDEX(T_Eqp[Actif],8)="Oui",INDEX(T_Eqp[Période_jours],8)&gt;0, II3&gt;=INDEX(T_Eqp[Date_Début],8), MOD(II3-INDEX(T_Eqp[Date_Début],8), INDEX(T_Eqp[Période_jours],8))=0), INDEX(T_Eqp[Type],8), ""), "")</f>
        <v/>
      </c>
      <c r="IJ13" s="10">
        <f>IFERROR(IF(AND(INDEX(T_Eqp[Actif],8)="Oui",INDEX(T_Eqp[Période_jours],8)&gt;0, IJ3&gt;=INDEX(T_Eqp[Date_Début],8), MOD(IJ3-INDEX(T_Eqp[Date_Début],8), INDEX(T_Eqp[Période_jours],8))=0), INDEX(T_Eqp[Type],8), ""), "")</f>
        <v/>
      </c>
      <c r="IK13" s="10">
        <f>IFERROR(IF(AND(INDEX(T_Eqp[Actif],8)="Oui",INDEX(T_Eqp[Période_jours],8)&gt;0, IK3&gt;=INDEX(T_Eqp[Date_Début],8), MOD(IK3-INDEX(T_Eqp[Date_Début],8), INDEX(T_Eqp[Période_jours],8))=0), INDEX(T_Eqp[Type],8), ""), "")</f>
        <v/>
      </c>
      <c r="IL13" s="10">
        <f>IFERROR(IF(AND(INDEX(T_Eqp[Actif],8)="Oui",INDEX(T_Eqp[Période_jours],8)&gt;0, IL3&gt;=INDEX(T_Eqp[Date_Début],8), MOD(IL3-INDEX(T_Eqp[Date_Début],8), INDEX(T_Eqp[Période_jours],8))=0), INDEX(T_Eqp[Type],8), ""), "")</f>
        <v/>
      </c>
      <c r="IM13" s="10">
        <f>IFERROR(IF(AND(INDEX(T_Eqp[Actif],8)="Oui",INDEX(T_Eqp[Période_jours],8)&gt;0, IM3&gt;=INDEX(T_Eqp[Date_Début],8), MOD(IM3-INDEX(T_Eqp[Date_Début],8), INDEX(T_Eqp[Période_jours],8))=0), INDEX(T_Eqp[Type],8), ""), "")</f>
        <v/>
      </c>
      <c r="IN13" s="10">
        <f>IFERROR(IF(AND(INDEX(T_Eqp[Actif],8)="Oui",INDEX(T_Eqp[Période_jours],8)&gt;0, IN3&gt;=INDEX(T_Eqp[Date_Début],8), MOD(IN3-INDEX(T_Eqp[Date_Début],8), INDEX(T_Eqp[Période_jours],8))=0), INDEX(T_Eqp[Type],8), ""), "")</f>
        <v/>
      </c>
      <c r="IO13" s="10">
        <f>IFERROR(IF(AND(INDEX(T_Eqp[Actif],8)="Oui",INDEX(T_Eqp[Période_jours],8)&gt;0, IO3&gt;=INDEX(T_Eqp[Date_Début],8), MOD(IO3-INDEX(T_Eqp[Date_Début],8), INDEX(T_Eqp[Période_jours],8))=0), INDEX(T_Eqp[Type],8), ""), "")</f>
        <v/>
      </c>
      <c r="IP13" s="10">
        <f>IFERROR(IF(AND(INDEX(T_Eqp[Actif],8)="Oui",INDEX(T_Eqp[Période_jours],8)&gt;0, IP3&gt;=INDEX(T_Eqp[Date_Début],8), MOD(IP3-INDEX(T_Eqp[Date_Début],8), INDEX(T_Eqp[Période_jours],8))=0), INDEX(T_Eqp[Type],8), ""), "")</f>
        <v/>
      </c>
      <c r="IQ13" s="10">
        <f>IFERROR(IF(AND(INDEX(T_Eqp[Actif],8)="Oui",INDEX(T_Eqp[Période_jours],8)&gt;0, IQ3&gt;=INDEX(T_Eqp[Date_Début],8), MOD(IQ3-INDEX(T_Eqp[Date_Début],8), INDEX(T_Eqp[Période_jours],8))=0), INDEX(T_Eqp[Type],8), ""), "")</f>
        <v/>
      </c>
      <c r="IR13" s="10">
        <f>IFERROR(IF(AND(INDEX(T_Eqp[Actif],8)="Oui",INDEX(T_Eqp[Période_jours],8)&gt;0, IR3&gt;=INDEX(T_Eqp[Date_Début],8), MOD(IR3-INDEX(T_Eqp[Date_Début],8), INDEX(T_Eqp[Période_jours],8))=0), INDEX(T_Eqp[Type],8), ""), "")</f>
        <v/>
      </c>
      <c r="IS13" s="10">
        <f>IFERROR(IF(AND(INDEX(T_Eqp[Actif],8)="Oui",INDEX(T_Eqp[Période_jours],8)&gt;0, IS3&gt;=INDEX(T_Eqp[Date_Début],8), MOD(IS3-INDEX(T_Eqp[Date_Début],8), INDEX(T_Eqp[Période_jours],8))=0), INDEX(T_Eqp[Type],8), ""), "")</f>
        <v/>
      </c>
      <c r="IT13" s="10">
        <f>IFERROR(IF(AND(INDEX(T_Eqp[Actif],8)="Oui",INDEX(T_Eqp[Période_jours],8)&gt;0, IT3&gt;=INDEX(T_Eqp[Date_Début],8), MOD(IT3-INDEX(T_Eqp[Date_Début],8), INDEX(T_Eqp[Période_jours],8))=0), INDEX(T_Eqp[Type],8), ""), "")</f>
        <v/>
      </c>
      <c r="IU13" s="10">
        <f>IFERROR(IF(AND(INDEX(T_Eqp[Actif],8)="Oui",INDEX(T_Eqp[Période_jours],8)&gt;0, IU3&gt;=INDEX(T_Eqp[Date_Début],8), MOD(IU3-INDEX(T_Eqp[Date_Début],8), INDEX(T_Eqp[Période_jours],8))=0), INDEX(T_Eqp[Type],8), ""), "")</f>
        <v/>
      </c>
      <c r="IV13" s="10">
        <f>IFERROR(IF(AND(INDEX(T_Eqp[Actif],8)="Oui",INDEX(T_Eqp[Période_jours],8)&gt;0, IV3&gt;=INDEX(T_Eqp[Date_Début],8), MOD(IV3-INDEX(T_Eqp[Date_Début],8), INDEX(T_Eqp[Période_jours],8))=0), INDEX(T_Eqp[Type],8), ""), "")</f>
        <v/>
      </c>
      <c r="IW13" s="10">
        <f>IFERROR(IF(AND(INDEX(T_Eqp[Actif],8)="Oui",INDEX(T_Eqp[Période_jours],8)&gt;0, IW3&gt;=INDEX(T_Eqp[Date_Début],8), MOD(IW3-INDEX(T_Eqp[Date_Début],8), INDEX(T_Eqp[Période_jours],8))=0), INDEX(T_Eqp[Type],8), ""), "")</f>
        <v/>
      </c>
      <c r="IX13" s="10">
        <f>IFERROR(IF(AND(INDEX(T_Eqp[Actif],8)="Oui",INDEX(T_Eqp[Période_jours],8)&gt;0, IX3&gt;=INDEX(T_Eqp[Date_Début],8), MOD(IX3-INDEX(T_Eqp[Date_Début],8), INDEX(T_Eqp[Période_jours],8))=0), INDEX(T_Eqp[Type],8), ""), "")</f>
        <v/>
      </c>
      <c r="IY13" s="10">
        <f>IFERROR(IF(AND(INDEX(T_Eqp[Actif],8)="Oui",INDEX(T_Eqp[Période_jours],8)&gt;0, IY3&gt;=INDEX(T_Eqp[Date_Début],8), MOD(IY3-INDEX(T_Eqp[Date_Début],8), INDEX(T_Eqp[Période_jours],8))=0), INDEX(T_Eqp[Type],8), ""), "")</f>
        <v/>
      </c>
      <c r="IZ13" s="10">
        <f>IFERROR(IF(AND(INDEX(T_Eqp[Actif],8)="Oui",INDEX(T_Eqp[Période_jours],8)&gt;0, IZ3&gt;=INDEX(T_Eqp[Date_Début],8), MOD(IZ3-INDEX(T_Eqp[Date_Début],8), INDEX(T_Eqp[Période_jours],8))=0), INDEX(T_Eqp[Type],8), ""), "")</f>
        <v/>
      </c>
      <c r="JA13" s="10">
        <f>IFERROR(IF(AND(INDEX(T_Eqp[Actif],8)="Oui",INDEX(T_Eqp[Période_jours],8)&gt;0, JA3&gt;=INDEX(T_Eqp[Date_Début],8), MOD(JA3-INDEX(T_Eqp[Date_Début],8), INDEX(T_Eqp[Période_jours],8))=0), INDEX(T_Eqp[Type],8), ""), "")</f>
        <v/>
      </c>
      <c r="JB13" s="10">
        <f>IFERROR(IF(AND(INDEX(T_Eqp[Actif],8)="Oui",INDEX(T_Eqp[Période_jours],8)&gt;0, JB3&gt;=INDEX(T_Eqp[Date_Début],8), MOD(JB3-INDEX(T_Eqp[Date_Début],8), INDEX(T_Eqp[Période_jours],8))=0), INDEX(T_Eqp[Type],8), ""), "")</f>
        <v/>
      </c>
      <c r="JC13" s="10">
        <f>IFERROR(IF(AND(INDEX(T_Eqp[Actif],8)="Oui",INDEX(T_Eqp[Période_jours],8)&gt;0, JC3&gt;=INDEX(T_Eqp[Date_Début],8), MOD(JC3-INDEX(T_Eqp[Date_Début],8), INDEX(T_Eqp[Période_jours],8))=0), INDEX(T_Eqp[Type],8), ""), "")</f>
        <v/>
      </c>
      <c r="JD13" s="10">
        <f>IFERROR(IF(AND(INDEX(T_Eqp[Actif],8)="Oui",INDEX(T_Eqp[Période_jours],8)&gt;0, JD3&gt;=INDEX(T_Eqp[Date_Début],8), MOD(JD3-INDEX(T_Eqp[Date_Début],8), INDEX(T_Eqp[Période_jours],8))=0), INDEX(T_Eqp[Type],8), ""), "")</f>
        <v/>
      </c>
      <c r="JE13" s="10">
        <f>IFERROR(IF(AND(INDEX(T_Eqp[Actif],8)="Oui",INDEX(T_Eqp[Période_jours],8)&gt;0, JE3&gt;=INDEX(T_Eqp[Date_Début],8), MOD(JE3-INDEX(T_Eqp[Date_Début],8), INDEX(T_Eqp[Période_jours],8))=0), INDEX(T_Eqp[Type],8), ""), "")</f>
        <v/>
      </c>
      <c r="JF13" s="10">
        <f>IFERROR(IF(AND(INDEX(T_Eqp[Actif],8)="Oui",INDEX(T_Eqp[Période_jours],8)&gt;0, JF3&gt;=INDEX(T_Eqp[Date_Début],8), MOD(JF3-INDEX(T_Eqp[Date_Début],8), INDEX(T_Eqp[Période_jours],8))=0), INDEX(T_Eqp[Type],8), ""), "")</f>
        <v/>
      </c>
      <c r="JG13" s="10">
        <f>IFERROR(IF(AND(INDEX(T_Eqp[Actif],8)="Oui",INDEX(T_Eqp[Période_jours],8)&gt;0, JG3&gt;=INDEX(T_Eqp[Date_Début],8), MOD(JG3-INDEX(T_Eqp[Date_Début],8), INDEX(T_Eqp[Période_jours],8))=0), INDEX(T_Eqp[Type],8), ""), "")</f>
        <v/>
      </c>
      <c r="JH13" s="10">
        <f>IFERROR(IF(AND(INDEX(T_Eqp[Actif],8)="Oui",INDEX(T_Eqp[Période_jours],8)&gt;0, JH3&gt;=INDEX(T_Eqp[Date_Début],8), MOD(JH3-INDEX(T_Eqp[Date_Début],8), INDEX(T_Eqp[Période_jours],8))=0), INDEX(T_Eqp[Type],8), ""), "")</f>
        <v/>
      </c>
      <c r="JI13" s="10">
        <f>IFERROR(IF(AND(INDEX(T_Eqp[Actif],8)="Oui",INDEX(T_Eqp[Période_jours],8)&gt;0, JI3&gt;=INDEX(T_Eqp[Date_Début],8), MOD(JI3-INDEX(T_Eqp[Date_Début],8), INDEX(T_Eqp[Période_jours],8))=0), INDEX(T_Eqp[Type],8), ""), "")</f>
        <v/>
      </c>
      <c r="JJ13" s="10">
        <f>IFERROR(IF(AND(INDEX(T_Eqp[Actif],8)="Oui",INDEX(T_Eqp[Période_jours],8)&gt;0, JJ3&gt;=INDEX(T_Eqp[Date_Début],8), MOD(JJ3-INDEX(T_Eqp[Date_Début],8), INDEX(T_Eqp[Période_jours],8))=0), INDEX(T_Eqp[Type],8), ""), "")</f>
        <v/>
      </c>
      <c r="JK13" s="10">
        <f>IFERROR(IF(AND(INDEX(T_Eqp[Actif],8)="Oui",INDEX(T_Eqp[Période_jours],8)&gt;0, JK3&gt;=INDEX(T_Eqp[Date_Début],8), MOD(JK3-INDEX(T_Eqp[Date_Début],8), INDEX(T_Eqp[Période_jours],8))=0), INDEX(T_Eqp[Type],8), ""), "")</f>
        <v/>
      </c>
      <c r="JL13" s="10">
        <f>IFERROR(IF(AND(INDEX(T_Eqp[Actif],8)="Oui",INDEX(T_Eqp[Période_jours],8)&gt;0, JL3&gt;=INDEX(T_Eqp[Date_Début],8), MOD(JL3-INDEX(T_Eqp[Date_Début],8), INDEX(T_Eqp[Période_jours],8))=0), INDEX(T_Eqp[Type],8), ""), "")</f>
        <v/>
      </c>
      <c r="JM13" s="10">
        <f>IFERROR(IF(AND(INDEX(T_Eqp[Actif],8)="Oui",INDEX(T_Eqp[Période_jours],8)&gt;0, JM3&gt;=INDEX(T_Eqp[Date_Début],8), MOD(JM3-INDEX(T_Eqp[Date_Début],8), INDEX(T_Eqp[Période_jours],8))=0), INDEX(T_Eqp[Type],8), ""), "")</f>
        <v/>
      </c>
      <c r="JN13" s="10">
        <f>IFERROR(IF(AND(INDEX(T_Eqp[Actif],8)="Oui",INDEX(T_Eqp[Période_jours],8)&gt;0, JN3&gt;=INDEX(T_Eqp[Date_Début],8), MOD(JN3-INDEX(T_Eqp[Date_Début],8), INDEX(T_Eqp[Période_jours],8))=0), INDEX(T_Eqp[Type],8), ""), "")</f>
        <v/>
      </c>
      <c r="JO13" s="10">
        <f>IFERROR(IF(AND(INDEX(T_Eqp[Actif],8)="Oui",INDEX(T_Eqp[Période_jours],8)&gt;0, JO3&gt;=INDEX(T_Eqp[Date_Début],8), MOD(JO3-INDEX(T_Eqp[Date_Début],8), INDEX(T_Eqp[Période_jours],8))=0), INDEX(T_Eqp[Type],8), ""), "")</f>
        <v/>
      </c>
      <c r="JP13" s="10">
        <f>IFERROR(IF(AND(INDEX(T_Eqp[Actif],8)="Oui",INDEX(T_Eqp[Période_jours],8)&gt;0, JP3&gt;=INDEX(T_Eqp[Date_Début],8), MOD(JP3-INDEX(T_Eqp[Date_Début],8), INDEX(T_Eqp[Période_jours],8))=0), INDEX(T_Eqp[Type],8), ""), "")</f>
        <v/>
      </c>
      <c r="JQ13" s="10">
        <f>IFERROR(IF(AND(INDEX(T_Eqp[Actif],8)="Oui",INDEX(T_Eqp[Période_jours],8)&gt;0, JQ3&gt;=INDEX(T_Eqp[Date_Début],8), MOD(JQ3-INDEX(T_Eqp[Date_Début],8), INDEX(T_Eqp[Période_jours],8))=0), INDEX(T_Eqp[Type],8), ""), "")</f>
        <v/>
      </c>
      <c r="JR13" s="10">
        <f>IFERROR(IF(AND(INDEX(T_Eqp[Actif],8)="Oui",INDEX(T_Eqp[Période_jours],8)&gt;0, JR3&gt;=INDEX(T_Eqp[Date_Début],8), MOD(JR3-INDEX(T_Eqp[Date_Début],8), INDEX(T_Eqp[Période_jours],8))=0), INDEX(T_Eqp[Type],8), ""), "")</f>
        <v/>
      </c>
      <c r="JS13" s="10">
        <f>IFERROR(IF(AND(INDEX(T_Eqp[Actif],8)="Oui",INDEX(T_Eqp[Période_jours],8)&gt;0, JS3&gt;=INDEX(T_Eqp[Date_Début],8), MOD(JS3-INDEX(T_Eqp[Date_Début],8), INDEX(T_Eqp[Période_jours],8))=0), INDEX(T_Eqp[Type],8), ""), "")</f>
        <v/>
      </c>
      <c r="JT13" s="10">
        <f>IFERROR(IF(AND(INDEX(T_Eqp[Actif],8)="Oui",INDEX(T_Eqp[Période_jours],8)&gt;0, JT3&gt;=INDEX(T_Eqp[Date_Début],8), MOD(JT3-INDEX(T_Eqp[Date_Début],8), INDEX(T_Eqp[Période_jours],8))=0), INDEX(T_Eqp[Type],8), ""), "")</f>
        <v/>
      </c>
      <c r="JU13" s="10">
        <f>IFERROR(IF(AND(INDEX(T_Eqp[Actif],8)="Oui",INDEX(T_Eqp[Période_jours],8)&gt;0, JU3&gt;=INDEX(T_Eqp[Date_Début],8), MOD(JU3-INDEX(T_Eqp[Date_Début],8), INDEX(T_Eqp[Période_jours],8))=0), INDEX(T_Eqp[Type],8), ""), "")</f>
        <v/>
      </c>
      <c r="JV13" s="10">
        <f>IFERROR(IF(AND(INDEX(T_Eqp[Actif],8)="Oui",INDEX(T_Eqp[Période_jours],8)&gt;0, JV3&gt;=INDEX(T_Eqp[Date_Début],8), MOD(JV3-INDEX(T_Eqp[Date_Début],8), INDEX(T_Eqp[Période_jours],8))=0), INDEX(T_Eqp[Type],8), ""), "")</f>
        <v/>
      </c>
      <c r="JW13" s="10">
        <f>IFERROR(IF(AND(INDEX(T_Eqp[Actif],8)="Oui",INDEX(T_Eqp[Période_jours],8)&gt;0, JW3&gt;=INDEX(T_Eqp[Date_Début],8), MOD(JW3-INDEX(T_Eqp[Date_Début],8), INDEX(T_Eqp[Période_jours],8))=0), INDEX(T_Eqp[Type],8), ""), "")</f>
        <v/>
      </c>
      <c r="JX13" s="10">
        <f>IFERROR(IF(AND(INDEX(T_Eqp[Actif],8)="Oui",INDEX(T_Eqp[Période_jours],8)&gt;0, JX3&gt;=INDEX(T_Eqp[Date_Début],8), MOD(JX3-INDEX(T_Eqp[Date_Début],8), INDEX(T_Eqp[Période_jours],8))=0), INDEX(T_Eqp[Type],8), ""), "")</f>
        <v/>
      </c>
      <c r="JY13" s="10">
        <f>IFERROR(IF(AND(INDEX(T_Eqp[Actif],8)="Oui",INDEX(T_Eqp[Période_jours],8)&gt;0, JY3&gt;=INDEX(T_Eqp[Date_Début],8), MOD(JY3-INDEX(T_Eqp[Date_Début],8), INDEX(T_Eqp[Période_jours],8))=0), INDEX(T_Eqp[Type],8), ""), "")</f>
        <v/>
      </c>
      <c r="JZ13" s="10">
        <f>IFERROR(IF(AND(INDEX(T_Eqp[Actif],8)="Oui",INDEX(T_Eqp[Période_jours],8)&gt;0, JZ3&gt;=INDEX(T_Eqp[Date_Début],8), MOD(JZ3-INDEX(T_Eqp[Date_Début],8), INDEX(T_Eqp[Période_jours],8))=0), INDEX(T_Eqp[Type],8), ""), "")</f>
        <v/>
      </c>
      <c r="KA13" s="10">
        <f>IFERROR(IF(AND(INDEX(T_Eqp[Actif],8)="Oui",INDEX(T_Eqp[Période_jours],8)&gt;0, KA3&gt;=INDEX(T_Eqp[Date_Début],8), MOD(KA3-INDEX(T_Eqp[Date_Début],8), INDEX(T_Eqp[Période_jours],8))=0), INDEX(T_Eqp[Type],8), ""), "")</f>
        <v/>
      </c>
      <c r="KB13" s="10">
        <f>IFERROR(IF(AND(INDEX(T_Eqp[Actif],8)="Oui",INDEX(T_Eqp[Période_jours],8)&gt;0, KB3&gt;=INDEX(T_Eqp[Date_Début],8), MOD(KB3-INDEX(T_Eqp[Date_Début],8), INDEX(T_Eqp[Période_jours],8))=0), INDEX(T_Eqp[Type],8), ""), "")</f>
        <v/>
      </c>
      <c r="KC13" s="10">
        <f>IFERROR(IF(AND(INDEX(T_Eqp[Actif],8)="Oui",INDEX(T_Eqp[Période_jours],8)&gt;0, KC3&gt;=INDEX(T_Eqp[Date_Début],8), MOD(KC3-INDEX(T_Eqp[Date_Début],8), INDEX(T_Eqp[Période_jours],8))=0), INDEX(T_Eqp[Type],8), ""), "")</f>
        <v/>
      </c>
      <c r="KD13" s="10">
        <f>IFERROR(IF(AND(INDEX(T_Eqp[Actif],8)="Oui",INDEX(T_Eqp[Période_jours],8)&gt;0, KD3&gt;=INDEX(T_Eqp[Date_Début],8), MOD(KD3-INDEX(T_Eqp[Date_Début],8), INDEX(T_Eqp[Période_jours],8))=0), INDEX(T_Eqp[Type],8), ""), "")</f>
        <v/>
      </c>
      <c r="KE13" s="10">
        <f>IFERROR(IF(AND(INDEX(T_Eqp[Actif],8)="Oui",INDEX(T_Eqp[Période_jours],8)&gt;0, KE3&gt;=INDEX(T_Eqp[Date_Début],8), MOD(KE3-INDEX(T_Eqp[Date_Début],8), INDEX(T_Eqp[Période_jours],8))=0), INDEX(T_Eqp[Type],8), ""), "")</f>
        <v/>
      </c>
      <c r="KF13" s="10">
        <f>IFERROR(IF(AND(INDEX(T_Eqp[Actif],8)="Oui",INDEX(T_Eqp[Période_jours],8)&gt;0, KF3&gt;=INDEX(T_Eqp[Date_Début],8), MOD(KF3-INDEX(T_Eqp[Date_Début],8), INDEX(T_Eqp[Période_jours],8))=0), INDEX(T_Eqp[Type],8), ""), "")</f>
        <v/>
      </c>
      <c r="KG13" s="10">
        <f>IFERROR(IF(AND(INDEX(T_Eqp[Actif],8)="Oui",INDEX(T_Eqp[Période_jours],8)&gt;0, KG3&gt;=INDEX(T_Eqp[Date_Début],8), MOD(KG3-INDEX(T_Eqp[Date_Début],8), INDEX(T_Eqp[Période_jours],8))=0), INDEX(T_Eqp[Type],8), ""), "")</f>
        <v/>
      </c>
      <c r="KH13" s="10">
        <f>IFERROR(IF(AND(INDEX(T_Eqp[Actif],8)="Oui",INDEX(T_Eqp[Période_jours],8)&gt;0, KH3&gt;=INDEX(T_Eqp[Date_Début],8), MOD(KH3-INDEX(T_Eqp[Date_Début],8), INDEX(T_Eqp[Période_jours],8))=0), INDEX(T_Eqp[Type],8), ""), "")</f>
        <v/>
      </c>
      <c r="KI13" s="10">
        <f>IFERROR(IF(AND(INDEX(T_Eqp[Actif],8)="Oui",INDEX(T_Eqp[Période_jours],8)&gt;0, KI3&gt;=INDEX(T_Eqp[Date_Début],8), MOD(KI3-INDEX(T_Eqp[Date_Début],8), INDEX(T_Eqp[Période_jours],8))=0), INDEX(T_Eqp[Type],8), ""), "")</f>
        <v/>
      </c>
      <c r="KJ13" s="10">
        <f>IFERROR(IF(AND(INDEX(T_Eqp[Actif],8)="Oui",INDEX(T_Eqp[Période_jours],8)&gt;0, KJ3&gt;=INDEX(T_Eqp[Date_Début],8), MOD(KJ3-INDEX(T_Eqp[Date_Début],8), INDEX(T_Eqp[Période_jours],8))=0), INDEX(T_Eqp[Type],8), ""), "")</f>
        <v/>
      </c>
      <c r="KK13" s="10">
        <f>IFERROR(IF(AND(INDEX(T_Eqp[Actif],8)="Oui",INDEX(T_Eqp[Période_jours],8)&gt;0, KK3&gt;=INDEX(T_Eqp[Date_Début],8), MOD(KK3-INDEX(T_Eqp[Date_Début],8), INDEX(T_Eqp[Période_jours],8))=0), INDEX(T_Eqp[Type],8), ""), "")</f>
        <v/>
      </c>
      <c r="KL13" s="10">
        <f>IFERROR(IF(AND(INDEX(T_Eqp[Actif],8)="Oui",INDEX(T_Eqp[Période_jours],8)&gt;0, KL3&gt;=INDEX(T_Eqp[Date_Début],8), MOD(KL3-INDEX(T_Eqp[Date_Début],8), INDEX(T_Eqp[Période_jours],8))=0), INDEX(T_Eqp[Type],8), ""), "")</f>
        <v/>
      </c>
      <c r="KM13" s="10">
        <f>IFERROR(IF(AND(INDEX(T_Eqp[Actif],8)="Oui",INDEX(T_Eqp[Période_jours],8)&gt;0, KM3&gt;=INDEX(T_Eqp[Date_Début],8), MOD(KM3-INDEX(T_Eqp[Date_Début],8), INDEX(T_Eqp[Période_jours],8))=0), INDEX(T_Eqp[Type],8), ""), "")</f>
        <v/>
      </c>
      <c r="KN13" s="10">
        <f>IFERROR(IF(AND(INDEX(T_Eqp[Actif],8)="Oui",INDEX(T_Eqp[Période_jours],8)&gt;0, KN3&gt;=INDEX(T_Eqp[Date_Début],8), MOD(KN3-INDEX(T_Eqp[Date_Début],8), INDEX(T_Eqp[Période_jours],8))=0), INDEX(T_Eqp[Type],8), ""), "")</f>
        <v/>
      </c>
      <c r="KO13" s="10">
        <f>IFERROR(IF(AND(INDEX(T_Eqp[Actif],8)="Oui",INDEX(T_Eqp[Période_jours],8)&gt;0, KO3&gt;=INDEX(T_Eqp[Date_Début],8), MOD(KO3-INDEX(T_Eqp[Date_Début],8), INDEX(T_Eqp[Période_jours],8))=0), INDEX(T_Eqp[Type],8), ""), "")</f>
        <v/>
      </c>
      <c r="KP13" s="10">
        <f>IFERROR(IF(AND(INDEX(T_Eqp[Actif],8)="Oui",INDEX(T_Eqp[Période_jours],8)&gt;0, KP3&gt;=INDEX(T_Eqp[Date_Début],8), MOD(KP3-INDEX(T_Eqp[Date_Début],8), INDEX(T_Eqp[Période_jours],8))=0), INDEX(T_Eqp[Type],8), ""), "")</f>
        <v/>
      </c>
      <c r="KQ13" s="10">
        <f>IFERROR(IF(AND(INDEX(T_Eqp[Actif],8)="Oui",INDEX(T_Eqp[Période_jours],8)&gt;0, KQ3&gt;=INDEX(T_Eqp[Date_Début],8), MOD(KQ3-INDEX(T_Eqp[Date_Début],8), INDEX(T_Eqp[Période_jours],8))=0), INDEX(T_Eqp[Type],8), ""), "")</f>
        <v/>
      </c>
      <c r="KR13" s="10">
        <f>IFERROR(IF(AND(INDEX(T_Eqp[Actif],8)="Oui",INDEX(T_Eqp[Période_jours],8)&gt;0, KR3&gt;=INDEX(T_Eqp[Date_Début],8), MOD(KR3-INDEX(T_Eqp[Date_Début],8), INDEX(T_Eqp[Période_jours],8))=0), INDEX(T_Eqp[Type],8), ""), "")</f>
        <v/>
      </c>
      <c r="KS13" s="10">
        <f>IFERROR(IF(AND(INDEX(T_Eqp[Actif],8)="Oui",INDEX(T_Eqp[Période_jours],8)&gt;0, KS3&gt;=INDEX(T_Eqp[Date_Début],8), MOD(KS3-INDEX(T_Eqp[Date_Début],8), INDEX(T_Eqp[Période_jours],8))=0), INDEX(T_Eqp[Type],8), ""), "")</f>
        <v/>
      </c>
      <c r="KT13" s="10">
        <f>IFERROR(IF(AND(INDEX(T_Eqp[Actif],8)="Oui",INDEX(T_Eqp[Période_jours],8)&gt;0, KT3&gt;=INDEX(T_Eqp[Date_Début],8), MOD(KT3-INDEX(T_Eqp[Date_Début],8), INDEX(T_Eqp[Période_jours],8))=0), INDEX(T_Eqp[Type],8), ""), "")</f>
        <v/>
      </c>
      <c r="KU13" s="10">
        <f>IFERROR(IF(AND(INDEX(T_Eqp[Actif],8)="Oui",INDEX(T_Eqp[Période_jours],8)&gt;0, KU3&gt;=INDEX(T_Eqp[Date_Début],8), MOD(KU3-INDEX(T_Eqp[Date_Début],8), INDEX(T_Eqp[Période_jours],8))=0), INDEX(T_Eqp[Type],8), ""), "")</f>
        <v/>
      </c>
      <c r="KV13" s="10">
        <f>IFERROR(IF(AND(INDEX(T_Eqp[Actif],8)="Oui",INDEX(T_Eqp[Période_jours],8)&gt;0, KV3&gt;=INDEX(T_Eqp[Date_Début],8), MOD(KV3-INDEX(T_Eqp[Date_Début],8), INDEX(T_Eqp[Période_jours],8))=0), INDEX(T_Eqp[Type],8), ""), "")</f>
        <v/>
      </c>
      <c r="KW13" s="10">
        <f>IFERROR(IF(AND(INDEX(T_Eqp[Actif],8)="Oui",INDEX(T_Eqp[Période_jours],8)&gt;0, KW3&gt;=INDEX(T_Eqp[Date_Début],8), MOD(KW3-INDEX(T_Eqp[Date_Début],8), INDEX(T_Eqp[Période_jours],8))=0), INDEX(T_Eqp[Type],8), ""), "")</f>
        <v/>
      </c>
      <c r="KX13" s="10">
        <f>IFERROR(IF(AND(INDEX(T_Eqp[Actif],8)="Oui",INDEX(T_Eqp[Période_jours],8)&gt;0, KX3&gt;=INDEX(T_Eqp[Date_Début],8), MOD(KX3-INDEX(T_Eqp[Date_Début],8), INDEX(T_Eqp[Période_jours],8))=0), INDEX(T_Eqp[Type],8), ""), "")</f>
        <v/>
      </c>
      <c r="KY13" s="10">
        <f>IFERROR(IF(AND(INDEX(T_Eqp[Actif],8)="Oui",INDEX(T_Eqp[Période_jours],8)&gt;0, KY3&gt;=INDEX(T_Eqp[Date_Début],8), MOD(KY3-INDEX(T_Eqp[Date_Début],8), INDEX(T_Eqp[Période_jours],8))=0), INDEX(T_Eqp[Type],8), ""), "")</f>
        <v/>
      </c>
      <c r="KZ13" s="10">
        <f>IFERROR(IF(AND(INDEX(T_Eqp[Actif],8)="Oui",INDEX(T_Eqp[Période_jours],8)&gt;0, KZ3&gt;=INDEX(T_Eqp[Date_Début],8), MOD(KZ3-INDEX(T_Eqp[Date_Début],8), INDEX(T_Eqp[Période_jours],8))=0), INDEX(T_Eqp[Type],8), ""), "")</f>
        <v/>
      </c>
      <c r="LA13" s="10">
        <f>IFERROR(IF(AND(INDEX(T_Eqp[Actif],8)="Oui",INDEX(T_Eqp[Période_jours],8)&gt;0, LA3&gt;=INDEX(T_Eqp[Date_Début],8), MOD(LA3-INDEX(T_Eqp[Date_Début],8), INDEX(T_Eqp[Période_jours],8))=0), INDEX(T_Eqp[Type],8), ""), "")</f>
        <v/>
      </c>
      <c r="LB13" s="10">
        <f>IFERROR(IF(AND(INDEX(T_Eqp[Actif],8)="Oui",INDEX(T_Eqp[Période_jours],8)&gt;0, LB3&gt;=INDEX(T_Eqp[Date_Début],8), MOD(LB3-INDEX(T_Eqp[Date_Début],8), INDEX(T_Eqp[Période_jours],8))=0), INDEX(T_Eqp[Type],8), ""), "")</f>
        <v/>
      </c>
      <c r="LC13" s="10">
        <f>IFERROR(IF(AND(INDEX(T_Eqp[Actif],8)="Oui",INDEX(T_Eqp[Période_jours],8)&gt;0, LC3&gt;=INDEX(T_Eqp[Date_Début],8), MOD(LC3-INDEX(T_Eqp[Date_Début],8), INDEX(T_Eqp[Période_jours],8))=0), INDEX(T_Eqp[Type],8), ""), "")</f>
        <v/>
      </c>
      <c r="LD13" s="10">
        <f>IFERROR(IF(AND(INDEX(T_Eqp[Actif],8)="Oui",INDEX(T_Eqp[Période_jours],8)&gt;0, LD3&gt;=INDEX(T_Eqp[Date_Début],8), MOD(LD3-INDEX(T_Eqp[Date_Début],8), INDEX(T_Eqp[Période_jours],8))=0), INDEX(T_Eqp[Type],8), ""), "")</f>
        <v/>
      </c>
      <c r="LE13" s="10">
        <f>IFERROR(IF(AND(INDEX(T_Eqp[Actif],8)="Oui",INDEX(T_Eqp[Période_jours],8)&gt;0, LE3&gt;=INDEX(T_Eqp[Date_Début],8), MOD(LE3-INDEX(T_Eqp[Date_Début],8), INDEX(T_Eqp[Période_jours],8))=0), INDEX(T_Eqp[Type],8), ""), "")</f>
        <v/>
      </c>
      <c r="LF13" s="10">
        <f>IFERROR(IF(AND(INDEX(T_Eqp[Actif],8)="Oui",INDEX(T_Eqp[Période_jours],8)&gt;0, LF3&gt;=INDEX(T_Eqp[Date_Début],8), MOD(LF3-INDEX(T_Eqp[Date_Début],8), INDEX(T_Eqp[Période_jours],8))=0), INDEX(T_Eqp[Type],8), ""), "")</f>
        <v/>
      </c>
      <c r="LG13" s="10">
        <f>IFERROR(IF(AND(INDEX(T_Eqp[Actif],8)="Oui",INDEX(T_Eqp[Période_jours],8)&gt;0, LG3&gt;=INDEX(T_Eqp[Date_Début],8), MOD(LG3-INDEX(T_Eqp[Date_Début],8), INDEX(T_Eqp[Période_jours],8))=0), INDEX(T_Eqp[Type],8), ""), "")</f>
        <v/>
      </c>
      <c r="LH13" s="10">
        <f>IFERROR(IF(AND(INDEX(T_Eqp[Actif],8)="Oui",INDEX(T_Eqp[Période_jours],8)&gt;0, LH3&gt;=INDEX(T_Eqp[Date_Début],8), MOD(LH3-INDEX(T_Eqp[Date_Début],8), INDEX(T_Eqp[Période_jours],8))=0), INDEX(T_Eqp[Type],8), ""), "")</f>
        <v/>
      </c>
      <c r="LI13" s="10">
        <f>IFERROR(IF(AND(INDEX(T_Eqp[Actif],8)="Oui",INDEX(T_Eqp[Période_jours],8)&gt;0, LI3&gt;=INDEX(T_Eqp[Date_Début],8), MOD(LI3-INDEX(T_Eqp[Date_Début],8), INDEX(T_Eqp[Période_jours],8))=0), INDEX(T_Eqp[Type],8), ""), "")</f>
        <v/>
      </c>
      <c r="LJ13" s="10">
        <f>IFERROR(IF(AND(INDEX(T_Eqp[Actif],8)="Oui",INDEX(T_Eqp[Période_jours],8)&gt;0, LJ3&gt;=INDEX(T_Eqp[Date_Début],8), MOD(LJ3-INDEX(T_Eqp[Date_Début],8), INDEX(T_Eqp[Période_jours],8))=0), INDEX(T_Eqp[Type],8), ""), "")</f>
        <v/>
      </c>
      <c r="LK13" s="10">
        <f>IFERROR(IF(AND(INDEX(T_Eqp[Actif],8)="Oui",INDEX(T_Eqp[Période_jours],8)&gt;0, LK3&gt;=INDEX(T_Eqp[Date_Début],8), MOD(LK3-INDEX(T_Eqp[Date_Début],8), INDEX(T_Eqp[Période_jours],8))=0), INDEX(T_Eqp[Type],8), ""), "")</f>
        <v/>
      </c>
      <c r="LL13" s="10">
        <f>IFERROR(IF(AND(INDEX(T_Eqp[Actif],8)="Oui",INDEX(T_Eqp[Période_jours],8)&gt;0, LL3&gt;=INDEX(T_Eqp[Date_Début],8), MOD(LL3-INDEX(T_Eqp[Date_Début],8), INDEX(T_Eqp[Période_jours],8))=0), INDEX(T_Eqp[Type],8), ""), "")</f>
        <v/>
      </c>
      <c r="LM13" s="10">
        <f>IFERROR(IF(AND(INDEX(T_Eqp[Actif],8)="Oui",INDEX(T_Eqp[Période_jours],8)&gt;0, LM3&gt;=INDEX(T_Eqp[Date_Début],8), MOD(LM3-INDEX(T_Eqp[Date_Début],8), INDEX(T_Eqp[Période_jours],8))=0), INDEX(T_Eqp[Type],8), ""), "")</f>
        <v/>
      </c>
      <c r="LN13" s="10">
        <f>IFERROR(IF(AND(INDEX(T_Eqp[Actif],8)="Oui",INDEX(T_Eqp[Période_jours],8)&gt;0, LN3&gt;=INDEX(T_Eqp[Date_Début],8), MOD(LN3-INDEX(T_Eqp[Date_Début],8), INDEX(T_Eqp[Période_jours],8))=0), INDEX(T_Eqp[Type],8), ""), "")</f>
        <v/>
      </c>
      <c r="LO13" s="10">
        <f>IFERROR(IF(AND(INDEX(T_Eqp[Actif],8)="Oui",INDEX(T_Eqp[Période_jours],8)&gt;0, LO3&gt;=INDEX(T_Eqp[Date_Début],8), MOD(LO3-INDEX(T_Eqp[Date_Début],8), INDEX(T_Eqp[Période_jours],8))=0), INDEX(T_Eqp[Type],8), ""), "")</f>
        <v/>
      </c>
      <c r="LP13" s="10">
        <f>IFERROR(IF(AND(INDEX(T_Eqp[Actif],8)="Oui",INDEX(T_Eqp[Période_jours],8)&gt;0, LP3&gt;=INDEX(T_Eqp[Date_Début],8), MOD(LP3-INDEX(T_Eqp[Date_Début],8), INDEX(T_Eqp[Période_jours],8))=0), INDEX(T_Eqp[Type],8), ""), "")</f>
        <v/>
      </c>
      <c r="LQ13" s="10">
        <f>IFERROR(IF(AND(INDEX(T_Eqp[Actif],8)="Oui",INDEX(T_Eqp[Période_jours],8)&gt;0, LQ3&gt;=INDEX(T_Eqp[Date_Début],8), MOD(LQ3-INDEX(T_Eqp[Date_Début],8), INDEX(T_Eqp[Période_jours],8))=0), INDEX(T_Eqp[Type],8), ""), "")</f>
        <v/>
      </c>
      <c r="LR13" s="10">
        <f>IFERROR(IF(AND(INDEX(T_Eqp[Actif],8)="Oui",INDEX(T_Eqp[Période_jours],8)&gt;0, LR3&gt;=INDEX(T_Eqp[Date_Début],8), MOD(LR3-INDEX(T_Eqp[Date_Début],8), INDEX(T_Eqp[Période_jours],8))=0), INDEX(T_Eqp[Type],8), ""), "")</f>
        <v/>
      </c>
      <c r="LS13" s="10">
        <f>IFERROR(IF(AND(INDEX(T_Eqp[Actif],8)="Oui",INDEX(T_Eqp[Période_jours],8)&gt;0, LS3&gt;=INDEX(T_Eqp[Date_Début],8), MOD(LS3-INDEX(T_Eqp[Date_Début],8), INDEX(T_Eqp[Période_jours],8))=0), INDEX(T_Eqp[Type],8), ""), "")</f>
        <v/>
      </c>
      <c r="LT13" s="10">
        <f>IFERROR(IF(AND(INDEX(T_Eqp[Actif],8)="Oui",INDEX(T_Eqp[Période_jours],8)&gt;0, LT3&gt;=INDEX(T_Eqp[Date_Début],8), MOD(LT3-INDEX(T_Eqp[Date_Début],8), INDEX(T_Eqp[Période_jours],8))=0), INDEX(T_Eqp[Type],8), ""), "")</f>
        <v/>
      </c>
      <c r="LU13" s="10">
        <f>IFERROR(IF(AND(INDEX(T_Eqp[Actif],8)="Oui",INDEX(T_Eqp[Période_jours],8)&gt;0, LU3&gt;=INDEX(T_Eqp[Date_Début],8), MOD(LU3-INDEX(T_Eqp[Date_Début],8), INDEX(T_Eqp[Période_jours],8))=0), INDEX(T_Eqp[Type],8), ""), "")</f>
        <v/>
      </c>
      <c r="LV13" s="10">
        <f>IFERROR(IF(AND(INDEX(T_Eqp[Actif],8)="Oui",INDEX(T_Eqp[Période_jours],8)&gt;0, LV3&gt;=INDEX(T_Eqp[Date_Début],8), MOD(LV3-INDEX(T_Eqp[Date_Début],8), INDEX(T_Eqp[Période_jours],8))=0), INDEX(T_Eqp[Type],8), ""), "")</f>
        <v/>
      </c>
      <c r="LW13" s="10">
        <f>IFERROR(IF(AND(INDEX(T_Eqp[Actif],8)="Oui",INDEX(T_Eqp[Période_jours],8)&gt;0, LW3&gt;=INDEX(T_Eqp[Date_Début],8), MOD(LW3-INDEX(T_Eqp[Date_Début],8), INDEX(T_Eqp[Période_jours],8))=0), INDEX(T_Eqp[Type],8), ""), "")</f>
        <v/>
      </c>
      <c r="LX13" s="10">
        <f>IFERROR(IF(AND(INDEX(T_Eqp[Actif],8)="Oui",INDEX(T_Eqp[Période_jours],8)&gt;0, LX3&gt;=INDEX(T_Eqp[Date_Début],8), MOD(LX3-INDEX(T_Eqp[Date_Début],8), INDEX(T_Eqp[Période_jours],8))=0), INDEX(T_Eqp[Type],8), ""), "")</f>
        <v/>
      </c>
      <c r="LY13" s="10">
        <f>IFERROR(IF(AND(INDEX(T_Eqp[Actif],8)="Oui",INDEX(T_Eqp[Période_jours],8)&gt;0, LY3&gt;=INDEX(T_Eqp[Date_Début],8), MOD(LY3-INDEX(T_Eqp[Date_Début],8), INDEX(T_Eqp[Période_jours],8))=0), INDEX(T_Eqp[Type],8), ""), "")</f>
        <v/>
      </c>
      <c r="LZ13" s="10">
        <f>IFERROR(IF(AND(INDEX(T_Eqp[Actif],8)="Oui",INDEX(T_Eqp[Période_jours],8)&gt;0, LZ3&gt;=INDEX(T_Eqp[Date_Début],8), MOD(LZ3-INDEX(T_Eqp[Date_Début],8), INDEX(T_Eqp[Période_jours],8))=0), INDEX(T_Eqp[Type],8), ""), "")</f>
        <v/>
      </c>
      <c r="MA13" s="10">
        <f>IFERROR(IF(AND(INDEX(T_Eqp[Actif],8)="Oui",INDEX(T_Eqp[Période_jours],8)&gt;0, MA3&gt;=INDEX(T_Eqp[Date_Début],8), MOD(MA3-INDEX(T_Eqp[Date_Début],8), INDEX(T_Eqp[Période_jours],8))=0), INDEX(T_Eqp[Type],8), ""), "")</f>
        <v/>
      </c>
      <c r="MB13" s="10">
        <f>IFERROR(IF(AND(INDEX(T_Eqp[Actif],8)="Oui",INDEX(T_Eqp[Période_jours],8)&gt;0, MB3&gt;=INDEX(T_Eqp[Date_Début],8), MOD(MB3-INDEX(T_Eqp[Date_Début],8), INDEX(T_Eqp[Période_jours],8))=0), INDEX(T_Eqp[Type],8), ""), "")</f>
        <v/>
      </c>
      <c r="MC13" s="10">
        <f>IFERROR(IF(AND(INDEX(T_Eqp[Actif],8)="Oui",INDEX(T_Eqp[Période_jours],8)&gt;0, MC3&gt;=INDEX(T_Eqp[Date_Début],8), MOD(MC3-INDEX(T_Eqp[Date_Début],8), INDEX(T_Eqp[Période_jours],8))=0), INDEX(T_Eqp[Type],8), ""), "")</f>
        <v/>
      </c>
      <c r="MD13" s="10">
        <f>IFERROR(IF(AND(INDEX(T_Eqp[Actif],8)="Oui",INDEX(T_Eqp[Période_jours],8)&gt;0, MD3&gt;=INDEX(T_Eqp[Date_Début],8), MOD(MD3-INDEX(T_Eqp[Date_Début],8), INDEX(T_Eqp[Période_jours],8))=0), INDEX(T_Eqp[Type],8), ""), "")</f>
        <v/>
      </c>
      <c r="ME13" s="10">
        <f>IFERROR(IF(AND(INDEX(T_Eqp[Actif],8)="Oui",INDEX(T_Eqp[Période_jours],8)&gt;0, ME3&gt;=INDEX(T_Eqp[Date_Début],8), MOD(ME3-INDEX(T_Eqp[Date_Début],8), INDEX(T_Eqp[Période_jours],8))=0), INDEX(T_Eqp[Type],8), ""), "")</f>
        <v/>
      </c>
      <c r="MF13" s="10">
        <f>IFERROR(IF(AND(INDEX(T_Eqp[Actif],8)="Oui",INDEX(T_Eqp[Période_jours],8)&gt;0, MF3&gt;=INDEX(T_Eqp[Date_Début],8), MOD(MF3-INDEX(T_Eqp[Date_Début],8), INDEX(T_Eqp[Période_jours],8))=0), INDEX(T_Eqp[Type],8), ""), "")</f>
        <v/>
      </c>
      <c r="MG13" s="10">
        <f>IFERROR(IF(AND(INDEX(T_Eqp[Actif],8)="Oui",INDEX(T_Eqp[Période_jours],8)&gt;0, MG3&gt;=INDEX(T_Eqp[Date_Début],8), MOD(MG3-INDEX(T_Eqp[Date_Début],8), INDEX(T_Eqp[Période_jours],8))=0), INDEX(T_Eqp[Type],8), ""), "")</f>
        <v/>
      </c>
      <c r="MH13" s="10">
        <f>IFERROR(IF(AND(INDEX(T_Eqp[Actif],8)="Oui",INDEX(T_Eqp[Période_jours],8)&gt;0, MH3&gt;=INDEX(T_Eqp[Date_Début],8), MOD(MH3-INDEX(T_Eqp[Date_Début],8), INDEX(T_Eqp[Période_jours],8))=0), INDEX(T_Eqp[Type],8), ""), "")</f>
        <v/>
      </c>
      <c r="MI13" s="10">
        <f>IFERROR(IF(AND(INDEX(T_Eqp[Actif],8)="Oui",INDEX(T_Eqp[Période_jours],8)&gt;0, MI3&gt;=INDEX(T_Eqp[Date_Début],8), MOD(MI3-INDEX(T_Eqp[Date_Début],8), INDEX(T_Eqp[Période_jours],8))=0), INDEX(T_Eqp[Type],8), ""), "")</f>
        <v/>
      </c>
      <c r="MJ13" s="10">
        <f>IFERROR(IF(AND(INDEX(T_Eqp[Actif],8)="Oui",INDEX(T_Eqp[Période_jours],8)&gt;0, MJ3&gt;=INDEX(T_Eqp[Date_Début],8), MOD(MJ3-INDEX(T_Eqp[Date_Début],8), INDEX(T_Eqp[Période_jours],8))=0), INDEX(T_Eqp[Type],8), ""), "")</f>
        <v/>
      </c>
      <c r="MK13" s="10">
        <f>IFERROR(IF(AND(INDEX(T_Eqp[Actif],8)="Oui",INDEX(T_Eqp[Période_jours],8)&gt;0, MK3&gt;=INDEX(T_Eqp[Date_Début],8), MOD(MK3-INDEX(T_Eqp[Date_Début],8), INDEX(T_Eqp[Période_jours],8))=0), INDEX(T_Eqp[Type],8), ""), "")</f>
        <v/>
      </c>
      <c r="ML13" s="10">
        <f>IFERROR(IF(AND(INDEX(T_Eqp[Actif],8)="Oui",INDEX(T_Eqp[Période_jours],8)&gt;0, ML3&gt;=INDEX(T_Eqp[Date_Début],8), MOD(ML3-INDEX(T_Eqp[Date_Début],8), INDEX(T_Eqp[Période_jours],8))=0), INDEX(T_Eqp[Type],8), ""), "")</f>
        <v/>
      </c>
      <c r="MM13" s="10">
        <f>IFERROR(IF(AND(INDEX(T_Eqp[Actif],8)="Oui",INDEX(T_Eqp[Période_jours],8)&gt;0, MM3&gt;=INDEX(T_Eqp[Date_Début],8), MOD(MM3-INDEX(T_Eqp[Date_Début],8), INDEX(T_Eqp[Période_jours],8))=0), INDEX(T_Eqp[Type],8), ""), "")</f>
        <v/>
      </c>
      <c r="MN13" s="10">
        <f>IFERROR(IF(AND(INDEX(T_Eqp[Actif],8)="Oui",INDEX(T_Eqp[Période_jours],8)&gt;0, MN3&gt;=INDEX(T_Eqp[Date_Début],8), MOD(MN3-INDEX(T_Eqp[Date_Début],8), INDEX(T_Eqp[Période_jours],8))=0), INDEX(T_Eqp[Type],8), ""), "")</f>
        <v/>
      </c>
      <c r="MO13" s="10">
        <f>IFERROR(IF(AND(INDEX(T_Eqp[Actif],8)="Oui",INDEX(T_Eqp[Période_jours],8)&gt;0, MO3&gt;=INDEX(T_Eqp[Date_Début],8), MOD(MO3-INDEX(T_Eqp[Date_Début],8), INDEX(T_Eqp[Période_jours],8))=0), INDEX(T_Eqp[Type],8), ""), "")</f>
        <v/>
      </c>
      <c r="MP13" s="10">
        <f>IFERROR(IF(AND(INDEX(T_Eqp[Actif],8)="Oui",INDEX(T_Eqp[Période_jours],8)&gt;0, MP3&gt;=INDEX(T_Eqp[Date_Début],8), MOD(MP3-INDEX(T_Eqp[Date_Début],8), INDEX(T_Eqp[Période_jours],8))=0), INDEX(T_Eqp[Type],8), ""), "")</f>
        <v/>
      </c>
      <c r="MQ13" s="10">
        <f>IFERROR(IF(AND(INDEX(T_Eqp[Actif],8)="Oui",INDEX(T_Eqp[Période_jours],8)&gt;0, MQ3&gt;=INDEX(T_Eqp[Date_Début],8), MOD(MQ3-INDEX(T_Eqp[Date_Début],8), INDEX(T_Eqp[Période_jours],8))=0), INDEX(T_Eqp[Type],8), ""), "")</f>
        <v/>
      </c>
      <c r="MR13" s="10">
        <f>IFERROR(IF(AND(INDEX(T_Eqp[Actif],8)="Oui",INDEX(T_Eqp[Période_jours],8)&gt;0, MR3&gt;=INDEX(T_Eqp[Date_Début],8), MOD(MR3-INDEX(T_Eqp[Date_Début],8), INDEX(T_Eqp[Période_jours],8))=0), INDEX(T_Eqp[Type],8), ""), "")</f>
        <v/>
      </c>
      <c r="MS13" s="10">
        <f>IFERROR(IF(AND(INDEX(T_Eqp[Actif],8)="Oui",INDEX(T_Eqp[Période_jours],8)&gt;0, MS3&gt;=INDEX(T_Eqp[Date_Début],8), MOD(MS3-INDEX(T_Eqp[Date_Début],8), INDEX(T_Eqp[Période_jours],8))=0), INDEX(T_Eqp[Type],8), ""), "")</f>
        <v/>
      </c>
      <c r="MT13" s="10">
        <f>IFERROR(IF(AND(INDEX(T_Eqp[Actif],8)="Oui",INDEX(T_Eqp[Période_jours],8)&gt;0, MT3&gt;=INDEX(T_Eqp[Date_Début],8), MOD(MT3-INDEX(T_Eqp[Date_Début],8), INDEX(T_Eqp[Période_jours],8))=0), INDEX(T_Eqp[Type],8), ""), "")</f>
        <v/>
      </c>
      <c r="MU13" s="10">
        <f>IFERROR(IF(AND(INDEX(T_Eqp[Actif],8)="Oui",INDEX(T_Eqp[Période_jours],8)&gt;0, MU3&gt;=INDEX(T_Eqp[Date_Début],8), MOD(MU3-INDEX(T_Eqp[Date_Début],8), INDEX(T_Eqp[Période_jours],8))=0), INDEX(T_Eqp[Type],8), ""), "")</f>
        <v/>
      </c>
      <c r="MV13" s="10">
        <f>IFERROR(IF(AND(INDEX(T_Eqp[Actif],8)="Oui",INDEX(T_Eqp[Période_jours],8)&gt;0, MV3&gt;=INDEX(T_Eqp[Date_Début],8), MOD(MV3-INDEX(T_Eqp[Date_Début],8), INDEX(T_Eqp[Période_jours],8))=0), INDEX(T_Eqp[Type],8), ""), "")</f>
        <v/>
      </c>
      <c r="MW13" s="10">
        <f>IFERROR(IF(AND(INDEX(T_Eqp[Actif],8)="Oui",INDEX(T_Eqp[Période_jours],8)&gt;0, MW3&gt;=INDEX(T_Eqp[Date_Début],8), MOD(MW3-INDEX(T_Eqp[Date_Début],8), INDEX(T_Eqp[Période_jours],8))=0), INDEX(T_Eqp[Type],8), ""), "")</f>
        <v/>
      </c>
      <c r="MX13" s="10">
        <f>IFERROR(IF(AND(INDEX(T_Eqp[Actif],8)="Oui",INDEX(T_Eqp[Période_jours],8)&gt;0, MX3&gt;=INDEX(T_Eqp[Date_Début],8), MOD(MX3-INDEX(T_Eqp[Date_Début],8), INDEX(T_Eqp[Période_jours],8))=0), INDEX(T_Eqp[Type],8), ""), "")</f>
        <v/>
      </c>
      <c r="MY13" s="10">
        <f>IFERROR(IF(AND(INDEX(T_Eqp[Actif],8)="Oui",INDEX(T_Eqp[Période_jours],8)&gt;0, MY3&gt;=INDEX(T_Eqp[Date_Début],8), MOD(MY3-INDEX(T_Eqp[Date_Début],8), INDEX(T_Eqp[Période_jours],8))=0), INDEX(T_Eqp[Type],8), ""), "")</f>
        <v/>
      </c>
      <c r="MZ13" s="10">
        <f>IFERROR(IF(AND(INDEX(T_Eqp[Actif],8)="Oui",INDEX(T_Eqp[Période_jours],8)&gt;0, MZ3&gt;=INDEX(T_Eqp[Date_Début],8), MOD(MZ3-INDEX(T_Eqp[Date_Début],8), INDEX(T_Eqp[Période_jours],8))=0), INDEX(T_Eqp[Type],8), ""), "")</f>
        <v/>
      </c>
      <c r="NA13" s="10">
        <f>IFERROR(IF(AND(INDEX(T_Eqp[Actif],8)="Oui",INDEX(T_Eqp[Période_jours],8)&gt;0, NA3&gt;=INDEX(T_Eqp[Date_Début],8), MOD(NA3-INDEX(T_Eqp[Date_Début],8), INDEX(T_Eqp[Période_jours],8))=0), INDEX(T_Eqp[Type],8), ""), "")</f>
        <v/>
      </c>
      <c r="NB13" s="10">
        <f>IFERROR(IF(AND(INDEX(T_Eqp[Actif],8)="Oui",INDEX(T_Eqp[Période_jours],8)&gt;0, NB3&gt;=INDEX(T_Eqp[Date_Début],8), MOD(NB3-INDEX(T_Eqp[Date_Début],8), INDEX(T_Eqp[Période_jours],8))=0), INDEX(T_Eqp[Type],8), ""), "")</f>
        <v/>
      </c>
      <c r="NC13" s="10">
        <f>IFERROR(IF(AND(INDEX(T_Eqp[Actif],8)="Oui",INDEX(T_Eqp[Période_jours],8)&gt;0, NC3&gt;=INDEX(T_Eqp[Date_Début],8), MOD(NC3-INDEX(T_Eqp[Date_Début],8), INDEX(T_Eqp[Période_jours],8))=0), INDEX(T_Eqp[Type],8), ""), "")</f>
        <v/>
      </c>
      <c r="ND13" s="10">
        <f>IFERROR(IF(AND(INDEX(T_Eqp[Actif],8)="Oui",INDEX(T_Eqp[Période_jours],8)&gt;0, ND3&gt;=INDEX(T_Eqp[Date_Début],8), MOD(ND3-INDEX(T_Eqp[Date_Début],8), INDEX(T_Eqp[Période_jours],8))=0), INDEX(T_Eqp[Type],8), ""), "")</f>
        <v/>
      </c>
    </row>
    <row r="14">
      <c r="A14">
        <f>INDEX(T_Eqp[Équipement],9)</f>
        <v/>
      </c>
      <c r="B14">
        <f>INDEX(T_Eqp[Site],9)</f>
        <v/>
      </c>
      <c r="C14">
        <f>INDEX(T_Eqp[Type],9)</f>
        <v/>
      </c>
      <c r="D14" s="10">
        <f>IFERROR(IF(AND(INDEX(T_Eqp[Actif],9)="Oui",INDEX(T_Eqp[Période_jours],9)&gt;0, D3&gt;=INDEX(T_Eqp[Date_Début],9), MOD(D3-INDEX(T_Eqp[Date_Début],9), INDEX(T_Eqp[Période_jours],9))=0), INDEX(T_Eqp[Type],9), ""), "")</f>
        <v/>
      </c>
      <c r="E14" s="10">
        <f>IFERROR(IF(AND(INDEX(T_Eqp[Actif],9)="Oui",INDEX(T_Eqp[Période_jours],9)&gt;0, E3&gt;=INDEX(T_Eqp[Date_Début],9), MOD(E3-INDEX(T_Eqp[Date_Début],9), INDEX(T_Eqp[Période_jours],9))=0), INDEX(T_Eqp[Type],9), ""), "")</f>
        <v/>
      </c>
      <c r="F14" s="10">
        <f>IFERROR(IF(AND(INDEX(T_Eqp[Actif],9)="Oui",INDEX(T_Eqp[Période_jours],9)&gt;0, F3&gt;=INDEX(T_Eqp[Date_Début],9), MOD(F3-INDEX(T_Eqp[Date_Début],9), INDEX(T_Eqp[Période_jours],9))=0), INDEX(T_Eqp[Type],9), ""), "")</f>
        <v/>
      </c>
      <c r="G14" s="10">
        <f>IFERROR(IF(AND(INDEX(T_Eqp[Actif],9)="Oui",INDEX(T_Eqp[Période_jours],9)&gt;0, G3&gt;=INDEX(T_Eqp[Date_Début],9), MOD(G3-INDEX(T_Eqp[Date_Début],9), INDEX(T_Eqp[Période_jours],9))=0), INDEX(T_Eqp[Type],9), ""), "")</f>
        <v/>
      </c>
      <c r="H14" s="10">
        <f>IFERROR(IF(AND(INDEX(T_Eqp[Actif],9)="Oui",INDEX(T_Eqp[Période_jours],9)&gt;0, H3&gt;=INDEX(T_Eqp[Date_Début],9), MOD(H3-INDEX(T_Eqp[Date_Début],9), INDEX(T_Eqp[Période_jours],9))=0), INDEX(T_Eqp[Type],9), ""), "")</f>
        <v/>
      </c>
      <c r="I14" s="10">
        <f>IFERROR(IF(AND(INDEX(T_Eqp[Actif],9)="Oui",INDEX(T_Eqp[Période_jours],9)&gt;0, I3&gt;=INDEX(T_Eqp[Date_Début],9), MOD(I3-INDEX(T_Eqp[Date_Début],9), INDEX(T_Eqp[Période_jours],9))=0), INDEX(T_Eqp[Type],9), ""), "")</f>
        <v/>
      </c>
      <c r="J14" s="10">
        <f>IFERROR(IF(AND(INDEX(T_Eqp[Actif],9)="Oui",INDEX(T_Eqp[Période_jours],9)&gt;0, J3&gt;=INDEX(T_Eqp[Date_Début],9), MOD(J3-INDEX(T_Eqp[Date_Début],9), INDEX(T_Eqp[Période_jours],9))=0), INDEX(T_Eqp[Type],9), ""), "")</f>
        <v/>
      </c>
      <c r="K14" s="10">
        <f>IFERROR(IF(AND(INDEX(T_Eqp[Actif],9)="Oui",INDEX(T_Eqp[Période_jours],9)&gt;0, K3&gt;=INDEX(T_Eqp[Date_Début],9), MOD(K3-INDEX(T_Eqp[Date_Début],9), INDEX(T_Eqp[Période_jours],9))=0), INDEX(T_Eqp[Type],9), ""), "")</f>
        <v/>
      </c>
      <c r="L14" s="10">
        <f>IFERROR(IF(AND(INDEX(T_Eqp[Actif],9)="Oui",INDEX(T_Eqp[Période_jours],9)&gt;0, L3&gt;=INDEX(T_Eqp[Date_Début],9), MOD(L3-INDEX(T_Eqp[Date_Début],9), INDEX(T_Eqp[Période_jours],9))=0), INDEX(T_Eqp[Type],9), ""), "")</f>
        <v/>
      </c>
      <c r="M14" s="10">
        <f>IFERROR(IF(AND(INDEX(T_Eqp[Actif],9)="Oui",INDEX(T_Eqp[Période_jours],9)&gt;0, M3&gt;=INDEX(T_Eqp[Date_Début],9), MOD(M3-INDEX(T_Eqp[Date_Début],9), INDEX(T_Eqp[Période_jours],9))=0), INDEX(T_Eqp[Type],9), ""), "")</f>
        <v/>
      </c>
      <c r="N14" s="10">
        <f>IFERROR(IF(AND(INDEX(T_Eqp[Actif],9)="Oui",INDEX(T_Eqp[Période_jours],9)&gt;0, N3&gt;=INDEX(T_Eqp[Date_Début],9), MOD(N3-INDEX(T_Eqp[Date_Début],9), INDEX(T_Eqp[Période_jours],9))=0), INDEX(T_Eqp[Type],9), ""), "")</f>
        <v/>
      </c>
      <c r="O14" s="10">
        <f>IFERROR(IF(AND(INDEX(T_Eqp[Actif],9)="Oui",INDEX(T_Eqp[Période_jours],9)&gt;0, O3&gt;=INDEX(T_Eqp[Date_Début],9), MOD(O3-INDEX(T_Eqp[Date_Début],9), INDEX(T_Eqp[Période_jours],9))=0), INDEX(T_Eqp[Type],9), ""), "")</f>
        <v/>
      </c>
      <c r="P14" s="10">
        <f>IFERROR(IF(AND(INDEX(T_Eqp[Actif],9)="Oui",INDEX(T_Eqp[Période_jours],9)&gt;0, P3&gt;=INDEX(T_Eqp[Date_Début],9), MOD(P3-INDEX(T_Eqp[Date_Début],9), INDEX(T_Eqp[Période_jours],9))=0), INDEX(T_Eqp[Type],9), ""), "")</f>
        <v/>
      </c>
      <c r="Q14" s="10">
        <f>IFERROR(IF(AND(INDEX(T_Eqp[Actif],9)="Oui",INDEX(T_Eqp[Période_jours],9)&gt;0, Q3&gt;=INDEX(T_Eqp[Date_Début],9), MOD(Q3-INDEX(T_Eqp[Date_Début],9), INDEX(T_Eqp[Période_jours],9))=0), INDEX(T_Eqp[Type],9), ""), "")</f>
        <v/>
      </c>
      <c r="R14" s="10">
        <f>IFERROR(IF(AND(INDEX(T_Eqp[Actif],9)="Oui",INDEX(T_Eqp[Période_jours],9)&gt;0, R3&gt;=INDEX(T_Eqp[Date_Début],9), MOD(R3-INDEX(T_Eqp[Date_Début],9), INDEX(T_Eqp[Période_jours],9))=0), INDEX(T_Eqp[Type],9), ""), "")</f>
        <v/>
      </c>
      <c r="S14" s="10">
        <f>IFERROR(IF(AND(INDEX(T_Eqp[Actif],9)="Oui",INDEX(T_Eqp[Période_jours],9)&gt;0, S3&gt;=INDEX(T_Eqp[Date_Début],9), MOD(S3-INDEX(T_Eqp[Date_Début],9), INDEX(T_Eqp[Période_jours],9))=0), INDEX(T_Eqp[Type],9), ""), "")</f>
        <v/>
      </c>
      <c r="T14" s="10">
        <f>IFERROR(IF(AND(INDEX(T_Eqp[Actif],9)="Oui",INDEX(T_Eqp[Période_jours],9)&gt;0, T3&gt;=INDEX(T_Eqp[Date_Début],9), MOD(T3-INDEX(T_Eqp[Date_Début],9), INDEX(T_Eqp[Période_jours],9))=0), INDEX(T_Eqp[Type],9), ""), "")</f>
        <v/>
      </c>
      <c r="U14" s="10">
        <f>IFERROR(IF(AND(INDEX(T_Eqp[Actif],9)="Oui",INDEX(T_Eqp[Période_jours],9)&gt;0, U3&gt;=INDEX(T_Eqp[Date_Début],9), MOD(U3-INDEX(T_Eqp[Date_Début],9), INDEX(T_Eqp[Période_jours],9))=0), INDEX(T_Eqp[Type],9), ""), "")</f>
        <v/>
      </c>
      <c r="V14" s="10">
        <f>IFERROR(IF(AND(INDEX(T_Eqp[Actif],9)="Oui",INDEX(T_Eqp[Période_jours],9)&gt;0, V3&gt;=INDEX(T_Eqp[Date_Début],9), MOD(V3-INDEX(T_Eqp[Date_Début],9), INDEX(T_Eqp[Période_jours],9))=0), INDEX(T_Eqp[Type],9), ""), "")</f>
        <v/>
      </c>
      <c r="W14" s="10">
        <f>IFERROR(IF(AND(INDEX(T_Eqp[Actif],9)="Oui",INDEX(T_Eqp[Période_jours],9)&gt;0, W3&gt;=INDEX(T_Eqp[Date_Début],9), MOD(W3-INDEX(T_Eqp[Date_Début],9), INDEX(T_Eqp[Période_jours],9))=0), INDEX(T_Eqp[Type],9), ""), "")</f>
        <v/>
      </c>
      <c r="X14" s="10">
        <f>IFERROR(IF(AND(INDEX(T_Eqp[Actif],9)="Oui",INDEX(T_Eqp[Période_jours],9)&gt;0, X3&gt;=INDEX(T_Eqp[Date_Début],9), MOD(X3-INDEX(T_Eqp[Date_Début],9), INDEX(T_Eqp[Période_jours],9))=0), INDEX(T_Eqp[Type],9), ""), "")</f>
        <v/>
      </c>
      <c r="Y14" s="10">
        <f>IFERROR(IF(AND(INDEX(T_Eqp[Actif],9)="Oui",INDEX(T_Eqp[Période_jours],9)&gt;0, Y3&gt;=INDEX(T_Eqp[Date_Début],9), MOD(Y3-INDEX(T_Eqp[Date_Début],9), INDEX(T_Eqp[Période_jours],9))=0), INDEX(T_Eqp[Type],9), ""), "")</f>
        <v/>
      </c>
      <c r="Z14" s="10">
        <f>IFERROR(IF(AND(INDEX(T_Eqp[Actif],9)="Oui",INDEX(T_Eqp[Période_jours],9)&gt;0, Z3&gt;=INDEX(T_Eqp[Date_Début],9), MOD(Z3-INDEX(T_Eqp[Date_Début],9), INDEX(T_Eqp[Période_jours],9))=0), INDEX(T_Eqp[Type],9), ""), "")</f>
        <v/>
      </c>
      <c r="AA14" s="10">
        <f>IFERROR(IF(AND(INDEX(T_Eqp[Actif],9)="Oui",INDEX(T_Eqp[Période_jours],9)&gt;0, AA3&gt;=INDEX(T_Eqp[Date_Début],9), MOD(AA3-INDEX(T_Eqp[Date_Début],9), INDEX(T_Eqp[Période_jours],9))=0), INDEX(T_Eqp[Type],9), ""), "")</f>
        <v/>
      </c>
      <c r="AB14" s="10">
        <f>IFERROR(IF(AND(INDEX(T_Eqp[Actif],9)="Oui",INDEX(T_Eqp[Période_jours],9)&gt;0, AB3&gt;=INDEX(T_Eqp[Date_Début],9), MOD(AB3-INDEX(T_Eqp[Date_Début],9), INDEX(T_Eqp[Période_jours],9))=0), INDEX(T_Eqp[Type],9), ""), "")</f>
        <v/>
      </c>
      <c r="AC14" s="10">
        <f>IFERROR(IF(AND(INDEX(T_Eqp[Actif],9)="Oui",INDEX(T_Eqp[Période_jours],9)&gt;0, AC3&gt;=INDEX(T_Eqp[Date_Début],9), MOD(AC3-INDEX(T_Eqp[Date_Début],9), INDEX(T_Eqp[Période_jours],9))=0), INDEX(T_Eqp[Type],9), ""), "")</f>
        <v/>
      </c>
      <c r="AD14" s="10">
        <f>IFERROR(IF(AND(INDEX(T_Eqp[Actif],9)="Oui",INDEX(T_Eqp[Période_jours],9)&gt;0, AD3&gt;=INDEX(T_Eqp[Date_Début],9), MOD(AD3-INDEX(T_Eqp[Date_Début],9), INDEX(T_Eqp[Période_jours],9))=0), INDEX(T_Eqp[Type],9), ""), "")</f>
        <v/>
      </c>
      <c r="AE14" s="10">
        <f>IFERROR(IF(AND(INDEX(T_Eqp[Actif],9)="Oui",INDEX(T_Eqp[Période_jours],9)&gt;0, AE3&gt;=INDEX(T_Eqp[Date_Début],9), MOD(AE3-INDEX(T_Eqp[Date_Début],9), INDEX(T_Eqp[Période_jours],9))=0), INDEX(T_Eqp[Type],9), ""), "")</f>
        <v/>
      </c>
      <c r="AF14" s="10">
        <f>IFERROR(IF(AND(INDEX(T_Eqp[Actif],9)="Oui",INDEX(T_Eqp[Période_jours],9)&gt;0, AF3&gt;=INDEX(T_Eqp[Date_Début],9), MOD(AF3-INDEX(T_Eqp[Date_Début],9), INDEX(T_Eqp[Période_jours],9))=0), INDEX(T_Eqp[Type],9), ""), "")</f>
        <v/>
      </c>
      <c r="AG14" s="10">
        <f>IFERROR(IF(AND(INDEX(T_Eqp[Actif],9)="Oui",INDEX(T_Eqp[Période_jours],9)&gt;0, AG3&gt;=INDEX(T_Eqp[Date_Début],9), MOD(AG3-INDEX(T_Eqp[Date_Début],9), INDEX(T_Eqp[Période_jours],9))=0), INDEX(T_Eqp[Type],9), ""), "")</f>
        <v/>
      </c>
      <c r="AH14" s="10">
        <f>IFERROR(IF(AND(INDEX(T_Eqp[Actif],9)="Oui",INDEX(T_Eqp[Période_jours],9)&gt;0, AH3&gt;=INDEX(T_Eqp[Date_Début],9), MOD(AH3-INDEX(T_Eqp[Date_Début],9), INDEX(T_Eqp[Période_jours],9))=0), INDEX(T_Eqp[Type],9), ""), "")</f>
        <v/>
      </c>
      <c r="AI14" s="10">
        <f>IFERROR(IF(AND(INDEX(T_Eqp[Actif],9)="Oui",INDEX(T_Eqp[Période_jours],9)&gt;0, AI3&gt;=INDEX(T_Eqp[Date_Début],9), MOD(AI3-INDEX(T_Eqp[Date_Début],9), INDEX(T_Eqp[Période_jours],9))=0), INDEX(T_Eqp[Type],9), ""), "")</f>
        <v/>
      </c>
      <c r="AJ14" s="10">
        <f>IFERROR(IF(AND(INDEX(T_Eqp[Actif],9)="Oui",INDEX(T_Eqp[Période_jours],9)&gt;0, AJ3&gt;=INDEX(T_Eqp[Date_Début],9), MOD(AJ3-INDEX(T_Eqp[Date_Début],9), INDEX(T_Eqp[Période_jours],9))=0), INDEX(T_Eqp[Type],9), ""), "")</f>
        <v/>
      </c>
      <c r="AK14" s="10">
        <f>IFERROR(IF(AND(INDEX(T_Eqp[Actif],9)="Oui",INDEX(T_Eqp[Période_jours],9)&gt;0, AK3&gt;=INDEX(T_Eqp[Date_Début],9), MOD(AK3-INDEX(T_Eqp[Date_Début],9), INDEX(T_Eqp[Période_jours],9))=0), INDEX(T_Eqp[Type],9), ""), "")</f>
        <v/>
      </c>
      <c r="AL14" s="10">
        <f>IFERROR(IF(AND(INDEX(T_Eqp[Actif],9)="Oui",INDEX(T_Eqp[Période_jours],9)&gt;0, AL3&gt;=INDEX(T_Eqp[Date_Début],9), MOD(AL3-INDEX(T_Eqp[Date_Début],9), INDEX(T_Eqp[Période_jours],9))=0), INDEX(T_Eqp[Type],9), ""), "")</f>
        <v/>
      </c>
      <c r="AM14" s="10">
        <f>IFERROR(IF(AND(INDEX(T_Eqp[Actif],9)="Oui",INDEX(T_Eqp[Période_jours],9)&gt;0, AM3&gt;=INDEX(T_Eqp[Date_Début],9), MOD(AM3-INDEX(T_Eqp[Date_Début],9), INDEX(T_Eqp[Période_jours],9))=0), INDEX(T_Eqp[Type],9), ""), "")</f>
        <v/>
      </c>
      <c r="AN14" s="10">
        <f>IFERROR(IF(AND(INDEX(T_Eqp[Actif],9)="Oui",INDEX(T_Eqp[Période_jours],9)&gt;0, AN3&gt;=INDEX(T_Eqp[Date_Début],9), MOD(AN3-INDEX(T_Eqp[Date_Début],9), INDEX(T_Eqp[Période_jours],9))=0), INDEX(T_Eqp[Type],9), ""), "")</f>
        <v/>
      </c>
      <c r="AO14" s="10">
        <f>IFERROR(IF(AND(INDEX(T_Eqp[Actif],9)="Oui",INDEX(T_Eqp[Période_jours],9)&gt;0, AO3&gt;=INDEX(T_Eqp[Date_Début],9), MOD(AO3-INDEX(T_Eqp[Date_Début],9), INDEX(T_Eqp[Période_jours],9))=0), INDEX(T_Eqp[Type],9), ""), "")</f>
        <v/>
      </c>
      <c r="AP14" s="10">
        <f>IFERROR(IF(AND(INDEX(T_Eqp[Actif],9)="Oui",INDEX(T_Eqp[Période_jours],9)&gt;0, AP3&gt;=INDEX(T_Eqp[Date_Début],9), MOD(AP3-INDEX(T_Eqp[Date_Début],9), INDEX(T_Eqp[Période_jours],9))=0), INDEX(T_Eqp[Type],9), ""), "")</f>
        <v/>
      </c>
      <c r="AQ14" s="10">
        <f>IFERROR(IF(AND(INDEX(T_Eqp[Actif],9)="Oui",INDEX(T_Eqp[Période_jours],9)&gt;0, AQ3&gt;=INDEX(T_Eqp[Date_Début],9), MOD(AQ3-INDEX(T_Eqp[Date_Début],9), INDEX(T_Eqp[Période_jours],9))=0), INDEX(T_Eqp[Type],9), ""), "")</f>
        <v/>
      </c>
      <c r="AR14" s="10">
        <f>IFERROR(IF(AND(INDEX(T_Eqp[Actif],9)="Oui",INDEX(T_Eqp[Période_jours],9)&gt;0, AR3&gt;=INDEX(T_Eqp[Date_Début],9), MOD(AR3-INDEX(T_Eqp[Date_Début],9), INDEX(T_Eqp[Période_jours],9))=0), INDEX(T_Eqp[Type],9), ""), "")</f>
        <v/>
      </c>
      <c r="AS14" s="10">
        <f>IFERROR(IF(AND(INDEX(T_Eqp[Actif],9)="Oui",INDEX(T_Eqp[Période_jours],9)&gt;0, AS3&gt;=INDEX(T_Eqp[Date_Début],9), MOD(AS3-INDEX(T_Eqp[Date_Début],9), INDEX(T_Eqp[Période_jours],9))=0), INDEX(T_Eqp[Type],9), ""), "")</f>
        <v/>
      </c>
      <c r="AT14" s="10">
        <f>IFERROR(IF(AND(INDEX(T_Eqp[Actif],9)="Oui",INDEX(T_Eqp[Période_jours],9)&gt;0, AT3&gt;=INDEX(T_Eqp[Date_Début],9), MOD(AT3-INDEX(T_Eqp[Date_Début],9), INDEX(T_Eqp[Période_jours],9))=0), INDEX(T_Eqp[Type],9), ""), "")</f>
        <v/>
      </c>
      <c r="AU14" s="10">
        <f>IFERROR(IF(AND(INDEX(T_Eqp[Actif],9)="Oui",INDEX(T_Eqp[Période_jours],9)&gt;0, AU3&gt;=INDEX(T_Eqp[Date_Début],9), MOD(AU3-INDEX(T_Eqp[Date_Début],9), INDEX(T_Eqp[Période_jours],9))=0), INDEX(T_Eqp[Type],9), ""), "")</f>
        <v/>
      </c>
      <c r="AV14" s="10">
        <f>IFERROR(IF(AND(INDEX(T_Eqp[Actif],9)="Oui",INDEX(T_Eqp[Période_jours],9)&gt;0, AV3&gt;=INDEX(T_Eqp[Date_Début],9), MOD(AV3-INDEX(T_Eqp[Date_Début],9), INDEX(T_Eqp[Période_jours],9))=0), INDEX(T_Eqp[Type],9), ""), "")</f>
        <v/>
      </c>
      <c r="AW14" s="10">
        <f>IFERROR(IF(AND(INDEX(T_Eqp[Actif],9)="Oui",INDEX(T_Eqp[Période_jours],9)&gt;0, AW3&gt;=INDEX(T_Eqp[Date_Début],9), MOD(AW3-INDEX(T_Eqp[Date_Début],9), INDEX(T_Eqp[Période_jours],9))=0), INDEX(T_Eqp[Type],9), ""), "")</f>
        <v/>
      </c>
      <c r="AX14" s="10">
        <f>IFERROR(IF(AND(INDEX(T_Eqp[Actif],9)="Oui",INDEX(T_Eqp[Période_jours],9)&gt;0, AX3&gt;=INDEX(T_Eqp[Date_Début],9), MOD(AX3-INDEX(T_Eqp[Date_Début],9), INDEX(T_Eqp[Période_jours],9))=0), INDEX(T_Eqp[Type],9), ""), "")</f>
        <v/>
      </c>
      <c r="AY14" s="10">
        <f>IFERROR(IF(AND(INDEX(T_Eqp[Actif],9)="Oui",INDEX(T_Eqp[Période_jours],9)&gt;0, AY3&gt;=INDEX(T_Eqp[Date_Début],9), MOD(AY3-INDEX(T_Eqp[Date_Début],9), INDEX(T_Eqp[Période_jours],9))=0), INDEX(T_Eqp[Type],9), ""), "")</f>
        <v/>
      </c>
      <c r="AZ14" s="10">
        <f>IFERROR(IF(AND(INDEX(T_Eqp[Actif],9)="Oui",INDEX(T_Eqp[Période_jours],9)&gt;0, AZ3&gt;=INDEX(T_Eqp[Date_Début],9), MOD(AZ3-INDEX(T_Eqp[Date_Début],9), INDEX(T_Eqp[Période_jours],9))=0), INDEX(T_Eqp[Type],9), ""), "")</f>
        <v/>
      </c>
      <c r="BA14" s="10">
        <f>IFERROR(IF(AND(INDEX(T_Eqp[Actif],9)="Oui",INDEX(T_Eqp[Période_jours],9)&gt;0, BA3&gt;=INDEX(T_Eqp[Date_Début],9), MOD(BA3-INDEX(T_Eqp[Date_Début],9), INDEX(T_Eqp[Période_jours],9))=0), INDEX(T_Eqp[Type],9), ""), "")</f>
        <v/>
      </c>
      <c r="BB14" s="10">
        <f>IFERROR(IF(AND(INDEX(T_Eqp[Actif],9)="Oui",INDEX(T_Eqp[Période_jours],9)&gt;0, BB3&gt;=INDEX(T_Eqp[Date_Début],9), MOD(BB3-INDEX(T_Eqp[Date_Début],9), INDEX(T_Eqp[Période_jours],9))=0), INDEX(T_Eqp[Type],9), ""), "")</f>
        <v/>
      </c>
      <c r="BC14" s="10">
        <f>IFERROR(IF(AND(INDEX(T_Eqp[Actif],9)="Oui",INDEX(T_Eqp[Période_jours],9)&gt;0, BC3&gt;=INDEX(T_Eqp[Date_Début],9), MOD(BC3-INDEX(T_Eqp[Date_Début],9), INDEX(T_Eqp[Période_jours],9))=0), INDEX(T_Eqp[Type],9), ""), "")</f>
        <v/>
      </c>
      <c r="BD14" s="10">
        <f>IFERROR(IF(AND(INDEX(T_Eqp[Actif],9)="Oui",INDEX(T_Eqp[Période_jours],9)&gt;0, BD3&gt;=INDEX(T_Eqp[Date_Début],9), MOD(BD3-INDEX(T_Eqp[Date_Début],9), INDEX(T_Eqp[Période_jours],9))=0), INDEX(T_Eqp[Type],9), ""), "")</f>
        <v/>
      </c>
      <c r="BE14" s="10">
        <f>IFERROR(IF(AND(INDEX(T_Eqp[Actif],9)="Oui",INDEX(T_Eqp[Période_jours],9)&gt;0, BE3&gt;=INDEX(T_Eqp[Date_Début],9), MOD(BE3-INDEX(T_Eqp[Date_Début],9), INDEX(T_Eqp[Période_jours],9))=0), INDEX(T_Eqp[Type],9), ""), "")</f>
        <v/>
      </c>
      <c r="BF14" s="10">
        <f>IFERROR(IF(AND(INDEX(T_Eqp[Actif],9)="Oui",INDEX(T_Eqp[Période_jours],9)&gt;0, BF3&gt;=INDEX(T_Eqp[Date_Début],9), MOD(BF3-INDEX(T_Eqp[Date_Début],9), INDEX(T_Eqp[Période_jours],9))=0), INDEX(T_Eqp[Type],9), ""), "")</f>
        <v/>
      </c>
      <c r="BG14" s="10">
        <f>IFERROR(IF(AND(INDEX(T_Eqp[Actif],9)="Oui",INDEX(T_Eqp[Période_jours],9)&gt;0, BG3&gt;=INDEX(T_Eqp[Date_Début],9), MOD(BG3-INDEX(T_Eqp[Date_Début],9), INDEX(T_Eqp[Période_jours],9))=0), INDEX(T_Eqp[Type],9), ""), "")</f>
        <v/>
      </c>
      <c r="BH14" s="10">
        <f>IFERROR(IF(AND(INDEX(T_Eqp[Actif],9)="Oui",INDEX(T_Eqp[Période_jours],9)&gt;0, BH3&gt;=INDEX(T_Eqp[Date_Début],9), MOD(BH3-INDEX(T_Eqp[Date_Début],9), INDEX(T_Eqp[Période_jours],9))=0), INDEX(T_Eqp[Type],9), ""), "")</f>
        <v/>
      </c>
      <c r="BI14" s="10">
        <f>IFERROR(IF(AND(INDEX(T_Eqp[Actif],9)="Oui",INDEX(T_Eqp[Période_jours],9)&gt;0, BI3&gt;=INDEX(T_Eqp[Date_Début],9), MOD(BI3-INDEX(T_Eqp[Date_Début],9), INDEX(T_Eqp[Période_jours],9))=0), INDEX(T_Eqp[Type],9), ""), "")</f>
        <v/>
      </c>
      <c r="BJ14" s="10">
        <f>IFERROR(IF(AND(INDEX(T_Eqp[Actif],9)="Oui",INDEX(T_Eqp[Période_jours],9)&gt;0, BJ3&gt;=INDEX(T_Eqp[Date_Début],9), MOD(BJ3-INDEX(T_Eqp[Date_Début],9), INDEX(T_Eqp[Période_jours],9))=0), INDEX(T_Eqp[Type],9), ""), "")</f>
        <v/>
      </c>
      <c r="BK14" s="10">
        <f>IFERROR(IF(AND(INDEX(T_Eqp[Actif],9)="Oui",INDEX(T_Eqp[Période_jours],9)&gt;0, BK3&gt;=INDEX(T_Eqp[Date_Début],9), MOD(BK3-INDEX(T_Eqp[Date_Début],9), INDEX(T_Eqp[Période_jours],9))=0), INDEX(T_Eqp[Type],9), ""), "")</f>
        <v/>
      </c>
      <c r="BL14" s="10">
        <f>IFERROR(IF(AND(INDEX(T_Eqp[Actif],9)="Oui",INDEX(T_Eqp[Période_jours],9)&gt;0, BL3&gt;=INDEX(T_Eqp[Date_Début],9), MOD(BL3-INDEX(T_Eqp[Date_Début],9), INDEX(T_Eqp[Période_jours],9))=0), INDEX(T_Eqp[Type],9), ""), "")</f>
        <v/>
      </c>
      <c r="BM14" s="10">
        <f>IFERROR(IF(AND(INDEX(T_Eqp[Actif],9)="Oui",INDEX(T_Eqp[Période_jours],9)&gt;0, BM3&gt;=INDEX(T_Eqp[Date_Début],9), MOD(BM3-INDEX(T_Eqp[Date_Début],9), INDEX(T_Eqp[Période_jours],9))=0), INDEX(T_Eqp[Type],9), ""), "")</f>
        <v/>
      </c>
      <c r="BN14" s="10">
        <f>IFERROR(IF(AND(INDEX(T_Eqp[Actif],9)="Oui",INDEX(T_Eqp[Période_jours],9)&gt;0, BN3&gt;=INDEX(T_Eqp[Date_Début],9), MOD(BN3-INDEX(T_Eqp[Date_Début],9), INDEX(T_Eqp[Période_jours],9))=0), INDEX(T_Eqp[Type],9), ""), "")</f>
        <v/>
      </c>
      <c r="BO14" s="10">
        <f>IFERROR(IF(AND(INDEX(T_Eqp[Actif],9)="Oui",INDEX(T_Eqp[Période_jours],9)&gt;0, BO3&gt;=INDEX(T_Eqp[Date_Début],9), MOD(BO3-INDEX(T_Eqp[Date_Début],9), INDEX(T_Eqp[Période_jours],9))=0), INDEX(T_Eqp[Type],9), ""), "")</f>
        <v/>
      </c>
      <c r="BP14" s="10">
        <f>IFERROR(IF(AND(INDEX(T_Eqp[Actif],9)="Oui",INDEX(T_Eqp[Période_jours],9)&gt;0, BP3&gt;=INDEX(T_Eqp[Date_Début],9), MOD(BP3-INDEX(T_Eqp[Date_Début],9), INDEX(T_Eqp[Période_jours],9))=0), INDEX(T_Eqp[Type],9), ""), "")</f>
        <v/>
      </c>
      <c r="BQ14" s="10">
        <f>IFERROR(IF(AND(INDEX(T_Eqp[Actif],9)="Oui",INDEX(T_Eqp[Période_jours],9)&gt;0, BQ3&gt;=INDEX(T_Eqp[Date_Début],9), MOD(BQ3-INDEX(T_Eqp[Date_Début],9), INDEX(T_Eqp[Période_jours],9))=0), INDEX(T_Eqp[Type],9), ""), "")</f>
        <v/>
      </c>
      <c r="BR14" s="10">
        <f>IFERROR(IF(AND(INDEX(T_Eqp[Actif],9)="Oui",INDEX(T_Eqp[Période_jours],9)&gt;0, BR3&gt;=INDEX(T_Eqp[Date_Début],9), MOD(BR3-INDEX(T_Eqp[Date_Début],9), INDEX(T_Eqp[Période_jours],9))=0), INDEX(T_Eqp[Type],9), ""), "")</f>
        <v/>
      </c>
      <c r="BS14" s="10">
        <f>IFERROR(IF(AND(INDEX(T_Eqp[Actif],9)="Oui",INDEX(T_Eqp[Période_jours],9)&gt;0, BS3&gt;=INDEX(T_Eqp[Date_Début],9), MOD(BS3-INDEX(T_Eqp[Date_Début],9), INDEX(T_Eqp[Période_jours],9))=0), INDEX(T_Eqp[Type],9), ""), "")</f>
        <v/>
      </c>
      <c r="BT14" s="10">
        <f>IFERROR(IF(AND(INDEX(T_Eqp[Actif],9)="Oui",INDEX(T_Eqp[Période_jours],9)&gt;0, BT3&gt;=INDEX(T_Eqp[Date_Début],9), MOD(BT3-INDEX(T_Eqp[Date_Début],9), INDEX(T_Eqp[Période_jours],9))=0), INDEX(T_Eqp[Type],9), ""), "")</f>
        <v/>
      </c>
      <c r="BU14" s="10">
        <f>IFERROR(IF(AND(INDEX(T_Eqp[Actif],9)="Oui",INDEX(T_Eqp[Période_jours],9)&gt;0, BU3&gt;=INDEX(T_Eqp[Date_Début],9), MOD(BU3-INDEX(T_Eqp[Date_Début],9), INDEX(T_Eqp[Période_jours],9))=0), INDEX(T_Eqp[Type],9), ""), "")</f>
        <v/>
      </c>
      <c r="BV14" s="10">
        <f>IFERROR(IF(AND(INDEX(T_Eqp[Actif],9)="Oui",INDEX(T_Eqp[Période_jours],9)&gt;0, BV3&gt;=INDEX(T_Eqp[Date_Début],9), MOD(BV3-INDEX(T_Eqp[Date_Début],9), INDEX(T_Eqp[Période_jours],9))=0), INDEX(T_Eqp[Type],9), ""), "")</f>
        <v/>
      </c>
      <c r="BW14" s="10">
        <f>IFERROR(IF(AND(INDEX(T_Eqp[Actif],9)="Oui",INDEX(T_Eqp[Période_jours],9)&gt;0, BW3&gt;=INDEX(T_Eqp[Date_Début],9), MOD(BW3-INDEX(T_Eqp[Date_Début],9), INDEX(T_Eqp[Période_jours],9))=0), INDEX(T_Eqp[Type],9), ""), "")</f>
        <v/>
      </c>
      <c r="BX14" s="10">
        <f>IFERROR(IF(AND(INDEX(T_Eqp[Actif],9)="Oui",INDEX(T_Eqp[Période_jours],9)&gt;0, BX3&gt;=INDEX(T_Eqp[Date_Début],9), MOD(BX3-INDEX(T_Eqp[Date_Début],9), INDEX(T_Eqp[Période_jours],9))=0), INDEX(T_Eqp[Type],9), ""), "")</f>
        <v/>
      </c>
      <c r="BY14" s="10">
        <f>IFERROR(IF(AND(INDEX(T_Eqp[Actif],9)="Oui",INDEX(T_Eqp[Période_jours],9)&gt;0, BY3&gt;=INDEX(T_Eqp[Date_Début],9), MOD(BY3-INDEX(T_Eqp[Date_Début],9), INDEX(T_Eqp[Période_jours],9))=0), INDEX(T_Eqp[Type],9), ""), "")</f>
        <v/>
      </c>
      <c r="BZ14" s="10">
        <f>IFERROR(IF(AND(INDEX(T_Eqp[Actif],9)="Oui",INDEX(T_Eqp[Période_jours],9)&gt;0, BZ3&gt;=INDEX(T_Eqp[Date_Début],9), MOD(BZ3-INDEX(T_Eqp[Date_Début],9), INDEX(T_Eqp[Période_jours],9))=0), INDEX(T_Eqp[Type],9), ""), "")</f>
        <v/>
      </c>
      <c r="CA14" s="10">
        <f>IFERROR(IF(AND(INDEX(T_Eqp[Actif],9)="Oui",INDEX(T_Eqp[Période_jours],9)&gt;0, CA3&gt;=INDEX(T_Eqp[Date_Début],9), MOD(CA3-INDEX(T_Eqp[Date_Début],9), INDEX(T_Eqp[Période_jours],9))=0), INDEX(T_Eqp[Type],9), ""), "")</f>
        <v/>
      </c>
      <c r="CB14" s="10">
        <f>IFERROR(IF(AND(INDEX(T_Eqp[Actif],9)="Oui",INDEX(T_Eqp[Période_jours],9)&gt;0, CB3&gt;=INDEX(T_Eqp[Date_Début],9), MOD(CB3-INDEX(T_Eqp[Date_Début],9), INDEX(T_Eqp[Période_jours],9))=0), INDEX(T_Eqp[Type],9), ""), "")</f>
        <v/>
      </c>
      <c r="CC14" s="10">
        <f>IFERROR(IF(AND(INDEX(T_Eqp[Actif],9)="Oui",INDEX(T_Eqp[Période_jours],9)&gt;0, CC3&gt;=INDEX(T_Eqp[Date_Début],9), MOD(CC3-INDEX(T_Eqp[Date_Début],9), INDEX(T_Eqp[Période_jours],9))=0), INDEX(T_Eqp[Type],9), ""), "")</f>
        <v/>
      </c>
      <c r="CD14" s="10">
        <f>IFERROR(IF(AND(INDEX(T_Eqp[Actif],9)="Oui",INDEX(T_Eqp[Période_jours],9)&gt;0, CD3&gt;=INDEX(T_Eqp[Date_Début],9), MOD(CD3-INDEX(T_Eqp[Date_Début],9), INDEX(T_Eqp[Période_jours],9))=0), INDEX(T_Eqp[Type],9), ""), "")</f>
        <v/>
      </c>
      <c r="CE14" s="10">
        <f>IFERROR(IF(AND(INDEX(T_Eqp[Actif],9)="Oui",INDEX(T_Eqp[Période_jours],9)&gt;0, CE3&gt;=INDEX(T_Eqp[Date_Début],9), MOD(CE3-INDEX(T_Eqp[Date_Début],9), INDEX(T_Eqp[Période_jours],9))=0), INDEX(T_Eqp[Type],9), ""), "")</f>
        <v/>
      </c>
      <c r="CF14" s="10">
        <f>IFERROR(IF(AND(INDEX(T_Eqp[Actif],9)="Oui",INDEX(T_Eqp[Période_jours],9)&gt;0, CF3&gt;=INDEX(T_Eqp[Date_Début],9), MOD(CF3-INDEX(T_Eqp[Date_Début],9), INDEX(T_Eqp[Période_jours],9))=0), INDEX(T_Eqp[Type],9), ""), "")</f>
        <v/>
      </c>
      <c r="CG14" s="10">
        <f>IFERROR(IF(AND(INDEX(T_Eqp[Actif],9)="Oui",INDEX(T_Eqp[Période_jours],9)&gt;0, CG3&gt;=INDEX(T_Eqp[Date_Début],9), MOD(CG3-INDEX(T_Eqp[Date_Début],9), INDEX(T_Eqp[Période_jours],9))=0), INDEX(T_Eqp[Type],9), ""), "")</f>
        <v/>
      </c>
      <c r="CH14" s="10">
        <f>IFERROR(IF(AND(INDEX(T_Eqp[Actif],9)="Oui",INDEX(T_Eqp[Période_jours],9)&gt;0, CH3&gt;=INDEX(T_Eqp[Date_Début],9), MOD(CH3-INDEX(T_Eqp[Date_Début],9), INDEX(T_Eqp[Période_jours],9))=0), INDEX(T_Eqp[Type],9), ""), "")</f>
        <v/>
      </c>
      <c r="CI14" s="10">
        <f>IFERROR(IF(AND(INDEX(T_Eqp[Actif],9)="Oui",INDEX(T_Eqp[Période_jours],9)&gt;0, CI3&gt;=INDEX(T_Eqp[Date_Début],9), MOD(CI3-INDEX(T_Eqp[Date_Début],9), INDEX(T_Eqp[Période_jours],9))=0), INDEX(T_Eqp[Type],9), ""), "")</f>
        <v/>
      </c>
      <c r="CJ14" s="10">
        <f>IFERROR(IF(AND(INDEX(T_Eqp[Actif],9)="Oui",INDEX(T_Eqp[Période_jours],9)&gt;0, CJ3&gt;=INDEX(T_Eqp[Date_Début],9), MOD(CJ3-INDEX(T_Eqp[Date_Début],9), INDEX(T_Eqp[Période_jours],9))=0), INDEX(T_Eqp[Type],9), ""), "")</f>
        <v/>
      </c>
      <c r="CK14" s="10">
        <f>IFERROR(IF(AND(INDEX(T_Eqp[Actif],9)="Oui",INDEX(T_Eqp[Période_jours],9)&gt;0, CK3&gt;=INDEX(T_Eqp[Date_Début],9), MOD(CK3-INDEX(T_Eqp[Date_Début],9), INDEX(T_Eqp[Période_jours],9))=0), INDEX(T_Eqp[Type],9), ""), "")</f>
        <v/>
      </c>
      <c r="CL14" s="10">
        <f>IFERROR(IF(AND(INDEX(T_Eqp[Actif],9)="Oui",INDEX(T_Eqp[Période_jours],9)&gt;0, CL3&gt;=INDEX(T_Eqp[Date_Début],9), MOD(CL3-INDEX(T_Eqp[Date_Début],9), INDEX(T_Eqp[Période_jours],9))=0), INDEX(T_Eqp[Type],9), ""), "")</f>
        <v/>
      </c>
      <c r="CM14" s="10">
        <f>IFERROR(IF(AND(INDEX(T_Eqp[Actif],9)="Oui",INDEX(T_Eqp[Période_jours],9)&gt;0, CM3&gt;=INDEX(T_Eqp[Date_Début],9), MOD(CM3-INDEX(T_Eqp[Date_Début],9), INDEX(T_Eqp[Période_jours],9))=0), INDEX(T_Eqp[Type],9), ""), "")</f>
        <v/>
      </c>
      <c r="CN14" s="10">
        <f>IFERROR(IF(AND(INDEX(T_Eqp[Actif],9)="Oui",INDEX(T_Eqp[Période_jours],9)&gt;0, CN3&gt;=INDEX(T_Eqp[Date_Début],9), MOD(CN3-INDEX(T_Eqp[Date_Début],9), INDEX(T_Eqp[Période_jours],9))=0), INDEX(T_Eqp[Type],9), ""), "")</f>
        <v/>
      </c>
      <c r="CO14" s="10">
        <f>IFERROR(IF(AND(INDEX(T_Eqp[Actif],9)="Oui",INDEX(T_Eqp[Période_jours],9)&gt;0, CO3&gt;=INDEX(T_Eqp[Date_Début],9), MOD(CO3-INDEX(T_Eqp[Date_Début],9), INDEX(T_Eqp[Période_jours],9))=0), INDEX(T_Eqp[Type],9), ""), "")</f>
        <v/>
      </c>
      <c r="CP14" s="10">
        <f>IFERROR(IF(AND(INDEX(T_Eqp[Actif],9)="Oui",INDEX(T_Eqp[Période_jours],9)&gt;0, CP3&gt;=INDEX(T_Eqp[Date_Début],9), MOD(CP3-INDEX(T_Eqp[Date_Début],9), INDEX(T_Eqp[Période_jours],9))=0), INDEX(T_Eqp[Type],9), ""), "")</f>
        <v/>
      </c>
      <c r="CQ14" s="10">
        <f>IFERROR(IF(AND(INDEX(T_Eqp[Actif],9)="Oui",INDEX(T_Eqp[Période_jours],9)&gt;0, CQ3&gt;=INDEX(T_Eqp[Date_Début],9), MOD(CQ3-INDEX(T_Eqp[Date_Début],9), INDEX(T_Eqp[Période_jours],9))=0), INDEX(T_Eqp[Type],9), ""), "")</f>
        <v/>
      </c>
      <c r="CR14" s="10">
        <f>IFERROR(IF(AND(INDEX(T_Eqp[Actif],9)="Oui",INDEX(T_Eqp[Période_jours],9)&gt;0, CR3&gt;=INDEX(T_Eqp[Date_Début],9), MOD(CR3-INDEX(T_Eqp[Date_Début],9), INDEX(T_Eqp[Période_jours],9))=0), INDEX(T_Eqp[Type],9), ""), "")</f>
        <v/>
      </c>
      <c r="CS14" s="10">
        <f>IFERROR(IF(AND(INDEX(T_Eqp[Actif],9)="Oui",INDEX(T_Eqp[Période_jours],9)&gt;0, CS3&gt;=INDEX(T_Eqp[Date_Début],9), MOD(CS3-INDEX(T_Eqp[Date_Début],9), INDEX(T_Eqp[Période_jours],9))=0), INDEX(T_Eqp[Type],9), ""), "")</f>
        <v/>
      </c>
      <c r="CT14" s="10">
        <f>IFERROR(IF(AND(INDEX(T_Eqp[Actif],9)="Oui",INDEX(T_Eqp[Période_jours],9)&gt;0, CT3&gt;=INDEX(T_Eqp[Date_Début],9), MOD(CT3-INDEX(T_Eqp[Date_Début],9), INDEX(T_Eqp[Période_jours],9))=0), INDEX(T_Eqp[Type],9), ""), "")</f>
        <v/>
      </c>
      <c r="CU14" s="10">
        <f>IFERROR(IF(AND(INDEX(T_Eqp[Actif],9)="Oui",INDEX(T_Eqp[Période_jours],9)&gt;0, CU3&gt;=INDEX(T_Eqp[Date_Début],9), MOD(CU3-INDEX(T_Eqp[Date_Début],9), INDEX(T_Eqp[Période_jours],9))=0), INDEX(T_Eqp[Type],9), ""), "")</f>
        <v/>
      </c>
      <c r="CV14" s="10">
        <f>IFERROR(IF(AND(INDEX(T_Eqp[Actif],9)="Oui",INDEX(T_Eqp[Période_jours],9)&gt;0, CV3&gt;=INDEX(T_Eqp[Date_Début],9), MOD(CV3-INDEX(T_Eqp[Date_Début],9), INDEX(T_Eqp[Période_jours],9))=0), INDEX(T_Eqp[Type],9), ""), "")</f>
        <v/>
      </c>
      <c r="CW14" s="10">
        <f>IFERROR(IF(AND(INDEX(T_Eqp[Actif],9)="Oui",INDEX(T_Eqp[Période_jours],9)&gt;0, CW3&gt;=INDEX(T_Eqp[Date_Début],9), MOD(CW3-INDEX(T_Eqp[Date_Début],9), INDEX(T_Eqp[Période_jours],9))=0), INDEX(T_Eqp[Type],9), ""), "")</f>
        <v/>
      </c>
      <c r="CX14" s="10">
        <f>IFERROR(IF(AND(INDEX(T_Eqp[Actif],9)="Oui",INDEX(T_Eqp[Période_jours],9)&gt;0, CX3&gt;=INDEX(T_Eqp[Date_Début],9), MOD(CX3-INDEX(T_Eqp[Date_Début],9), INDEX(T_Eqp[Période_jours],9))=0), INDEX(T_Eqp[Type],9), ""), "")</f>
        <v/>
      </c>
      <c r="CY14" s="10">
        <f>IFERROR(IF(AND(INDEX(T_Eqp[Actif],9)="Oui",INDEX(T_Eqp[Période_jours],9)&gt;0, CY3&gt;=INDEX(T_Eqp[Date_Début],9), MOD(CY3-INDEX(T_Eqp[Date_Début],9), INDEX(T_Eqp[Période_jours],9))=0), INDEX(T_Eqp[Type],9), ""), "")</f>
        <v/>
      </c>
      <c r="CZ14" s="10">
        <f>IFERROR(IF(AND(INDEX(T_Eqp[Actif],9)="Oui",INDEX(T_Eqp[Période_jours],9)&gt;0, CZ3&gt;=INDEX(T_Eqp[Date_Début],9), MOD(CZ3-INDEX(T_Eqp[Date_Début],9), INDEX(T_Eqp[Période_jours],9))=0), INDEX(T_Eqp[Type],9), ""), "")</f>
        <v/>
      </c>
      <c r="DA14" s="10">
        <f>IFERROR(IF(AND(INDEX(T_Eqp[Actif],9)="Oui",INDEX(T_Eqp[Période_jours],9)&gt;0, DA3&gt;=INDEX(T_Eqp[Date_Début],9), MOD(DA3-INDEX(T_Eqp[Date_Début],9), INDEX(T_Eqp[Période_jours],9))=0), INDEX(T_Eqp[Type],9), ""), "")</f>
        <v/>
      </c>
      <c r="DB14" s="10">
        <f>IFERROR(IF(AND(INDEX(T_Eqp[Actif],9)="Oui",INDEX(T_Eqp[Période_jours],9)&gt;0, DB3&gt;=INDEX(T_Eqp[Date_Début],9), MOD(DB3-INDEX(T_Eqp[Date_Début],9), INDEX(T_Eqp[Période_jours],9))=0), INDEX(T_Eqp[Type],9), ""), "")</f>
        <v/>
      </c>
      <c r="DC14" s="10">
        <f>IFERROR(IF(AND(INDEX(T_Eqp[Actif],9)="Oui",INDEX(T_Eqp[Période_jours],9)&gt;0, DC3&gt;=INDEX(T_Eqp[Date_Début],9), MOD(DC3-INDEX(T_Eqp[Date_Début],9), INDEX(T_Eqp[Période_jours],9))=0), INDEX(T_Eqp[Type],9), ""), "")</f>
        <v/>
      </c>
      <c r="DD14" s="10">
        <f>IFERROR(IF(AND(INDEX(T_Eqp[Actif],9)="Oui",INDEX(T_Eqp[Période_jours],9)&gt;0, DD3&gt;=INDEX(T_Eqp[Date_Début],9), MOD(DD3-INDEX(T_Eqp[Date_Début],9), INDEX(T_Eqp[Période_jours],9))=0), INDEX(T_Eqp[Type],9), ""), "")</f>
        <v/>
      </c>
      <c r="DE14" s="10">
        <f>IFERROR(IF(AND(INDEX(T_Eqp[Actif],9)="Oui",INDEX(T_Eqp[Période_jours],9)&gt;0, DE3&gt;=INDEX(T_Eqp[Date_Début],9), MOD(DE3-INDEX(T_Eqp[Date_Début],9), INDEX(T_Eqp[Période_jours],9))=0), INDEX(T_Eqp[Type],9), ""), "")</f>
        <v/>
      </c>
      <c r="DF14" s="10">
        <f>IFERROR(IF(AND(INDEX(T_Eqp[Actif],9)="Oui",INDEX(T_Eqp[Période_jours],9)&gt;0, DF3&gt;=INDEX(T_Eqp[Date_Début],9), MOD(DF3-INDEX(T_Eqp[Date_Début],9), INDEX(T_Eqp[Période_jours],9))=0), INDEX(T_Eqp[Type],9), ""), "")</f>
        <v/>
      </c>
      <c r="DG14" s="10">
        <f>IFERROR(IF(AND(INDEX(T_Eqp[Actif],9)="Oui",INDEX(T_Eqp[Période_jours],9)&gt;0, DG3&gt;=INDEX(T_Eqp[Date_Début],9), MOD(DG3-INDEX(T_Eqp[Date_Début],9), INDEX(T_Eqp[Période_jours],9))=0), INDEX(T_Eqp[Type],9), ""), "")</f>
        <v/>
      </c>
      <c r="DH14" s="10">
        <f>IFERROR(IF(AND(INDEX(T_Eqp[Actif],9)="Oui",INDEX(T_Eqp[Période_jours],9)&gt;0, DH3&gt;=INDEX(T_Eqp[Date_Début],9), MOD(DH3-INDEX(T_Eqp[Date_Début],9), INDEX(T_Eqp[Période_jours],9))=0), INDEX(T_Eqp[Type],9), ""), "")</f>
        <v/>
      </c>
      <c r="DI14" s="10">
        <f>IFERROR(IF(AND(INDEX(T_Eqp[Actif],9)="Oui",INDEX(T_Eqp[Période_jours],9)&gt;0, DI3&gt;=INDEX(T_Eqp[Date_Début],9), MOD(DI3-INDEX(T_Eqp[Date_Début],9), INDEX(T_Eqp[Période_jours],9))=0), INDEX(T_Eqp[Type],9), ""), "")</f>
        <v/>
      </c>
      <c r="DJ14" s="10">
        <f>IFERROR(IF(AND(INDEX(T_Eqp[Actif],9)="Oui",INDEX(T_Eqp[Période_jours],9)&gt;0, DJ3&gt;=INDEX(T_Eqp[Date_Début],9), MOD(DJ3-INDEX(T_Eqp[Date_Début],9), INDEX(T_Eqp[Période_jours],9))=0), INDEX(T_Eqp[Type],9), ""), "")</f>
        <v/>
      </c>
      <c r="DK14" s="10">
        <f>IFERROR(IF(AND(INDEX(T_Eqp[Actif],9)="Oui",INDEX(T_Eqp[Période_jours],9)&gt;0, DK3&gt;=INDEX(T_Eqp[Date_Début],9), MOD(DK3-INDEX(T_Eqp[Date_Début],9), INDEX(T_Eqp[Période_jours],9))=0), INDEX(T_Eqp[Type],9), ""), "")</f>
        <v/>
      </c>
      <c r="DL14" s="10">
        <f>IFERROR(IF(AND(INDEX(T_Eqp[Actif],9)="Oui",INDEX(T_Eqp[Période_jours],9)&gt;0, DL3&gt;=INDEX(T_Eqp[Date_Début],9), MOD(DL3-INDEX(T_Eqp[Date_Début],9), INDEX(T_Eqp[Période_jours],9))=0), INDEX(T_Eqp[Type],9), ""), "")</f>
        <v/>
      </c>
      <c r="DM14" s="10">
        <f>IFERROR(IF(AND(INDEX(T_Eqp[Actif],9)="Oui",INDEX(T_Eqp[Période_jours],9)&gt;0, DM3&gt;=INDEX(T_Eqp[Date_Début],9), MOD(DM3-INDEX(T_Eqp[Date_Début],9), INDEX(T_Eqp[Période_jours],9))=0), INDEX(T_Eqp[Type],9), ""), "")</f>
        <v/>
      </c>
      <c r="DN14" s="10">
        <f>IFERROR(IF(AND(INDEX(T_Eqp[Actif],9)="Oui",INDEX(T_Eqp[Période_jours],9)&gt;0, DN3&gt;=INDEX(T_Eqp[Date_Début],9), MOD(DN3-INDEX(T_Eqp[Date_Début],9), INDEX(T_Eqp[Période_jours],9))=0), INDEX(T_Eqp[Type],9), ""), "")</f>
        <v/>
      </c>
      <c r="DO14" s="10">
        <f>IFERROR(IF(AND(INDEX(T_Eqp[Actif],9)="Oui",INDEX(T_Eqp[Période_jours],9)&gt;0, DO3&gt;=INDEX(T_Eqp[Date_Début],9), MOD(DO3-INDEX(T_Eqp[Date_Début],9), INDEX(T_Eqp[Période_jours],9))=0), INDEX(T_Eqp[Type],9), ""), "")</f>
        <v/>
      </c>
      <c r="DP14" s="10">
        <f>IFERROR(IF(AND(INDEX(T_Eqp[Actif],9)="Oui",INDEX(T_Eqp[Période_jours],9)&gt;0, DP3&gt;=INDEX(T_Eqp[Date_Début],9), MOD(DP3-INDEX(T_Eqp[Date_Début],9), INDEX(T_Eqp[Période_jours],9))=0), INDEX(T_Eqp[Type],9), ""), "")</f>
        <v/>
      </c>
      <c r="DQ14" s="10">
        <f>IFERROR(IF(AND(INDEX(T_Eqp[Actif],9)="Oui",INDEX(T_Eqp[Période_jours],9)&gt;0, DQ3&gt;=INDEX(T_Eqp[Date_Début],9), MOD(DQ3-INDEX(T_Eqp[Date_Début],9), INDEX(T_Eqp[Période_jours],9))=0), INDEX(T_Eqp[Type],9), ""), "")</f>
        <v/>
      </c>
      <c r="DR14" s="10">
        <f>IFERROR(IF(AND(INDEX(T_Eqp[Actif],9)="Oui",INDEX(T_Eqp[Période_jours],9)&gt;0, DR3&gt;=INDEX(T_Eqp[Date_Début],9), MOD(DR3-INDEX(T_Eqp[Date_Début],9), INDEX(T_Eqp[Période_jours],9))=0), INDEX(T_Eqp[Type],9), ""), "")</f>
        <v/>
      </c>
      <c r="DS14" s="10">
        <f>IFERROR(IF(AND(INDEX(T_Eqp[Actif],9)="Oui",INDEX(T_Eqp[Période_jours],9)&gt;0, DS3&gt;=INDEX(T_Eqp[Date_Début],9), MOD(DS3-INDEX(T_Eqp[Date_Début],9), INDEX(T_Eqp[Période_jours],9))=0), INDEX(T_Eqp[Type],9), ""), "")</f>
        <v/>
      </c>
      <c r="DT14" s="10">
        <f>IFERROR(IF(AND(INDEX(T_Eqp[Actif],9)="Oui",INDEX(T_Eqp[Période_jours],9)&gt;0, DT3&gt;=INDEX(T_Eqp[Date_Début],9), MOD(DT3-INDEX(T_Eqp[Date_Début],9), INDEX(T_Eqp[Période_jours],9))=0), INDEX(T_Eqp[Type],9), ""), "")</f>
        <v/>
      </c>
      <c r="DU14" s="10">
        <f>IFERROR(IF(AND(INDEX(T_Eqp[Actif],9)="Oui",INDEX(T_Eqp[Période_jours],9)&gt;0, DU3&gt;=INDEX(T_Eqp[Date_Début],9), MOD(DU3-INDEX(T_Eqp[Date_Début],9), INDEX(T_Eqp[Période_jours],9))=0), INDEX(T_Eqp[Type],9), ""), "")</f>
        <v/>
      </c>
      <c r="DV14" s="10">
        <f>IFERROR(IF(AND(INDEX(T_Eqp[Actif],9)="Oui",INDEX(T_Eqp[Période_jours],9)&gt;0, DV3&gt;=INDEX(T_Eqp[Date_Début],9), MOD(DV3-INDEX(T_Eqp[Date_Début],9), INDEX(T_Eqp[Période_jours],9))=0), INDEX(T_Eqp[Type],9), ""), "")</f>
        <v/>
      </c>
      <c r="DW14" s="10">
        <f>IFERROR(IF(AND(INDEX(T_Eqp[Actif],9)="Oui",INDEX(T_Eqp[Période_jours],9)&gt;0, DW3&gt;=INDEX(T_Eqp[Date_Début],9), MOD(DW3-INDEX(T_Eqp[Date_Début],9), INDEX(T_Eqp[Période_jours],9))=0), INDEX(T_Eqp[Type],9), ""), "")</f>
        <v/>
      </c>
      <c r="DX14" s="10">
        <f>IFERROR(IF(AND(INDEX(T_Eqp[Actif],9)="Oui",INDEX(T_Eqp[Période_jours],9)&gt;0, DX3&gt;=INDEX(T_Eqp[Date_Début],9), MOD(DX3-INDEX(T_Eqp[Date_Début],9), INDEX(T_Eqp[Période_jours],9))=0), INDEX(T_Eqp[Type],9), ""), "")</f>
        <v/>
      </c>
      <c r="DY14" s="10">
        <f>IFERROR(IF(AND(INDEX(T_Eqp[Actif],9)="Oui",INDEX(T_Eqp[Période_jours],9)&gt;0, DY3&gt;=INDEX(T_Eqp[Date_Début],9), MOD(DY3-INDEX(T_Eqp[Date_Début],9), INDEX(T_Eqp[Période_jours],9))=0), INDEX(T_Eqp[Type],9), ""), "")</f>
        <v/>
      </c>
      <c r="DZ14" s="10">
        <f>IFERROR(IF(AND(INDEX(T_Eqp[Actif],9)="Oui",INDEX(T_Eqp[Période_jours],9)&gt;0, DZ3&gt;=INDEX(T_Eqp[Date_Début],9), MOD(DZ3-INDEX(T_Eqp[Date_Début],9), INDEX(T_Eqp[Période_jours],9))=0), INDEX(T_Eqp[Type],9), ""), "")</f>
        <v/>
      </c>
      <c r="EA14" s="10">
        <f>IFERROR(IF(AND(INDEX(T_Eqp[Actif],9)="Oui",INDEX(T_Eqp[Période_jours],9)&gt;0, EA3&gt;=INDEX(T_Eqp[Date_Début],9), MOD(EA3-INDEX(T_Eqp[Date_Début],9), INDEX(T_Eqp[Période_jours],9))=0), INDEX(T_Eqp[Type],9), ""), "")</f>
        <v/>
      </c>
      <c r="EB14" s="10">
        <f>IFERROR(IF(AND(INDEX(T_Eqp[Actif],9)="Oui",INDEX(T_Eqp[Période_jours],9)&gt;0, EB3&gt;=INDEX(T_Eqp[Date_Début],9), MOD(EB3-INDEX(T_Eqp[Date_Début],9), INDEX(T_Eqp[Période_jours],9))=0), INDEX(T_Eqp[Type],9), ""), "")</f>
        <v/>
      </c>
      <c r="EC14" s="10">
        <f>IFERROR(IF(AND(INDEX(T_Eqp[Actif],9)="Oui",INDEX(T_Eqp[Période_jours],9)&gt;0, EC3&gt;=INDEX(T_Eqp[Date_Début],9), MOD(EC3-INDEX(T_Eqp[Date_Début],9), INDEX(T_Eqp[Période_jours],9))=0), INDEX(T_Eqp[Type],9), ""), "")</f>
        <v/>
      </c>
      <c r="ED14" s="10">
        <f>IFERROR(IF(AND(INDEX(T_Eqp[Actif],9)="Oui",INDEX(T_Eqp[Période_jours],9)&gt;0, ED3&gt;=INDEX(T_Eqp[Date_Début],9), MOD(ED3-INDEX(T_Eqp[Date_Début],9), INDEX(T_Eqp[Période_jours],9))=0), INDEX(T_Eqp[Type],9), ""), "")</f>
        <v/>
      </c>
      <c r="EE14" s="10">
        <f>IFERROR(IF(AND(INDEX(T_Eqp[Actif],9)="Oui",INDEX(T_Eqp[Période_jours],9)&gt;0, EE3&gt;=INDEX(T_Eqp[Date_Début],9), MOD(EE3-INDEX(T_Eqp[Date_Début],9), INDEX(T_Eqp[Période_jours],9))=0), INDEX(T_Eqp[Type],9), ""), "")</f>
        <v/>
      </c>
      <c r="EF14" s="10">
        <f>IFERROR(IF(AND(INDEX(T_Eqp[Actif],9)="Oui",INDEX(T_Eqp[Période_jours],9)&gt;0, EF3&gt;=INDEX(T_Eqp[Date_Début],9), MOD(EF3-INDEX(T_Eqp[Date_Début],9), INDEX(T_Eqp[Période_jours],9))=0), INDEX(T_Eqp[Type],9), ""), "")</f>
        <v/>
      </c>
      <c r="EG14" s="10">
        <f>IFERROR(IF(AND(INDEX(T_Eqp[Actif],9)="Oui",INDEX(T_Eqp[Période_jours],9)&gt;0, EG3&gt;=INDEX(T_Eqp[Date_Début],9), MOD(EG3-INDEX(T_Eqp[Date_Début],9), INDEX(T_Eqp[Période_jours],9))=0), INDEX(T_Eqp[Type],9), ""), "")</f>
        <v/>
      </c>
      <c r="EH14" s="10">
        <f>IFERROR(IF(AND(INDEX(T_Eqp[Actif],9)="Oui",INDEX(T_Eqp[Période_jours],9)&gt;0, EH3&gt;=INDEX(T_Eqp[Date_Début],9), MOD(EH3-INDEX(T_Eqp[Date_Début],9), INDEX(T_Eqp[Période_jours],9))=0), INDEX(T_Eqp[Type],9), ""), "")</f>
        <v/>
      </c>
      <c r="EI14" s="10">
        <f>IFERROR(IF(AND(INDEX(T_Eqp[Actif],9)="Oui",INDEX(T_Eqp[Période_jours],9)&gt;0, EI3&gt;=INDEX(T_Eqp[Date_Début],9), MOD(EI3-INDEX(T_Eqp[Date_Début],9), INDEX(T_Eqp[Période_jours],9))=0), INDEX(T_Eqp[Type],9), ""), "")</f>
        <v/>
      </c>
      <c r="EJ14" s="10">
        <f>IFERROR(IF(AND(INDEX(T_Eqp[Actif],9)="Oui",INDEX(T_Eqp[Période_jours],9)&gt;0, EJ3&gt;=INDEX(T_Eqp[Date_Début],9), MOD(EJ3-INDEX(T_Eqp[Date_Début],9), INDEX(T_Eqp[Période_jours],9))=0), INDEX(T_Eqp[Type],9), ""), "")</f>
        <v/>
      </c>
      <c r="EK14" s="10">
        <f>IFERROR(IF(AND(INDEX(T_Eqp[Actif],9)="Oui",INDEX(T_Eqp[Période_jours],9)&gt;0, EK3&gt;=INDEX(T_Eqp[Date_Début],9), MOD(EK3-INDEX(T_Eqp[Date_Début],9), INDEX(T_Eqp[Période_jours],9))=0), INDEX(T_Eqp[Type],9), ""), "")</f>
        <v/>
      </c>
      <c r="EL14" s="10">
        <f>IFERROR(IF(AND(INDEX(T_Eqp[Actif],9)="Oui",INDEX(T_Eqp[Période_jours],9)&gt;0, EL3&gt;=INDEX(T_Eqp[Date_Début],9), MOD(EL3-INDEX(T_Eqp[Date_Début],9), INDEX(T_Eqp[Période_jours],9))=0), INDEX(T_Eqp[Type],9), ""), "")</f>
        <v/>
      </c>
      <c r="EM14" s="10">
        <f>IFERROR(IF(AND(INDEX(T_Eqp[Actif],9)="Oui",INDEX(T_Eqp[Période_jours],9)&gt;0, EM3&gt;=INDEX(T_Eqp[Date_Début],9), MOD(EM3-INDEX(T_Eqp[Date_Début],9), INDEX(T_Eqp[Période_jours],9))=0), INDEX(T_Eqp[Type],9), ""), "")</f>
        <v/>
      </c>
      <c r="EN14" s="10">
        <f>IFERROR(IF(AND(INDEX(T_Eqp[Actif],9)="Oui",INDEX(T_Eqp[Période_jours],9)&gt;0, EN3&gt;=INDEX(T_Eqp[Date_Début],9), MOD(EN3-INDEX(T_Eqp[Date_Début],9), INDEX(T_Eqp[Période_jours],9))=0), INDEX(T_Eqp[Type],9), ""), "")</f>
        <v/>
      </c>
      <c r="EO14" s="10">
        <f>IFERROR(IF(AND(INDEX(T_Eqp[Actif],9)="Oui",INDEX(T_Eqp[Période_jours],9)&gt;0, EO3&gt;=INDEX(T_Eqp[Date_Début],9), MOD(EO3-INDEX(T_Eqp[Date_Début],9), INDEX(T_Eqp[Période_jours],9))=0), INDEX(T_Eqp[Type],9), ""), "")</f>
        <v/>
      </c>
      <c r="EP14" s="10">
        <f>IFERROR(IF(AND(INDEX(T_Eqp[Actif],9)="Oui",INDEX(T_Eqp[Période_jours],9)&gt;0, EP3&gt;=INDEX(T_Eqp[Date_Début],9), MOD(EP3-INDEX(T_Eqp[Date_Début],9), INDEX(T_Eqp[Période_jours],9))=0), INDEX(T_Eqp[Type],9), ""), "")</f>
        <v/>
      </c>
      <c r="EQ14" s="10">
        <f>IFERROR(IF(AND(INDEX(T_Eqp[Actif],9)="Oui",INDEX(T_Eqp[Période_jours],9)&gt;0, EQ3&gt;=INDEX(T_Eqp[Date_Début],9), MOD(EQ3-INDEX(T_Eqp[Date_Début],9), INDEX(T_Eqp[Période_jours],9))=0), INDEX(T_Eqp[Type],9), ""), "")</f>
        <v/>
      </c>
      <c r="ER14" s="10">
        <f>IFERROR(IF(AND(INDEX(T_Eqp[Actif],9)="Oui",INDEX(T_Eqp[Période_jours],9)&gt;0, ER3&gt;=INDEX(T_Eqp[Date_Début],9), MOD(ER3-INDEX(T_Eqp[Date_Début],9), INDEX(T_Eqp[Période_jours],9))=0), INDEX(T_Eqp[Type],9), ""), "")</f>
        <v/>
      </c>
      <c r="ES14" s="10">
        <f>IFERROR(IF(AND(INDEX(T_Eqp[Actif],9)="Oui",INDEX(T_Eqp[Période_jours],9)&gt;0, ES3&gt;=INDEX(T_Eqp[Date_Début],9), MOD(ES3-INDEX(T_Eqp[Date_Début],9), INDEX(T_Eqp[Période_jours],9))=0), INDEX(T_Eqp[Type],9), ""), "")</f>
        <v/>
      </c>
      <c r="ET14" s="10">
        <f>IFERROR(IF(AND(INDEX(T_Eqp[Actif],9)="Oui",INDEX(T_Eqp[Période_jours],9)&gt;0, ET3&gt;=INDEX(T_Eqp[Date_Début],9), MOD(ET3-INDEX(T_Eqp[Date_Début],9), INDEX(T_Eqp[Période_jours],9))=0), INDEX(T_Eqp[Type],9), ""), "")</f>
        <v/>
      </c>
      <c r="EU14" s="10">
        <f>IFERROR(IF(AND(INDEX(T_Eqp[Actif],9)="Oui",INDEX(T_Eqp[Période_jours],9)&gt;0, EU3&gt;=INDEX(T_Eqp[Date_Début],9), MOD(EU3-INDEX(T_Eqp[Date_Début],9), INDEX(T_Eqp[Période_jours],9))=0), INDEX(T_Eqp[Type],9), ""), "")</f>
        <v/>
      </c>
      <c r="EV14" s="10">
        <f>IFERROR(IF(AND(INDEX(T_Eqp[Actif],9)="Oui",INDEX(T_Eqp[Période_jours],9)&gt;0, EV3&gt;=INDEX(T_Eqp[Date_Début],9), MOD(EV3-INDEX(T_Eqp[Date_Début],9), INDEX(T_Eqp[Période_jours],9))=0), INDEX(T_Eqp[Type],9), ""), "")</f>
        <v/>
      </c>
      <c r="EW14" s="10">
        <f>IFERROR(IF(AND(INDEX(T_Eqp[Actif],9)="Oui",INDEX(T_Eqp[Période_jours],9)&gt;0, EW3&gt;=INDEX(T_Eqp[Date_Début],9), MOD(EW3-INDEX(T_Eqp[Date_Début],9), INDEX(T_Eqp[Période_jours],9))=0), INDEX(T_Eqp[Type],9), ""), "")</f>
        <v/>
      </c>
      <c r="EX14" s="10">
        <f>IFERROR(IF(AND(INDEX(T_Eqp[Actif],9)="Oui",INDEX(T_Eqp[Période_jours],9)&gt;0, EX3&gt;=INDEX(T_Eqp[Date_Début],9), MOD(EX3-INDEX(T_Eqp[Date_Début],9), INDEX(T_Eqp[Période_jours],9))=0), INDEX(T_Eqp[Type],9), ""), "")</f>
        <v/>
      </c>
      <c r="EY14" s="10">
        <f>IFERROR(IF(AND(INDEX(T_Eqp[Actif],9)="Oui",INDEX(T_Eqp[Période_jours],9)&gt;0, EY3&gt;=INDEX(T_Eqp[Date_Début],9), MOD(EY3-INDEX(T_Eqp[Date_Début],9), INDEX(T_Eqp[Période_jours],9))=0), INDEX(T_Eqp[Type],9), ""), "")</f>
        <v/>
      </c>
      <c r="EZ14" s="10">
        <f>IFERROR(IF(AND(INDEX(T_Eqp[Actif],9)="Oui",INDEX(T_Eqp[Période_jours],9)&gt;0, EZ3&gt;=INDEX(T_Eqp[Date_Début],9), MOD(EZ3-INDEX(T_Eqp[Date_Début],9), INDEX(T_Eqp[Période_jours],9))=0), INDEX(T_Eqp[Type],9), ""), "")</f>
        <v/>
      </c>
      <c r="FA14" s="10">
        <f>IFERROR(IF(AND(INDEX(T_Eqp[Actif],9)="Oui",INDEX(T_Eqp[Période_jours],9)&gt;0, FA3&gt;=INDEX(T_Eqp[Date_Début],9), MOD(FA3-INDEX(T_Eqp[Date_Début],9), INDEX(T_Eqp[Période_jours],9))=0), INDEX(T_Eqp[Type],9), ""), "")</f>
        <v/>
      </c>
      <c r="FB14" s="10">
        <f>IFERROR(IF(AND(INDEX(T_Eqp[Actif],9)="Oui",INDEX(T_Eqp[Période_jours],9)&gt;0, FB3&gt;=INDEX(T_Eqp[Date_Début],9), MOD(FB3-INDEX(T_Eqp[Date_Début],9), INDEX(T_Eqp[Période_jours],9))=0), INDEX(T_Eqp[Type],9), ""), "")</f>
        <v/>
      </c>
      <c r="FC14" s="10">
        <f>IFERROR(IF(AND(INDEX(T_Eqp[Actif],9)="Oui",INDEX(T_Eqp[Période_jours],9)&gt;0, FC3&gt;=INDEX(T_Eqp[Date_Début],9), MOD(FC3-INDEX(T_Eqp[Date_Début],9), INDEX(T_Eqp[Période_jours],9))=0), INDEX(T_Eqp[Type],9), ""), "")</f>
        <v/>
      </c>
      <c r="FD14" s="10">
        <f>IFERROR(IF(AND(INDEX(T_Eqp[Actif],9)="Oui",INDEX(T_Eqp[Période_jours],9)&gt;0, FD3&gt;=INDEX(T_Eqp[Date_Début],9), MOD(FD3-INDEX(T_Eqp[Date_Début],9), INDEX(T_Eqp[Période_jours],9))=0), INDEX(T_Eqp[Type],9), ""), "")</f>
        <v/>
      </c>
      <c r="FE14" s="10">
        <f>IFERROR(IF(AND(INDEX(T_Eqp[Actif],9)="Oui",INDEX(T_Eqp[Période_jours],9)&gt;0, FE3&gt;=INDEX(T_Eqp[Date_Début],9), MOD(FE3-INDEX(T_Eqp[Date_Début],9), INDEX(T_Eqp[Période_jours],9))=0), INDEX(T_Eqp[Type],9), ""), "")</f>
        <v/>
      </c>
      <c r="FF14" s="10">
        <f>IFERROR(IF(AND(INDEX(T_Eqp[Actif],9)="Oui",INDEX(T_Eqp[Période_jours],9)&gt;0, FF3&gt;=INDEX(T_Eqp[Date_Début],9), MOD(FF3-INDEX(T_Eqp[Date_Début],9), INDEX(T_Eqp[Période_jours],9))=0), INDEX(T_Eqp[Type],9), ""), "")</f>
        <v/>
      </c>
      <c r="FG14" s="10">
        <f>IFERROR(IF(AND(INDEX(T_Eqp[Actif],9)="Oui",INDEX(T_Eqp[Période_jours],9)&gt;0, FG3&gt;=INDEX(T_Eqp[Date_Début],9), MOD(FG3-INDEX(T_Eqp[Date_Début],9), INDEX(T_Eqp[Période_jours],9))=0), INDEX(T_Eqp[Type],9), ""), "")</f>
        <v/>
      </c>
      <c r="FH14" s="10">
        <f>IFERROR(IF(AND(INDEX(T_Eqp[Actif],9)="Oui",INDEX(T_Eqp[Période_jours],9)&gt;0, FH3&gt;=INDEX(T_Eqp[Date_Début],9), MOD(FH3-INDEX(T_Eqp[Date_Début],9), INDEX(T_Eqp[Période_jours],9))=0), INDEX(T_Eqp[Type],9), ""), "")</f>
        <v/>
      </c>
      <c r="FI14" s="10">
        <f>IFERROR(IF(AND(INDEX(T_Eqp[Actif],9)="Oui",INDEX(T_Eqp[Période_jours],9)&gt;0, FI3&gt;=INDEX(T_Eqp[Date_Début],9), MOD(FI3-INDEX(T_Eqp[Date_Début],9), INDEX(T_Eqp[Période_jours],9))=0), INDEX(T_Eqp[Type],9), ""), "")</f>
        <v/>
      </c>
      <c r="FJ14" s="10">
        <f>IFERROR(IF(AND(INDEX(T_Eqp[Actif],9)="Oui",INDEX(T_Eqp[Période_jours],9)&gt;0, FJ3&gt;=INDEX(T_Eqp[Date_Début],9), MOD(FJ3-INDEX(T_Eqp[Date_Début],9), INDEX(T_Eqp[Période_jours],9))=0), INDEX(T_Eqp[Type],9), ""), "")</f>
        <v/>
      </c>
      <c r="FK14" s="10">
        <f>IFERROR(IF(AND(INDEX(T_Eqp[Actif],9)="Oui",INDEX(T_Eqp[Période_jours],9)&gt;0, FK3&gt;=INDEX(T_Eqp[Date_Début],9), MOD(FK3-INDEX(T_Eqp[Date_Début],9), INDEX(T_Eqp[Période_jours],9))=0), INDEX(T_Eqp[Type],9), ""), "")</f>
        <v/>
      </c>
      <c r="FL14" s="10">
        <f>IFERROR(IF(AND(INDEX(T_Eqp[Actif],9)="Oui",INDEX(T_Eqp[Période_jours],9)&gt;0, FL3&gt;=INDEX(T_Eqp[Date_Début],9), MOD(FL3-INDEX(T_Eqp[Date_Début],9), INDEX(T_Eqp[Période_jours],9))=0), INDEX(T_Eqp[Type],9), ""), "")</f>
        <v/>
      </c>
      <c r="FM14" s="10">
        <f>IFERROR(IF(AND(INDEX(T_Eqp[Actif],9)="Oui",INDEX(T_Eqp[Période_jours],9)&gt;0, FM3&gt;=INDEX(T_Eqp[Date_Début],9), MOD(FM3-INDEX(T_Eqp[Date_Début],9), INDEX(T_Eqp[Période_jours],9))=0), INDEX(T_Eqp[Type],9), ""), "")</f>
        <v/>
      </c>
      <c r="FN14" s="10">
        <f>IFERROR(IF(AND(INDEX(T_Eqp[Actif],9)="Oui",INDEX(T_Eqp[Période_jours],9)&gt;0, FN3&gt;=INDEX(T_Eqp[Date_Début],9), MOD(FN3-INDEX(T_Eqp[Date_Début],9), INDEX(T_Eqp[Période_jours],9))=0), INDEX(T_Eqp[Type],9), ""), "")</f>
        <v/>
      </c>
      <c r="FO14" s="10">
        <f>IFERROR(IF(AND(INDEX(T_Eqp[Actif],9)="Oui",INDEX(T_Eqp[Période_jours],9)&gt;0, FO3&gt;=INDEX(T_Eqp[Date_Début],9), MOD(FO3-INDEX(T_Eqp[Date_Début],9), INDEX(T_Eqp[Période_jours],9))=0), INDEX(T_Eqp[Type],9), ""), "")</f>
        <v/>
      </c>
      <c r="FP14" s="10">
        <f>IFERROR(IF(AND(INDEX(T_Eqp[Actif],9)="Oui",INDEX(T_Eqp[Période_jours],9)&gt;0, FP3&gt;=INDEX(T_Eqp[Date_Début],9), MOD(FP3-INDEX(T_Eqp[Date_Début],9), INDEX(T_Eqp[Période_jours],9))=0), INDEX(T_Eqp[Type],9), ""), "")</f>
        <v/>
      </c>
      <c r="FQ14" s="10">
        <f>IFERROR(IF(AND(INDEX(T_Eqp[Actif],9)="Oui",INDEX(T_Eqp[Période_jours],9)&gt;0, FQ3&gt;=INDEX(T_Eqp[Date_Début],9), MOD(FQ3-INDEX(T_Eqp[Date_Début],9), INDEX(T_Eqp[Période_jours],9))=0), INDEX(T_Eqp[Type],9), ""), "")</f>
        <v/>
      </c>
      <c r="FR14" s="10">
        <f>IFERROR(IF(AND(INDEX(T_Eqp[Actif],9)="Oui",INDEX(T_Eqp[Période_jours],9)&gt;0, FR3&gt;=INDEX(T_Eqp[Date_Début],9), MOD(FR3-INDEX(T_Eqp[Date_Début],9), INDEX(T_Eqp[Période_jours],9))=0), INDEX(T_Eqp[Type],9), ""), "")</f>
        <v/>
      </c>
      <c r="FS14" s="10">
        <f>IFERROR(IF(AND(INDEX(T_Eqp[Actif],9)="Oui",INDEX(T_Eqp[Période_jours],9)&gt;0, FS3&gt;=INDEX(T_Eqp[Date_Début],9), MOD(FS3-INDEX(T_Eqp[Date_Début],9), INDEX(T_Eqp[Période_jours],9))=0), INDEX(T_Eqp[Type],9), ""), "")</f>
        <v/>
      </c>
      <c r="FT14" s="10">
        <f>IFERROR(IF(AND(INDEX(T_Eqp[Actif],9)="Oui",INDEX(T_Eqp[Période_jours],9)&gt;0, FT3&gt;=INDEX(T_Eqp[Date_Début],9), MOD(FT3-INDEX(T_Eqp[Date_Début],9), INDEX(T_Eqp[Période_jours],9))=0), INDEX(T_Eqp[Type],9), ""), "")</f>
        <v/>
      </c>
      <c r="FU14" s="10">
        <f>IFERROR(IF(AND(INDEX(T_Eqp[Actif],9)="Oui",INDEX(T_Eqp[Période_jours],9)&gt;0, FU3&gt;=INDEX(T_Eqp[Date_Début],9), MOD(FU3-INDEX(T_Eqp[Date_Début],9), INDEX(T_Eqp[Période_jours],9))=0), INDEX(T_Eqp[Type],9), ""), "")</f>
        <v/>
      </c>
      <c r="FV14" s="10">
        <f>IFERROR(IF(AND(INDEX(T_Eqp[Actif],9)="Oui",INDEX(T_Eqp[Période_jours],9)&gt;0, FV3&gt;=INDEX(T_Eqp[Date_Début],9), MOD(FV3-INDEX(T_Eqp[Date_Début],9), INDEX(T_Eqp[Période_jours],9))=0), INDEX(T_Eqp[Type],9), ""), "")</f>
        <v/>
      </c>
      <c r="FW14" s="10">
        <f>IFERROR(IF(AND(INDEX(T_Eqp[Actif],9)="Oui",INDEX(T_Eqp[Période_jours],9)&gt;0, FW3&gt;=INDEX(T_Eqp[Date_Début],9), MOD(FW3-INDEX(T_Eqp[Date_Début],9), INDEX(T_Eqp[Période_jours],9))=0), INDEX(T_Eqp[Type],9), ""), "")</f>
        <v/>
      </c>
      <c r="FX14" s="10">
        <f>IFERROR(IF(AND(INDEX(T_Eqp[Actif],9)="Oui",INDEX(T_Eqp[Période_jours],9)&gt;0, FX3&gt;=INDEX(T_Eqp[Date_Début],9), MOD(FX3-INDEX(T_Eqp[Date_Début],9), INDEX(T_Eqp[Période_jours],9))=0), INDEX(T_Eqp[Type],9), ""), "")</f>
        <v/>
      </c>
      <c r="FY14" s="10">
        <f>IFERROR(IF(AND(INDEX(T_Eqp[Actif],9)="Oui",INDEX(T_Eqp[Période_jours],9)&gt;0, FY3&gt;=INDEX(T_Eqp[Date_Début],9), MOD(FY3-INDEX(T_Eqp[Date_Début],9), INDEX(T_Eqp[Période_jours],9))=0), INDEX(T_Eqp[Type],9), ""), "")</f>
        <v/>
      </c>
      <c r="FZ14" s="10">
        <f>IFERROR(IF(AND(INDEX(T_Eqp[Actif],9)="Oui",INDEX(T_Eqp[Période_jours],9)&gt;0, FZ3&gt;=INDEX(T_Eqp[Date_Début],9), MOD(FZ3-INDEX(T_Eqp[Date_Début],9), INDEX(T_Eqp[Période_jours],9))=0), INDEX(T_Eqp[Type],9), ""), "")</f>
        <v/>
      </c>
      <c r="GA14" s="10">
        <f>IFERROR(IF(AND(INDEX(T_Eqp[Actif],9)="Oui",INDEX(T_Eqp[Période_jours],9)&gt;0, GA3&gt;=INDEX(T_Eqp[Date_Début],9), MOD(GA3-INDEX(T_Eqp[Date_Début],9), INDEX(T_Eqp[Période_jours],9))=0), INDEX(T_Eqp[Type],9), ""), "")</f>
        <v/>
      </c>
      <c r="GB14" s="10">
        <f>IFERROR(IF(AND(INDEX(T_Eqp[Actif],9)="Oui",INDEX(T_Eqp[Période_jours],9)&gt;0, GB3&gt;=INDEX(T_Eqp[Date_Début],9), MOD(GB3-INDEX(T_Eqp[Date_Début],9), INDEX(T_Eqp[Période_jours],9))=0), INDEX(T_Eqp[Type],9), ""), "")</f>
        <v/>
      </c>
      <c r="GC14" s="10">
        <f>IFERROR(IF(AND(INDEX(T_Eqp[Actif],9)="Oui",INDEX(T_Eqp[Période_jours],9)&gt;0, GC3&gt;=INDEX(T_Eqp[Date_Début],9), MOD(GC3-INDEX(T_Eqp[Date_Début],9), INDEX(T_Eqp[Période_jours],9))=0), INDEX(T_Eqp[Type],9), ""), "")</f>
        <v/>
      </c>
      <c r="GD14" s="10">
        <f>IFERROR(IF(AND(INDEX(T_Eqp[Actif],9)="Oui",INDEX(T_Eqp[Période_jours],9)&gt;0, GD3&gt;=INDEX(T_Eqp[Date_Début],9), MOD(GD3-INDEX(T_Eqp[Date_Début],9), INDEX(T_Eqp[Période_jours],9))=0), INDEX(T_Eqp[Type],9), ""), "")</f>
        <v/>
      </c>
      <c r="GE14" s="10">
        <f>IFERROR(IF(AND(INDEX(T_Eqp[Actif],9)="Oui",INDEX(T_Eqp[Période_jours],9)&gt;0, GE3&gt;=INDEX(T_Eqp[Date_Début],9), MOD(GE3-INDEX(T_Eqp[Date_Début],9), INDEX(T_Eqp[Période_jours],9))=0), INDEX(T_Eqp[Type],9), ""), "")</f>
        <v/>
      </c>
      <c r="GF14" s="10">
        <f>IFERROR(IF(AND(INDEX(T_Eqp[Actif],9)="Oui",INDEX(T_Eqp[Période_jours],9)&gt;0, GF3&gt;=INDEX(T_Eqp[Date_Début],9), MOD(GF3-INDEX(T_Eqp[Date_Début],9), INDEX(T_Eqp[Période_jours],9))=0), INDEX(T_Eqp[Type],9), ""), "")</f>
        <v/>
      </c>
      <c r="GG14" s="10">
        <f>IFERROR(IF(AND(INDEX(T_Eqp[Actif],9)="Oui",INDEX(T_Eqp[Période_jours],9)&gt;0, GG3&gt;=INDEX(T_Eqp[Date_Début],9), MOD(GG3-INDEX(T_Eqp[Date_Début],9), INDEX(T_Eqp[Période_jours],9))=0), INDEX(T_Eqp[Type],9), ""), "")</f>
        <v/>
      </c>
      <c r="GH14" s="10">
        <f>IFERROR(IF(AND(INDEX(T_Eqp[Actif],9)="Oui",INDEX(T_Eqp[Période_jours],9)&gt;0, GH3&gt;=INDEX(T_Eqp[Date_Début],9), MOD(GH3-INDEX(T_Eqp[Date_Début],9), INDEX(T_Eqp[Période_jours],9))=0), INDEX(T_Eqp[Type],9), ""), "")</f>
        <v/>
      </c>
      <c r="GI14" s="10">
        <f>IFERROR(IF(AND(INDEX(T_Eqp[Actif],9)="Oui",INDEX(T_Eqp[Période_jours],9)&gt;0, GI3&gt;=INDEX(T_Eqp[Date_Début],9), MOD(GI3-INDEX(T_Eqp[Date_Début],9), INDEX(T_Eqp[Période_jours],9))=0), INDEX(T_Eqp[Type],9), ""), "")</f>
        <v/>
      </c>
      <c r="GJ14" s="10">
        <f>IFERROR(IF(AND(INDEX(T_Eqp[Actif],9)="Oui",INDEX(T_Eqp[Période_jours],9)&gt;0, GJ3&gt;=INDEX(T_Eqp[Date_Début],9), MOD(GJ3-INDEX(T_Eqp[Date_Début],9), INDEX(T_Eqp[Période_jours],9))=0), INDEX(T_Eqp[Type],9), ""), "")</f>
        <v/>
      </c>
      <c r="GK14" s="10">
        <f>IFERROR(IF(AND(INDEX(T_Eqp[Actif],9)="Oui",INDEX(T_Eqp[Période_jours],9)&gt;0, GK3&gt;=INDEX(T_Eqp[Date_Début],9), MOD(GK3-INDEX(T_Eqp[Date_Début],9), INDEX(T_Eqp[Période_jours],9))=0), INDEX(T_Eqp[Type],9), ""), "")</f>
        <v/>
      </c>
      <c r="GL14" s="10">
        <f>IFERROR(IF(AND(INDEX(T_Eqp[Actif],9)="Oui",INDEX(T_Eqp[Période_jours],9)&gt;0, GL3&gt;=INDEX(T_Eqp[Date_Début],9), MOD(GL3-INDEX(T_Eqp[Date_Début],9), INDEX(T_Eqp[Période_jours],9))=0), INDEX(T_Eqp[Type],9), ""), "")</f>
        <v/>
      </c>
      <c r="GM14" s="10">
        <f>IFERROR(IF(AND(INDEX(T_Eqp[Actif],9)="Oui",INDEX(T_Eqp[Période_jours],9)&gt;0, GM3&gt;=INDEX(T_Eqp[Date_Début],9), MOD(GM3-INDEX(T_Eqp[Date_Début],9), INDEX(T_Eqp[Période_jours],9))=0), INDEX(T_Eqp[Type],9), ""), "")</f>
        <v/>
      </c>
      <c r="GN14" s="10">
        <f>IFERROR(IF(AND(INDEX(T_Eqp[Actif],9)="Oui",INDEX(T_Eqp[Période_jours],9)&gt;0, GN3&gt;=INDEX(T_Eqp[Date_Début],9), MOD(GN3-INDEX(T_Eqp[Date_Début],9), INDEX(T_Eqp[Période_jours],9))=0), INDEX(T_Eqp[Type],9), ""), "")</f>
        <v/>
      </c>
      <c r="GO14" s="10">
        <f>IFERROR(IF(AND(INDEX(T_Eqp[Actif],9)="Oui",INDEX(T_Eqp[Période_jours],9)&gt;0, GO3&gt;=INDEX(T_Eqp[Date_Début],9), MOD(GO3-INDEX(T_Eqp[Date_Début],9), INDEX(T_Eqp[Période_jours],9))=0), INDEX(T_Eqp[Type],9), ""), "")</f>
        <v/>
      </c>
      <c r="GP14" s="10">
        <f>IFERROR(IF(AND(INDEX(T_Eqp[Actif],9)="Oui",INDEX(T_Eqp[Période_jours],9)&gt;0, GP3&gt;=INDEX(T_Eqp[Date_Début],9), MOD(GP3-INDEX(T_Eqp[Date_Début],9), INDEX(T_Eqp[Période_jours],9))=0), INDEX(T_Eqp[Type],9), ""), "")</f>
        <v/>
      </c>
      <c r="GQ14" s="10">
        <f>IFERROR(IF(AND(INDEX(T_Eqp[Actif],9)="Oui",INDEX(T_Eqp[Période_jours],9)&gt;0, GQ3&gt;=INDEX(T_Eqp[Date_Début],9), MOD(GQ3-INDEX(T_Eqp[Date_Début],9), INDEX(T_Eqp[Période_jours],9))=0), INDEX(T_Eqp[Type],9), ""), "")</f>
        <v/>
      </c>
      <c r="GR14" s="10">
        <f>IFERROR(IF(AND(INDEX(T_Eqp[Actif],9)="Oui",INDEX(T_Eqp[Période_jours],9)&gt;0, GR3&gt;=INDEX(T_Eqp[Date_Début],9), MOD(GR3-INDEX(T_Eqp[Date_Début],9), INDEX(T_Eqp[Période_jours],9))=0), INDEX(T_Eqp[Type],9), ""), "")</f>
        <v/>
      </c>
      <c r="GS14" s="10">
        <f>IFERROR(IF(AND(INDEX(T_Eqp[Actif],9)="Oui",INDEX(T_Eqp[Période_jours],9)&gt;0, GS3&gt;=INDEX(T_Eqp[Date_Début],9), MOD(GS3-INDEX(T_Eqp[Date_Début],9), INDEX(T_Eqp[Période_jours],9))=0), INDEX(T_Eqp[Type],9), ""), "")</f>
        <v/>
      </c>
      <c r="GT14" s="10">
        <f>IFERROR(IF(AND(INDEX(T_Eqp[Actif],9)="Oui",INDEX(T_Eqp[Période_jours],9)&gt;0, GT3&gt;=INDEX(T_Eqp[Date_Début],9), MOD(GT3-INDEX(T_Eqp[Date_Début],9), INDEX(T_Eqp[Période_jours],9))=0), INDEX(T_Eqp[Type],9), ""), "")</f>
        <v/>
      </c>
      <c r="GU14" s="10">
        <f>IFERROR(IF(AND(INDEX(T_Eqp[Actif],9)="Oui",INDEX(T_Eqp[Période_jours],9)&gt;0, GU3&gt;=INDEX(T_Eqp[Date_Début],9), MOD(GU3-INDEX(T_Eqp[Date_Début],9), INDEX(T_Eqp[Période_jours],9))=0), INDEX(T_Eqp[Type],9), ""), "")</f>
        <v/>
      </c>
      <c r="GV14" s="10">
        <f>IFERROR(IF(AND(INDEX(T_Eqp[Actif],9)="Oui",INDEX(T_Eqp[Période_jours],9)&gt;0, GV3&gt;=INDEX(T_Eqp[Date_Début],9), MOD(GV3-INDEX(T_Eqp[Date_Début],9), INDEX(T_Eqp[Période_jours],9))=0), INDEX(T_Eqp[Type],9), ""), "")</f>
        <v/>
      </c>
      <c r="GW14" s="10">
        <f>IFERROR(IF(AND(INDEX(T_Eqp[Actif],9)="Oui",INDEX(T_Eqp[Période_jours],9)&gt;0, GW3&gt;=INDEX(T_Eqp[Date_Début],9), MOD(GW3-INDEX(T_Eqp[Date_Début],9), INDEX(T_Eqp[Période_jours],9))=0), INDEX(T_Eqp[Type],9), ""), "")</f>
        <v/>
      </c>
      <c r="GX14" s="10">
        <f>IFERROR(IF(AND(INDEX(T_Eqp[Actif],9)="Oui",INDEX(T_Eqp[Période_jours],9)&gt;0, GX3&gt;=INDEX(T_Eqp[Date_Début],9), MOD(GX3-INDEX(T_Eqp[Date_Début],9), INDEX(T_Eqp[Période_jours],9))=0), INDEX(T_Eqp[Type],9), ""), "")</f>
        <v/>
      </c>
      <c r="GY14" s="10">
        <f>IFERROR(IF(AND(INDEX(T_Eqp[Actif],9)="Oui",INDEX(T_Eqp[Période_jours],9)&gt;0, GY3&gt;=INDEX(T_Eqp[Date_Début],9), MOD(GY3-INDEX(T_Eqp[Date_Début],9), INDEX(T_Eqp[Période_jours],9))=0), INDEX(T_Eqp[Type],9), ""), "")</f>
        <v/>
      </c>
      <c r="GZ14" s="10">
        <f>IFERROR(IF(AND(INDEX(T_Eqp[Actif],9)="Oui",INDEX(T_Eqp[Période_jours],9)&gt;0, GZ3&gt;=INDEX(T_Eqp[Date_Début],9), MOD(GZ3-INDEX(T_Eqp[Date_Début],9), INDEX(T_Eqp[Période_jours],9))=0), INDEX(T_Eqp[Type],9), ""), "")</f>
        <v/>
      </c>
      <c r="HA14" s="10">
        <f>IFERROR(IF(AND(INDEX(T_Eqp[Actif],9)="Oui",INDEX(T_Eqp[Période_jours],9)&gt;0, HA3&gt;=INDEX(T_Eqp[Date_Début],9), MOD(HA3-INDEX(T_Eqp[Date_Début],9), INDEX(T_Eqp[Période_jours],9))=0), INDEX(T_Eqp[Type],9), ""), "")</f>
        <v/>
      </c>
      <c r="HB14" s="10">
        <f>IFERROR(IF(AND(INDEX(T_Eqp[Actif],9)="Oui",INDEX(T_Eqp[Période_jours],9)&gt;0, HB3&gt;=INDEX(T_Eqp[Date_Début],9), MOD(HB3-INDEX(T_Eqp[Date_Début],9), INDEX(T_Eqp[Période_jours],9))=0), INDEX(T_Eqp[Type],9), ""), "")</f>
        <v/>
      </c>
      <c r="HC14" s="10">
        <f>IFERROR(IF(AND(INDEX(T_Eqp[Actif],9)="Oui",INDEX(T_Eqp[Période_jours],9)&gt;0, HC3&gt;=INDEX(T_Eqp[Date_Début],9), MOD(HC3-INDEX(T_Eqp[Date_Début],9), INDEX(T_Eqp[Période_jours],9))=0), INDEX(T_Eqp[Type],9), ""), "")</f>
        <v/>
      </c>
      <c r="HD14" s="10">
        <f>IFERROR(IF(AND(INDEX(T_Eqp[Actif],9)="Oui",INDEX(T_Eqp[Période_jours],9)&gt;0, HD3&gt;=INDEX(T_Eqp[Date_Début],9), MOD(HD3-INDEX(T_Eqp[Date_Début],9), INDEX(T_Eqp[Période_jours],9))=0), INDEX(T_Eqp[Type],9), ""), "")</f>
        <v/>
      </c>
      <c r="HE14" s="10">
        <f>IFERROR(IF(AND(INDEX(T_Eqp[Actif],9)="Oui",INDEX(T_Eqp[Période_jours],9)&gt;0, HE3&gt;=INDEX(T_Eqp[Date_Début],9), MOD(HE3-INDEX(T_Eqp[Date_Début],9), INDEX(T_Eqp[Période_jours],9))=0), INDEX(T_Eqp[Type],9), ""), "")</f>
        <v/>
      </c>
      <c r="HF14" s="10">
        <f>IFERROR(IF(AND(INDEX(T_Eqp[Actif],9)="Oui",INDEX(T_Eqp[Période_jours],9)&gt;0, HF3&gt;=INDEX(T_Eqp[Date_Début],9), MOD(HF3-INDEX(T_Eqp[Date_Début],9), INDEX(T_Eqp[Période_jours],9))=0), INDEX(T_Eqp[Type],9), ""), "")</f>
        <v/>
      </c>
      <c r="HG14" s="10">
        <f>IFERROR(IF(AND(INDEX(T_Eqp[Actif],9)="Oui",INDEX(T_Eqp[Période_jours],9)&gt;0, HG3&gt;=INDEX(T_Eqp[Date_Début],9), MOD(HG3-INDEX(T_Eqp[Date_Début],9), INDEX(T_Eqp[Période_jours],9))=0), INDEX(T_Eqp[Type],9), ""), "")</f>
        <v/>
      </c>
      <c r="HH14" s="10">
        <f>IFERROR(IF(AND(INDEX(T_Eqp[Actif],9)="Oui",INDEX(T_Eqp[Période_jours],9)&gt;0, HH3&gt;=INDEX(T_Eqp[Date_Début],9), MOD(HH3-INDEX(T_Eqp[Date_Début],9), INDEX(T_Eqp[Période_jours],9))=0), INDEX(T_Eqp[Type],9), ""), "")</f>
        <v/>
      </c>
      <c r="HI14" s="10">
        <f>IFERROR(IF(AND(INDEX(T_Eqp[Actif],9)="Oui",INDEX(T_Eqp[Période_jours],9)&gt;0, HI3&gt;=INDEX(T_Eqp[Date_Début],9), MOD(HI3-INDEX(T_Eqp[Date_Début],9), INDEX(T_Eqp[Période_jours],9))=0), INDEX(T_Eqp[Type],9), ""), "")</f>
        <v/>
      </c>
      <c r="HJ14" s="10">
        <f>IFERROR(IF(AND(INDEX(T_Eqp[Actif],9)="Oui",INDEX(T_Eqp[Période_jours],9)&gt;0, HJ3&gt;=INDEX(T_Eqp[Date_Début],9), MOD(HJ3-INDEX(T_Eqp[Date_Début],9), INDEX(T_Eqp[Période_jours],9))=0), INDEX(T_Eqp[Type],9), ""), "")</f>
        <v/>
      </c>
      <c r="HK14" s="10">
        <f>IFERROR(IF(AND(INDEX(T_Eqp[Actif],9)="Oui",INDEX(T_Eqp[Période_jours],9)&gt;0, HK3&gt;=INDEX(T_Eqp[Date_Début],9), MOD(HK3-INDEX(T_Eqp[Date_Début],9), INDEX(T_Eqp[Période_jours],9))=0), INDEX(T_Eqp[Type],9), ""), "")</f>
        <v/>
      </c>
      <c r="HL14" s="10">
        <f>IFERROR(IF(AND(INDEX(T_Eqp[Actif],9)="Oui",INDEX(T_Eqp[Période_jours],9)&gt;0, HL3&gt;=INDEX(T_Eqp[Date_Début],9), MOD(HL3-INDEX(T_Eqp[Date_Début],9), INDEX(T_Eqp[Période_jours],9))=0), INDEX(T_Eqp[Type],9), ""), "")</f>
        <v/>
      </c>
      <c r="HM14" s="10">
        <f>IFERROR(IF(AND(INDEX(T_Eqp[Actif],9)="Oui",INDEX(T_Eqp[Période_jours],9)&gt;0, HM3&gt;=INDEX(T_Eqp[Date_Début],9), MOD(HM3-INDEX(T_Eqp[Date_Début],9), INDEX(T_Eqp[Période_jours],9))=0), INDEX(T_Eqp[Type],9), ""), "")</f>
        <v/>
      </c>
      <c r="HN14" s="10">
        <f>IFERROR(IF(AND(INDEX(T_Eqp[Actif],9)="Oui",INDEX(T_Eqp[Période_jours],9)&gt;0, HN3&gt;=INDEX(T_Eqp[Date_Début],9), MOD(HN3-INDEX(T_Eqp[Date_Début],9), INDEX(T_Eqp[Période_jours],9))=0), INDEX(T_Eqp[Type],9), ""), "")</f>
        <v/>
      </c>
      <c r="HO14" s="10">
        <f>IFERROR(IF(AND(INDEX(T_Eqp[Actif],9)="Oui",INDEX(T_Eqp[Période_jours],9)&gt;0, HO3&gt;=INDEX(T_Eqp[Date_Début],9), MOD(HO3-INDEX(T_Eqp[Date_Début],9), INDEX(T_Eqp[Période_jours],9))=0), INDEX(T_Eqp[Type],9), ""), "")</f>
        <v/>
      </c>
      <c r="HP14" s="10">
        <f>IFERROR(IF(AND(INDEX(T_Eqp[Actif],9)="Oui",INDEX(T_Eqp[Période_jours],9)&gt;0, HP3&gt;=INDEX(T_Eqp[Date_Début],9), MOD(HP3-INDEX(T_Eqp[Date_Début],9), INDEX(T_Eqp[Période_jours],9))=0), INDEX(T_Eqp[Type],9), ""), "")</f>
        <v/>
      </c>
      <c r="HQ14" s="10">
        <f>IFERROR(IF(AND(INDEX(T_Eqp[Actif],9)="Oui",INDEX(T_Eqp[Période_jours],9)&gt;0, HQ3&gt;=INDEX(T_Eqp[Date_Début],9), MOD(HQ3-INDEX(T_Eqp[Date_Début],9), INDEX(T_Eqp[Période_jours],9))=0), INDEX(T_Eqp[Type],9), ""), "")</f>
        <v/>
      </c>
      <c r="HR14" s="10">
        <f>IFERROR(IF(AND(INDEX(T_Eqp[Actif],9)="Oui",INDEX(T_Eqp[Période_jours],9)&gt;0, HR3&gt;=INDEX(T_Eqp[Date_Début],9), MOD(HR3-INDEX(T_Eqp[Date_Début],9), INDEX(T_Eqp[Période_jours],9))=0), INDEX(T_Eqp[Type],9), ""), "")</f>
        <v/>
      </c>
      <c r="HS14" s="10">
        <f>IFERROR(IF(AND(INDEX(T_Eqp[Actif],9)="Oui",INDEX(T_Eqp[Période_jours],9)&gt;0, HS3&gt;=INDEX(T_Eqp[Date_Début],9), MOD(HS3-INDEX(T_Eqp[Date_Début],9), INDEX(T_Eqp[Période_jours],9))=0), INDEX(T_Eqp[Type],9), ""), "")</f>
        <v/>
      </c>
      <c r="HT14" s="10">
        <f>IFERROR(IF(AND(INDEX(T_Eqp[Actif],9)="Oui",INDEX(T_Eqp[Période_jours],9)&gt;0, HT3&gt;=INDEX(T_Eqp[Date_Début],9), MOD(HT3-INDEX(T_Eqp[Date_Début],9), INDEX(T_Eqp[Période_jours],9))=0), INDEX(T_Eqp[Type],9), ""), "")</f>
        <v/>
      </c>
      <c r="HU14" s="10">
        <f>IFERROR(IF(AND(INDEX(T_Eqp[Actif],9)="Oui",INDEX(T_Eqp[Période_jours],9)&gt;0, HU3&gt;=INDEX(T_Eqp[Date_Début],9), MOD(HU3-INDEX(T_Eqp[Date_Début],9), INDEX(T_Eqp[Période_jours],9))=0), INDEX(T_Eqp[Type],9), ""), "")</f>
        <v/>
      </c>
      <c r="HV14" s="10">
        <f>IFERROR(IF(AND(INDEX(T_Eqp[Actif],9)="Oui",INDEX(T_Eqp[Période_jours],9)&gt;0, HV3&gt;=INDEX(T_Eqp[Date_Début],9), MOD(HV3-INDEX(T_Eqp[Date_Début],9), INDEX(T_Eqp[Période_jours],9))=0), INDEX(T_Eqp[Type],9), ""), "")</f>
        <v/>
      </c>
      <c r="HW14" s="10">
        <f>IFERROR(IF(AND(INDEX(T_Eqp[Actif],9)="Oui",INDEX(T_Eqp[Période_jours],9)&gt;0, HW3&gt;=INDEX(T_Eqp[Date_Début],9), MOD(HW3-INDEX(T_Eqp[Date_Début],9), INDEX(T_Eqp[Période_jours],9))=0), INDEX(T_Eqp[Type],9), ""), "")</f>
        <v/>
      </c>
      <c r="HX14" s="10">
        <f>IFERROR(IF(AND(INDEX(T_Eqp[Actif],9)="Oui",INDEX(T_Eqp[Période_jours],9)&gt;0, HX3&gt;=INDEX(T_Eqp[Date_Début],9), MOD(HX3-INDEX(T_Eqp[Date_Début],9), INDEX(T_Eqp[Période_jours],9))=0), INDEX(T_Eqp[Type],9), ""), "")</f>
        <v/>
      </c>
      <c r="HY14" s="10">
        <f>IFERROR(IF(AND(INDEX(T_Eqp[Actif],9)="Oui",INDEX(T_Eqp[Période_jours],9)&gt;0, HY3&gt;=INDEX(T_Eqp[Date_Début],9), MOD(HY3-INDEX(T_Eqp[Date_Début],9), INDEX(T_Eqp[Période_jours],9))=0), INDEX(T_Eqp[Type],9), ""), "")</f>
        <v/>
      </c>
      <c r="HZ14" s="10">
        <f>IFERROR(IF(AND(INDEX(T_Eqp[Actif],9)="Oui",INDEX(T_Eqp[Période_jours],9)&gt;0, HZ3&gt;=INDEX(T_Eqp[Date_Début],9), MOD(HZ3-INDEX(T_Eqp[Date_Début],9), INDEX(T_Eqp[Période_jours],9))=0), INDEX(T_Eqp[Type],9), ""), "")</f>
        <v/>
      </c>
      <c r="IA14" s="10">
        <f>IFERROR(IF(AND(INDEX(T_Eqp[Actif],9)="Oui",INDEX(T_Eqp[Période_jours],9)&gt;0, IA3&gt;=INDEX(T_Eqp[Date_Début],9), MOD(IA3-INDEX(T_Eqp[Date_Début],9), INDEX(T_Eqp[Période_jours],9))=0), INDEX(T_Eqp[Type],9), ""), "")</f>
        <v/>
      </c>
      <c r="IB14" s="10">
        <f>IFERROR(IF(AND(INDEX(T_Eqp[Actif],9)="Oui",INDEX(T_Eqp[Période_jours],9)&gt;0, IB3&gt;=INDEX(T_Eqp[Date_Début],9), MOD(IB3-INDEX(T_Eqp[Date_Début],9), INDEX(T_Eqp[Période_jours],9))=0), INDEX(T_Eqp[Type],9), ""), "")</f>
        <v/>
      </c>
      <c r="IC14" s="10">
        <f>IFERROR(IF(AND(INDEX(T_Eqp[Actif],9)="Oui",INDEX(T_Eqp[Période_jours],9)&gt;0, IC3&gt;=INDEX(T_Eqp[Date_Début],9), MOD(IC3-INDEX(T_Eqp[Date_Début],9), INDEX(T_Eqp[Période_jours],9))=0), INDEX(T_Eqp[Type],9), ""), "")</f>
        <v/>
      </c>
      <c r="ID14" s="10">
        <f>IFERROR(IF(AND(INDEX(T_Eqp[Actif],9)="Oui",INDEX(T_Eqp[Période_jours],9)&gt;0, ID3&gt;=INDEX(T_Eqp[Date_Début],9), MOD(ID3-INDEX(T_Eqp[Date_Début],9), INDEX(T_Eqp[Période_jours],9))=0), INDEX(T_Eqp[Type],9), ""), "")</f>
        <v/>
      </c>
      <c r="IE14" s="10">
        <f>IFERROR(IF(AND(INDEX(T_Eqp[Actif],9)="Oui",INDEX(T_Eqp[Période_jours],9)&gt;0, IE3&gt;=INDEX(T_Eqp[Date_Début],9), MOD(IE3-INDEX(T_Eqp[Date_Début],9), INDEX(T_Eqp[Période_jours],9))=0), INDEX(T_Eqp[Type],9), ""), "")</f>
        <v/>
      </c>
      <c r="IF14" s="10">
        <f>IFERROR(IF(AND(INDEX(T_Eqp[Actif],9)="Oui",INDEX(T_Eqp[Période_jours],9)&gt;0, IF3&gt;=INDEX(T_Eqp[Date_Début],9), MOD(IF3-INDEX(T_Eqp[Date_Début],9), INDEX(T_Eqp[Période_jours],9))=0), INDEX(T_Eqp[Type],9), ""), "")</f>
        <v/>
      </c>
      <c r="IG14" s="10">
        <f>IFERROR(IF(AND(INDEX(T_Eqp[Actif],9)="Oui",INDEX(T_Eqp[Période_jours],9)&gt;0, IG3&gt;=INDEX(T_Eqp[Date_Début],9), MOD(IG3-INDEX(T_Eqp[Date_Début],9), INDEX(T_Eqp[Période_jours],9))=0), INDEX(T_Eqp[Type],9), ""), "")</f>
        <v/>
      </c>
      <c r="IH14" s="10">
        <f>IFERROR(IF(AND(INDEX(T_Eqp[Actif],9)="Oui",INDEX(T_Eqp[Période_jours],9)&gt;0, IH3&gt;=INDEX(T_Eqp[Date_Début],9), MOD(IH3-INDEX(T_Eqp[Date_Début],9), INDEX(T_Eqp[Période_jours],9))=0), INDEX(T_Eqp[Type],9), ""), "")</f>
        <v/>
      </c>
      <c r="II14" s="10">
        <f>IFERROR(IF(AND(INDEX(T_Eqp[Actif],9)="Oui",INDEX(T_Eqp[Période_jours],9)&gt;0, II3&gt;=INDEX(T_Eqp[Date_Début],9), MOD(II3-INDEX(T_Eqp[Date_Début],9), INDEX(T_Eqp[Période_jours],9))=0), INDEX(T_Eqp[Type],9), ""), "")</f>
        <v/>
      </c>
      <c r="IJ14" s="10">
        <f>IFERROR(IF(AND(INDEX(T_Eqp[Actif],9)="Oui",INDEX(T_Eqp[Période_jours],9)&gt;0, IJ3&gt;=INDEX(T_Eqp[Date_Début],9), MOD(IJ3-INDEX(T_Eqp[Date_Début],9), INDEX(T_Eqp[Période_jours],9))=0), INDEX(T_Eqp[Type],9), ""), "")</f>
        <v/>
      </c>
      <c r="IK14" s="10">
        <f>IFERROR(IF(AND(INDEX(T_Eqp[Actif],9)="Oui",INDEX(T_Eqp[Période_jours],9)&gt;0, IK3&gt;=INDEX(T_Eqp[Date_Début],9), MOD(IK3-INDEX(T_Eqp[Date_Début],9), INDEX(T_Eqp[Période_jours],9))=0), INDEX(T_Eqp[Type],9), ""), "")</f>
        <v/>
      </c>
      <c r="IL14" s="10">
        <f>IFERROR(IF(AND(INDEX(T_Eqp[Actif],9)="Oui",INDEX(T_Eqp[Période_jours],9)&gt;0, IL3&gt;=INDEX(T_Eqp[Date_Début],9), MOD(IL3-INDEX(T_Eqp[Date_Début],9), INDEX(T_Eqp[Période_jours],9))=0), INDEX(T_Eqp[Type],9), ""), "")</f>
        <v/>
      </c>
      <c r="IM14" s="10">
        <f>IFERROR(IF(AND(INDEX(T_Eqp[Actif],9)="Oui",INDEX(T_Eqp[Période_jours],9)&gt;0, IM3&gt;=INDEX(T_Eqp[Date_Début],9), MOD(IM3-INDEX(T_Eqp[Date_Début],9), INDEX(T_Eqp[Période_jours],9))=0), INDEX(T_Eqp[Type],9), ""), "")</f>
        <v/>
      </c>
      <c r="IN14" s="10">
        <f>IFERROR(IF(AND(INDEX(T_Eqp[Actif],9)="Oui",INDEX(T_Eqp[Période_jours],9)&gt;0, IN3&gt;=INDEX(T_Eqp[Date_Début],9), MOD(IN3-INDEX(T_Eqp[Date_Début],9), INDEX(T_Eqp[Période_jours],9))=0), INDEX(T_Eqp[Type],9), ""), "")</f>
        <v/>
      </c>
      <c r="IO14" s="10">
        <f>IFERROR(IF(AND(INDEX(T_Eqp[Actif],9)="Oui",INDEX(T_Eqp[Période_jours],9)&gt;0, IO3&gt;=INDEX(T_Eqp[Date_Début],9), MOD(IO3-INDEX(T_Eqp[Date_Début],9), INDEX(T_Eqp[Période_jours],9))=0), INDEX(T_Eqp[Type],9), ""), "")</f>
        <v/>
      </c>
      <c r="IP14" s="10">
        <f>IFERROR(IF(AND(INDEX(T_Eqp[Actif],9)="Oui",INDEX(T_Eqp[Période_jours],9)&gt;0, IP3&gt;=INDEX(T_Eqp[Date_Début],9), MOD(IP3-INDEX(T_Eqp[Date_Début],9), INDEX(T_Eqp[Période_jours],9))=0), INDEX(T_Eqp[Type],9), ""), "")</f>
        <v/>
      </c>
      <c r="IQ14" s="10">
        <f>IFERROR(IF(AND(INDEX(T_Eqp[Actif],9)="Oui",INDEX(T_Eqp[Période_jours],9)&gt;0, IQ3&gt;=INDEX(T_Eqp[Date_Début],9), MOD(IQ3-INDEX(T_Eqp[Date_Début],9), INDEX(T_Eqp[Période_jours],9))=0), INDEX(T_Eqp[Type],9), ""), "")</f>
        <v/>
      </c>
      <c r="IR14" s="10">
        <f>IFERROR(IF(AND(INDEX(T_Eqp[Actif],9)="Oui",INDEX(T_Eqp[Période_jours],9)&gt;0, IR3&gt;=INDEX(T_Eqp[Date_Début],9), MOD(IR3-INDEX(T_Eqp[Date_Début],9), INDEX(T_Eqp[Période_jours],9))=0), INDEX(T_Eqp[Type],9), ""), "")</f>
        <v/>
      </c>
      <c r="IS14" s="10">
        <f>IFERROR(IF(AND(INDEX(T_Eqp[Actif],9)="Oui",INDEX(T_Eqp[Période_jours],9)&gt;0, IS3&gt;=INDEX(T_Eqp[Date_Début],9), MOD(IS3-INDEX(T_Eqp[Date_Début],9), INDEX(T_Eqp[Période_jours],9))=0), INDEX(T_Eqp[Type],9), ""), "")</f>
        <v/>
      </c>
      <c r="IT14" s="10">
        <f>IFERROR(IF(AND(INDEX(T_Eqp[Actif],9)="Oui",INDEX(T_Eqp[Période_jours],9)&gt;0, IT3&gt;=INDEX(T_Eqp[Date_Début],9), MOD(IT3-INDEX(T_Eqp[Date_Début],9), INDEX(T_Eqp[Période_jours],9))=0), INDEX(T_Eqp[Type],9), ""), "")</f>
        <v/>
      </c>
      <c r="IU14" s="10">
        <f>IFERROR(IF(AND(INDEX(T_Eqp[Actif],9)="Oui",INDEX(T_Eqp[Période_jours],9)&gt;0, IU3&gt;=INDEX(T_Eqp[Date_Début],9), MOD(IU3-INDEX(T_Eqp[Date_Début],9), INDEX(T_Eqp[Période_jours],9))=0), INDEX(T_Eqp[Type],9), ""), "")</f>
        <v/>
      </c>
      <c r="IV14" s="10">
        <f>IFERROR(IF(AND(INDEX(T_Eqp[Actif],9)="Oui",INDEX(T_Eqp[Période_jours],9)&gt;0, IV3&gt;=INDEX(T_Eqp[Date_Début],9), MOD(IV3-INDEX(T_Eqp[Date_Début],9), INDEX(T_Eqp[Période_jours],9))=0), INDEX(T_Eqp[Type],9), ""), "")</f>
        <v/>
      </c>
      <c r="IW14" s="10">
        <f>IFERROR(IF(AND(INDEX(T_Eqp[Actif],9)="Oui",INDEX(T_Eqp[Période_jours],9)&gt;0, IW3&gt;=INDEX(T_Eqp[Date_Début],9), MOD(IW3-INDEX(T_Eqp[Date_Début],9), INDEX(T_Eqp[Période_jours],9))=0), INDEX(T_Eqp[Type],9), ""), "")</f>
        <v/>
      </c>
      <c r="IX14" s="10">
        <f>IFERROR(IF(AND(INDEX(T_Eqp[Actif],9)="Oui",INDEX(T_Eqp[Période_jours],9)&gt;0, IX3&gt;=INDEX(T_Eqp[Date_Début],9), MOD(IX3-INDEX(T_Eqp[Date_Début],9), INDEX(T_Eqp[Période_jours],9))=0), INDEX(T_Eqp[Type],9), ""), "")</f>
        <v/>
      </c>
      <c r="IY14" s="10">
        <f>IFERROR(IF(AND(INDEX(T_Eqp[Actif],9)="Oui",INDEX(T_Eqp[Période_jours],9)&gt;0, IY3&gt;=INDEX(T_Eqp[Date_Début],9), MOD(IY3-INDEX(T_Eqp[Date_Début],9), INDEX(T_Eqp[Période_jours],9))=0), INDEX(T_Eqp[Type],9), ""), "")</f>
        <v/>
      </c>
      <c r="IZ14" s="10">
        <f>IFERROR(IF(AND(INDEX(T_Eqp[Actif],9)="Oui",INDEX(T_Eqp[Période_jours],9)&gt;0, IZ3&gt;=INDEX(T_Eqp[Date_Début],9), MOD(IZ3-INDEX(T_Eqp[Date_Début],9), INDEX(T_Eqp[Période_jours],9))=0), INDEX(T_Eqp[Type],9), ""), "")</f>
        <v/>
      </c>
      <c r="JA14" s="10">
        <f>IFERROR(IF(AND(INDEX(T_Eqp[Actif],9)="Oui",INDEX(T_Eqp[Période_jours],9)&gt;0, JA3&gt;=INDEX(T_Eqp[Date_Début],9), MOD(JA3-INDEX(T_Eqp[Date_Début],9), INDEX(T_Eqp[Période_jours],9))=0), INDEX(T_Eqp[Type],9), ""), "")</f>
        <v/>
      </c>
      <c r="JB14" s="10">
        <f>IFERROR(IF(AND(INDEX(T_Eqp[Actif],9)="Oui",INDEX(T_Eqp[Période_jours],9)&gt;0, JB3&gt;=INDEX(T_Eqp[Date_Début],9), MOD(JB3-INDEX(T_Eqp[Date_Début],9), INDEX(T_Eqp[Période_jours],9))=0), INDEX(T_Eqp[Type],9), ""), "")</f>
        <v/>
      </c>
      <c r="JC14" s="10">
        <f>IFERROR(IF(AND(INDEX(T_Eqp[Actif],9)="Oui",INDEX(T_Eqp[Période_jours],9)&gt;0, JC3&gt;=INDEX(T_Eqp[Date_Début],9), MOD(JC3-INDEX(T_Eqp[Date_Début],9), INDEX(T_Eqp[Période_jours],9))=0), INDEX(T_Eqp[Type],9), ""), "")</f>
        <v/>
      </c>
      <c r="JD14" s="10">
        <f>IFERROR(IF(AND(INDEX(T_Eqp[Actif],9)="Oui",INDEX(T_Eqp[Période_jours],9)&gt;0, JD3&gt;=INDEX(T_Eqp[Date_Début],9), MOD(JD3-INDEX(T_Eqp[Date_Début],9), INDEX(T_Eqp[Période_jours],9))=0), INDEX(T_Eqp[Type],9), ""), "")</f>
        <v/>
      </c>
      <c r="JE14" s="10">
        <f>IFERROR(IF(AND(INDEX(T_Eqp[Actif],9)="Oui",INDEX(T_Eqp[Période_jours],9)&gt;0, JE3&gt;=INDEX(T_Eqp[Date_Début],9), MOD(JE3-INDEX(T_Eqp[Date_Début],9), INDEX(T_Eqp[Période_jours],9))=0), INDEX(T_Eqp[Type],9), ""), "")</f>
        <v/>
      </c>
      <c r="JF14" s="10">
        <f>IFERROR(IF(AND(INDEX(T_Eqp[Actif],9)="Oui",INDEX(T_Eqp[Période_jours],9)&gt;0, JF3&gt;=INDEX(T_Eqp[Date_Début],9), MOD(JF3-INDEX(T_Eqp[Date_Début],9), INDEX(T_Eqp[Période_jours],9))=0), INDEX(T_Eqp[Type],9), ""), "")</f>
        <v/>
      </c>
      <c r="JG14" s="10">
        <f>IFERROR(IF(AND(INDEX(T_Eqp[Actif],9)="Oui",INDEX(T_Eqp[Période_jours],9)&gt;0, JG3&gt;=INDEX(T_Eqp[Date_Début],9), MOD(JG3-INDEX(T_Eqp[Date_Début],9), INDEX(T_Eqp[Période_jours],9))=0), INDEX(T_Eqp[Type],9), ""), "")</f>
        <v/>
      </c>
      <c r="JH14" s="10">
        <f>IFERROR(IF(AND(INDEX(T_Eqp[Actif],9)="Oui",INDEX(T_Eqp[Période_jours],9)&gt;0, JH3&gt;=INDEX(T_Eqp[Date_Début],9), MOD(JH3-INDEX(T_Eqp[Date_Début],9), INDEX(T_Eqp[Période_jours],9))=0), INDEX(T_Eqp[Type],9), ""), "")</f>
        <v/>
      </c>
      <c r="JI14" s="10">
        <f>IFERROR(IF(AND(INDEX(T_Eqp[Actif],9)="Oui",INDEX(T_Eqp[Période_jours],9)&gt;0, JI3&gt;=INDEX(T_Eqp[Date_Début],9), MOD(JI3-INDEX(T_Eqp[Date_Début],9), INDEX(T_Eqp[Période_jours],9))=0), INDEX(T_Eqp[Type],9), ""), "")</f>
        <v/>
      </c>
      <c r="JJ14" s="10">
        <f>IFERROR(IF(AND(INDEX(T_Eqp[Actif],9)="Oui",INDEX(T_Eqp[Période_jours],9)&gt;0, JJ3&gt;=INDEX(T_Eqp[Date_Début],9), MOD(JJ3-INDEX(T_Eqp[Date_Début],9), INDEX(T_Eqp[Période_jours],9))=0), INDEX(T_Eqp[Type],9), ""), "")</f>
        <v/>
      </c>
      <c r="JK14" s="10">
        <f>IFERROR(IF(AND(INDEX(T_Eqp[Actif],9)="Oui",INDEX(T_Eqp[Période_jours],9)&gt;0, JK3&gt;=INDEX(T_Eqp[Date_Début],9), MOD(JK3-INDEX(T_Eqp[Date_Début],9), INDEX(T_Eqp[Période_jours],9))=0), INDEX(T_Eqp[Type],9), ""), "")</f>
        <v/>
      </c>
      <c r="JL14" s="10">
        <f>IFERROR(IF(AND(INDEX(T_Eqp[Actif],9)="Oui",INDEX(T_Eqp[Période_jours],9)&gt;0, JL3&gt;=INDEX(T_Eqp[Date_Début],9), MOD(JL3-INDEX(T_Eqp[Date_Début],9), INDEX(T_Eqp[Période_jours],9))=0), INDEX(T_Eqp[Type],9), ""), "")</f>
        <v/>
      </c>
      <c r="JM14" s="10">
        <f>IFERROR(IF(AND(INDEX(T_Eqp[Actif],9)="Oui",INDEX(T_Eqp[Période_jours],9)&gt;0, JM3&gt;=INDEX(T_Eqp[Date_Début],9), MOD(JM3-INDEX(T_Eqp[Date_Début],9), INDEX(T_Eqp[Période_jours],9))=0), INDEX(T_Eqp[Type],9), ""), "")</f>
        <v/>
      </c>
      <c r="JN14" s="10">
        <f>IFERROR(IF(AND(INDEX(T_Eqp[Actif],9)="Oui",INDEX(T_Eqp[Période_jours],9)&gt;0, JN3&gt;=INDEX(T_Eqp[Date_Début],9), MOD(JN3-INDEX(T_Eqp[Date_Début],9), INDEX(T_Eqp[Période_jours],9))=0), INDEX(T_Eqp[Type],9), ""), "")</f>
        <v/>
      </c>
      <c r="JO14" s="10">
        <f>IFERROR(IF(AND(INDEX(T_Eqp[Actif],9)="Oui",INDEX(T_Eqp[Période_jours],9)&gt;0, JO3&gt;=INDEX(T_Eqp[Date_Début],9), MOD(JO3-INDEX(T_Eqp[Date_Début],9), INDEX(T_Eqp[Période_jours],9))=0), INDEX(T_Eqp[Type],9), ""), "")</f>
        <v/>
      </c>
      <c r="JP14" s="10">
        <f>IFERROR(IF(AND(INDEX(T_Eqp[Actif],9)="Oui",INDEX(T_Eqp[Période_jours],9)&gt;0, JP3&gt;=INDEX(T_Eqp[Date_Début],9), MOD(JP3-INDEX(T_Eqp[Date_Début],9), INDEX(T_Eqp[Période_jours],9))=0), INDEX(T_Eqp[Type],9), ""), "")</f>
        <v/>
      </c>
      <c r="JQ14" s="10">
        <f>IFERROR(IF(AND(INDEX(T_Eqp[Actif],9)="Oui",INDEX(T_Eqp[Période_jours],9)&gt;0, JQ3&gt;=INDEX(T_Eqp[Date_Début],9), MOD(JQ3-INDEX(T_Eqp[Date_Début],9), INDEX(T_Eqp[Période_jours],9))=0), INDEX(T_Eqp[Type],9), ""), "")</f>
        <v/>
      </c>
      <c r="JR14" s="10">
        <f>IFERROR(IF(AND(INDEX(T_Eqp[Actif],9)="Oui",INDEX(T_Eqp[Période_jours],9)&gt;0, JR3&gt;=INDEX(T_Eqp[Date_Début],9), MOD(JR3-INDEX(T_Eqp[Date_Début],9), INDEX(T_Eqp[Période_jours],9))=0), INDEX(T_Eqp[Type],9), ""), "")</f>
        <v/>
      </c>
      <c r="JS14" s="10">
        <f>IFERROR(IF(AND(INDEX(T_Eqp[Actif],9)="Oui",INDEX(T_Eqp[Période_jours],9)&gt;0, JS3&gt;=INDEX(T_Eqp[Date_Début],9), MOD(JS3-INDEX(T_Eqp[Date_Début],9), INDEX(T_Eqp[Période_jours],9))=0), INDEX(T_Eqp[Type],9), ""), "")</f>
        <v/>
      </c>
      <c r="JT14" s="10">
        <f>IFERROR(IF(AND(INDEX(T_Eqp[Actif],9)="Oui",INDEX(T_Eqp[Période_jours],9)&gt;0, JT3&gt;=INDEX(T_Eqp[Date_Début],9), MOD(JT3-INDEX(T_Eqp[Date_Début],9), INDEX(T_Eqp[Période_jours],9))=0), INDEX(T_Eqp[Type],9), ""), "")</f>
        <v/>
      </c>
      <c r="JU14" s="10">
        <f>IFERROR(IF(AND(INDEX(T_Eqp[Actif],9)="Oui",INDEX(T_Eqp[Période_jours],9)&gt;0, JU3&gt;=INDEX(T_Eqp[Date_Début],9), MOD(JU3-INDEX(T_Eqp[Date_Début],9), INDEX(T_Eqp[Période_jours],9))=0), INDEX(T_Eqp[Type],9), ""), "")</f>
        <v/>
      </c>
      <c r="JV14" s="10">
        <f>IFERROR(IF(AND(INDEX(T_Eqp[Actif],9)="Oui",INDEX(T_Eqp[Période_jours],9)&gt;0, JV3&gt;=INDEX(T_Eqp[Date_Début],9), MOD(JV3-INDEX(T_Eqp[Date_Début],9), INDEX(T_Eqp[Période_jours],9))=0), INDEX(T_Eqp[Type],9), ""), "")</f>
        <v/>
      </c>
      <c r="JW14" s="10">
        <f>IFERROR(IF(AND(INDEX(T_Eqp[Actif],9)="Oui",INDEX(T_Eqp[Période_jours],9)&gt;0, JW3&gt;=INDEX(T_Eqp[Date_Début],9), MOD(JW3-INDEX(T_Eqp[Date_Début],9), INDEX(T_Eqp[Période_jours],9))=0), INDEX(T_Eqp[Type],9), ""), "")</f>
        <v/>
      </c>
      <c r="JX14" s="10">
        <f>IFERROR(IF(AND(INDEX(T_Eqp[Actif],9)="Oui",INDEX(T_Eqp[Période_jours],9)&gt;0, JX3&gt;=INDEX(T_Eqp[Date_Début],9), MOD(JX3-INDEX(T_Eqp[Date_Début],9), INDEX(T_Eqp[Période_jours],9))=0), INDEX(T_Eqp[Type],9), ""), "")</f>
        <v/>
      </c>
      <c r="JY14" s="10">
        <f>IFERROR(IF(AND(INDEX(T_Eqp[Actif],9)="Oui",INDEX(T_Eqp[Période_jours],9)&gt;0, JY3&gt;=INDEX(T_Eqp[Date_Début],9), MOD(JY3-INDEX(T_Eqp[Date_Début],9), INDEX(T_Eqp[Période_jours],9))=0), INDEX(T_Eqp[Type],9), ""), "")</f>
        <v/>
      </c>
      <c r="JZ14" s="10">
        <f>IFERROR(IF(AND(INDEX(T_Eqp[Actif],9)="Oui",INDEX(T_Eqp[Période_jours],9)&gt;0, JZ3&gt;=INDEX(T_Eqp[Date_Début],9), MOD(JZ3-INDEX(T_Eqp[Date_Début],9), INDEX(T_Eqp[Période_jours],9))=0), INDEX(T_Eqp[Type],9), ""), "")</f>
        <v/>
      </c>
      <c r="KA14" s="10">
        <f>IFERROR(IF(AND(INDEX(T_Eqp[Actif],9)="Oui",INDEX(T_Eqp[Période_jours],9)&gt;0, KA3&gt;=INDEX(T_Eqp[Date_Début],9), MOD(KA3-INDEX(T_Eqp[Date_Début],9), INDEX(T_Eqp[Période_jours],9))=0), INDEX(T_Eqp[Type],9), ""), "")</f>
        <v/>
      </c>
      <c r="KB14" s="10">
        <f>IFERROR(IF(AND(INDEX(T_Eqp[Actif],9)="Oui",INDEX(T_Eqp[Période_jours],9)&gt;0, KB3&gt;=INDEX(T_Eqp[Date_Début],9), MOD(KB3-INDEX(T_Eqp[Date_Début],9), INDEX(T_Eqp[Période_jours],9))=0), INDEX(T_Eqp[Type],9), ""), "")</f>
        <v/>
      </c>
      <c r="KC14" s="10">
        <f>IFERROR(IF(AND(INDEX(T_Eqp[Actif],9)="Oui",INDEX(T_Eqp[Période_jours],9)&gt;0, KC3&gt;=INDEX(T_Eqp[Date_Début],9), MOD(KC3-INDEX(T_Eqp[Date_Début],9), INDEX(T_Eqp[Période_jours],9))=0), INDEX(T_Eqp[Type],9), ""), "")</f>
        <v/>
      </c>
      <c r="KD14" s="10">
        <f>IFERROR(IF(AND(INDEX(T_Eqp[Actif],9)="Oui",INDEX(T_Eqp[Période_jours],9)&gt;0, KD3&gt;=INDEX(T_Eqp[Date_Début],9), MOD(KD3-INDEX(T_Eqp[Date_Début],9), INDEX(T_Eqp[Période_jours],9))=0), INDEX(T_Eqp[Type],9), ""), "")</f>
        <v/>
      </c>
      <c r="KE14" s="10">
        <f>IFERROR(IF(AND(INDEX(T_Eqp[Actif],9)="Oui",INDEX(T_Eqp[Période_jours],9)&gt;0, KE3&gt;=INDEX(T_Eqp[Date_Début],9), MOD(KE3-INDEX(T_Eqp[Date_Début],9), INDEX(T_Eqp[Période_jours],9))=0), INDEX(T_Eqp[Type],9), ""), "")</f>
        <v/>
      </c>
      <c r="KF14" s="10">
        <f>IFERROR(IF(AND(INDEX(T_Eqp[Actif],9)="Oui",INDEX(T_Eqp[Période_jours],9)&gt;0, KF3&gt;=INDEX(T_Eqp[Date_Début],9), MOD(KF3-INDEX(T_Eqp[Date_Début],9), INDEX(T_Eqp[Période_jours],9))=0), INDEX(T_Eqp[Type],9), ""), "")</f>
        <v/>
      </c>
      <c r="KG14" s="10">
        <f>IFERROR(IF(AND(INDEX(T_Eqp[Actif],9)="Oui",INDEX(T_Eqp[Période_jours],9)&gt;0, KG3&gt;=INDEX(T_Eqp[Date_Début],9), MOD(KG3-INDEX(T_Eqp[Date_Début],9), INDEX(T_Eqp[Période_jours],9))=0), INDEX(T_Eqp[Type],9), ""), "")</f>
        <v/>
      </c>
      <c r="KH14" s="10">
        <f>IFERROR(IF(AND(INDEX(T_Eqp[Actif],9)="Oui",INDEX(T_Eqp[Période_jours],9)&gt;0, KH3&gt;=INDEX(T_Eqp[Date_Début],9), MOD(KH3-INDEX(T_Eqp[Date_Début],9), INDEX(T_Eqp[Période_jours],9))=0), INDEX(T_Eqp[Type],9), ""), "")</f>
        <v/>
      </c>
      <c r="KI14" s="10">
        <f>IFERROR(IF(AND(INDEX(T_Eqp[Actif],9)="Oui",INDEX(T_Eqp[Période_jours],9)&gt;0, KI3&gt;=INDEX(T_Eqp[Date_Début],9), MOD(KI3-INDEX(T_Eqp[Date_Début],9), INDEX(T_Eqp[Période_jours],9))=0), INDEX(T_Eqp[Type],9), ""), "")</f>
        <v/>
      </c>
      <c r="KJ14" s="10">
        <f>IFERROR(IF(AND(INDEX(T_Eqp[Actif],9)="Oui",INDEX(T_Eqp[Période_jours],9)&gt;0, KJ3&gt;=INDEX(T_Eqp[Date_Début],9), MOD(KJ3-INDEX(T_Eqp[Date_Début],9), INDEX(T_Eqp[Période_jours],9))=0), INDEX(T_Eqp[Type],9), ""), "")</f>
        <v/>
      </c>
      <c r="KK14" s="10">
        <f>IFERROR(IF(AND(INDEX(T_Eqp[Actif],9)="Oui",INDEX(T_Eqp[Période_jours],9)&gt;0, KK3&gt;=INDEX(T_Eqp[Date_Début],9), MOD(KK3-INDEX(T_Eqp[Date_Début],9), INDEX(T_Eqp[Période_jours],9))=0), INDEX(T_Eqp[Type],9), ""), "")</f>
        <v/>
      </c>
      <c r="KL14" s="10">
        <f>IFERROR(IF(AND(INDEX(T_Eqp[Actif],9)="Oui",INDEX(T_Eqp[Période_jours],9)&gt;0, KL3&gt;=INDEX(T_Eqp[Date_Début],9), MOD(KL3-INDEX(T_Eqp[Date_Début],9), INDEX(T_Eqp[Période_jours],9))=0), INDEX(T_Eqp[Type],9), ""), "")</f>
        <v/>
      </c>
      <c r="KM14" s="10">
        <f>IFERROR(IF(AND(INDEX(T_Eqp[Actif],9)="Oui",INDEX(T_Eqp[Période_jours],9)&gt;0, KM3&gt;=INDEX(T_Eqp[Date_Début],9), MOD(KM3-INDEX(T_Eqp[Date_Début],9), INDEX(T_Eqp[Période_jours],9))=0), INDEX(T_Eqp[Type],9), ""), "")</f>
        <v/>
      </c>
      <c r="KN14" s="10">
        <f>IFERROR(IF(AND(INDEX(T_Eqp[Actif],9)="Oui",INDEX(T_Eqp[Période_jours],9)&gt;0, KN3&gt;=INDEX(T_Eqp[Date_Début],9), MOD(KN3-INDEX(T_Eqp[Date_Début],9), INDEX(T_Eqp[Période_jours],9))=0), INDEX(T_Eqp[Type],9), ""), "")</f>
        <v/>
      </c>
      <c r="KO14" s="10">
        <f>IFERROR(IF(AND(INDEX(T_Eqp[Actif],9)="Oui",INDEX(T_Eqp[Période_jours],9)&gt;0, KO3&gt;=INDEX(T_Eqp[Date_Début],9), MOD(KO3-INDEX(T_Eqp[Date_Début],9), INDEX(T_Eqp[Période_jours],9))=0), INDEX(T_Eqp[Type],9), ""), "")</f>
        <v/>
      </c>
      <c r="KP14" s="10">
        <f>IFERROR(IF(AND(INDEX(T_Eqp[Actif],9)="Oui",INDEX(T_Eqp[Période_jours],9)&gt;0, KP3&gt;=INDEX(T_Eqp[Date_Début],9), MOD(KP3-INDEX(T_Eqp[Date_Début],9), INDEX(T_Eqp[Période_jours],9))=0), INDEX(T_Eqp[Type],9), ""), "")</f>
        <v/>
      </c>
      <c r="KQ14" s="10">
        <f>IFERROR(IF(AND(INDEX(T_Eqp[Actif],9)="Oui",INDEX(T_Eqp[Période_jours],9)&gt;0, KQ3&gt;=INDEX(T_Eqp[Date_Début],9), MOD(KQ3-INDEX(T_Eqp[Date_Début],9), INDEX(T_Eqp[Période_jours],9))=0), INDEX(T_Eqp[Type],9), ""), "")</f>
        <v/>
      </c>
      <c r="KR14" s="10">
        <f>IFERROR(IF(AND(INDEX(T_Eqp[Actif],9)="Oui",INDEX(T_Eqp[Période_jours],9)&gt;0, KR3&gt;=INDEX(T_Eqp[Date_Début],9), MOD(KR3-INDEX(T_Eqp[Date_Début],9), INDEX(T_Eqp[Période_jours],9))=0), INDEX(T_Eqp[Type],9), ""), "")</f>
        <v/>
      </c>
      <c r="KS14" s="10">
        <f>IFERROR(IF(AND(INDEX(T_Eqp[Actif],9)="Oui",INDEX(T_Eqp[Période_jours],9)&gt;0, KS3&gt;=INDEX(T_Eqp[Date_Début],9), MOD(KS3-INDEX(T_Eqp[Date_Début],9), INDEX(T_Eqp[Période_jours],9))=0), INDEX(T_Eqp[Type],9), ""), "")</f>
        <v/>
      </c>
      <c r="KT14" s="10">
        <f>IFERROR(IF(AND(INDEX(T_Eqp[Actif],9)="Oui",INDEX(T_Eqp[Période_jours],9)&gt;0, KT3&gt;=INDEX(T_Eqp[Date_Début],9), MOD(KT3-INDEX(T_Eqp[Date_Début],9), INDEX(T_Eqp[Période_jours],9))=0), INDEX(T_Eqp[Type],9), ""), "")</f>
        <v/>
      </c>
      <c r="KU14" s="10">
        <f>IFERROR(IF(AND(INDEX(T_Eqp[Actif],9)="Oui",INDEX(T_Eqp[Période_jours],9)&gt;0, KU3&gt;=INDEX(T_Eqp[Date_Début],9), MOD(KU3-INDEX(T_Eqp[Date_Début],9), INDEX(T_Eqp[Période_jours],9))=0), INDEX(T_Eqp[Type],9), ""), "")</f>
        <v/>
      </c>
      <c r="KV14" s="10">
        <f>IFERROR(IF(AND(INDEX(T_Eqp[Actif],9)="Oui",INDEX(T_Eqp[Période_jours],9)&gt;0, KV3&gt;=INDEX(T_Eqp[Date_Début],9), MOD(KV3-INDEX(T_Eqp[Date_Début],9), INDEX(T_Eqp[Période_jours],9))=0), INDEX(T_Eqp[Type],9), ""), "")</f>
        <v/>
      </c>
      <c r="KW14" s="10">
        <f>IFERROR(IF(AND(INDEX(T_Eqp[Actif],9)="Oui",INDEX(T_Eqp[Période_jours],9)&gt;0, KW3&gt;=INDEX(T_Eqp[Date_Début],9), MOD(KW3-INDEX(T_Eqp[Date_Début],9), INDEX(T_Eqp[Période_jours],9))=0), INDEX(T_Eqp[Type],9), ""), "")</f>
        <v/>
      </c>
      <c r="KX14" s="10">
        <f>IFERROR(IF(AND(INDEX(T_Eqp[Actif],9)="Oui",INDEX(T_Eqp[Période_jours],9)&gt;0, KX3&gt;=INDEX(T_Eqp[Date_Début],9), MOD(KX3-INDEX(T_Eqp[Date_Début],9), INDEX(T_Eqp[Période_jours],9))=0), INDEX(T_Eqp[Type],9), ""), "")</f>
        <v/>
      </c>
      <c r="KY14" s="10">
        <f>IFERROR(IF(AND(INDEX(T_Eqp[Actif],9)="Oui",INDEX(T_Eqp[Période_jours],9)&gt;0, KY3&gt;=INDEX(T_Eqp[Date_Début],9), MOD(KY3-INDEX(T_Eqp[Date_Début],9), INDEX(T_Eqp[Période_jours],9))=0), INDEX(T_Eqp[Type],9), ""), "")</f>
        <v/>
      </c>
      <c r="KZ14" s="10">
        <f>IFERROR(IF(AND(INDEX(T_Eqp[Actif],9)="Oui",INDEX(T_Eqp[Période_jours],9)&gt;0, KZ3&gt;=INDEX(T_Eqp[Date_Début],9), MOD(KZ3-INDEX(T_Eqp[Date_Début],9), INDEX(T_Eqp[Période_jours],9))=0), INDEX(T_Eqp[Type],9), ""), "")</f>
        <v/>
      </c>
      <c r="LA14" s="10">
        <f>IFERROR(IF(AND(INDEX(T_Eqp[Actif],9)="Oui",INDEX(T_Eqp[Période_jours],9)&gt;0, LA3&gt;=INDEX(T_Eqp[Date_Début],9), MOD(LA3-INDEX(T_Eqp[Date_Début],9), INDEX(T_Eqp[Période_jours],9))=0), INDEX(T_Eqp[Type],9), ""), "")</f>
        <v/>
      </c>
      <c r="LB14" s="10">
        <f>IFERROR(IF(AND(INDEX(T_Eqp[Actif],9)="Oui",INDEX(T_Eqp[Période_jours],9)&gt;0, LB3&gt;=INDEX(T_Eqp[Date_Début],9), MOD(LB3-INDEX(T_Eqp[Date_Début],9), INDEX(T_Eqp[Période_jours],9))=0), INDEX(T_Eqp[Type],9), ""), "")</f>
        <v/>
      </c>
      <c r="LC14" s="10">
        <f>IFERROR(IF(AND(INDEX(T_Eqp[Actif],9)="Oui",INDEX(T_Eqp[Période_jours],9)&gt;0, LC3&gt;=INDEX(T_Eqp[Date_Début],9), MOD(LC3-INDEX(T_Eqp[Date_Début],9), INDEX(T_Eqp[Période_jours],9))=0), INDEX(T_Eqp[Type],9), ""), "")</f>
        <v/>
      </c>
      <c r="LD14" s="10">
        <f>IFERROR(IF(AND(INDEX(T_Eqp[Actif],9)="Oui",INDEX(T_Eqp[Période_jours],9)&gt;0, LD3&gt;=INDEX(T_Eqp[Date_Début],9), MOD(LD3-INDEX(T_Eqp[Date_Début],9), INDEX(T_Eqp[Période_jours],9))=0), INDEX(T_Eqp[Type],9), ""), "")</f>
        <v/>
      </c>
      <c r="LE14" s="10">
        <f>IFERROR(IF(AND(INDEX(T_Eqp[Actif],9)="Oui",INDEX(T_Eqp[Période_jours],9)&gt;0, LE3&gt;=INDEX(T_Eqp[Date_Début],9), MOD(LE3-INDEX(T_Eqp[Date_Début],9), INDEX(T_Eqp[Période_jours],9))=0), INDEX(T_Eqp[Type],9), ""), "")</f>
        <v/>
      </c>
      <c r="LF14" s="10">
        <f>IFERROR(IF(AND(INDEX(T_Eqp[Actif],9)="Oui",INDEX(T_Eqp[Période_jours],9)&gt;0, LF3&gt;=INDEX(T_Eqp[Date_Début],9), MOD(LF3-INDEX(T_Eqp[Date_Début],9), INDEX(T_Eqp[Période_jours],9))=0), INDEX(T_Eqp[Type],9), ""), "")</f>
        <v/>
      </c>
      <c r="LG14" s="10">
        <f>IFERROR(IF(AND(INDEX(T_Eqp[Actif],9)="Oui",INDEX(T_Eqp[Période_jours],9)&gt;0, LG3&gt;=INDEX(T_Eqp[Date_Début],9), MOD(LG3-INDEX(T_Eqp[Date_Début],9), INDEX(T_Eqp[Période_jours],9))=0), INDEX(T_Eqp[Type],9), ""), "")</f>
        <v/>
      </c>
      <c r="LH14" s="10">
        <f>IFERROR(IF(AND(INDEX(T_Eqp[Actif],9)="Oui",INDEX(T_Eqp[Période_jours],9)&gt;0, LH3&gt;=INDEX(T_Eqp[Date_Début],9), MOD(LH3-INDEX(T_Eqp[Date_Début],9), INDEX(T_Eqp[Période_jours],9))=0), INDEX(T_Eqp[Type],9), ""), "")</f>
        <v/>
      </c>
      <c r="LI14" s="10">
        <f>IFERROR(IF(AND(INDEX(T_Eqp[Actif],9)="Oui",INDEX(T_Eqp[Période_jours],9)&gt;0, LI3&gt;=INDEX(T_Eqp[Date_Début],9), MOD(LI3-INDEX(T_Eqp[Date_Début],9), INDEX(T_Eqp[Période_jours],9))=0), INDEX(T_Eqp[Type],9), ""), "")</f>
        <v/>
      </c>
      <c r="LJ14" s="10">
        <f>IFERROR(IF(AND(INDEX(T_Eqp[Actif],9)="Oui",INDEX(T_Eqp[Période_jours],9)&gt;0, LJ3&gt;=INDEX(T_Eqp[Date_Début],9), MOD(LJ3-INDEX(T_Eqp[Date_Début],9), INDEX(T_Eqp[Période_jours],9))=0), INDEX(T_Eqp[Type],9), ""), "")</f>
        <v/>
      </c>
      <c r="LK14" s="10">
        <f>IFERROR(IF(AND(INDEX(T_Eqp[Actif],9)="Oui",INDEX(T_Eqp[Période_jours],9)&gt;0, LK3&gt;=INDEX(T_Eqp[Date_Début],9), MOD(LK3-INDEX(T_Eqp[Date_Début],9), INDEX(T_Eqp[Période_jours],9))=0), INDEX(T_Eqp[Type],9), ""), "")</f>
        <v/>
      </c>
      <c r="LL14" s="10">
        <f>IFERROR(IF(AND(INDEX(T_Eqp[Actif],9)="Oui",INDEX(T_Eqp[Période_jours],9)&gt;0, LL3&gt;=INDEX(T_Eqp[Date_Début],9), MOD(LL3-INDEX(T_Eqp[Date_Début],9), INDEX(T_Eqp[Période_jours],9))=0), INDEX(T_Eqp[Type],9), ""), "")</f>
        <v/>
      </c>
      <c r="LM14" s="10">
        <f>IFERROR(IF(AND(INDEX(T_Eqp[Actif],9)="Oui",INDEX(T_Eqp[Période_jours],9)&gt;0, LM3&gt;=INDEX(T_Eqp[Date_Début],9), MOD(LM3-INDEX(T_Eqp[Date_Début],9), INDEX(T_Eqp[Période_jours],9))=0), INDEX(T_Eqp[Type],9), ""), "")</f>
        <v/>
      </c>
      <c r="LN14" s="10">
        <f>IFERROR(IF(AND(INDEX(T_Eqp[Actif],9)="Oui",INDEX(T_Eqp[Période_jours],9)&gt;0, LN3&gt;=INDEX(T_Eqp[Date_Début],9), MOD(LN3-INDEX(T_Eqp[Date_Début],9), INDEX(T_Eqp[Période_jours],9))=0), INDEX(T_Eqp[Type],9), ""), "")</f>
        <v/>
      </c>
      <c r="LO14" s="10">
        <f>IFERROR(IF(AND(INDEX(T_Eqp[Actif],9)="Oui",INDEX(T_Eqp[Période_jours],9)&gt;0, LO3&gt;=INDEX(T_Eqp[Date_Début],9), MOD(LO3-INDEX(T_Eqp[Date_Début],9), INDEX(T_Eqp[Période_jours],9))=0), INDEX(T_Eqp[Type],9), ""), "")</f>
        <v/>
      </c>
      <c r="LP14" s="10">
        <f>IFERROR(IF(AND(INDEX(T_Eqp[Actif],9)="Oui",INDEX(T_Eqp[Période_jours],9)&gt;0, LP3&gt;=INDEX(T_Eqp[Date_Début],9), MOD(LP3-INDEX(T_Eqp[Date_Début],9), INDEX(T_Eqp[Période_jours],9))=0), INDEX(T_Eqp[Type],9), ""), "")</f>
        <v/>
      </c>
      <c r="LQ14" s="10">
        <f>IFERROR(IF(AND(INDEX(T_Eqp[Actif],9)="Oui",INDEX(T_Eqp[Période_jours],9)&gt;0, LQ3&gt;=INDEX(T_Eqp[Date_Début],9), MOD(LQ3-INDEX(T_Eqp[Date_Début],9), INDEX(T_Eqp[Période_jours],9))=0), INDEX(T_Eqp[Type],9), ""), "")</f>
        <v/>
      </c>
      <c r="LR14" s="10">
        <f>IFERROR(IF(AND(INDEX(T_Eqp[Actif],9)="Oui",INDEX(T_Eqp[Période_jours],9)&gt;0, LR3&gt;=INDEX(T_Eqp[Date_Début],9), MOD(LR3-INDEX(T_Eqp[Date_Début],9), INDEX(T_Eqp[Période_jours],9))=0), INDEX(T_Eqp[Type],9), ""), "")</f>
        <v/>
      </c>
      <c r="LS14" s="10">
        <f>IFERROR(IF(AND(INDEX(T_Eqp[Actif],9)="Oui",INDEX(T_Eqp[Période_jours],9)&gt;0, LS3&gt;=INDEX(T_Eqp[Date_Début],9), MOD(LS3-INDEX(T_Eqp[Date_Début],9), INDEX(T_Eqp[Période_jours],9))=0), INDEX(T_Eqp[Type],9), ""), "")</f>
        <v/>
      </c>
      <c r="LT14" s="10">
        <f>IFERROR(IF(AND(INDEX(T_Eqp[Actif],9)="Oui",INDEX(T_Eqp[Période_jours],9)&gt;0, LT3&gt;=INDEX(T_Eqp[Date_Début],9), MOD(LT3-INDEX(T_Eqp[Date_Début],9), INDEX(T_Eqp[Période_jours],9))=0), INDEX(T_Eqp[Type],9), ""), "")</f>
        <v/>
      </c>
      <c r="LU14" s="10">
        <f>IFERROR(IF(AND(INDEX(T_Eqp[Actif],9)="Oui",INDEX(T_Eqp[Période_jours],9)&gt;0, LU3&gt;=INDEX(T_Eqp[Date_Début],9), MOD(LU3-INDEX(T_Eqp[Date_Début],9), INDEX(T_Eqp[Période_jours],9))=0), INDEX(T_Eqp[Type],9), ""), "")</f>
        <v/>
      </c>
      <c r="LV14" s="10">
        <f>IFERROR(IF(AND(INDEX(T_Eqp[Actif],9)="Oui",INDEX(T_Eqp[Période_jours],9)&gt;0, LV3&gt;=INDEX(T_Eqp[Date_Début],9), MOD(LV3-INDEX(T_Eqp[Date_Début],9), INDEX(T_Eqp[Période_jours],9))=0), INDEX(T_Eqp[Type],9), ""), "")</f>
        <v/>
      </c>
      <c r="LW14" s="10">
        <f>IFERROR(IF(AND(INDEX(T_Eqp[Actif],9)="Oui",INDEX(T_Eqp[Période_jours],9)&gt;0, LW3&gt;=INDEX(T_Eqp[Date_Début],9), MOD(LW3-INDEX(T_Eqp[Date_Début],9), INDEX(T_Eqp[Période_jours],9))=0), INDEX(T_Eqp[Type],9), ""), "")</f>
        <v/>
      </c>
      <c r="LX14" s="10">
        <f>IFERROR(IF(AND(INDEX(T_Eqp[Actif],9)="Oui",INDEX(T_Eqp[Période_jours],9)&gt;0, LX3&gt;=INDEX(T_Eqp[Date_Début],9), MOD(LX3-INDEX(T_Eqp[Date_Début],9), INDEX(T_Eqp[Période_jours],9))=0), INDEX(T_Eqp[Type],9), ""), "")</f>
        <v/>
      </c>
      <c r="LY14" s="10">
        <f>IFERROR(IF(AND(INDEX(T_Eqp[Actif],9)="Oui",INDEX(T_Eqp[Période_jours],9)&gt;0, LY3&gt;=INDEX(T_Eqp[Date_Début],9), MOD(LY3-INDEX(T_Eqp[Date_Début],9), INDEX(T_Eqp[Période_jours],9))=0), INDEX(T_Eqp[Type],9), ""), "")</f>
        <v/>
      </c>
      <c r="LZ14" s="10">
        <f>IFERROR(IF(AND(INDEX(T_Eqp[Actif],9)="Oui",INDEX(T_Eqp[Période_jours],9)&gt;0, LZ3&gt;=INDEX(T_Eqp[Date_Début],9), MOD(LZ3-INDEX(T_Eqp[Date_Début],9), INDEX(T_Eqp[Période_jours],9))=0), INDEX(T_Eqp[Type],9), ""), "")</f>
        <v/>
      </c>
      <c r="MA14" s="10">
        <f>IFERROR(IF(AND(INDEX(T_Eqp[Actif],9)="Oui",INDEX(T_Eqp[Période_jours],9)&gt;0, MA3&gt;=INDEX(T_Eqp[Date_Début],9), MOD(MA3-INDEX(T_Eqp[Date_Début],9), INDEX(T_Eqp[Période_jours],9))=0), INDEX(T_Eqp[Type],9), ""), "")</f>
        <v/>
      </c>
      <c r="MB14" s="10">
        <f>IFERROR(IF(AND(INDEX(T_Eqp[Actif],9)="Oui",INDEX(T_Eqp[Période_jours],9)&gt;0, MB3&gt;=INDEX(T_Eqp[Date_Début],9), MOD(MB3-INDEX(T_Eqp[Date_Début],9), INDEX(T_Eqp[Période_jours],9))=0), INDEX(T_Eqp[Type],9), ""), "")</f>
        <v/>
      </c>
      <c r="MC14" s="10">
        <f>IFERROR(IF(AND(INDEX(T_Eqp[Actif],9)="Oui",INDEX(T_Eqp[Période_jours],9)&gt;0, MC3&gt;=INDEX(T_Eqp[Date_Début],9), MOD(MC3-INDEX(T_Eqp[Date_Début],9), INDEX(T_Eqp[Période_jours],9))=0), INDEX(T_Eqp[Type],9), ""), "")</f>
        <v/>
      </c>
      <c r="MD14" s="10">
        <f>IFERROR(IF(AND(INDEX(T_Eqp[Actif],9)="Oui",INDEX(T_Eqp[Période_jours],9)&gt;0, MD3&gt;=INDEX(T_Eqp[Date_Début],9), MOD(MD3-INDEX(T_Eqp[Date_Début],9), INDEX(T_Eqp[Période_jours],9))=0), INDEX(T_Eqp[Type],9), ""), "")</f>
        <v/>
      </c>
      <c r="ME14" s="10">
        <f>IFERROR(IF(AND(INDEX(T_Eqp[Actif],9)="Oui",INDEX(T_Eqp[Période_jours],9)&gt;0, ME3&gt;=INDEX(T_Eqp[Date_Début],9), MOD(ME3-INDEX(T_Eqp[Date_Début],9), INDEX(T_Eqp[Période_jours],9))=0), INDEX(T_Eqp[Type],9), ""), "")</f>
        <v/>
      </c>
      <c r="MF14" s="10">
        <f>IFERROR(IF(AND(INDEX(T_Eqp[Actif],9)="Oui",INDEX(T_Eqp[Période_jours],9)&gt;0, MF3&gt;=INDEX(T_Eqp[Date_Début],9), MOD(MF3-INDEX(T_Eqp[Date_Début],9), INDEX(T_Eqp[Période_jours],9))=0), INDEX(T_Eqp[Type],9), ""), "")</f>
        <v/>
      </c>
      <c r="MG14" s="10">
        <f>IFERROR(IF(AND(INDEX(T_Eqp[Actif],9)="Oui",INDEX(T_Eqp[Période_jours],9)&gt;0, MG3&gt;=INDEX(T_Eqp[Date_Début],9), MOD(MG3-INDEX(T_Eqp[Date_Début],9), INDEX(T_Eqp[Période_jours],9))=0), INDEX(T_Eqp[Type],9), ""), "")</f>
        <v/>
      </c>
      <c r="MH14" s="10">
        <f>IFERROR(IF(AND(INDEX(T_Eqp[Actif],9)="Oui",INDEX(T_Eqp[Période_jours],9)&gt;0, MH3&gt;=INDEX(T_Eqp[Date_Début],9), MOD(MH3-INDEX(T_Eqp[Date_Début],9), INDEX(T_Eqp[Période_jours],9))=0), INDEX(T_Eqp[Type],9), ""), "")</f>
        <v/>
      </c>
      <c r="MI14" s="10">
        <f>IFERROR(IF(AND(INDEX(T_Eqp[Actif],9)="Oui",INDEX(T_Eqp[Période_jours],9)&gt;0, MI3&gt;=INDEX(T_Eqp[Date_Début],9), MOD(MI3-INDEX(T_Eqp[Date_Début],9), INDEX(T_Eqp[Période_jours],9))=0), INDEX(T_Eqp[Type],9), ""), "")</f>
        <v/>
      </c>
      <c r="MJ14" s="10">
        <f>IFERROR(IF(AND(INDEX(T_Eqp[Actif],9)="Oui",INDEX(T_Eqp[Période_jours],9)&gt;0, MJ3&gt;=INDEX(T_Eqp[Date_Début],9), MOD(MJ3-INDEX(T_Eqp[Date_Début],9), INDEX(T_Eqp[Période_jours],9))=0), INDEX(T_Eqp[Type],9), ""), "")</f>
        <v/>
      </c>
      <c r="MK14" s="10">
        <f>IFERROR(IF(AND(INDEX(T_Eqp[Actif],9)="Oui",INDEX(T_Eqp[Période_jours],9)&gt;0, MK3&gt;=INDEX(T_Eqp[Date_Début],9), MOD(MK3-INDEX(T_Eqp[Date_Début],9), INDEX(T_Eqp[Période_jours],9))=0), INDEX(T_Eqp[Type],9), ""), "")</f>
        <v/>
      </c>
      <c r="ML14" s="10">
        <f>IFERROR(IF(AND(INDEX(T_Eqp[Actif],9)="Oui",INDEX(T_Eqp[Période_jours],9)&gt;0, ML3&gt;=INDEX(T_Eqp[Date_Début],9), MOD(ML3-INDEX(T_Eqp[Date_Début],9), INDEX(T_Eqp[Période_jours],9))=0), INDEX(T_Eqp[Type],9), ""), "")</f>
        <v/>
      </c>
      <c r="MM14" s="10">
        <f>IFERROR(IF(AND(INDEX(T_Eqp[Actif],9)="Oui",INDEX(T_Eqp[Période_jours],9)&gt;0, MM3&gt;=INDEX(T_Eqp[Date_Début],9), MOD(MM3-INDEX(T_Eqp[Date_Début],9), INDEX(T_Eqp[Période_jours],9))=0), INDEX(T_Eqp[Type],9), ""), "")</f>
        <v/>
      </c>
      <c r="MN14" s="10">
        <f>IFERROR(IF(AND(INDEX(T_Eqp[Actif],9)="Oui",INDEX(T_Eqp[Période_jours],9)&gt;0, MN3&gt;=INDEX(T_Eqp[Date_Début],9), MOD(MN3-INDEX(T_Eqp[Date_Début],9), INDEX(T_Eqp[Période_jours],9))=0), INDEX(T_Eqp[Type],9), ""), "")</f>
        <v/>
      </c>
      <c r="MO14" s="10">
        <f>IFERROR(IF(AND(INDEX(T_Eqp[Actif],9)="Oui",INDEX(T_Eqp[Période_jours],9)&gt;0, MO3&gt;=INDEX(T_Eqp[Date_Début],9), MOD(MO3-INDEX(T_Eqp[Date_Début],9), INDEX(T_Eqp[Période_jours],9))=0), INDEX(T_Eqp[Type],9), ""), "")</f>
        <v/>
      </c>
      <c r="MP14" s="10">
        <f>IFERROR(IF(AND(INDEX(T_Eqp[Actif],9)="Oui",INDEX(T_Eqp[Période_jours],9)&gt;0, MP3&gt;=INDEX(T_Eqp[Date_Début],9), MOD(MP3-INDEX(T_Eqp[Date_Début],9), INDEX(T_Eqp[Période_jours],9))=0), INDEX(T_Eqp[Type],9), ""), "")</f>
        <v/>
      </c>
      <c r="MQ14" s="10">
        <f>IFERROR(IF(AND(INDEX(T_Eqp[Actif],9)="Oui",INDEX(T_Eqp[Période_jours],9)&gt;0, MQ3&gt;=INDEX(T_Eqp[Date_Début],9), MOD(MQ3-INDEX(T_Eqp[Date_Début],9), INDEX(T_Eqp[Période_jours],9))=0), INDEX(T_Eqp[Type],9), ""), "")</f>
        <v/>
      </c>
      <c r="MR14" s="10">
        <f>IFERROR(IF(AND(INDEX(T_Eqp[Actif],9)="Oui",INDEX(T_Eqp[Période_jours],9)&gt;0, MR3&gt;=INDEX(T_Eqp[Date_Début],9), MOD(MR3-INDEX(T_Eqp[Date_Début],9), INDEX(T_Eqp[Période_jours],9))=0), INDEX(T_Eqp[Type],9), ""), "")</f>
        <v/>
      </c>
      <c r="MS14" s="10">
        <f>IFERROR(IF(AND(INDEX(T_Eqp[Actif],9)="Oui",INDEX(T_Eqp[Période_jours],9)&gt;0, MS3&gt;=INDEX(T_Eqp[Date_Début],9), MOD(MS3-INDEX(T_Eqp[Date_Début],9), INDEX(T_Eqp[Période_jours],9))=0), INDEX(T_Eqp[Type],9), ""), "")</f>
        <v/>
      </c>
      <c r="MT14" s="10">
        <f>IFERROR(IF(AND(INDEX(T_Eqp[Actif],9)="Oui",INDEX(T_Eqp[Période_jours],9)&gt;0, MT3&gt;=INDEX(T_Eqp[Date_Début],9), MOD(MT3-INDEX(T_Eqp[Date_Début],9), INDEX(T_Eqp[Période_jours],9))=0), INDEX(T_Eqp[Type],9), ""), "")</f>
        <v/>
      </c>
      <c r="MU14" s="10">
        <f>IFERROR(IF(AND(INDEX(T_Eqp[Actif],9)="Oui",INDEX(T_Eqp[Période_jours],9)&gt;0, MU3&gt;=INDEX(T_Eqp[Date_Début],9), MOD(MU3-INDEX(T_Eqp[Date_Début],9), INDEX(T_Eqp[Période_jours],9))=0), INDEX(T_Eqp[Type],9), ""), "")</f>
        <v/>
      </c>
      <c r="MV14" s="10">
        <f>IFERROR(IF(AND(INDEX(T_Eqp[Actif],9)="Oui",INDEX(T_Eqp[Période_jours],9)&gt;0, MV3&gt;=INDEX(T_Eqp[Date_Début],9), MOD(MV3-INDEX(T_Eqp[Date_Début],9), INDEX(T_Eqp[Période_jours],9))=0), INDEX(T_Eqp[Type],9), ""), "")</f>
        <v/>
      </c>
      <c r="MW14" s="10">
        <f>IFERROR(IF(AND(INDEX(T_Eqp[Actif],9)="Oui",INDEX(T_Eqp[Période_jours],9)&gt;0, MW3&gt;=INDEX(T_Eqp[Date_Début],9), MOD(MW3-INDEX(T_Eqp[Date_Début],9), INDEX(T_Eqp[Période_jours],9))=0), INDEX(T_Eqp[Type],9), ""), "")</f>
        <v/>
      </c>
      <c r="MX14" s="10">
        <f>IFERROR(IF(AND(INDEX(T_Eqp[Actif],9)="Oui",INDEX(T_Eqp[Période_jours],9)&gt;0, MX3&gt;=INDEX(T_Eqp[Date_Début],9), MOD(MX3-INDEX(T_Eqp[Date_Début],9), INDEX(T_Eqp[Période_jours],9))=0), INDEX(T_Eqp[Type],9), ""), "")</f>
        <v/>
      </c>
      <c r="MY14" s="10">
        <f>IFERROR(IF(AND(INDEX(T_Eqp[Actif],9)="Oui",INDEX(T_Eqp[Période_jours],9)&gt;0, MY3&gt;=INDEX(T_Eqp[Date_Début],9), MOD(MY3-INDEX(T_Eqp[Date_Début],9), INDEX(T_Eqp[Période_jours],9))=0), INDEX(T_Eqp[Type],9), ""), "")</f>
        <v/>
      </c>
      <c r="MZ14" s="10">
        <f>IFERROR(IF(AND(INDEX(T_Eqp[Actif],9)="Oui",INDEX(T_Eqp[Période_jours],9)&gt;0, MZ3&gt;=INDEX(T_Eqp[Date_Début],9), MOD(MZ3-INDEX(T_Eqp[Date_Début],9), INDEX(T_Eqp[Période_jours],9))=0), INDEX(T_Eqp[Type],9), ""), "")</f>
        <v/>
      </c>
      <c r="NA14" s="10">
        <f>IFERROR(IF(AND(INDEX(T_Eqp[Actif],9)="Oui",INDEX(T_Eqp[Période_jours],9)&gt;0, NA3&gt;=INDEX(T_Eqp[Date_Début],9), MOD(NA3-INDEX(T_Eqp[Date_Début],9), INDEX(T_Eqp[Période_jours],9))=0), INDEX(T_Eqp[Type],9), ""), "")</f>
        <v/>
      </c>
      <c r="NB14" s="10">
        <f>IFERROR(IF(AND(INDEX(T_Eqp[Actif],9)="Oui",INDEX(T_Eqp[Période_jours],9)&gt;0, NB3&gt;=INDEX(T_Eqp[Date_Début],9), MOD(NB3-INDEX(T_Eqp[Date_Début],9), INDEX(T_Eqp[Période_jours],9))=0), INDEX(T_Eqp[Type],9), ""), "")</f>
        <v/>
      </c>
      <c r="NC14" s="10">
        <f>IFERROR(IF(AND(INDEX(T_Eqp[Actif],9)="Oui",INDEX(T_Eqp[Période_jours],9)&gt;0, NC3&gt;=INDEX(T_Eqp[Date_Début],9), MOD(NC3-INDEX(T_Eqp[Date_Début],9), INDEX(T_Eqp[Période_jours],9))=0), INDEX(T_Eqp[Type],9), ""), "")</f>
        <v/>
      </c>
      <c r="ND14" s="10">
        <f>IFERROR(IF(AND(INDEX(T_Eqp[Actif],9)="Oui",INDEX(T_Eqp[Période_jours],9)&gt;0, ND3&gt;=INDEX(T_Eqp[Date_Début],9), MOD(ND3-INDEX(T_Eqp[Date_Début],9), INDEX(T_Eqp[Période_jours],9))=0), INDEX(T_Eqp[Type],9), ""), "")</f>
        <v/>
      </c>
    </row>
    <row r="15">
      <c r="A15">
        <f>INDEX(T_Eqp[Équipement],10)</f>
        <v/>
      </c>
      <c r="B15">
        <f>INDEX(T_Eqp[Site],10)</f>
        <v/>
      </c>
      <c r="C15">
        <f>INDEX(T_Eqp[Type],10)</f>
        <v/>
      </c>
      <c r="D15" s="10">
        <f>IFERROR(IF(AND(INDEX(T_Eqp[Actif],10)="Oui",INDEX(T_Eqp[Période_jours],10)&gt;0, D3&gt;=INDEX(T_Eqp[Date_Début],10), MOD(D3-INDEX(T_Eqp[Date_Début],10), INDEX(T_Eqp[Période_jours],10))=0), INDEX(T_Eqp[Type],10), ""), "")</f>
        <v/>
      </c>
      <c r="E15" s="10">
        <f>IFERROR(IF(AND(INDEX(T_Eqp[Actif],10)="Oui",INDEX(T_Eqp[Période_jours],10)&gt;0, E3&gt;=INDEX(T_Eqp[Date_Début],10), MOD(E3-INDEX(T_Eqp[Date_Début],10), INDEX(T_Eqp[Période_jours],10))=0), INDEX(T_Eqp[Type],10), ""), "")</f>
        <v/>
      </c>
      <c r="F15" s="10">
        <f>IFERROR(IF(AND(INDEX(T_Eqp[Actif],10)="Oui",INDEX(T_Eqp[Période_jours],10)&gt;0, F3&gt;=INDEX(T_Eqp[Date_Début],10), MOD(F3-INDEX(T_Eqp[Date_Début],10), INDEX(T_Eqp[Période_jours],10))=0), INDEX(T_Eqp[Type],10), ""), "")</f>
        <v/>
      </c>
      <c r="G15" s="10">
        <f>IFERROR(IF(AND(INDEX(T_Eqp[Actif],10)="Oui",INDEX(T_Eqp[Période_jours],10)&gt;0, G3&gt;=INDEX(T_Eqp[Date_Début],10), MOD(G3-INDEX(T_Eqp[Date_Début],10), INDEX(T_Eqp[Période_jours],10))=0), INDEX(T_Eqp[Type],10), ""), "")</f>
        <v/>
      </c>
      <c r="H15" s="10">
        <f>IFERROR(IF(AND(INDEX(T_Eqp[Actif],10)="Oui",INDEX(T_Eqp[Période_jours],10)&gt;0, H3&gt;=INDEX(T_Eqp[Date_Début],10), MOD(H3-INDEX(T_Eqp[Date_Début],10), INDEX(T_Eqp[Période_jours],10))=0), INDEX(T_Eqp[Type],10), ""), "")</f>
        <v/>
      </c>
      <c r="I15" s="10">
        <f>IFERROR(IF(AND(INDEX(T_Eqp[Actif],10)="Oui",INDEX(T_Eqp[Période_jours],10)&gt;0, I3&gt;=INDEX(T_Eqp[Date_Début],10), MOD(I3-INDEX(T_Eqp[Date_Début],10), INDEX(T_Eqp[Période_jours],10))=0), INDEX(T_Eqp[Type],10), ""), "")</f>
        <v/>
      </c>
      <c r="J15" s="10">
        <f>IFERROR(IF(AND(INDEX(T_Eqp[Actif],10)="Oui",INDEX(T_Eqp[Période_jours],10)&gt;0, J3&gt;=INDEX(T_Eqp[Date_Début],10), MOD(J3-INDEX(T_Eqp[Date_Début],10), INDEX(T_Eqp[Période_jours],10))=0), INDEX(T_Eqp[Type],10), ""), "")</f>
        <v/>
      </c>
      <c r="K15" s="10">
        <f>IFERROR(IF(AND(INDEX(T_Eqp[Actif],10)="Oui",INDEX(T_Eqp[Période_jours],10)&gt;0, K3&gt;=INDEX(T_Eqp[Date_Début],10), MOD(K3-INDEX(T_Eqp[Date_Début],10), INDEX(T_Eqp[Période_jours],10))=0), INDEX(T_Eqp[Type],10), ""), "")</f>
        <v/>
      </c>
      <c r="L15" s="10">
        <f>IFERROR(IF(AND(INDEX(T_Eqp[Actif],10)="Oui",INDEX(T_Eqp[Période_jours],10)&gt;0, L3&gt;=INDEX(T_Eqp[Date_Début],10), MOD(L3-INDEX(T_Eqp[Date_Début],10), INDEX(T_Eqp[Période_jours],10))=0), INDEX(T_Eqp[Type],10), ""), "")</f>
        <v/>
      </c>
      <c r="M15" s="10">
        <f>IFERROR(IF(AND(INDEX(T_Eqp[Actif],10)="Oui",INDEX(T_Eqp[Période_jours],10)&gt;0, M3&gt;=INDEX(T_Eqp[Date_Début],10), MOD(M3-INDEX(T_Eqp[Date_Début],10), INDEX(T_Eqp[Période_jours],10))=0), INDEX(T_Eqp[Type],10), ""), "")</f>
        <v/>
      </c>
      <c r="N15" s="10">
        <f>IFERROR(IF(AND(INDEX(T_Eqp[Actif],10)="Oui",INDEX(T_Eqp[Période_jours],10)&gt;0, N3&gt;=INDEX(T_Eqp[Date_Début],10), MOD(N3-INDEX(T_Eqp[Date_Début],10), INDEX(T_Eqp[Période_jours],10))=0), INDEX(T_Eqp[Type],10), ""), "")</f>
        <v/>
      </c>
      <c r="O15" s="10">
        <f>IFERROR(IF(AND(INDEX(T_Eqp[Actif],10)="Oui",INDEX(T_Eqp[Période_jours],10)&gt;0, O3&gt;=INDEX(T_Eqp[Date_Début],10), MOD(O3-INDEX(T_Eqp[Date_Début],10), INDEX(T_Eqp[Période_jours],10))=0), INDEX(T_Eqp[Type],10), ""), "")</f>
        <v/>
      </c>
      <c r="P15" s="10">
        <f>IFERROR(IF(AND(INDEX(T_Eqp[Actif],10)="Oui",INDEX(T_Eqp[Période_jours],10)&gt;0, P3&gt;=INDEX(T_Eqp[Date_Début],10), MOD(P3-INDEX(T_Eqp[Date_Début],10), INDEX(T_Eqp[Période_jours],10))=0), INDEX(T_Eqp[Type],10), ""), "")</f>
        <v/>
      </c>
      <c r="Q15" s="10">
        <f>IFERROR(IF(AND(INDEX(T_Eqp[Actif],10)="Oui",INDEX(T_Eqp[Période_jours],10)&gt;0, Q3&gt;=INDEX(T_Eqp[Date_Début],10), MOD(Q3-INDEX(T_Eqp[Date_Début],10), INDEX(T_Eqp[Période_jours],10))=0), INDEX(T_Eqp[Type],10), ""), "")</f>
        <v/>
      </c>
      <c r="R15" s="10">
        <f>IFERROR(IF(AND(INDEX(T_Eqp[Actif],10)="Oui",INDEX(T_Eqp[Période_jours],10)&gt;0, R3&gt;=INDEX(T_Eqp[Date_Début],10), MOD(R3-INDEX(T_Eqp[Date_Début],10), INDEX(T_Eqp[Période_jours],10))=0), INDEX(T_Eqp[Type],10), ""), "")</f>
        <v/>
      </c>
      <c r="S15" s="10">
        <f>IFERROR(IF(AND(INDEX(T_Eqp[Actif],10)="Oui",INDEX(T_Eqp[Période_jours],10)&gt;0, S3&gt;=INDEX(T_Eqp[Date_Début],10), MOD(S3-INDEX(T_Eqp[Date_Début],10), INDEX(T_Eqp[Période_jours],10))=0), INDEX(T_Eqp[Type],10), ""), "")</f>
        <v/>
      </c>
      <c r="T15" s="10">
        <f>IFERROR(IF(AND(INDEX(T_Eqp[Actif],10)="Oui",INDEX(T_Eqp[Période_jours],10)&gt;0, T3&gt;=INDEX(T_Eqp[Date_Début],10), MOD(T3-INDEX(T_Eqp[Date_Début],10), INDEX(T_Eqp[Période_jours],10))=0), INDEX(T_Eqp[Type],10), ""), "")</f>
        <v/>
      </c>
      <c r="U15" s="10">
        <f>IFERROR(IF(AND(INDEX(T_Eqp[Actif],10)="Oui",INDEX(T_Eqp[Période_jours],10)&gt;0, U3&gt;=INDEX(T_Eqp[Date_Début],10), MOD(U3-INDEX(T_Eqp[Date_Début],10), INDEX(T_Eqp[Période_jours],10))=0), INDEX(T_Eqp[Type],10), ""), "")</f>
        <v/>
      </c>
      <c r="V15" s="10">
        <f>IFERROR(IF(AND(INDEX(T_Eqp[Actif],10)="Oui",INDEX(T_Eqp[Période_jours],10)&gt;0, V3&gt;=INDEX(T_Eqp[Date_Début],10), MOD(V3-INDEX(T_Eqp[Date_Début],10), INDEX(T_Eqp[Période_jours],10))=0), INDEX(T_Eqp[Type],10), ""), "")</f>
        <v/>
      </c>
      <c r="W15" s="10">
        <f>IFERROR(IF(AND(INDEX(T_Eqp[Actif],10)="Oui",INDEX(T_Eqp[Période_jours],10)&gt;0, W3&gt;=INDEX(T_Eqp[Date_Début],10), MOD(W3-INDEX(T_Eqp[Date_Début],10), INDEX(T_Eqp[Période_jours],10))=0), INDEX(T_Eqp[Type],10), ""), "")</f>
        <v/>
      </c>
      <c r="X15" s="10">
        <f>IFERROR(IF(AND(INDEX(T_Eqp[Actif],10)="Oui",INDEX(T_Eqp[Période_jours],10)&gt;0, X3&gt;=INDEX(T_Eqp[Date_Début],10), MOD(X3-INDEX(T_Eqp[Date_Début],10), INDEX(T_Eqp[Période_jours],10))=0), INDEX(T_Eqp[Type],10), ""), "")</f>
        <v/>
      </c>
      <c r="Y15" s="10">
        <f>IFERROR(IF(AND(INDEX(T_Eqp[Actif],10)="Oui",INDEX(T_Eqp[Période_jours],10)&gt;0, Y3&gt;=INDEX(T_Eqp[Date_Début],10), MOD(Y3-INDEX(T_Eqp[Date_Début],10), INDEX(T_Eqp[Période_jours],10))=0), INDEX(T_Eqp[Type],10), ""), "")</f>
        <v/>
      </c>
      <c r="Z15" s="10">
        <f>IFERROR(IF(AND(INDEX(T_Eqp[Actif],10)="Oui",INDEX(T_Eqp[Période_jours],10)&gt;0, Z3&gt;=INDEX(T_Eqp[Date_Début],10), MOD(Z3-INDEX(T_Eqp[Date_Début],10), INDEX(T_Eqp[Période_jours],10))=0), INDEX(T_Eqp[Type],10), ""), "")</f>
        <v/>
      </c>
      <c r="AA15" s="10">
        <f>IFERROR(IF(AND(INDEX(T_Eqp[Actif],10)="Oui",INDEX(T_Eqp[Période_jours],10)&gt;0, AA3&gt;=INDEX(T_Eqp[Date_Début],10), MOD(AA3-INDEX(T_Eqp[Date_Début],10), INDEX(T_Eqp[Période_jours],10))=0), INDEX(T_Eqp[Type],10), ""), "")</f>
        <v/>
      </c>
      <c r="AB15" s="10">
        <f>IFERROR(IF(AND(INDEX(T_Eqp[Actif],10)="Oui",INDEX(T_Eqp[Période_jours],10)&gt;0, AB3&gt;=INDEX(T_Eqp[Date_Début],10), MOD(AB3-INDEX(T_Eqp[Date_Début],10), INDEX(T_Eqp[Période_jours],10))=0), INDEX(T_Eqp[Type],10), ""), "")</f>
        <v/>
      </c>
      <c r="AC15" s="10">
        <f>IFERROR(IF(AND(INDEX(T_Eqp[Actif],10)="Oui",INDEX(T_Eqp[Période_jours],10)&gt;0, AC3&gt;=INDEX(T_Eqp[Date_Début],10), MOD(AC3-INDEX(T_Eqp[Date_Début],10), INDEX(T_Eqp[Période_jours],10))=0), INDEX(T_Eqp[Type],10), ""), "")</f>
        <v/>
      </c>
      <c r="AD15" s="10">
        <f>IFERROR(IF(AND(INDEX(T_Eqp[Actif],10)="Oui",INDEX(T_Eqp[Période_jours],10)&gt;0, AD3&gt;=INDEX(T_Eqp[Date_Début],10), MOD(AD3-INDEX(T_Eqp[Date_Début],10), INDEX(T_Eqp[Période_jours],10))=0), INDEX(T_Eqp[Type],10), ""), "")</f>
        <v/>
      </c>
      <c r="AE15" s="10">
        <f>IFERROR(IF(AND(INDEX(T_Eqp[Actif],10)="Oui",INDEX(T_Eqp[Période_jours],10)&gt;0, AE3&gt;=INDEX(T_Eqp[Date_Début],10), MOD(AE3-INDEX(T_Eqp[Date_Début],10), INDEX(T_Eqp[Période_jours],10))=0), INDEX(T_Eqp[Type],10), ""), "")</f>
        <v/>
      </c>
      <c r="AF15" s="10">
        <f>IFERROR(IF(AND(INDEX(T_Eqp[Actif],10)="Oui",INDEX(T_Eqp[Période_jours],10)&gt;0, AF3&gt;=INDEX(T_Eqp[Date_Début],10), MOD(AF3-INDEX(T_Eqp[Date_Début],10), INDEX(T_Eqp[Période_jours],10))=0), INDEX(T_Eqp[Type],10), ""), "")</f>
        <v/>
      </c>
      <c r="AG15" s="10">
        <f>IFERROR(IF(AND(INDEX(T_Eqp[Actif],10)="Oui",INDEX(T_Eqp[Période_jours],10)&gt;0, AG3&gt;=INDEX(T_Eqp[Date_Début],10), MOD(AG3-INDEX(T_Eqp[Date_Début],10), INDEX(T_Eqp[Période_jours],10))=0), INDEX(T_Eqp[Type],10), ""), "")</f>
        <v/>
      </c>
      <c r="AH15" s="10">
        <f>IFERROR(IF(AND(INDEX(T_Eqp[Actif],10)="Oui",INDEX(T_Eqp[Période_jours],10)&gt;0, AH3&gt;=INDEX(T_Eqp[Date_Début],10), MOD(AH3-INDEX(T_Eqp[Date_Début],10), INDEX(T_Eqp[Période_jours],10))=0), INDEX(T_Eqp[Type],10), ""), "")</f>
        <v/>
      </c>
      <c r="AI15" s="10">
        <f>IFERROR(IF(AND(INDEX(T_Eqp[Actif],10)="Oui",INDEX(T_Eqp[Période_jours],10)&gt;0, AI3&gt;=INDEX(T_Eqp[Date_Début],10), MOD(AI3-INDEX(T_Eqp[Date_Début],10), INDEX(T_Eqp[Période_jours],10))=0), INDEX(T_Eqp[Type],10), ""), "")</f>
        <v/>
      </c>
      <c r="AJ15" s="10">
        <f>IFERROR(IF(AND(INDEX(T_Eqp[Actif],10)="Oui",INDEX(T_Eqp[Période_jours],10)&gt;0, AJ3&gt;=INDEX(T_Eqp[Date_Début],10), MOD(AJ3-INDEX(T_Eqp[Date_Début],10), INDEX(T_Eqp[Période_jours],10))=0), INDEX(T_Eqp[Type],10), ""), "")</f>
        <v/>
      </c>
      <c r="AK15" s="10">
        <f>IFERROR(IF(AND(INDEX(T_Eqp[Actif],10)="Oui",INDEX(T_Eqp[Période_jours],10)&gt;0, AK3&gt;=INDEX(T_Eqp[Date_Début],10), MOD(AK3-INDEX(T_Eqp[Date_Début],10), INDEX(T_Eqp[Période_jours],10))=0), INDEX(T_Eqp[Type],10), ""), "")</f>
        <v/>
      </c>
      <c r="AL15" s="10">
        <f>IFERROR(IF(AND(INDEX(T_Eqp[Actif],10)="Oui",INDEX(T_Eqp[Période_jours],10)&gt;0, AL3&gt;=INDEX(T_Eqp[Date_Début],10), MOD(AL3-INDEX(T_Eqp[Date_Début],10), INDEX(T_Eqp[Période_jours],10))=0), INDEX(T_Eqp[Type],10), ""), "")</f>
        <v/>
      </c>
      <c r="AM15" s="10">
        <f>IFERROR(IF(AND(INDEX(T_Eqp[Actif],10)="Oui",INDEX(T_Eqp[Période_jours],10)&gt;0, AM3&gt;=INDEX(T_Eqp[Date_Début],10), MOD(AM3-INDEX(T_Eqp[Date_Début],10), INDEX(T_Eqp[Période_jours],10))=0), INDEX(T_Eqp[Type],10), ""), "")</f>
        <v/>
      </c>
      <c r="AN15" s="10">
        <f>IFERROR(IF(AND(INDEX(T_Eqp[Actif],10)="Oui",INDEX(T_Eqp[Période_jours],10)&gt;0, AN3&gt;=INDEX(T_Eqp[Date_Début],10), MOD(AN3-INDEX(T_Eqp[Date_Début],10), INDEX(T_Eqp[Période_jours],10))=0), INDEX(T_Eqp[Type],10), ""), "")</f>
        <v/>
      </c>
      <c r="AO15" s="10">
        <f>IFERROR(IF(AND(INDEX(T_Eqp[Actif],10)="Oui",INDEX(T_Eqp[Période_jours],10)&gt;0, AO3&gt;=INDEX(T_Eqp[Date_Début],10), MOD(AO3-INDEX(T_Eqp[Date_Début],10), INDEX(T_Eqp[Période_jours],10))=0), INDEX(T_Eqp[Type],10), ""), "")</f>
        <v/>
      </c>
      <c r="AP15" s="10">
        <f>IFERROR(IF(AND(INDEX(T_Eqp[Actif],10)="Oui",INDEX(T_Eqp[Période_jours],10)&gt;0, AP3&gt;=INDEX(T_Eqp[Date_Début],10), MOD(AP3-INDEX(T_Eqp[Date_Début],10), INDEX(T_Eqp[Période_jours],10))=0), INDEX(T_Eqp[Type],10), ""), "")</f>
        <v/>
      </c>
      <c r="AQ15" s="10">
        <f>IFERROR(IF(AND(INDEX(T_Eqp[Actif],10)="Oui",INDEX(T_Eqp[Période_jours],10)&gt;0, AQ3&gt;=INDEX(T_Eqp[Date_Début],10), MOD(AQ3-INDEX(T_Eqp[Date_Début],10), INDEX(T_Eqp[Période_jours],10))=0), INDEX(T_Eqp[Type],10), ""), "")</f>
        <v/>
      </c>
      <c r="AR15" s="10">
        <f>IFERROR(IF(AND(INDEX(T_Eqp[Actif],10)="Oui",INDEX(T_Eqp[Période_jours],10)&gt;0, AR3&gt;=INDEX(T_Eqp[Date_Début],10), MOD(AR3-INDEX(T_Eqp[Date_Début],10), INDEX(T_Eqp[Période_jours],10))=0), INDEX(T_Eqp[Type],10), ""), "")</f>
        <v/>
      </c>
      <c r="AS15" s="10">
        <f>IFERROR(IF(AND(INDEX(T_Eqp[Actif],10)="Oui",INDEX(T_Eqp[Période_jours],10)&gt;0, AS3&gt;=INDEX(T_Eqp[Date_Début],10), MOD(AS3-INDEX(T_Eqp[Date_Début],10), INDEX(T_Eqp[Période_jours],10))=0), INDEX(T_Eqp[Type],10), ""), "")</f>
        <v/>
      </c>
      <c r="AT15" s="10">
        <f>IFERROR(IF(AND(INDEX(T_Eqp[Actif],10)="Oui",INDEX(T_Eqp[Période_jours],10)&gt;0, AT3&gt;=INDEX(T_Eqp[Date_Début],10), MOD(AT3-INDEX(T_Eqp[Date_Début],10), INDEX(T_Eqp[Période_jours],10))=0), INDEX(T_Eqp[Type],10), ""), "")</f>
        <v/>
      </c>
      <c r="AU15" s="10">
        <f>IFERROR(IF(AND(INDEX(T_Eqp[Actif],10)="Oui",INDEX(T_Eqp[Période_jours],10)&gt;0, AU3&gt;=INDEX(T_Eqp[Date_Début],10), MOD(AU3-INDEX(T_Eqp[Date_Début],10), INDEX(T_Eqp[Période_jours],10))=0), INDEX(T_Eqp[Type],10), ""), "")</f>
        <v/>
      </c>
      <c r="AV15" s="10">
        <f>IFERROR(IF(AND(INDEX(T_Eqp[Actif],10)="Oui",INDEX(T_Eqp[Période_jours],10)&gt;0, AV3&gt;=INDEX(T_Eqp[Date_Début],10), MOD(AV3-INDEX(T_Eqp[Date_Début],10), INDEX(T_Eqp[Période_jours],10))=0), INDEX(T_Eqp[Type],10), ""), "")</f>
        <v/>
      </c>
      <c r="AW15" s="10">
        <f>IFERROR(IF(AND(INDEX(T_Eqp[Actif],10)="Oui",INDEX(T_Eqp[Période_jours],10)&gt;0, AW3&gt;=INDEX(T_Eqp[Date_Début],10), MOD(AW3-INDEX(T_Eqp[Date_Début],10), INDEX(T_Eqp[Période_jours],10))=0), INDEX(T_Eqp[Type],10), ""), "")</f>
        <v/>
      </c>
      <c r="AX15" s="10">
        <f>IFERROR(IF(AND(INDEX(T_Eqp[Actif],10)="Oui",INDEX(T_Eqp[Période_jours],10)&gt;0, AX3&gt;=INDEX(T_Eqp[Date_Début],10), MOD(AX3-INDEX(T_Eqp[Date_Début],10), INDEX(T_Eqp[Période_jours],10))=0), INDEX(T_Eqp[Type],10), ""), "")</f>
        <v/>
      </c>
      <c r="AY15" s="10">
        <f>IFERROR(IF(AND(INDEX(T_Eqp[Actif],10)="Oui",INDEX(T_Eqp[Période_jours],10)&gt;0, AY3&gt;=INDEX(T_Eqp[Date_Début],10), MOD(AY3-INDEX(T_Eqp[Date_Début],10), INDEX(T_Eqp[Période_jours],10))=0), INDEX(T_Eqp[Type],10), ""), "")</f>
        <v/>
      </c>
      <c r="AZ15" s="10">
        <f>IFERROR(IF(AND(INDEX(T_Eqp[Actif],10)="Oui",INDEX(T_Eqp[Période_jours],10)&gt;0, AZ3&gt;=INDEX(T_Eqp[Date_Début],10), MOD(AZ3-INDEX(T_Eqp[Date_Début],10), INDEX(T_Eqp[Période_jours],10))=0), INDEX(T_Eqp[Type],10), ""), "")</f>
        <v/>
      </c>
      <c r="BA15" s="10">
        <f>IFERROR(IF(AND(INDEX(T_Eqp[Actif],10)="Oui",INDEX(T_Eqp[Période_jours],10)&gt;0, BA3&gt;=INDEX(T_Eqp[Date_Début],10), MOD(BA3-INDEX(T_Eqp[Date_Début],10), INDEX(T_Eqp[Période_jours],10))=0), INDEX(T_Eqp[Type],10), ""), "")</f>
        <v/>
      </c>
      <c r="BB15" s="10">
        <f>IFERROR(IF(AND(INDEX(T_Eqp[Actif],10)="Oui",INDEX(T_Eqp[Période_jours],10)&gt;0, BB3&gt;=INDEX(T_Eqp[Date_Début],10), MOD(BB3-INDEX(T_Eqp[Date_Début],10), INDEX(T_Eqp[Période_jours],10))=0), INDEX(T_Eqp[Type],10), ""), "")</f>
        <v/>
      </c>
      <c r="BC15" s="10">
        <f>IFERROR(IF(AND(INDEX(T_Eqp[Actif],10)="Oui",INDEX(T_Eqp[Période_jours],10)&gt;0, BC3&gt;=INDEX(T_Eqp[Date_Début],10), MOD(BC3-INDEX(T_Eqp[Date_Début],10), INDEX(T_Eqp[Période_jours],10))=0), INDEX(T_Eqp[Type],10), ""), "")</f>
        <v/>
      </c>
      <c r="BD15" s="10">
        <f>IFERROR(IF(AND(INDEX(T_Eqp[Actif],10)="Oui",INDEX(T_Eqp[Période_jours],10)&gt;0, BD3&gt;=INDEX(T_Eqp[Date_Début],10), MOD(BD3-INDEX(T_Eqp[Date_Début],10), INDEX(T_Eqp[Période_jours],10))=0), INDEX(T_Eqp[Type],10), ""), "")</f>
        <v/>
      </c>
      <c r="BE15" s="10">
        <f>IFERROR(IF(AND(INDEX(T_Eqp[Actif],10)="Oui",INDEX(T_Eqp[Période_jours],10)&gt;0, BE3&gt;=INDEX(T_Eqp[Date_Début],10), MOD(BE3-INDEX(T_Eqp[Date_Début],10), INDEX(T_Eqp[Période_jours],10))=0), INDEX(T_Eqp[Type],10), ""), "")</f>
        <v/>
      </c>
      <c r="BF15" s="10">
        <f>IFERROR(IF(AND(INDEX(T_Eqp[Actif],10)="Oui",INDEX(T_Eqp[Période_jours],10)&gt;0, BF3&gt;=INDEX(T_Eqp[Date_Début],10), MOD(BF3-INDEX(T_Eqp[Date_Début],10), INDEX(T_Eqp[Période_jours],10))=0), INDEX(T_Eqp[Type],10), ""), "")</f>
        <v/>
      </c>
      <c r="BG15" s="10">
        <f>IFERROR(IF(AND(INDEX(T_Eqp[Actif],10)="Oui",INDEX(T_Eqp[Période_jours],10)&gt;0, BG3&gt;=INDEX(T_Eqp[Date_Début],10), MOD(BG3-INDEX(T_Eqp[Date_Début],10), INDEX(T_Eqp[Période_jours],10))=0), INDEX(T_Eqp[Type],10), ""), "")</f>
        <v/>
      </c>
      <c r="BH15" s="10">
        <f>IFERROR(IF(AND(INDEX(T_Eqp[Actif],10)="Oui",INDEX(T_Eqp[Période_jours],10)&gt;0, BH3&gt;=INDEX(T_Eqp[Date_Début],10), MOD(BH3-INDEX(T_Eqp[Date_Début],10), INDEX(T_Eqp[Période_jours],10))=0), INDEX(T_Eqp[Type],10), ""), "")</f>
        <v/>
      </c>
      <c r="BI15" s="10">
        <f>IFERROR(IF(AND(INDEX(T_Eqp[Actif],10)="Oui",INDEX(T_Eqp[Période_jours],10)&gt;0, BI3&gt;=INDEX(T_Eqp[Date_Début],10), MOD(BI3-INDEX(T_Eqp[Date_Début],10), INDEX(T_Eqp[Période_jours],10))=0), INDEX(T_Eqp[Type],10), ""), "")</f>
        <v/>
      </c>
      <c r="BJ15" s="10">
        <f>IFERROR(IF(AND(INDEX(T_Eqp[Actif],10)="Oui",INDEX(T_Eqp[Période_jours],10)&gt;0, BJ3&gt;=INDEX(T_Eqp[Date_Début],10), MOD(BJ3-INDEX(T_Eqp[Date_Début],10), INDEX(T_Eqp[Période_jours],10))=0), INDEX(T_Eqp[Type],10), ""), "")</f>
        <v/>
      </c>
      <c r="BK15" s="10">
        <f>IFERROR(IF(AND(INDEX(T_Eqp[Actif],10)="Oui",INDEX(T_Eqp[Période_jours],10)&gt;0, BK3&gt;=INDEX(T_Eqp[Date_Début],10), MOD(BK3-INDEX(T_Eqp[Date_Début],10), INDEX(T_Eqp[Période_jours],10))=0), INDEX(T_Eqp[Type],10), ""), "")</f>
        <v/>
      </c>
      <c r="BL15" s="10">
        <f>IFERROR(IF(AND(INDEX(T_Eqp[Actif],10)="Oui",INDEX(T_Eqp[Période_jours],10)&gt;0, BL3&gt;=INDEX(T_Eqp[Date_Début],10), MOD(BL3-INDEX(T_Eqp[Date_Début],10), INDEX(T_Eqp[Période_jours],10))=0), INDEX(T_Eqp[Type],10), ""), "")</f>
        <v/>
      </c>
      <c r="BM15" s="10">
        <f>IFERROR(IF(AND(INDEX(T_Eqp[Actif],10)="Oui",INDEX(T_Eqp[Période_jours],10)&gt;0, BM3&gt;=INDEX(T_Eqp[Date_Début],10), MOD(BM3-INDEX(T_Eqp[Date_Début],10), INDEX(T_Eqp[Période_jours],10))=0), INDEX(T_Eqp[Type],10), ""), "")</f>
        <v/>
      </c>
      <c r="BN15" s="10">
        <f>IFERROR(IF(AND(INDEX(T_Eqp[Actif],10)="Oui",INDEX(T_Eqp[Période_jours],10)&gt;0, BN3&gt;=INDEX(T_Eqp[Date_Début],10), MOD(BN3-INDEX(T_Eqp[Date_Début],10), INDEX(T_Eqp[Période_jours],10))=0), INDEX(T_Eqp[Type],10), ""), "")</f>
        <v/>
      </c>
      <c r="BO15" s="10">
        <f>IFERROR(IF(AND(INDEX(T_Eqp[Actif],10)="Oui",INDEX(T_Eqp[Période_jours],10)&gt;0, BO3&gt;=INDEX(T_Eqp[Date_Début],10), MOD(BO3-INDEX(T_Eqp[Date_Début],10), INDEX(T_Eqp[Période_jours],10))=0), INDEX(T_Eqp[Type],10), ""), "")</f>
        <v/>
      </c>
      <c r="BP15" s="10">
        <f>IFERROR(IF(AND(INDEX(T_Eqp[Actif],10)="Oui",INDEX(T_Eqp[Période_jours],10)&gt;0, BP3&gt;=INDEX(T_Eqp[Date_Début],10), MOD(BP3-INDEX(T_Eqp[Date_Début],10), INDEX(T_Eqp[Période_jours],10))=0), INDEX(T_Eqp[Type],10), ""), "")</f>
        <v/>
      </c>
      <c r="BQ15" s="10">
        <f>IFERROR(IF(AND(INDEX(T_Eqp[Actif],10)="Oui",INDEX(T_Eqp[Période_jours],10)&gt;0, BQ3&gt;=INDEX(T_Eqp[Date_Début],10), MOD(BQ3-INDEX(T_Eqp[Date_Début],10), INDEX(T_Eqp[Période_jours],10))=0), INDEX(T_Eqp[Type],10), ""), "")</f>
        <v/>
      </c>
      <c r="BR15" s="10">
        <f>IFERROR(IF(AND(INDEX(T_Eqp[Actif],10)="Oui",INDEX(T_Eqp[Période_jours],10)&gt;0, BR3&gt;=INDEX(T_Eqp[Date_Début],10), MOD(BR3-INDEX(T_Eqp[Date_Début],10), INDEX(T_Eqp[Période_jours],10))=0), INDEX(T_Eqp[Type],10), ""), "")</f>
        <v/>
      </c>
      <c r="BS15" s="10">
        <f>IFERROR(IF(AND(INDEX(T_Eqp[Actif],10)="Oui",INDEX(T_Eqp[Période_jours],10)&gt;0, BS3&gt;=INDEX(T_Eqp[Date_Début],10), MOD(BS3-INDEX(T_Eqp[Date_Début],10), INDEX(T_Eqp[Période_jours],10))=0), INDEX(T_Eqp[Type],10), ""), "")</f>
        <v/>
      </c>
      <c r="BT15" s="10">
        <f>IFERROR(IF(AND(INDEX(T_Eqp[Actif],10)="Oui",INDEX(T_Eqp[Période_jours],10)&gt;0, BT3&gt;=INDEX(T_Eqp[Date_Début],10), MOD(BT3-INDEX(T_Eqp[Date_Début],10), INDEX(T_Eqp[Période_jours],10))=0), INDEX(T_Eqp[Type],10), ""), "")</f>
        <v/>
      </c>
      <c r="BU15" s="10">
        <f>IFERROR(IF(AND(INDEX(T_Eqp[Actif],10)="Oui",INDEX(T_Eqp[Période_jours],10)&gt;0, BU3&gt;=INDEX(T_Eqp[Date_Début],10), MOD(BU3-INDEX(T_Eqp[Date_Début],10), INDEX(T_Eqp[Période_jours],10))=0), INDEX(T_Eqp[Type],10), ""), "")</f>
        <v/>
      </c>
      <c r="BV15" s="10">
        <f>IFERROR(IF(AND(INDEX(T_Eqp[Actif],10)="Oui",INDEX(T_Eqp[Période_jours],10)&gt;0, BV3&gt;=INDEX(T_Eqp[Date_Début],10), MOD(BV3-INDEX(T_Eqp[Date_Début],10), INDEX(T_Eqp[Période_jours],10))=0), INDEX(T_Eqp[Type],10), ""), "")</f>
        <v/>
      </c>
      <c r="BW15" s="10">
        <f>IFERROR(IF(AND(INDEX(T_Eqp[Actif],10)="Oui",INDEX(T_Eqp[Période_jours],10)&gt;0, BW3&gt;=INDEX(T_Eqp[Date_Début],10), MOD(BW3-INDEX(T_Eqp[Date_Début],10), INDEX(T_Eqp[Période_jours],10))=0), INDEX(T_Eqp[Type],10), ""), "")</f>
        <v/>
      </c>
      <c r="BX15" s="10">
        <f>IFERROR(IF(AND(INDEX(T_Eqp[Actif],10)="Oui",INDEX(T_Eqp[Période_jours],10)&gt;0, BX3&gt;=INDEX(T_Eqp[Date_Début],10), MOD(BX3-INDEX(T_Eqp[Date_Début],10), INDEX(T_Eqp[Période_jours],10))=0), INDEX(T_Eqp[Type],10), ""), "")</f>
        <v/>
      </c>
      <c r="BY15" s="10">
        <f>IFERROR(IF(AND(INDEX(T_Eqp[Actif],10)="Oui",INDEX(T_Eqp[Période_jours],10)&gt;0, BY3&gt;=INDEX(T_Eqp[Date_Début],10), MOD(BY3-INDEX(T_Eqp[Date_Début],10), INDEX(T_Eqp[Période_jours],10))=0), INDEX(T_Eqp[Type],10), ""), "")</f>
        <v/>
      </c>
      <c r="BZ15" s="10">
        <f>IFERROR(IF(AND(INDEX(T_Eqp[Actif],10)="Oui",INDEX(T_Eqp[Période_jours],10)&gt;0, BZ3&gt;=INDEX(T_Eqp[Date_Début],10), MOD(BZ3-INDEX(T_Eqp[Date_Début],10), INDEX(T_Eqp[Période_jours],10))=0), INDEX(T_Eqp[Type],10), ""), "")</f>
        <v/>
      </c>
      <c r="CA15" s="10">
        <f>IFERROR(IF(AND(INDEX(T_Eqp[Actif],10)="Oui",INDEX(T_Eqp[Période_jours],10)&gt;0, CA3&gt;=INDEX(T_Eqp[Date_Début],10), MOD(CA3-INDEX(T_Eqp[Date_Début],10), INDEX(T_Eqp[Période_jours],10))=0), INDEX(T_Eqp[Type],10), ""), "")</f>
        <v/>
      </c>
      <c r="CB15" s="10">
        <f>IFERROR(IF(AND(INDEX(T_Eqp[Actif],10)="Oui",INDEX(T_Eqp[Période_jours],10)&gt;0, CB3&gt;=INDEX(T_Eqp[Date_Début],10), MOD(CB3-INDEX(T_Eqp[Date_Début],10), INDEX(T_Eqp[Période_jours],10))=0), INDEX(T_Eqp[Type],10), ""), "")</f>
        <v/>
      </c>
      <c r="CC15" s="10">
        <f>IFERROR(IF(AND(INDEX(T_Eqp[Actif],10)="Oui",INDEX(T_Eqp[Période_jours],10)&gt;0, CC3&gt;=INDEX(T_Eqp[Date_Début],10), MOD(CC3-INDEX(T_Eqp[Date_Début],10), INDEX(T_Eqp[Période_jours],10))=0), INDEX(T_Eqp[Type],10), ""), "")</f>
        <v/>
      </c>
      <c r="CD15" s="10">
        <f>IFERROR(IF(AND(INDEX(T_Eqp[Actif],10)="Oui",INDEX(T_Eqp[Période_jours],10)&gt;0, CD3&gt;=INDEX(T_Eqp[Date_Début],10), MOD(CD3-INDEX(T_Eqp[Date_Début],10), INDEX(T_Eqp[Période_jours],10))=0), INDEX(T_Eqp[Type],10), ""), "")</f>
        <v/>
      </c>
      <c r="CE15" s="10">
        <f>IFERROR(IF(AND(INDEX(T_Eqp[Actif],10)="Oui",INDEX(T_Eqp[Période_jours],10)&gt;0, CE3&gt;=INDEX(T_Eqp[Date_Début],10), MOD(CE3-INDEX(T_Eqp[Date_Début],10), INDEX(T_Eqp[Période_jours],10))=0), INDEX(T_Eqp[Type],10), ""), "")</f>
        <v/>
      </c>
      <c r="CF15" s="10">
        <f>IFERROR(IF(AND(INDEX(T_Eqp[Actif],10)="Oui",INDEX(T_Eqp[Période_jours],10)&gt;0, CF3&gt;=INDEX(T_Eqp[Date_Début],10), MOD(CF3-INDEX(T_Eqp[Date_Début],10), INDEX(T_Eqp[Période_jours],10))=0), INDEX(T_Eqp[Type],10), ""), "")</f>
        <v/>
      </c>
      <c r="CG15" s="10">
        <f>IFERROR(IF(AND(INDEX(T_Eqp[Actif],10)="Oui",INDEX(T_Eqp[Période_jours],10)&gt;0, CG3&gt;=INDEX(T_Eqp[Date_Début],10), MOD(CG3-INDEX(T_Eqp[Date_Début],10), INDEX(T_Eqp[Période_jours],10))=0), INDEX(T_Eqp[Type],10), ""), "")</f>
        <v/>
      </c>
      <c r="CH15" s="10">
        <f>IFERROR(IF(AND(INDEX(T_Eqp[Actif],10)="Oui",INDEX(T_Eqp[Période_jours],10)&gt;0, CH3&gt;=INDEX(T_Eqp[Date_Début],10), MOD(CH3-INDEX(T_Eqp[Date_Début],10), INDEX(T_Eqp[Période_jours],10))=0), INDEX(T_Eqp[Type],10), ""), "")</f>
        <v/>
      </c>
      <c r="CI15" s="10">
        <f>IFERROR(IF(AND(INDEX(T_Eqp[Actif],10)="Oui",INDEX(T_Eqp[Période_jours],10)&gt;0, CI3&gt;=INDEX(T_Eqp[Date_Début],10), MOD(CI3-INDEX(T_Eqp[Date_Début],10), INDEX(T_Eqp[Période_jours],10))=0), INDEX(T_Eqp[Type],10), ""), "")</f>
        <v/>
      </c>
      <c r="CJ15" s="10">
        <f>IFERROR(IF(AND(INDEX(T_Eqp[Actif],10)="Oui",INDEX(T_Eqp[Période_jours],10)&gt;0, CJ3&gt;=INDEX(T_Eqp[Date_Début],10), MOD(CJ3-INDEX(T_Eqp[Date_Début],10), INDEX(T_Eqp[Période_jours],10))=0), INDEX(T_Eqp[Type],10), ""), "")</f>
        <v/>
      </c>
      <c r="CK15" s="10">
        <f>IFERROR(IF(AND(INDEX(T_Eqp[Actif],10)="Oui",INDEX(T_Eqp[Période_jours],10)&gt;0, CK3&gt;=INDEX(T_Eqp[Date_Début],10), MOD(CK3-INDEX(T_Eqp[Date_Début],10), INDEX(T_Eqp[Période_jours],10))=0), INDEX(T_Eqp[Type],10), ""), "")</f>
        <v/>
      </c>
      <c r="CL15" s="10">
        <f>IFERROR(IF(AND(INDEX(T_Eqp[Actif],10)="Oui",INDEX(T_Eqp[Période_jours],10)&gt;0, CL3&gt;=INDEX(T_Eqp[Date_Début],10), MOD(CL3-INDEX(T_Eqp[Date_Début],10), INDEX(T_Eqp[Période_jours],10))=0), INDEX(T_Eqp[Type],10), ""), "")</f>
        <v/>
      </c>
      <c r="CM15" s="10">
        <f>IFERROR(IF(AND(INDEX(T_Eqp[Actif],10)="Oui",INDEX(T_Eqp[Période_jours],10)&gt;0, CM3&gt;=INDEX(T_Eqp[Date_Début],10), MOD(CM3-INDEX(T_Eqp[Date_Début],10), INDEX(T_Eqp[Période_jours],10))=0), INDEX(T_Eqp[Type],10), ""), "")</f>
        <v/>
      </c>
      <c r="CN15" s="10">
        <f>IFERROR(IF(AND(INDEX(T_Eqp[Actif],10)="Oui",INDEX(T_Eqp[Période_jours],10)&gt;0, CN3&gt;=INDEX(T_Eqp[Date_Début],10), MOD(CN3-INDEX(T_Eqp[Date_Début],10), INDEX(T_Eqp[Période_jours],10))=0), INDEX(T_Eqp[Type],10), ""), "")</f>
        <v/>
      </c>
      <c r="CO15" s="10">
        <f>IFERROR(IF(AND(INDEX(T_Eqp[Actif],10)="Oui",INDEX(T_Eqp[Période_jours],10)&gt;0, CO3&gt;=INDEX(T_Eqp[Date_Début],10), MOD(CO3-INDEX(T_Eqp[Date_Début],10), INDEX(T_Eqp[Période_jours],10))=0), INDEX(T_Eqp[Type],10), ""), "")</f>
        <v/>
      </c>
      <c r="CP15" s="10">
        <f>IFERROR(IF(AND(INDEX(T_Eqp[Actif],10)="Oui",INDEX(T_Eqp[Période_jours],10)&gt;0, CP3&gt;=INDEX(T_Eqp[Date_Début],10), MOD(CP3-INDEX(T_Eqp[Date_Début],10), INDEX(T_Eqp[Période_jours],10))=0), INDEX(T_Eqp[Type],10), ""), "")</f>
        <v/>
      </c>
      <c r="CQ15" s="10">
        <f>IFERROR(IF(AND(INDEX(T_Eqp[Actif],10)="Oui",INDEX(T_Eqp[Période_jours],10)&gt;0, CQ3&gt;=INDEX(T_Eqp[Date_Début],10), MOD(CQ3-INDEX(T_Eqp[Date_Début],10), INDEX(T_Eqp[Période_jours],10))=0), INDEX(T_Eqp[Type],10), ""), "")</f>
        <v/>
      </c>
      <c r="CR15" s="10">
        <f>IFERROR(IF(AND(INDEX(T_Eqp[Actif],10)="Oui",INDEX(T_Eqp[Période_jours],10)&gt;0, CR3&gt;=INDEX(T_Eqp[Date_Début],10), MOD(CR3-INDEX(T_Eqp[Date_Début],10), INDEX(T_Eqp[Période_jours],10))=0), INDEX(T_Eqp[Type],10), ""), "")</f>
        <v/>
      </c>
      <c r="CS15" s="10">
        <f>IFERROR(IF(AND(INDEX(T_Eqp[Actif],10)="Oui",INDEX(T_Eqp[Période_jours],10)&gt;0, CS3&gt;=INDEX(T_Eqp[Date_Début],10), MOD(CS3-INDEX(T_Eqp[Date_Début],10), INDEX(T_Eqp[Période_jours],10))=0), INDEX(T_Eqp[Type],10), ""), "")</f>
        <v/>
      </c>
      <c r="CT15" s="10">
        <f>IFERROR(IF(AND(INDEX(T_Eqp[Actif],10)="Oui",INDEX(T_Eqp[Période_jours],10)&gt;0, CT3&gt;=INDEX(T_Eqp[Date_Début],10), MOD(CT3-INDEX(T_Eqp[Date_Début],10), INDEX(T_Eqp[Période_jours],10))=0), INDEX(T_Eqp[Type],10), ""), "")</f>
        <v/>
      </c>
      <c r="CU15" s="10">
        <f>IFERROR(IF(AND(INDEX(T_Eqp[Actif],10)="Oui",INDEX(T_Eqp[Période_jours],10)&gt;0, CU3&gt;=INDEX(T_Eqp[Date_Début],10), MOD(CU3-INDEX(T_Eqp[Date_Début],10), INDEX(T_Eqp[Période_jours],10))=0), INDEX(T_Eqp[Type],10), ""), "")</f>
        <v/>
      </c>
      <c r="CV15" s="10">
        <f>IFERROR(IF(AND(INDEX(T_Eqp[Actif],10)="Oui",INDEX(T_Eqp[Période_jours],10)&gt;0, CV3&gt;=INDEX(T_Eqp[Date_Début],10), MOD(CV3-INDEX(T_Eqp[Date_Début],10), INDEX(T_Eqp[Période_jours],10))=0), INDEX(T_Eqp[Type],10), ""), "")</f>
        <v/>
      </c>
      <c r="CW15" s="10">
        <f>IFERROR(IF(AND(INDEX(T_Eqp[Actif],10)="Oui",INDEX(T_Eqp[Période_jours],10)&gt;0, CW3&gt;=INDEX(T_Eqp[Date_Début],10), MOD(CW3-INDEX(T_Eqp[Date_Début],10), INDEX(T_Eqp[Période_jours],10))=0), INDEX(T_Eqp[Type],10), ""), "")</f>
        <v/>
      </c>
      <c r="CX15" s="10">
        <f>IFERROR(IF(AND(INDEX(T_Eqp[Actif],10)="Oui",INDEX(T_Eqp[Période_jours],10)&gt;0, CX3&gt;=INDEX(T_Eqp[Date_Début],10), MOD(CX3-INDEX(T_Eqp[Date_Début],10), INDEX(T_Eqp[Période_jours],10))=0), INDEX(T_Eqp[Type],10), ""), "")</f>
        <v/>
      </c>
      <c r="CY15" s="10">
        <f>IFERROR(IF(AND(INDEX(T_Eqp[Actif],10)="Oui",INDEX(T_Eqp[Période_jours],10)&gt;0, CY3&gt;=INDEX(T_Eqp[Date_Début],10), MOD(CY3-INDEX(T_Eqp[Date_Début],10), INDEX(T_Eqp[Période_jours],10))=0), INDEX(T_Eqp[Type],10), ""), "")</f>
        <v/>
      </c>
      <c r="CZ15" s="10">
        <f>IFERROR(IF(AND(INDEX(T_Eqp[Actif],10)="Oui",INDEX(T_Eqp[Période_jours],10)&gt;0, CZ3&gt;=INDEX(T_Eqp[Date_Début],10), MOD(CZ3-INDEX(T_Eqp[Date_Début],10), INDEX(T_Eqp[Période_jours],10))=0), INDEX(T_Eqp[Type],10), ""), "")</f>
        <v/>
      </c>
      <c r="DA15" s="10">
        <f>IFERROR(IF(AND(INDEX(T_Eqp[Actif],10)="Oui",INDEX(T_Eqp[Période_jours],10)&gt;0, DA3&gt;=INDEX(T_Eqp[Date_Début],10), MOD(DA3-INDEX(T_Eqp[Date_Début],10), INDEX(T_Eqp[Période_jours],10))=0), INDEX(T_Eqp[Type],10), ""), "")</f>
        <v/>
      </c>
      <c r="DB15" s="10">
        <f>IFERROR(IF(AND(INDEX(T_Eqp[Actif],10)="Oui",INDEX(T_Eqp[Période_jours],10)&gt;0, DB3&gt;=INDEX(T_Eqp[Date_Début],10), MOD(DB3-INDEX(T_Eqp[Date_Début],10), INDEX(T_Eqp[Période_jours],10))=0), INDEX(T_Eqp[Type],10), ""), "")</f>
        <v/>
      </c>
      <c r="DC15" s="10">
        <f>IFERROR(IF(AND(INDEX(T_Eqp[Actif],10)="Oui",INDEX(T_Eqp[Période_jours],10)&gt;0, DC3&gt;=INDEX(T_Eqp[Date_Début],10), MOD(DC3-INDEX(T_Eqp[Date_Début],10), INDEX(T_Eqp[Période_jours],10))=0), INDEX(T_Eqp[Type],10), ""), "")</f>
        <v/>
      </c>
      <c r="DD15" s="10">
        <f>IFERROR(IF(AND(INDEX(T_Eqp[Actif],10)="Oui",INDEX(T_Eqp[Période_jours],10)&gt;0, DD3&gt;=INDEX(T_Eqp[Date_Début],10), MOD(DD3-INDEX(T_Eqp[Date_Début],10), INDEX(T_Eqp[Période_jours],10))=0), INDEX(T_Eqp[Type],10), ""), "")</f>
        <v/>
      </c>
      <c r="DE15" s="10">
        <f>IFERROR(IF(AND(INDEX(T_Eqp[Actif],10)="Oui",INDEX(T_Eqp[Période_jours],10)&gt;0, DE3&gt;=INDEX(T_Eqp[Date_Début],10), MOD(DE3-INDEX(T_Eqp[Date_Début],10), INDEX(T_Eqp[Période_jours],10))=0), INDEX(T_Eqp[Type],10), ""), "")</f>
        <v/>
      </c>
      <c r="DF15" s="10">
        <f>IFERROR(IF(AND(INDEX(T_Eqp[Actif],10)="Oui",INDEX(T_Eqp[Période_jours],10)&gt;0, DF3&gt;=INDEX(T_Eqp[Date_Début],10), MOD(DF3-INDEX(T_Eqp[Date_Début],10), INDEX(T_Eqp[Période_jours],10))=0), INDEX(T_Eqp[Type],10), ""), "")</f>
        <v/>
      </c>
      <c r="DG15" s="10">
        <f>IFERROR(IF(AND(INDEX(T_Eqp[Actif],10)="Oui",INDEX(T_Eqp[Période_jours],10)&gt;0, DG3&gt;=INDEX(T_Eqp[Date_Début],10), MOD(DG3-INDEX(T_Eqp[Date_Début],10), INDEX(T_Eqp[Période_jours],10))=0), INDEX(T_Eqp[Type],10), ""), "")</f>
        <v/>
      </c>
      <c r="DH15" s="10">
        <f>IFERROR(IF(AND(INDEX(T_Eqp[Actif],10)="Oui",INDEX(T_Eqp[Période_jours],10)&gt;0, DH3&gt;=INDEX(T_Eqp[Date_Début],10), MOD(DH3-INDEX(T_Eqp[Date_Début],10), INDEX(T_Eqp[Période_jours],10))=0), INDEX(T_Eqp[Type],10), ""), "")</f>
        <v/>
      </c>
      <c r="DI15" s="10">
        <f>IFERROR(IF(AND(INDEX(T_Eqp[Actif],10)="Oui",INDEX(T_Eqp[Période_jours],10)&gt;0, DI3&gt;=INDEX(T_Eqp[Date_Début],10), MOD(DI3-INDEX(T_Eqp[Date_Début],10), INDEX(T_Eqp[Période_jours],10))=0), INDEX(T_Eqp[Type],10), ""), "")</f>
        <v/>
      </c>
      <c r="DJ15" s="10">
        <f>IFERROR(IF(AND(INDEX(T_Eqp[Actif],10)="Oui",INDEX(T_Eqp[Période_jours],10)&gt;0, DJ3&gt;=INDEX(T_Eqp[Date_Début],10), MOD(DJ3-INDEX(T_Eqp[Date_Début],10), INDEX(T_Eqp[Période_jours],10))=0), INDEX(T_Eqp[Type],10), ""), "")</f>
        <v/>
      </c>
      <c r="DK15" s="10">
        <f>IFERROR(IF(AND(INDEX(T_Eqp[Actif],10)="Oui",INDEX(T_Eqp[Période_jours],10)&gt;0, DK3&gt;=INDEX(T_Eqp[Date_Début],10), MOD(DK3-INDEX(T_Eqp[Date_Début],10), INDEX(T_Eqp[Période_jours],10))=0), INDEX(T_Eqp[Type],10), ""), "")</f>
        <v/>
      </c>
      <c r="DL15" s="10">
        <f>IFERROR(IF(AND(INDEX(T_Eqp[Actif],10)="Oui",INDEX(T_Eqp[Période_jours],10)&gt;0, DL3&gt;=INDEX(T_Eqp[Date_Début],10), MOD(DL3-INDEX(T_Eqp[Date_Début],10), INDEX(T_Eqp[Période_jours],10))=0), INDEX(T_Eqp[Type],10), ""), "")</f>
        <v/>
      </c>
      <c r="DM15" s="10">
        <f>IFERROR(IF(AND(INDEX(T_Eqp[Actif],10)="Oui",INDEX(T_Eqp[Période_jours],10)&gt;0, DM3&gt;=INDEX(T_Eqp[Date_Début],10), MOD(DM3-INDEX(T_Eqp[Date_Début],10), INDEX(T_Eqp[Période_jours],10))=0), INDEX(T_Eqp[Type],10), ""), "")</f>
        <v/>
      </c>
      <c r="DN15" s="10">
        <f>IFERROR(IF(AND(INDEX(T_Eqp[Actif],10)="Oui",INDEX(T_Eqp[Période_jours],10)&gt;0, DN3&gt;=INDEX(T_Eqp[Date_Début],10), MOD(DN3-INDEX(T_Eqp[Date_Début],10), INDEX(T_Eqp[Période_jours],10))=0), INDEX(T_Eqp[Type],10), ""), "")</f>
        <v/>
      </c>
      <c r="DO15" s="10">
        <f>IFERROR(IF(AND(INDEX(T_Eqp[Actif],10)="Oui",INDEX(T_Eqp[Période_jours],10)&gt;0, DO3&gt;=INDEX(T_Eqp[Date_Début],10), MOD(DO3-INDEX(T_Eqp[Date_Début],10), INDEX(T_Eqp[Période_jours],10))=0), INDEX(T_Eqp[Type],10), ""), "")</f>
        <v/>
      </c>
      <c r="DP15" s="10">
        <f>IFERROR(IF(AND(INDEX(T_Eqp[Actif],10)="Oui",INDEX(T_Eqp[Période_jours],10)&gt;0, DP3&gt;=INDEX(T_Eqp[Date_Début],10), MOD(DP3-INDEX(T_Eqp[Date_Début],10), INDEX(T_Eqp[Période_jours],10))=0), INDEX(T_Eqp[Type],10), ""), "")</f>
        <v/>
      </c>
      <c r="DQ15" s="10">
        <f>IFERROR(IF(AND(INDEX(T_Eqp[Actif],10)="Oui",INDEX(T_Eqp[Période_jours],10)&gt;0, DQ3&gt;=INDEX(T_Eqp[Date_Début],10), MOD(DQ3-INDEX(T_Eqp[Date_Début],10), INDEX(T_Eqp[Période_jours],10))=0), INDEX(T_Eqp[Type],10), ""), "")</f>
        <v/>
      </c>
      <c r="DR15" s="10">
        <f>IFERROR(IF(AND(INDEX(T_Eqp[Actif],10)="Oui",INDEX(T_Eqp[Période_jours],10)&gt;0, DR3&gt;=INDEX(T_Eqp[Date_Début],10), MOD(DR3-INDEX(T_Eqp[Date_Début],10), INDEX(T_Eqp[Période_jours],10))=0), INDEX(T_Eqp[Type],10), ""), "")</f>
        <v/>
      </c>
      <c r="DS15" s="10">
        <f>IFERROR(IF(AND(INDEX(T_Eqp[Actif],10)="Oui",INDEX(T_Eqp[Période_jours],10)&gt;0, DS3&gt;=INDEX(T_Eqp[Date_Début],10), MOD(DS3-INDEX(T_Eqp[Date_Début],10), INDEX(T_Eqp[Période_jours],10))=0), INDEX(T_Eqp[Type],10), ""), "")</f>
        <v/>
      </c>
      <c r="DT15" s="10">
        <f>IFERROR(IF(AND(INDEX(T_Eqp[Actif],10)="Oui",INDEX(T_Eqp[Période_jours],10)&gt;0, DT3&gt;=INDEX(T_Eqp[Date_Début],10), MOD(DT3-INDEX(T_Eqp[Date_Début],10), INDEX(T_Eqp[Période_jours],10))=0), INDEX(T_Eqp[Type],10), ""), "")</f>
        <v/>
      </c>
      <c r="DU15" s="10">
        <f>IFERROR(IF(AND(INDEX(T_Eqp[Actif],10)="Oui",INDEX(T_Eqp[Période_jours],10)&gt;0, DU3&gt;=INDEX(T_Eqp[Date_Début],10), MOD(DU3-INDEX(T_Eqp[Date_Début],10), INDEX(T_Eqp[Période_jours],10))=0), INDEX(T_Eqp[Type],10), ""), "")</f>
        <v/>
      </c>
      <c r="DV15" s="10">
        <f>IFERROR(IF(AND(INDEX(T_Eqp[Actif],10)="Oui",INDEX(T_Eqp[Période_jours],10)&gt;0, DV3&gt;=INDEX(T_Eqp[Date_Début],10), MOD(DV3-INDEX(T_Eqp[Date_Début],10), INDEX(T_Eqp[Période_jours],10))=0), INDEX(T_Eqp[Type],10), ""), "")</f>
        <v/>
      </c>
      <c r="DW15" s="10">
        <f>IFERROR(IF(AND(INDEX(T_Eqp[Actif],10)="Oui",INDEX(T_Eqp[Période_jours],10)&gt;0, DW3&gt;=INDEX(T_Eqp[Date_Début],10), MOD(DW3-INDEX(T_Eqp[Date_Début],10), INDEX(T_Eqp[Période_jours],10))=0), INDEX(T_Eqp[Type],10), ""), "")</f>
        <v/>
      </c>
      <c r="DX15" s="10">
        <f>IFERROR(IF(AND(INDEX(T_Eqp[Actif],10)="Oui",INDEX(T_Eqp[Période_jours],10)&gt;0, DX3&gt;=INDEX(T_Eqp[Date_Début],10), MOD(DX3-INDEX(T_Eqp[Date_Début],10), INDEX(T_Eqp[Période_jours],10))=0), INDEX(T_Eqp[Type],10), ""), "")</f>
        <v/>
      </c>
      <c r="DY15" s="10">
        <f>IFERROR(IF(AND(INDEX(T_Eqp[Actif],10)="Oui",INDEX(T_Eqp[Période_jours],10)&gt;0, DY3&gt;=INDEX(T_Eqp[Date_Début],10), MOD(DY3-INDEX(T_Eqp[Date_Début],10), INDEX(T_Eqp[Période_jours],10))=0), INDEX(T_Eqp[Type],10), ""), "")</f>
        <v/>
      </c>
      <c r="DZ15" s="10">
        <f>IFERROR(IF(AND(INDEX(T_Eqp[Actif],10)="Oui",INDEX(T_Eqp[Période_jours],10)&gt;0, DZ3&gt;=INDEX(T_Eqp[Date_Début],10), MOD(DZ3-INDEX(T_Eqp[Date_Début],10), INDEX(T_Eqp[Période_jours],10))=0), INDEX(T_Eqp[Type],10), ""), "")</f>
        <v/>
      </c>
      <c r="EA15" s="10">
        <f>IFERROR(IF(AND(INDEX(T_Eqp[Actif],10)="Oui",INDEX(T_Eqp[Période_jours],10)&gt;0, EA3&gt;=INDEX(T_Eqp[Date_Début],10), MOD(EA3-INDEX(T_Eqp[Date_Début],10), INDEX(T_Eqp[Période_jours],10))=0), INDEX(T_Eqp[Type],10), ""), "")</f>
        <v/>
      </c>
      <c r="EB15" s="10">
        <f>IFERROR(IF(AND(INDEX(T_Eqp[Actif],10)="Oui",INDEX(T_Eqp[Période_jours],10)&gt;0, EB3&gt;=INDEX(T_Eqp[Date_Début],10), MOD(EB3-INDEX(T_Eqp[Date_Début],10), INDEX(T_Eqp[Période_jours],10))=0), INDEX(T_Eqp[Type],10), ""), "")</f>
        <v/>
      </c>
      <c r="EC15" s="10">
        <f>IFERROR(IF(AND(INDEX(T_Eqp[Actif],10)="Oui",INDEX(T_Eqp[Période_jours],10)&gt;0, EC3&gt;=INDEX(T_Eqp[Date_Début],10), MOD(EC3-INDEX(T_Eqp[Date_Début],10), INDEX(T_Eqp[Période_jours],10))=0), INDEX(T_Eqp[Type],10), ""), "")</f>
        <v/>
      </c>
      <c r="ED15" s="10">
        <f>IFERROR(IF(AND(INDEX(T_Eqp[Actif],10)="Oui",INDEX(T_Eqp[Période_jours],10)&gt;0, ED3&gt;=INDEX(T_Eqp[Date_Début],10), MOD(ED3-INDEX(T_Eqp[Date_Début],10), INDEX(T_Eqp[Période_jours],10))=0), INDEX(T_Eqp[Type],10), ""), "")</f>
        <v/>
      </c>
      <c r="EE15" s="10">
        <f>IFERROR(IF(AND(INDEX(T_Eqp[Actif],10)="Oui",INDEX(T_Eqp[Période_jours],10)&gt;0, EE3&gt;=INDEX(T_Eqp[Date_Début],10), MOD(EE3-INDEX(T_Eqp[Date_Début],10), INDEX(T_Eqp[Période_jours],10))=0), INDEX(T_Eqp[Type],10), ""), "")</f>
        <v/>
      </c>
      <c r="EF15" s="10">
        <f>IFERROR(IF(AND(INDEX(T_Eqp[Actif],10)="Oui",INDEX(T_Eqp[Période_jours],10)&gt;0, EF3&gt;=INDEX(T_Eqp[Date_Début],10), MOD(EF3-INDEX(T_Eqp[Date_Début],10), INDEX(T_Eqp[Période_jours],10))=0), INDEX(T_Eqp[Type],10), ""), "")</f>
        <v/>
      </c>
      <c r="EG15" s="10">
        <f>IFERROR(IF(AND(INDEX(T_Eqp[Actif],10)="Oui",INDEX(T_Eqp[Période_jours],10)&gt;0, EG3&gt;=INDEX(T_Eqp[Date_Début],10), MOD(EG3-INDEX(T_Eqp[Date_Début],10), INDEX(T_Eqp[Période_jours],10))=0), INDEX(T_Eqp[Type],10), ""), "")</f>
        <v/>
      </c>
      <c r="EH15" s="10">
        <f>IFERROR(IF(AND(INDEX(T_Eqp[Actif],10)="Oui",INDEX(T_Eqp[Période_jours],10)&gt;0, EH3&gt;=INDEX(T_Eqp[Date_Début],10), MOD(EH3-INDEX(T_Eqp[Date_Début],10), INDEX(T_Eqp[Période_jours],10))=0), INDEX(T_Eqp[Type],10), ""), "")</f>
        <v/>
      </c>
      <c r="EI15" s="10">
        <f>IFERROR(IF(AND(INDEX(T_Eqp[Actif],10)="Oui",INDEX(T_Eqp[Période_jours],10)&gt;0, EI3&gt;=INDEX(T_Eqp[Date_Début],10), MOD(EI3-INDEX(T_Eqp[Date_Début],10), INDEX(T_Eqp[Période_jours],10))=0), INDEX(T_Eqp[Type],10), ""), "")</f>
        <v/>
      </c>
      <c r="EJ15" s="10">
        <f>IFERROR(IF(AND(INDEX(T_Eqp[Actif],10)="Oui",INDEX(T_Eqp[Période_jours],10)&gt;0, EJ3&gt;=INDEX(T_Eqp[Date_Début],10), MOD(EJ3-INDEX(T_Eqp[Date_Début],10), INDEX(T_Eqp[Période_jours],10))=0), INDEX(T_Eqp[Type],10), ""), "")</f>
        <v/>
      </c>
      <c r="EK15" s="10">
        <f>IFERROR(IF(AND(INDEX(T_Eqp[Actif],10)="Oui",INDEX(T_Eqp[Période_jours],10)&gt;0, EK3&gt;=INDEX(T_Eqp[Date_Début],10), MOD(EK3-INDEX(T_Eqp[Date_Début],10), INDEX(T_Eqp[Période_jours],10))=0), INDEX(T_Eqp[Type],10), ""), "")</f>
        <v/>
      </c>
      <c r="EL15" s="10">
        <f>IFERROR(IF(AND(INDEX(T_Eqp[Actif],10)="Oui",INDEX(T_Eqp[Période_jours],10)&gt;0, EL3&gt;=INDEX(T_Eqp[Date_Début],10), MOD(EL3-INDEX(T_Eqp[Date_Début],10), INDEX(T_Eqp[Période_jours],10))=0), INDEX(T_Eqp[Type],10), ""), "")</f>
        <v/>
      </c>
      <c r="EM15" s="10">
        <f>IFERROR(IF(AND(INDEX(T_Eqp[Actif],10)="Oui",INDEX(T_Eqp[Période_jours],10)&gt;0, EM3&gt;=INDEX(T_Eqp[Date_Début],10), MOD(EM3-INDEX(T_Eqp[Date_Début],10), INDEX(T_Eqp[Période_jours],10))=0), INDEX(T_Eqp[Type],10), ""), "")</f>
        <v/>
      </c>
      <c r="EN15" s="10">
        <f>IFERROR(IF(AND(INDEX(T_Eqp[Actif],10)="Oui",INDEX(T_Eqp[Période_jours],10)&gt;0, EN3&gt;=INDEX(T_Eqp[Date_Début],10), MOD(EN3-INDEX(T_Eqp[Date_Début],10), INDEX(T_Eqp[Période_jours],10))=0), INDEX(T_Eqp[Type],10), ""), "")</f>
        <v/>
      </c>
      <c r="EO15" s="10">
        <f>IFERROR(IF(AND(INDEX(T_Eqp[Actif],10)="Oui",INDEX(T_Eqp[Période_jours],10)&gt;0, EO3&gt;=INDEX(T_Eqp[Date_Début],10), MOD(EO3-INDEX(T_Eqp[Date_Début],10), INDEX(T_Eqp[Période_jours],10))=0), INDEX(T_Eqp[Type],10), ""), "")</f>
        <v/>
      </c>
      <c r="EP15" s="10">
        <f>IFERROR(IF(AND(INDEX(T_Eqp[Actif],10)="Oui",INDEX(T_Eqp[Période_jours],10)&gt;0, EP3&gt;=INDEX(T_Eqp[Date_Début],10), MOD(EP3-INDEX(T_Eqp[Date_Début],10), INDEX(T_Eqp[Période_jours],10))=0), INDEX(T_Eqp[Type],10), ""), "")</f>
        <v/>
      </c>
      <c r="EQ15" s="10">
        <f>IFERROR(IF(AND(INDEX(T_Eqp[Actif],10)="Oui",INDEX(T_Eqp[Période_jours],10)&gt;0, EQ3&gt;=INDEX(T_Eqp[Date_Début],10), MOD(EQ3-INDEX(T_Eqp[Date_Début],10), INDEX(T_Eqp[Période_jours],10))=0), INDEX(T_Eqp[Type],10), ""), "")</f>
        <v/>
      </c>
      <c r="ER15" s="10">
        <f>IFERROR(IF(AND(INDEX(T_Eqp[Actif],10)="Oui",INDEX(T_Eqp[Période_jours],10)&gt;0, ER3&gt;=INDEX(T_Eqp[Date_Début],10), MOD(ER3-INDEX(T_Eqp[Date_Début],10), INDEX(T_Eqp[Période_jours],10))=0), INDEX(T_Eqp[Type],10), ""), "")</f>
        <v/>
      </c>
      <c r="ES15" s="10">
        <f>IFERROR(IF(AND(INDEX(T_Eqp[Actif],10)="Oui",INDEX(T_Eqp[Période_jours],10)&gt;0, ES3&gt;=INDEX(T_Eqp[Date_Début],10), MOD(ES3-INDEX(T_Eqp[Date_Début],10), INDEX(T_Eqp[Période_jours],10))=0), INDEX(T_Eqp[Type],10), ""), "")</f>
        <v/>
      </c>
      <c r="ET15" s="10">
        <f>IFERROR(IF(AND(INDEX(T_Eqp[Actif],10)="Oui",INDEX(T_Eqp[Période_jours],10)&gt;0, ET3&gt;=INDEX(T_Eqp[Date_Début],10), MOD(ET3-INDEX(T_Eqp[Date_Début],10), INDEX(T_Eqp[Période_jours],10))=0), INDEX(T_Eqp[Type],10), ""), "")</f>
        <v/>
      </c>
      <c r="EU15" s="10">
        <f>IFERROR(IF(AND(INDEX(T_Eqp[Actif],10)="Oui",INDEX(T_Eqp[Période_jours],10)&gt;0, EU3&gt;=INDEX(T_Eqp[Date_Début],10), MOD(EU3-INDEX(T_Eqp[Date_Début],10), INDEX(T_Eqp[Période_jours],10))=0), INDEX(T_Eqp[Type],10), ""), "")</f>
        <v/>
      </c>
      <c r="EV15" s="10">
        <f>IFERROR(IF(AND(INDEX(T_Eqp[Actif],10)="Oui",INDEX(T_Eqp[Période_jours],10)&gt;0, EV3&gt;=INDEX(T_Eqp[Date_Début],10), MOD(EV3-INDEX(T_Eqp[Date_Début],10), INDEX(T_Eqp[Période_jours],10))=0), INDEX(T_Eqp[Type],10), ""), "")</f>
        <v/>
      </c>
      <c r="EW15" s="10">
        <f>IFERROR(IF(AND(INDEX(T_Eqp[Actif],10)="Oui",INDEX(T_Eqp[Période_jours],10)&gt;0, EW3&gt;=INDEX(T_Eqp[Date_Début],10), MOD(EW3-INDEX(T_Eqp[Date_Début],10), INDEX(T_Eqp[Période_jours],10))=0), INDEX(T_Eqp[Type],10), ""), "")</f>
        <v/>
      </c>
      <c r="EX15" s="10">
        <f>IFERROR(IF(AND(INDEX(T_Eqp[Actif],10)="Oui",INDEX(T_Eqp[Période_jours],10)&gt;0, EX3&gt;=INDEX(T_Eqp[Date_Début],10), MOD(EX3-INDEX(T_Eqp[Date_Début],10), INDEX(T_Eqp[Période_jours],10))=0), INDEX(T_Eqp[Type],10), ""), "")</f>
        <v/>
      </c>
      <c r="EY15" s="10">
        <f>IFERROR(IF(AND(INDEX(T_Eqp[Actif],10)="Oui",INDEX(T_Eqp[Période_jours],10)&gt;0, EY3&gt;=INDEX(T_Eqp[Date_Début],10), MOD(EY3-INDEX(T_Eqp[Date_Début],10), INDEX(T_Eqp[Période_jours],10))=0), INDEX(T_Eqp[Type],10), ""), "")</f>
        <v/>
      </c>
      <c r="EZ15" s="10">
        <f>IFERROR(IF(AND(INDEX(T_Eqp[Actif],10)="Oui",INDEX(T_Eqp[Période_jours],10)&gt;0, EZ3&gt;=INDEX(T_Eqp[Date_Début],10), MOD(EZ3-INDEX(T_Eqp[Date_Début],10), INDEX(T_Eqp[Période_jours],10))=0), INDEX(T_Eqp[Type],10), ""), "")</f>
        <v/>
      </c>
      <c r="FA15" s="10">
        <f>IFERROR(IF(AND(INDEX(T_Eqp[Actif],10)="Oui",INDEX(T_Eqp[Période_jours],10)&gt;0, FA3&gt;=INDEX(T_Eqp[Date_Début],10), MOD(FA3-INDEX(T_Eqp[Date_Début],10), INDEX(T_Eqp[Période_jours],10))=0), INDEX(T_Eqp[Type],10), ""), "")</f>
        <v/>
      </c>
      <c r="FB15" s="10">
        <f>IFERROR(IF(AND(INDEX(T_Eqp[Actif],10)="Oui",INDEX(T_Eqp[Période_jours],10)&gt;0, FB3&gt;=INDEX(T_Eqp[Date_Début],10), MOD(FB3-INDEX(T_Eqp[Date_Début],10), INDEX(T_Eqp[Période_jours],10))=0), INDEX(T_Eqp[Type],10), ""), "")</f>
        <v/>
      </c>
      <c r="FC15" s="10">
        <f>IFERROR(IF(AND(INDEX(T_Eqp[Actif],10)="Oui",INDEX(T_Eqp[Période_jours],10)&gt;0, FC3&gt;=INDEX(T_Eqp[Date_Début],10), MOD(FC3-INDEX(T_Eqp[Date_Début],10), INDEX(T_Eqp[Période_jours],10))=0), INDEX(T_Eqp[Type],10), ""), "")</f>
        <v/>
      </c>
      <c r="FD15" s="10">
        <f>IFERROR(IF(AND(INDEX(T_Eqp[Actif],10)="Oui",INDEX(T_Eqp[Période_jours],10)&gt;0, FD3&gt;=INDEX(T_Eqp[Date_Début],10), MOD(FD3-INDEX(T_Eqp[Date_Début],10), INDEX(T_Eqp[Période_jours],10))=0), INDEX(T_Eqp[Type],10), ""), "")</f>
        <v/>
      </c>
      <c r="FE15" s="10">
        <f>IFERROR(IF(AND(INDEX(T_Eqp[Actif],10)="Oui",INDEX(T_Eqp[Période_jours],10)&gt;0, FE3&gt;=INDEX(T_Eqp[Date_Début],10), MOD(FE3-INDEX(T_Eqp[Date_Début],10), INDEX(T_Eqp[Période_jours],10))=0), INDEX(T_Eqp[Type],10), ""), "")</f>
        <v/>
      </c>
      <c r="FF15" s="10">
        <f>IFERROR(IF(AND(INDEX(T_Eqp[Actif],10)="Oui",INDEX(T_Eqp[Période_jours],10)&gt;0, FF3&gt;=INDEX(T_Eqp[Date_Début],10), MOD(FF3-INDEX(T_Eqp[Date_Début],10), INDEX(T_Eqp[Période_jours],10))=0), INDEX(T_Eqp[Type],10), ""), "")</f>
        <v/>
      </c>
      <c r="FG15" s="10">
        <f>IFERROR(IF(AND(INDEX(T_Eqp[Actif],10)="Oui",INDEX(T_Eqp[Période_jours],10)&gt;0, FG3&gt;=INDEX(T_Eqp[Date_Début],10), MOD(FG3-INDEX(T_Eqp[Date_Début],10), INDEX(T_Eqp[Période_jours],10))=0), INDEX(T_Eqp[Type],10), ""), "")</f>
        <v/>
      </c>
      <c r="FH15" s="10">
        <f>IFERROR(IF(AND(INDEX(T_Eqp[Actif],10)="Oui",INDEX(T_Eqp[Période_jours],10)&gt;0, FH3&gt;=INDEX(T_Eqp[Date_Début],10), MOD(FH3-INDEX(T_Eqp[Date_Début],10), INDEX(T_Eqp[Période_jours],10))=0), INDEX(T_Eqp[Type],10), ""), "")</f>
        <v/>
      </c>
      <c r="FI15" s="10">
        <f>IFERROR(IF(AND(INDEX(T_Eqp[Actif],10)="Oui",INDEX(T_Eqp[Période_jours],10)&gt;0, FI3&gt;=INDEX(T_Eqp[Date_Début],10), MOD(FI3-INDEX(T_Eqp[Date_Début],10), INDEX(T_Eqp[Période_jours],10))=0), INDEX(T_Eqp[Type],10), ""), "")</f>
        <v/>
      </c>
      <c r="FJ15" s="10">
        <f>IFERROR(IF(AND(INDEX(T_Eqp[Actif],10)="Oui",INDEX(T_Eqp[Période_jours],10)&gt;0, FJ3&gt;=INDEX(T_Eqp[Date_Début],10), MOD(FJ3-INDEX(T_Eqp[Date_Début],10), INDEX(T_Eqp[Période_jours],10))=0), INDEX(T_Eqp[Type],10), ""), "")</f>
        <v/>
      </c>
      <c r="FK15" s="10">
        <f>IFERROR(IF(AND(INDEX(T_Eqp[Actif],10)="Oui",INDEX(T_Eqp[Période_jours],10)&gt;0, FK3&gt;=INDEX(T_Eqp[Date_Début],10), MOD(FK3-INDEX(T_Eqp[Date_Début],10), INDEX(T_Eqp[Période_jours],10))=0), INDEX(T_Eqp[Type],10), ""), "")</f>
        <v/>
      </c>
      <c r="FL15" s="10">
        <f>IFERROR(IF(AND(INDEX(T_Eqp[Actif],10)="Oui",INDEX(T_Eqp[Période_jours],10)&gt;0, FL3&gt;=INDEX(T_Eqp[Date_Début],10), MOD(FL3-INDEX(T_Eqp[Date_Début],10), INDEX(T_Eqp[Période_jours],10))=0), INDEX(T_Eqp[Type],10), ""), "")</f>
        <v/>
      </c>
      <c r="FM15" s="10">
        <f>IFERROR(IF(AND(INDEX(T_Eqp[Actif],10)="Oui",INDEX(T_Eqp[Période_jours],10)&gt;0, FM3&gt;=INDEX(T_Eqp[Date_Début],10), MOD(FM3-INDEX(T_Eqp[Date_Début],10), INDEX(T_Eqp[Période_jours],10))=0), INDEX(T_Eqp[Type],10), ""), "")</f>
        <v/>
      </c>
      <c r="FN15" s="10">
        <f>IFERROR(IF(AND(INDEX(T_Eqp[Actif],10)="Oui",INDEX(T_Eqp[Période_jours],10)&gt;0, FN3&gt;=INDEX(T_Eqp[Date_Début],10), MOD(FN3-INDEX(T_Eqp[Date_Début],10), INDEX(T_Eqp[Période_jours],10))=0), INDEX(T_Eqp[Type],10), ""), "")</f>
        <v/>
      </c>
      <c r="FO15" s="10">
        <f>IFERROR(IF(AND(INDEX(T_Eqp[Actif],10)="Oui",INDEX(T_Eqp[Période_jours],10)&gt;0, FO3&gt;=INDEX(T_Eqp[Date_Début],10), MOD(FO3-INDEX(T_Eqp[Date_Début],10), INDEX(T_Eqp[Période_jours],10))=0), INDEX(T_Eqp[Type],10), ""), "")</f>
        <v/>
      </c>
      <c r="FP15" s="10">
        <f>IFERROR(IF(AND(INDEX(T_Eqp[Actif],10)="Oui",INDEX(T_Eqp[Période_jours],10)&gt;0, FP3&gt;=INDEX(T_Eqp[Date_Début],10), MOD(FP3-INDEX(T_Eqp[Date_Début],10), INDEX(T_Eqp[Période_jours],10))=0), INDEX(T_Eqp[Type],10), ""), "")</f>
        <v/>
      </c>
      <c r="FQ15" s="10">
        <f>IFERROR(IF(AND(INDEX(T_Eqp[Actif],10)="Oui",INDEX(T_Eqp[Période_jours],10)&gt;0, FQ3&gt;=INDEX(T_Eqp[Date_Début],10), MOD(FQ3-INDEX(T_Eqp[Date_Début],10), INDEX(T_Eqp[Période_jours],10))=0), INDEX(T_Eqp[Type],10), ""), "")</f>
        <v/>
      </c>
      <c r="FR15" s="10">
        <f>IFERROR(IF(AND(INDEX(T_Eqp[Actif],10)="Oui",INDEX(T_Eqp[Période_jours],10)&gt;0, FR3&gt;=INDEX(T_Eqp[Date_Début],10), MOD(FR3-INDEX(T_Eqp[Date_Début],10), INDEX(T_Eqp[Période_jours],10))=0), INDEX(T_Eqp[Type],10), ""), "")</f>
        <v/>
      </c>
      <c r="FS15" s="10">
        <f>IFERROR(IF(AND(INDEX(T_Eqp[Actif],10)="Oui",INDEX(T_Eqp[Période_jours],10)&gt;0, FS3&gt;=INDEX(T_Eqp[Date_Début],10), MOD(FS3-INDEX(T_Eqp[Date_Début],10), INDEX(T_Eqp[Période_jours],10))=0), INDEX(T_Eqp[Type],10), ""), "")</f>
        <v/>
      </c>
      <c r="FT15" s="10">
        <f>IFERROR(IF(AND(INDEX(T_Eqp[Actif],10)="Oui",INDEX(T_Eqp[Période_jours],10)&gt;0, FT3&gt;=INDEX(T_Eqp[Date_Début],10), MOD(FT3-INDEX(T_Eqp[Date_Début],10), INDEX(T_Eqp[Période_jours],10))=0), INDEX(T_Eqp[Type],10), ""), "")</f>
        <v/>
      </c>
      <c r="FU15" s="10">
        <f>IFERROR(IF(AND(INDEX(T_Eqp[Actif],10)="Oui",INDEX(T_Eqp[Période_jours],10)&gt;0, FU3&gt;=INDEX(T_Eqp[Date_Début],10), MOD(FU3-INDEX(T_Eqp[Date_Début],10), INDEX(T_Eqp[Période_jours],10))=0), INDEX(T_Eqp[Type],10), ""), "")</f>
        <v/>
      </c>
      <c r="FV15" s="10">
        <f>IFERROR(IF(AND(INDEX(T_Eqp[Actif],10)="Oui",INDEX(T_Eqp[Période_jours],10)&gt;0, FV3&gt;=INDEX(T_Eqp[Date_Début],10), MOD(FV3-INDEX(T_Eqp[Date_Début],10), INDEX(T_Eqp[Période_jours],10))=0), INDEX(T_Eqp[Type],10), ""), "")</f>
        <v/>
      </c>
      <c r="FW15" s="10">
        <f>IFERROR(IF(AND(INDEX(T_Eqp[Actif],10)="Oui",INDEX(T_Eqp[Période_jours],10)&gt;0, FW3&gt;=INDEX(T_Eqp[Date_Début],10), MOD(FW3-INDEX(T_Eqp[Date_Début],10), INDEX(T_Eqp[Période_jours],10))=0), INDEX(T_Eqp[Type],10), ""), "")</f>
        <v/>
      </c>
      <c r="FX15" s="10">
        <f>IFERROR(IF(AND(INDEX(T_Eqp[Actif],10)="Oui",INDEX(T_Eqp[Période_jours],10)&gt;0, FX3&gt;=INDEX(T_Eqp[Date_Début],10), MOD(FX3-INDEX(T_Eqp[Date_Début],10), INDEX(T_Eqp[Période_jours],10))=0), INDEX(T_Eqp[Type],10), ""), "")</f>
        <v/>
      </c>
      <c r="FY15" s="10">
        <f>IFERROR(IF(AND(INDEX(T_Eqp[Actif],10)="Oui",INDEX(T_Eqp[Période_jours],10)&gt;0, FY3&gt;=INDEX(T_Eqp[Date_Début],10), MOD(FY3-INDEX(T_Eqp[Date_Début],10), INDEX(T_Eqp[Période_jours],10))=0), INDEX(T_Eqp[Type],10), ""), "")</f>
        <v/>
      </c>
      <c r="FZ15" s="10">
        <f>IFERROR(IF(AND(INDEX(T_Eqp[Actif],10)="Oui",INDEX(T_Eqp[Période_jours],10)&gt;0, FZ3&gt;=INDEX(T_Eqp[Date_Début],10), MOD(FZ3-INDEX(T_Eqp[Date_Début],10), INDEX(T_Eqp[Période_jours],10))=0), INDEX(T_Eqp[Type],10), ""), "")</f>
        <v/>
      </c>
      <c r="GA15" s="10">
        <f>IFERROR(IF(AND(INDEX(T_Eqp[Actif],10)="Oui",INDEX(T_Eqp[Période_jours],10)&gt;0, GA3&gt;=INDEX(T_Eqp[Date_Début],10), MOD(GA3-INDEX(T_Eqp[Date_Début],10), INDEX(T_Eqp[Période_jours],10))=0), INDEX(T_Eqp[Type],10), ""), "")</f>
        <v/>
      </c>
      <c r="GB15" s="10">
        <f>IFERROR(IF(AND(INDEX(T_Eqp[Actif],10)="Oui",INDEX(T_Eqp[Période_jours],10)&gt;0, GB3&gt;=INDEX(T_Eqp[Date_Début],10), MOD(GB3-INDEX(T_Eqp[Date_Début],10), INDEX(T_Eqp[Période_jours],10))=0), INDEX(T_Eqp[Type],10), ""), "")</f>
        <v/>
      </c>
      <c r="GC15" s="10">
        <f>IFERROR(IF(AND(INDEX(T_Eqp[Actif],10)="Oui",INDEX(T_Eqp[Période_jours],10)&gt;0, GC3&gt;=INDEX(T_Eqp[Date_Début],10), MOD(GC3-INDEX(T_Eqp[Date_Début],10), INDEX(T_Eqp[Période_jours],10))=0), INDEX(T_Eqp[Type],10), ""), "")</f>
        <v/>
      </c>
      <c r="GD15" s="10">
        <f>IFERROR(IF(AND(INDEX(T_Eqp[Actif],10)="Oui",INDEX(T_Eqp[Période_jours],10)&gt;0, GD3&gt;=INDEX(T_Eqp[Date_Début],10), MOD(GD3-INDEX(T_Eqp[Date_Début],10), INDEX(T_Eqp[Période_jours],10))=0), INDEX(T_Eqp[Type],10), ""), "")</f>
        <v/>
      </c>
      <c r="GE15" s="10">
        <f>IFERROR(IF(AND(INDEX(T_Eqp[Actif],10)="Oui",INDEX(T_Eqp[Période_jours],10)&gt;0, GE3&gt;=INDEX(T_Eqp[Date_Début],10), MOD(GE3-INDEX(T_Eqp[Date_Début],10), INDEX(T_Eqp[Période_jours],10))=0), INDEX(T_Eqp[Type],10), ""), "")</f>
        <v/>
      </c>
      <c r="GF15" s="10">
        <f>IFERROR(IF(AND(INDEX(T_Eqp[Actif],10)="Oui",INDEX(T_Eqp[Période_jours],10)&gt;0, GF3&gt;=INDEX(T_Eqp[Date_Début],10), MOD(GF3-INDEX(T_Eqp[Date_Début],10), INDEX(T_Eqp[Période_jours],10))=0), INDEX(T_Eqp[Type],10), ""), "")</f>
        <v/>
      </c>
      <c r="GG15" s="10">
        <f>IFERROR(IF(AND(INDEX(T_Eqp[Actif],10)="Oui",INDEX(T_Eqp[Période_jours],10)&gt;0, GG3&gt;=INDEX(T_Eqp[Date_Début],10), MOD(GG3-INDEX(T_Eqp[Date_Début],10), INDEX(T_Eqp[Période_jours],10))=0), INDEX(T_Eqp[Type],10), ""), "")</f>
        <v/>
      </c>
      <c r="GH15" s="10">
        <f>IFERROR(IF(AND(INDEX(T_Eqp[Actif],10)="Oui",INDEX(T_Eqp[Période_jours],10)&gt;0, GH3&gt;=INDEX(T_Eqp[Date_Début],10), MOD(GH3-INDEX(T_Eqp[Date_Début],10), INDEX(T_Eqp[Période_jours],10))=0), INDEX(T_Eqp[Type],10), ""), "")</f>
        <v/>
      </c>
      <c r="GI15" s="10">
        <f>IFERROR(IF(AND(INDEX(T_Eqp[Actif],10)="Oui",INDEX(T_Eqp[Période_jours],10)&gt;0, GI3&gt;=INDEX(T_Eqp[Date_Début],10), MOD(GI3-INDEX(T_Eqp[Date_Début],10), INDEX(T_Eqp[Période_jours],10))=0), INDEX(T_Eqp[Type],10), ""), "")</f>
        <v/>
      </c>
      <c r="GJ15" s="10">
        <f>IFERROR(IF(AND(INDEX(T_Eqp[Actif],10)="Oui",INDEX(T_Eqp[Période_jours],10)&gt;0, GJ3&gt;=INDEX(T_Eqp[Date_Début],10), MOD(GJ3-INDEX(T_Eqp[Date_Début],10), INDEX(T_Eqp[Période_jours],10))=0), INDEX(T_Eqp[Type],10), ""), "")</f>
        <v/>
      </c>
      <c r="GK15" s="10">
        <f>IFERROR(IF(AND(INDEX(T_Eqp[Actif],10)="Oui",INDEX(T_Eqp[Période_jours],10)&gt;0, GK3&gt;=INDEX(T_Eqp[Date_Début],10), MOD(GK3-INDEX(T_Eqp[Date_Début],10), INDEX(T_Eqp[Période_jours],10))=0), INDEX(T_Eqp[Type],10), ""), "")</f>
        <v/>
      </c>
      <c r="GL15" s="10">
        <f>IFERROR(IF(AND(INDEX(T_Eqp[Actif],10)="Oui",INDEX(T_Eqp[Période_jours],10)&gt;0, GL3&gt;=INDEX(T_Eqp[Date_Début],10), MOD(GL3-INDEX(T_Eqp[Date_Début],10), INDEX(T_Eqp[Période_jours],10))=0), INDEX(T_Eqp[Type],10), ""), "")</f>
        <v/>
      </c>
      <c r="GM15" s="10">
        <f>IFERROR(IF(AND(INDEX(T_Eqp[Actif],10)="Oui",INDEX(T_Eqp[Période_jours],10)&gt;0, GM3&gt;=INDEX(T_Eqp[Date_Début],10), MOD(GM3-INDEX(T_Eqp[Date_Début],10), INDEX(T_Eqp[Période_jours],10))=0), INDEX(T_Eqp[Type],10), ""), "")</f>
        <v/>
      </c>
      <c r="GN15" s="10">
        <f>IFERROR(IF(AND(INDEX(T_Eqp[Actif],10)="Oui",INDEX(T_Eqp[Période_jours],10)&gt;0, GN3&gt;=INDEX(T_Eqp[Date_Début],10), MOD(GN3-INDEX(T_Eqp[Date_Début],10), INDEX(T_Eqp[Période_jours],10))=0), INDEX(T_Eqp[Type],10), ""), "")</f>
        <v/>
      </c>
      <c r="GO15" s="10">
        <f>IFERROR(IF(AND(INDEX(T_Eqp[Actif],10)="Oui",INDEX(T_Eqp[Période_jours],10)&gt;0, GO3&gt;=INDEX(T_Eqp[Date_Début],10), MOD(GO3-INDEX(T_Eqp[Date_Début],10), INDEX(T_Eqp[Période_jours],10))=0), INDEX(T_Eqp[Type],10), ""), "")</f>
        <v/>
      </c>
      <c r="GP15" s="10">
        <f>IFERROR(IF(AND(INDEX(T_Eqp[Actif],10)="Oui",INDEX(T_Eqp[Période_jours],10)&gt;0, GP3&gt;=INDEX(T_Eqp[Date_Début],10), MOD(GP3-INDEX(T_Eqp[Date_Début],10), INDEX(T_Eqp[Période_jours],10))=0), INDEX(T_Eqp[Type],10), ""), "")</f>
        <v/>
      </c>
      <c r="GQ15" s="10">
        <f>IFERROR(IF(AND(INDEX(T_Eqp[Actif],10)="Oui",INDEX(T_Eqp[Période_jours],10)&gt;0, GQ3&gt;=INDEX(T_Eqp[Date_Début],10), MOD(GQ3-INDEX(T_Eqp[Date_Début],10), INDEX(T_Eqp[Période_jours],10))=0), INDEX(T_Eqp[Type],10), ""), "")</f>
        <v/>
      </c>
      <c r="GR15" s="10">
        <f>IFERROR(IF(AND(INDEX(T_Eqp[Actif],10)="Oui",INDEX(T_Eqp[Période_jours],10)&gt;0, GR3&gt;=INDEX(T_Eqp[Date_Début],10), MOD(GR3-INDEX(T_Eqp[Date_Début],10), INDEX(T_Eqp[Période_jours],10))=0), INDEX(T_Eqp[Type],10), ""), "")</f>
        <v/>
      </c>
      <c r="GS15" s="10">
        <f>IFERROR(IF(AND(INDEX(T_Eqp[Actif],10)="Oui",INDEX(T_Eqp[Période_jours],10)&gt;0, GS3&gt;=INDEX(T_Eqp[Date_Début],10), MOD(GS3-INDEX(T_Eqp[Date_Début],10), INDEX(T_Eqp[Période_jours],10))=0), INDEX(T_Eqp[Type],10), ""), "")</f>
        <v/>
      </c>
      <c r="GT15" s="10">
        <f>IFERROR(IF(AND(INDEX(T_Eqp[Actif],10)="Oui",INDEX(T_Eqp[Période_jours],10)&gt;0, GT3&gt;=INDEX(T_Eqp[Date_Début],10), MOD(GT3-INDEX(T_Eqp[Date_Début],10), INDEX(T_Eqp[Période_jours],10))=0), INDEX(T_Eqp[Type],10), ""), "")</f>
        <v/>
      </c>
      <c r="GU15" s="10">
        <f>IFERROR(IF(AND(INDEX(T_Eqp[Actif],10)="Oui",INDEX(T_Eqp[Période_jours],10)&gt;0, GU3&gt;=INDEX(T_Eqp[Date_Début],10), MOD(GU3-INDEX(T_Eqp[Date_Début],10), INDEX(T_Eqp[Période_jours],10))=0), INDEX(T_Eqp[Type],10), ""), "")</f>
        <v/>
      </c>
      <c r="GV15" s="10">
        <f>IFERROR(IF(AND(INDEX(T_Eqp[Actif],10)="Oui",INDEX(T_Eqp[Période_jours],10)&gt;0, GV3&gt;=INDEX(T_Eqp[Date_Début],10), MOD(GV3-INDEX(T_Eqp[Date_Début],10), INDEX(T_Eqp[Période_jours],10))=0), INDEX(T_Eqp[Type],10), ""), "")</f>
        <v/>
      </c>
      <c r="GW15" s="10">
        <f>IFERROR(IF(AND(INDEX(T_Eqp[Actif],10)="Oui",INDEX(T_Eqp[Période_jours],10)&gt;0, GW3&gt;=INDEX(T_Eqp[Date_Début],10), MOD(GW3-INDEX(T_Eqp[Date_Début],10), INDEX(T_Eqp[Période_jours],10))=0), INDEX(T_Eqp[Type],10), ""), "")</f>
        <v/>
      </c>
      <c r="GX15" s="10">
        <f>IFERROR(IF(AND(INDEX(T_Eqp[Actif],10)="Oui",INDEX(T_Eqp[Période_jours],10)&gt;0, GX3&gt;=INDEX(T_Eqp[Date_Début],10), MOD(GX3-INDEX(T_Eqp[Date_Début],10), INDEX(T_Eqp[Période_jours],10))=0), INDEX(T_Eqp[Type],10), ""), "")</f>
        <v/>
      </c>
      <c r="GY15" s="10">
        <f>IFERROR(IF(AND(INDEX(T_Eqp[Actif],10)="Oui",INDEX(T_Eqp[Période_jours],10)&gt;0, GY3&gt;=INDEX(T_Eqp[Date_Début],10), MOD(GY3-INDEX(T_Eqp[Date_Début],10), INDEX(T_Eqp[Période_jours],10))=0), INDEX(T_Eqp[Type],10), ""), "")</f>
        <v/>
      </c>
      <c r="GZ15" s="10">
        <f>IFERROR(IF(AND(INDEX(T_Eqp[Actif],10)="Oui",INDEX(T_Eqp[Période_jours],10)&gt;0, GZ3&gt;=INDEX(T_Eqp[Date_Début],10), MOD(GZ3-INDEX(T_Eqp[Date_Début],10), INDEX(T_Eqp[Période_jours],10))=0), INDEX(T_Eqp[Type],10), ""), "")</f>
        <v/>
      </c>
      <c r="HA15" s="10">
        <f>IFERROR(IF(AND(INDEX(T_Eqp[Actif],10)="Oui",INDEX(T_Eqp[Période_jours],10)&gt;0, HA3&gt;=INDEX(T_Eqp[Date_Début],10), MOD(HA3-INDEX(T_Eqp[Date_Début],10), INDEX(T_Eqp[Période_jours],10))=0), INDEX(T_Eqp[Type],10), ""), "")</f>
        <v/>
      </c>
      <c r="HB15" s="10">
        <f>IFERROR(IF(AND(INDEX(T_Eqp[Actif],10)="Oui",INDEX(T_Eqp[Période_jours],10)&gt;0, HB3&gt;=INDEX(T_Eqp[Date_Début],10), MOD(HB3-INDEX(T_Eqp[Date_Début],10), INDEX(T_Eqp[Période_jours],10))=0), INDEX(T_Eqp[Type],10), ""), "")</f>
        <v/>
      </c>
      <c r="HC15" s="10">
        <f>IFERROR(IF(AND(INDEX(T_Eqp[Actif],10)="Oui",INDEX(T_Eqp[Période_jours],10)&gt;0, HC3&gt;=INDEX(T_Eqp[Date_Début],10), MOD(HC3-INDEX(T_Eqp[Date_Début],10), INDEX(T_Eqp[Période_jours],10))=0), INDEX(T_Eqp[Type],10), ""), "")</f>
        <v/>
      </c>
      <c r="HD15" s="10">
        <f>IFERROR(IF(AND(INDEX(T_Eqp[Actif],10)="Oui",INDEX(T_Eqp[Période_jours],10)&gt;0, HD3&gt;=INDEX(T_Eqp[Date_Début],10), MOD(HD3-INDEX(T_Eqp[Date_Début],10), INDEX(T_Eqp[Période_jours],10))=0), INDEX(T_Eqp[Type],10), ""), "")</f>
        <v/>
      </c>
      <c r="HE15" s="10">
        <f>IFERROR(IF(AND(INDEX(T_Eqp[Actif],10)="Oui",INDEX(T_Eqp[Période_jours],10)&gt;0, HE3&gt;=INDEX(T_Eqp[Date_Début],10), MOD(HE3-INDEX(T_Eqp[Date_Début],10), INDEX(T_Eqp[Période_jours],10))=0), INDEX(T_Eqp[Type],10), ""), "")</f>
        <v/>
      </c>
      <c r="HF15" s="10">
        <f>IFERROR(IF(AND(INDEX(T_Eqp[Actif],10)="Oui",INDEX(T_Eqp[Période_jours],10)&gt;0, HF3&gt;=INDEX(T_Eqp[Date_Début],10), MOD(HF3-INDEX(T_Eqp[Date_Début],10), INDEX(T_Eqp[Période_jours],10))=0), INDEX(T_Eqp[Type],10), ""), "")</f>
        <v/>
      </c>
      <c r="HG15" s="10">
        <f>IFERROR(IF(AND(INDEX(T_Eqp[Actif],10)="Oui",INDEX(T_Eqp[Période_jours],10)&gt;0, HG3&gt;=INDEX(T_Eqp[Date_Début],10), MOD(HG3-INDEX(T_Eqp[Date_Début],10), INDEX(T_Eqp[Période_jours],10))=0), INDEX(T_Eqp[Type],10), ""), "")</f>
        <v/>
      </c>
      <c r="HH15" s="10">
        <f>IFERROR(IF(AND(INDEX(T_Eqp[Actif],10)="Oui",INDEX(T_Eqp[Période_jours],10)&gt;0, HH3&gt;=INDEX(T_Eqp[Date_Début],10), MOD(HH3-INDEX(T_Eqp[Date_Début],10), INDEX(T_Eqp[Période_jours],10))=0), INDEX(T_Eqp[Type],10), ""), "")</f>
        <v/>
      </c>
      <c r="HI15" s="10">
        <f>IFERROR(IF(AND(INDEX(T_Eqp[Actif],10)="Oui",INDEX(T_Eqp[Période_jours],10)&gt;0, HI3&gt;=INDEX(T_Eqp[Date_Début],10), MOD(HI3-INDEX(T_Eqp[Date_Début],10), INDEX(T_Eqp[Période_jours],10))=0), INDEX(T_Eqp[Type],10), ""), "")</f>
        <v/>
      </c>
      <c r="HJ15" s="10">
        <f>IFERROR(IF(AND(INDEX(T_Eqp[Actif],10)="Oui",INDEX(T_Eqp[Période_jours],10)&gt;0, HJ3&gt;=INDEX(T_Eqp[Date_Début],10), MOD(HJ3-INDEX(T_Eqp[Date_Début],10), INDEX(T_Eqp[Période_jours],10))=0), INDEX(T_Eqp[Type],10), ""), "")</f>
        <v/>
      </c>
      <c r="HK15" s="10">
        <f>IFERROR(IF(AND(INDEX(T_Eqp[Actif],10)="Oui",INDEX(T_Eqp[Période_jours],10)&gt;0, HK3&gt;=INDEX(T_Eqp[Date_Début],10), MOD(HK3-INDEX(T_Eqp[Date_Début],10), INDEX(T_Eqp[Période_jours],10))=0), INDEX(T_Eqp[Type],10), ""), "")</f>
        <v/>
      </c>
      <c r="HL15" s="10">
        <f>IFERROR(IF(AND(INDEX(T_Eqp[Actif],10)="Oui",INDEX(T_Eqp[Période_jours],10)&gt;0, HL3&gt;=INDEX(T_Eqp[Date_Début],10), MOD(HL3-INDEX(T_Eqp[Date_Début],10), INDEX(T_Eqp[Période_jours],10))=0), INDEX(T_Eqp[Type],10), ""), "")</f>
        <v/>
      </c>
      <c r="HM15" s="10">
        <f>IFERROR(IF(AND(INDEX(T_Eqp[Actif],10)="Oui",INDEX(T_Eqp[Période_jours],10)&gt;0, HM3&gt;=INDEX(T_Eqp[Date_Début],10), MOD(HM3-INDEX(T_Eqp[Date_Début],10), INDEX(T_Eqp[Période_jours],10))=0), INDEX(T_Eqp[Type],10), ""), "")</f>
        <v/>
      </c>
      <c r="HN15" s="10">
        <f>IFERROR(IF(AND(INDEX(T_Eqp[Actif],10)="Oui",INDEX(T_Eqp[Période_jours],10)&gt;0, HN3&gt;=INDEX(T_Eqp[Date_Début],10), MOD(HN3-INDEX(T_Eqp[Date_Début],10), INDEX(T_Eqp[Période_jours],10))=0), INDEX(T_Eqp[Type],10), ""), "")</f>
        <v/>
      </c>
      <c r="HO15" s="10">
        <f>IFERROR(IF(AND(INDEX(T_Eqp[Actif],10)="Oui",INDEX(T_Eqp[Période_jours],10)&gt;0, HO3&gt;=INDEX(T_Eqp[Date_Début],10), MOD(HO3-INDEX(T_Eqp[Date_Début],10), INDEX(T_Eqp[Période_jours],10))=0), INDEX(T_Eqp[Type],10), ""), "")</f>
        <v/>
      </c>
      <c r="HP15" s="10">
        <f>IFERROR(IF(AND(INDEX(T_Eqp[Actif],10)="Oui",INDEX(T_Eqp[Période_jours],10)&gt;0, HP3&gt;=INDEX(T_Eqp[Date_Début],10), MOD(HP3-INDEX(T_Eqp[Date_Début],10), INDEX(T_Eqp[Période_jours],10))=0), INDEX(T_Eqp[Type],10), ""), "")</f>
        <v/>
      </c>
      <c r="HQ15" s="10">
        <f>IFERROR(IF(AND(INDEX(T_Eqp[Actif],10)="Oui",INDEX(T_Eqp[Période_jours],10)&gt;0, HQ3&gt;=INDEX(T_Eqp[Date_Début],10), MOD(HQ3-INDEX(T_Eqp[Date_Début],10), INDEX(T_Eqp[Période_jours],10))=0), INDEX(T_Eqp[Type],10), ""), "")</f>
        <v/>
      </c>
      <c r="HR15" s="10">
        <f>IFERROR(IF(AND(INDEX(T_Eqp[Actif],10)="Oui",INDEX(T_Eqp[Période_jours],10)&gt;0, HR3&gt;=INDEX(T_Eqp[Date_Début],10), MOD(HR3-INDEX(T_Eqp[Date_Début],10), INDEX(T_Eqp[Période_jours],10))=0), INDEX(T_Eqp[Type],10), ""), "")</f>
        <v/>
      </c>
      <c r="HS15" s="10">
        <f>IFERROR(IF(AND(INDEX(T_Eqp[Actif],10)="Oui",INDEX(T_Eqp[Période_jours],10)&gt;0, HS3&gt;=INDEX(T_Eqp[Date_Début],10), MOD(HS3-INDEX(T_Eqp[Date_Début],10), INDEX(T_Eqp[Période_jours],10))=0), INDEX(T_Eqp[Type],10), ""), "")</f>
        <v/>
      </c>
      <c r="HT15" s="10">
        <f>IFERROR(IF(AND(INDEX(T_Eqp[Actif],10)="Oui",INDEX(T_Eqp[Période_jours],10)&gt;0, HT3&gt;=INDEX(T_Eqp[Date_Début],10), MOD(HT3-INDEX(T_Eqp[Date_Début],10), INDEX(T_Eqp[Période_jours],10))=0), INDEX(T_Eqp[Type],10), ""), "")</f>
        <v/>
      </c>
      <c r="HU15" s="10">
        <f>IFERROR(IF(AND(INDEX(T_Eqp[Actif],10)="Oui",INDEX(T_Eqp[Période_jours],10)&gt;0, HU3&gt;=INDEX(T_Eqp[Date_Début],10), MOD(HU3-INDEX(T_Eqp[Date_Début],10), INDEX(T_Eqp[Période_jours],10))=0), INDEX(T_Eqp[Type],10), ""), "")</f>
        <v/>
      </c>
      <c r="HV15" s="10">
        <f>IFERROR(IF(AND(INDEX(T_Eqp[Actif],10)="Oui",INDEX(T_Eqp[Période_jours],10)&gt;0, HV3&gt;=INDEX(T_Eqp[Date_Début],10), MOD(HV3-INDEX(T_Eqp[Date_Début],10), INDEX(T_Eqp[Période_jours],10))=0), INDEX(T_Eqp[Type],10), ""), "")</f>
        <v/>
      </c>
      <c r="HW15" s="10">
        <f>IFERROR(IF(AND(INDEX(T_Eqp[Actif],10)="Oui",INDEX(T_Eqp[Période_jours],10)&gt;0, HW3&gt;=INDEX(T_Eqp[Date_Début],10), MOD(HW3-INDEX(T_Eqp[Date_Début],10), INDEX(T_Eqp[Période_jours],10))=0), INDEX(T_Eqp[Type],10), ""), "")</f>
        <v/>
      </c>
      <c r="HX15" s="10">
        <f>IFERROR(IF(AND(INDEX(T_Eqp[Actif],10)="Oui",INDEX(T_Eqp[Période_jours],10)&gt;0, HX3&gt;=INDEX(T_Eqp[Date_Début],10), MOD(HX3-INDEX(T_Eqp[Date_Début],10), INDEX(T_Eqp[Période_jours],10))=0), INDEX(T_Eqp[Type],10), ""), "")</f>
        <v/>
      </c>
      <c r="HY15" s="10">
        <f>IFERROR(IF(AND(INDEX(T_Eqp[Actif],10)="Oui",INDEX(T_Eqp[Période_jours],10)&gt;0, HY3&gt;=INDEX(T_Eqp[Date_Début],10), MOD(HY3-INDEX(T_Eqp[Date_Début],10), INDEX(T_Eqp[Période_jours],10))=0), INDEX(T_Eqp[Type],10), ""), "")</f>
        <v/>
      </c>
      <c r="HZ15" s="10">
        <f>IFERROR(IF(AND(INDEX(T_Eqp[Actif],10)="Oui",INDEX(T_Eqp[Période_jours],10)&gt;0, HZ3&gt;=INDEX(T_Eqp[Date_Début],10), MOD(HZ3-INDEX(T_Eqp[Date_Début],10), INDEX(T_Eqp[Période_jours],10))=0), INDEX(T_Eqp[Type],10), ""), "")</f>
        <v/>
      </c>
      <c r="IA15" s="10">
        <f>IFERROR(IF(AND(INDEX(T_Eqp[Actif],10)="Oui",INDEX(T_Eqp[Période_jours],10)&gt;0, IA3&gt;=INDEX(T_Eqp[Date_Début],10), MOD(IA3-INDEX(T_Eqp[Date_Début],10), INDEX(T_Eqp[Période_jours],10))=0), INDEX(T_Eqp[Type],10), ""), "")</f>
        <v/>
      </c>
      <c r="IB15" s="10">
        <f>IFERROR(IF(AND(INDEX(T_Eqp[Actif],10)="Oui",INDEX(T_Eqp[Période_jours],10)&gt;0, IB3&gt;=INDEX(T_Eqp[Date_Début],10), MOD(IB3-INDEX(T_Eqp[Date_Début],10), INDEX(T_Eqp[Période_jours],10))=0), INDEX(T_Eqp[Type],10), ""), "")</f>
        <v/>
      </c>
      <c r="IC15" s="10">
        <f>IFERROR(IF(AND(INDEX(T_Eqp[Actif],10)="Oui",INDEX(T_Eqp[Période_jours],10)&gt;0, IC3&gt;=INDEX(T_Eqp[Date_Début],10), MOD(IC3-INDEX(T_Eqp[Date_Début],10), INDEX(T_Eqp[Période_jours],10))=0), INDEX(T_Eqp[Type],10), ""), "")</f>
        <v/>
      </c>
      <c r="ID15" s="10">
        <f>IFERROR(IF(AND(INDEX(T_Eqp[Actif],10)="Oui",INDEX(T_Eqp[Période_jours],10)&gt;0, ID3&gt;=INDEX(T_Eqp[Date_Début],10), MOD(ID3-INDEX(T_Eqp[Date_Début],10), INDEX(T_Eqp[Période_jours],10))=0), INDEX(T_Eqp[Type],10), ""), "")</f>
        <v/>
      </c>
      <c r="IE15" s="10">
        <f>IFERROR(IF(AND(INDEX(T_Eqp[Actif],10)="Oui",INDEX(T_Eqp[Période_jours],10)&gt;0, IE3&gt;=INDEX(T_Eqp[Date_Début],10), MOD(IE3-INDEX(T_Eqp[Date_Début],10), INDEX(T_Eqp[Période_jours],10))=0), INDEX(T_Eqp[Type],10), ""), "")</f>
        <v/>
      </c>
      <c r="IF15" s="10">
        <f>IFERROR(IF(AND(INDEX(T_Eqp[Actif],10)="Oui",INDEX(T_Eqp[Période_jours],10)&gt;0, IF3&gt;=INDEX(T_Eqp[Date_Début],10), MOD(IF3-INDEX(T_Eqp[Date_Début],10), INDEX(T_Eqp[Période_jours],10))=0), INDEX(T_Eqp[Type],10), ""), "")</f>
        <v/>
      </c>
      <c r="IG15" s="10">
        <f>IFERROR(IF(AND(INDEX(T_Eqp[Actif],10)="Oui",INDEX(T_Eqp[Période_jours],10)&gt;0, IG3&gt;=INDEX(T_Eqp[Date_Début],10), MOD(IG3-INDEX(T_Eqp[Date_Début],10), INDEX(T_Eqp[Période_jours],10))=0), INDEX(T_Eqp[Type],10), ""), "")</f>
        <v/>
      </c>
      <c r="IH15" s="10">
        <f>IFERROR(IF(AND(INDEX(T_Eqp[Actif],10)="Oui",INDEX(T_Eqp[Période_jours],10)&gt;0, IH3&gt;=INDEX(T_Eqp[Date_Début],10), MOD(IH3-INDEX(T_Eqp[Date_Début],10), INDEX(T_Eqp[Période_jours],10))=0), INDEX(T_Eqp[Type],10), ""), "")</f>
        <v/>
      </c>
      <c r="II15" s="10">
        <f>IFERROR(IF(AND(INDEX(T_Eqp[Actif],10)="Oui",INDEX(T_Eqp[Période_jours],10)&gt;0, II3&gt;=INDEX(T_Eqp[Date_Début],10), MOD(II3-INDEX(T_Eqp[Date_Début],10), INDEX(T_Eqp[Période_jours],10))=0), INDEX(T_Eqp[Type],10), ""), "")</f>
        <v/>
      </c>
      <c r="IJ15" s="10">
        <f>IFERROR(IF(AND(INDEX(T_Eqp[Actif],10)="Oui",INDEX(T_Eqp[Période_jours],10)&gt;0, IJ3&gt;=INDEX(T_Eqp[Date_Début],10), MOD(IJ3-INDEX(T_Eqp[Date_Début],10), INDEX(T_Eqp[Période_jours],10))=0), INDEX(T_Eqp[Type],10), ""), "")</f>
        <v/>
      </c>
      <c r="IK15" s="10">
        <f>IFERROR(IF(AND(INDEX(T_Eqp[Actif],10)="Oui",INDEX(T_Eqp[Période_jours],10)&gt;0, IK3&gt;=INDEX(T_Eqp[Date_Début],10), MOD(IK3-INDEX(T_Eqp[Date_Début],10), INDEX(T_Eqp[Période_jours],10))=0), INDEX(T_Eqp[Type],10), ""), "")</f>
        <v/>
      </c>
      <c r="IL15" s="10">
        <f>IFERROR(IF(AND(INDEX(T_Eqp[Actif],10)="Oui",INDEX(T_Eqp[Période_jours],10)&gt;0, IL3&gt;=INDEX(T_Eqp[Date_Début],10), MOD(IL3-INDEX(T_Eqp[Date_Début],10), INDEX(T_Eqp[Période_jours],10))=0), INDEX(T_Eqp[Type],10), ""), "")</f>
        <v/>
      </c>
      <c r="IM15" s="10">
        <f>IFERROR(IF(AND(INDEX(T_Eqp[Actif],10)="Oui",INDEX(T_Eqp[Période_jours],10)&gt;0, IM3&gt;=INDEX(T_Eqp[Date_Début],10), MOD(IM3-INDEX(T_Eqp[Date_Début],10), INDEX(T_Eqp[Période_jours],10))=0), INDEX(T_Eqp[Type],10), ""), "")</f>
        <v/>
      </c>
      <c r="IN15" s="10">
        <f>IFERROR(IF(AND(INDEX(T_Eqp[Actif],10)="Oui",INDEX(T_Eqp[Période_jours],10)&gt;0, IN3&gt;=INDEX(T_Eqp[Date_Début],10), MOD(IN3-INDEX(T_Eqp[Date_Début],10), INDEX(T_Eqp[Période_jours],10))=0), INDEX(T_Eqp[Type],10), ""), "")</f>
        <v/>
      </c>
      <c r="IO15" s="10">
        <f>IFERROR(IF(AND(INDEX(T_Eqp[Actif],10)="Oui",INDEX(T_Eqp[Période_jours],10)&gt;0, IO3&gt;=INDEX(T_Eqp[Date_Début],10), MOD(IO3-INDEX(T_Eqp[Date_Début],10), INDEX(T_Eqp[Période_jours],10))=0), INDEX(T_Eqp[Type],10), ""), "")</f>
        <v/>
      </c>
      <c r="IP15" s="10">
        <f>IFERROR(IF(AND(INDEX(T_Eqp[Actif],10)="Oui",INDEX(T_Eqp[Période_jours],10)&gt;0, IP3&gt;=INDEX(T_Eqp[Date_Début],10), MOD(IP3-INDEX(T_Eqp[Date_Début],10), INDEX(T_Eqp[Période_jours],10))=0), INDEX(T_Eqp[Type],10), ""), "")</f>
        <v/>
      </c>
      <c r="IQ15" s="10">
        <f>IFERROR(IF(AND(INDEX(T_Eqp[Actif],10)="Oui",INDEX(T_Eqp[Période_jours],10)&gt;0, IQ3&gt;=INDEX(T_Eqp[Date_Début],10), MOD(IQ3-INDEX(T_Eqp[Date_Début],10), INDEX(T_Eqp[Période_jours],10))=0), INDEX(T_Eqp[Type],10), ""), "")</f>
        <v/>
      </c>
      <c r="IR15" s="10">
        <f>IFERROR(IF(AND(INDEX(T_Eqp[Actif],10)="Oui",INDEX(T_Eqp[Période_jours],10)&gt;0, IR3&gt;=INDEX(T_Eqp[Date_Début],10), MOD(IR3-INDEX(T_Eqp[Date_Début],10), INDEX(T_Eqp[Période_jours],10))=0), INDEX(T_Eqp[Type],10), ""), "")</f>
        <v/>
      </c>
      <c r="IS15" s="10">
        <f>IFERROR(IF(AND(INDEX(T_Eqp[Actif],10)="Oui",INDEX(T_Eqp[Période_jours],10)&gt;0, IS3&gt;=INDEX(T_Eqp[Date_Début],10), MOD(IS3-INDEX(T_Eqp[Date_Début],10), INDEX(T_Eqp[Période_jours],10))=0), INDEX(T_Eqp[Type],10), ""), "")</f>
        <v/>
      </c>
      <c r="IT15" s="10">
        <f>IFERROR(IF(AND(INDEX(T_Eqp[Actif],10)="Oui",INDEX(T_Eqp[Période_jours],10)&gt;0, IT3&gt;=INDEX(T_Eqp[Date_Début],10), MOD(IT3-INDEX(T_Eqp[Date_Début],10), INDEX(T_Eqp[Période_jours],10))=0), INDEX(T_Eqp[Type],10), ""), "")</f>
        <v/>
      </c>
      <c r="IU15" s="10">
        <f>IFERROR(IF(AND(INDEX(T_Eqp[Actif],10)="Oui",INDEX(T_Eqp[Période_jours],10)&gt;0, IU3&gt;=INDEX(T_Eqp[Date_Début],10), MOD(IU3-INDEX(T_Eqp[Date_Début],10), INDEX(T_Eqp[Période_jours],10))=0), INDEX(T_Eqp[Type],10), ""), "")</f>
        <v/>
      </c>
      <c r="IV15" s="10">
        <f>IFERROR(IF(AND(INDEX(T_Eqp[Actif],10)="Oui",INDEX(T_Eqp[Période_jours],10)&gt;0, IV3&gt;=INDEX(T_Eqp[Date_Début],10), MOD(IV3-INDEX(T_Eqp[Date_Début],10), INDEX(T_Eqp[Période_jours],10))=0), INDEX(T_Eqp[Type],10), ""), "")</f>
        <v/>
      </c>
      <c r="IW15" s="10">
        <f>IFERROR(IF(AND(INDEX(T_Eqp[Actif],10)="Oui",INDEX(T_Eqp[Période_jours],10)&gt;0, IW3&gt;=INDEX(T_Eqp[Date_Début],10), MOD(IW3-INDEX(T_Eqp[Date_Début],10), INDEX(T_Eqp[Période_jours],10))=0), INDEX(T_Eqp[Type],10), ""), "")</f>
        <v/>
      </c>
      <c r="IX15" s="10">
        <f>IFERROR(IF(AND(INDEX(T_Eqp[Actif],10)="Oui",INDEX(T_Eqp[Période_jours],10)&gt;0, IX3&gt;=INDEX(T_Eqp[Date_Début],10), MOD(IX3-INDEX(T_Eqp[Date_Début],10), INDEX(T_Eqp[Période_jours],10))=0), INDEX(T_Eqp[Type],10), ""), "")</f>
        <v/>
      </c>
      <c r="IY15" s="10">
        <f>IFERROR(IF(AND(INDEX(T_Eqp[Actif],10)="Oui",INDEX(T_Eqp[Période_jours],10)&gt;0, IY3&gt;=INDEX(T_Eqp[Date_Début],10), MOD(IY3-INDEX(T_Eqp[Date_Début],10), INDEX(T_Eqp[Période_jours],10))=0), INDEX(T_Eqp[Type],10), ""), "")</f>
        <v/>
      </c>
      <c r="IZ15" s="10">
        <f>IFERROR(IF(AND(INDEX(T_Eqp[Actif],10)="Oui",INDEX(T_Eqp[Période_jours],10)&gt;0, IZ3&gt;=INDEX(T_Eqp[Date_Début],10), MOD(IZ3-INDEX(T_Eqp[Date_Début],10), INDEX(T_Eqp[Période_jours],10))=0), INDEX(T_Eqp[Type],10), ""), "")</f>
        <v/>
      </c>
      <c r="JA15" s="10">
        <f>IFERROR(IF(AND(INDEX(T_Eqp[Actif],10)="Oui",INDEX(T_Eqp[Période_jours],10)&gt;0, JA3&gt;=INDEX(T_Eqp[Date_Début],10), MOD(JA3-INDEX(T_Eqp[Date_Début],10), INDEX(T_Eqp[Période_jours],10))=0), INDEX(T_Eqp[Type],10), ""), "")</f>
        <v/>
      </c>
      <c r="JB15" s="10">
        <f>IFERROR(IF(AND(INDEX(T_Eqp[Actif],10)="Oui",INDEX(T_Eqp[Période_jours],10)&gt;0, JB3&gt;=INDEX(T_Eqp[Date_Début],10), MOD(JB3-INDEX(T_Eqp[Date_Début],10), INDEX(T_Eqp[Période_jours],10))=0), INDEX(T_Eqp[Type],10), ""), "")</f>
        <v/>
      </c>
      <c r="JC15" s="10">
        <f>IFERROR(IF(AND(INDEX(T_Eqp[Actif],10)="Oui",INDEX(T_Eqp[Période_jours],10)&gt;0, JC3&gt;=INDEX(T_Eqp[Date_Début],10), MOD(JC3-INDEX(T_Eqp[Date_Début],10), INDEX(T_Eqp[Période_jours],10))=0), INDEX(T_Eqp[Type],10), ""), "")</f>
        <v/>
      </c>
      <c r="JD15" s="10">
        <f>IFERROR(IF(AND(INDEX(T_Eqp[Actif],10)="Oui",INDEX(T_Eqp[Période_jours],10)&gt;0, JD3&gt;=INDEX(T_Eqp[Date_Début],10), MOD(JD3-INDEX(T_Eqp[Date_Début],10), INDEX(T_Eqp[Période_jours],10))=0), INDEX(T_Eqp[Type],10), ""), "")</f>
        <v/>
      </c>
      <c r="JE15" s="10">
        <f>IFERROR(IF(AND(INDEX(T_Eqp[Actif],10)="Oui",INDEX(T_Eqp[Période_jours],10)&gt;0, JE3&gt;=INDEX(T_Eqp[Date_Début],10), MOD(JE3-INDEX(T_Eqp[Date_Début],10), INDEX(T_Eqp[Période_jours],10))=0), INDEX(T_Eqp[Type],10), ""), "")</f>
        <v/>
      </c>
      <c r="JF15" s="10">
        <f>IFERROR(IF(AND(INDEX(T_Eqp[Actif],10)="Oui",INDEX(T_Eqp[Période_jours],10)&gt;0, JF3&gt;=INDEX(T_Eqp[Date_Début],10), MOD(JF3-INDEX(T_Eqp[Date_Début],10), INDEX(T_Eqp[Période_jours],10))=0), INDEX(T_Eqp[Type],10), ""), "")</f>
        <v/>
      </c>
      <c r="JG15" s="10">
        <f>IFERROR(IF(AND(INDEX(T_Eqp[Actif],10)="Oui",INDEX(T_Eqp[Période_jours],10)&gt;0, JG3&gt;=INDEX(T_Eqp[Date_Début],10), MOD(JG3-INDEX(T_Eqp[Date_Début],10), INDEX(T_Eqp[Période_jours],10))=0), INDEX(T_Eqp[Type],10), ""), "")</f>
        <v/>
      </c>
      <c r="JH15" s="10">
        <f>IFERROR(IF(AND(INDEX(T_Eqp[Actif],10)="Oui",INDEX(T_Eqp[Période_jours],10)&gt;0, JH3&gt;=INDEX(T_Eqp[Date_Début],10), MOD(JH3-INDEX(T_Eqp[Date_Début],10), INDEX(T_Eqp[Période_jours],10))=0), INDEX(T_Eqp[Type],10), ""), "")</f>
        <v/>
      </c>
      <c r="JI15" s="10">
        <f>IFERROR(IF(AND(INDEX(T_Eqp[Actif],10)="Oui",INDEX(T_Eqp[Période_jours],10)&gt;0, JI3&gt;=INDEX(T_Eqp[Date_Début],10), MOD(JI3-INDEX(T_Eqp[Date_Début],10), INDEX(T_Eqp[Période_jours],10))=0), INDEX(T_Eqp[Type],10), ""), "")</f>
        <v/>
      </c>
      <c r="JJ15" s="10">
        <f>IFERROR(IF(AND(INDEX(T_Eqp[Actif],10)="Oui",INDEX(T_Eqp[Période_jours],10)&gt;0, JJ3&gt;=INDEX(T_Eqp[Date_Début],10), MOD(JJ3-INDEX(T_Eqp[Date_Début],10), INDEX(T_Eqp[Période_jours],10))=0), INDEX(T_Eqp[Type],10), ""), "")</f>
        <v/>
      </c>
      <c r="JK15" s="10">
        <f>IFERROR(IF(AND(INDEX(T_Eqp[Actif],10)="Oui",INDEX(T_Eqp[Période_jours],10)&gt;0, JK3&gt;=INDEX(T_Eqp[Date_Début],10), MOD(JK3-INDEX(T_Eqp[Date_Début],10), INDEX(T_Eqp[Période_jours],10))=0), INDEX(T_Eqp[Type],10), ""), "")</f>
        <v/>
      </c>
      <c r="JL15" s="10">
        <f>IFERROR(IF(AND(INDEX(T_Eqp[Actif],10)="Oui",INDEX(T_Eqp[Période_jours],10)&gt;0, JL3&gt;=INDEX(T_Eqp[Date_Début],10), MOD(JL3-INDEX(T_Eqp[Date_Début],10), INDEX(T_Eqp[Période_jours],10))=0), INDEX(T_Eqp[Type],10), ""), "")</f>
        <v/>
      </c>
      <c r="JM15" s="10">
        <f>IFERROR(IF(AND(INDEX(T_Eqp[Actif],10)="Oui",INDEX(T_Eqp[Période_jours],10)&gt;0, JM3&gt;=INDEX(T_Eqp[Date_Début],10), MOD(JM3-INDEX(T_Eqp[Date_Début],10), INDEX(T_Eqp[Période_jours],10))=0), INDEX(T_Eqp[Type],10), ""), "")</f>
        <v/>
      </c>
      <c r="JN15" s="10">
        <f>IFERROR(IF(AND(INDEX(T_Eqp[Actif],10)="Oui",INDEX(T_Eqp[Période_jours],10)&gt;0, JN3&gt;=INDEX(T_Eqp[Date_Début],10), MOD(JN3-INDEX(T_Eqp[Date_Début],10), INDEX(T_Eqp[Période_jours],10))=0), INDEX(T_Eqp[Type],10), ""), "")</f>
        <v/>
      </c>
      <c r="JO15" s="10">
        <f>IFERROR(IF(AND(INDEX(T_Eqp[Actif],10)="Oui",INDEX(T_Eqp[Période_jours],10)&gt;0, JO3&gt;=INDEX(T_Eqp[Date_Début],10), MOD(JO3-INDEX(T_Eqp[Date_Début],10), INDEX(T_Eqp[Période_jours],10))=0), INDEX(T_Eqp[Type],10), ""), "")</f>
        <v/>
      </c>
      <c r="JP15" s="10">
        <f>IFERROR(IF(AND(INDEX(T_Eqp[Actif],10)="Oui",INDEX(T_Eqp[Période_jours],10)&gt;0, JP3&gt;=INDEX(T_Eqp[Date_Début],10), MOD(JP3-INDEX(T_Eqp[Date_Début],10), INDEX(T_Eqp[Période_jours],10))=0), INDEX(T_Eqp[Type],10), ""), "")</f>
        <v/>
      </c>
      <c r="JQ15" s="10">
        <f>IFERROR(IF(AND(INDEX(T_Eqp[Actif],10)="Oui",INDEX(T_Eqp[Période_jours],10)&gt;0, JQ3&gt;=INDEX(T_Eqp[Date_Début],10), MOD(JQ3-INDEX(T_Eqp[Date_Début],10), INDEX(T_Eqp[Période_jours],10))=0), INDEX(T_Eqp[Type],10), ""), "")</f>
        <v/>
      </c>
      <c r="JR15" s="10">
        <f>IFERROR(IF(AND(INDEX(T_Eqp[Actif],10)="Oui",INDEX(T_Eqp[Période_jours],10)&gt;0, JR3&gt;=INDEX(T_Eqp[Date_Début],10), MOD(JR3-INDEX(T_Eqp[Date_Début],10), INDEX(T_Eqp[Période_jours],10))=0), INDEX(T_Eqp[Type],10), ""), "")</f>
        <v/>
      </c>
      <c r="JS15" s="10">
        <f>IFERROR(IF(AND(INDEX(T_Eqp[Actif],10)="Oui",INDEX(T_Eqp[Période_jours],10)&gt;0, JS3&gt;=INDEX(T_Eqp[Date_Début],10), MOD(JS3-INDEX(T_Eqp[Date_Début],10), INDEX(T_Eqp[Période_jours],10))=0), INDEX(T_Eqp[Type],10), ""), "")</f>
        <v/>
      </c>
      <c r="JT15" s="10">
        <f>IFERROR(IF(AND(INDEX(T_Eqp[Actif],10)="Oui",INDEX(T_Eqp[Période_jours],10)&gt;0, JT3&gt;=INDEX(T_Eqp[Date_Début],10), MOD(JT3-INDEX(T_Eqp[Date_Début],10), INDEX(T_Eqp[Période_jours],10))=0), INDEX(T_Eqp[Type],10), ""), "")</f>
        <v/>
      </c>
      <c r="JU15" s="10">
        <f>IFERROR(IF(AND(INDEX(T_Eqp[Actif],10)="Oui",INDEX(T_Eqp[Période_jours],10)&gt;0, JU3&gt;=INDEX(T_Eqp[Date_Début],10), MOD(JU3-INDEX(T_Eqp[Date_Début],10), INDEX(T_Eqp[Période_jours],10))=0), INDEX(T_Eqp[Type],10), ""), "")</f>
        <v/>
      </c>
      <c r="JV15" s="10">
        <f>IFERROR(IF(AND(INDEX(T_Eqp[Actif],10)="Oui",INDEX(T_Eqp[Période_jours],10)&gt;0, JV3&gt;=INDEX(T_Eqp[Date_Début],10), MOD(JV3-INDEX(T_Eqp[Date_Début],10), INDEX(T_Eqp[Période_jours],10))=0), INDEX(T_Eqp[Type],10), ""), "")</f>
        <v/>
      </c>
      <c r="JW15" s="10">
        <f>IFERROR(IF(AND(INDEX(T_Eqp[Actif],10)="Oui",INDEX(T_Eqp[Période_jours],10)&gt;0, JW3&gt;=INDEX(T_Eqp[Date_Début],10), MOD(JW3-INDEX(T_Eqp[Date_Début],10), INDEX(T_Eqp[Période_jours],10))=0), INDEX(T_Eqp[Type],10), ""), "")</f>
        <v/>
      </c>
      <c r="JX15" s="10">
        <f>IFERROR(IF(AND(INDEX(T_Eqp[Actif],10)="Oui",INDEX(T_Eqp[Période_jours],10)&gt;0, JX3&gt;=INDEX(T_Eqp[Date_Début],10), MOD(JX3-INDEX(T_Eqp[Date_Début],10), INDEX(T_Eqp[Période_jours],10))=0), INDEX(T_Eqp[Type],10), ""), "")</f>
        <v/>
      </c>
      <c r="JY15" s="10">
        <f>IFERROR(IF(AND(INDEX(T_Eqp[Actif],10)="Oui",INDEX(T_Eqp[Période_jours],10)&gt;0, JY3&gt;=INDEX(T_Eqp[Date_Début],10), MOD(JY3-INDEX(T_Eqp[Date_Début],10), INDEX(T_Eqp[Période_jours],10))=0), INDEX(T_Eqp[Type],10), ""), "")</f>
        <v/>
      </c>
      <c r="JZ15" s="10">
        <f>IFERROR(IF(AND(INDEX(T_Eqp[Actif],10)="Oui",INDEX(T_Eqp[Période_jours],10)&gt;0, JZ3&gt;=INDEX(T_Eqp[Date_Début],10), MOD(JZ3-INDEX(T_Eqp[Date_Début],10), INDEX(T_Eqp[Période_jours],10))=0), INDEX(T_Eqp[Type],10), ""), "")</f>
        <v/>
      </c>
      <c r="KA15" s="10">
        <f>IFERROR(IF(AND(INDEX(T_Eqp[Actif],10)="Oui",INDEX(T_Eqp[Période_jours],10)&gt;0, KA3&gt;=INDEX(T_Eqp[Date_Début],10), MOD(KA3-INDEX(T_Eqp[Date_Début],10), INDEX(T_Eqp[Période_jours],10))=0), INDEX(T_Eqp[Type],10), ""), "")</f>
        <v/>
      </c>
      <c r="KB15" s="10">
        <f>IFERROR(IF(AND(INDEX(T_Eqp[Actif],10)="Oui",INDEX(T_Eqp[Période_jours],10)&gt;0, KB3&gt;=INDEX(T_Eqp[Date_Début],10), MOD(KB3-INDEX(T_Eqp[Date_Début],10), INDEX(T_Eqp[Période_jours],10))=0), INDEX(T_Eqp[Type],10), ""), "")</f>
        <v/>
      </c>
      <c r="KC15" s="10">
        <f>IFERROR(IF(AND(INDEX(T_Eqp[Actif],10)="Oui",INDEX(T_Eqp[Période_jours],10)&gt;0, KC3&gt;=INDEX(T_Eqp[Date_Début],10), MOD(KC3-INDEX(T_Eqp[Date_Début],10), INDEX(T_Eqp[Période_jours],10))=0), INDEX(T_Eqp[Type],10), ""), "")</f>
        <v/>
      </c>
      <c r="KD15" s="10">
        <f>IFERROR(IF(AND(INDEX(T_Eqp[Actif],10)="Oui",INDEX(T_Eqp[Période_jours],10)&gt;0, KD3&gt;=INDEX(T_Eqp[Date_Début],10), MOD(KD3-INDEX(T_Eqp[Date_Début],10), INDEX(T_Eqp[Période_jours],10))=0), INDEX(T_Eqp[Type],10), ""), "")</f>
        <v/>
      </c>
      <c r="KE15" s="10">
        <f>IFERROR(IF(AND(INDEX(T_Eqp[Actif],10)="Oui",INDEX(T_Eqp[Période_jours],10)&gt;0, KE3&gt;=INDEX(T_Eqp[Date_Début],10), MOD(KE3-INDEX(T_Eqp[Date_Début],10), INDEX(T_Eqp[Période_jours],10))=0), INDEX(T_Eqp[Type],10), ""), "")</f>
        <v/>
      </c>
      <c r="KF15" s="10">
        <f>IFERROR(IF(AND(INDEX(T_Eqp[Actif],10)="Oui",INDEX(T_Eqp[Période_jours],10)&gt;0, KF3&gt;=INDEX(T_Eqp[Date_Début],10), MOD(KF3-INDEX(T_Eqp[Date_Début],10), INDEX(T_Eqp[Période_jours],10))=0), INDEX(T_Eqp[Type],10), ""), "")</f>
        <v/>
      </c>
      <c r="KG15" s="10">
        <f>IFERROR(IF(AND(INDEX(T_Eqp[Actif],10)="Oui",INDEX(T_Eqp[Période_jours],10)&gt;0, KG3&gt;=INDEX(T_Eqp[Date_Début],10), MOD(KG3-INDEX(T_Eqp[Date_Début],10), INDEX(T_Eqp[Période_jours],10))=0), INDEX(T_Eqp[Type],10), ""), "")</f>
        <v/>
      </c>
      <c r="KH15" s="10">
        <f>IFERROR(IF(AND(INDEX(T_Eqp[Actif],10)="Oui",INDEX(T_Eqp[Période_jours],10)&gt;0, KH3&gt;=INDEX(T_Eqp[Date_Début],10), MOD(KH3-INDEX(T_Eqp[Date_Début],10), INDEX(T_Eqp[Période_jours],10))=0), INDEX(T_Eqp[Type],10), ""), "")</f>
        <v/>
      </c>
      <c r="KI15" s="10">
        <f>IFERROR(IF(AND(INDEX(T_Eqp[Actif],10)="Oui",INDEX(T_Eqp[Période_jours],10)&gt;0, KI3&gt;=INDEX(T_Eqp[Date_Début],10), MOD(KI3-INDEX(T_Eqp[Date_Début],10), INDEX(T_Eqp[Période_jours],10))=0), INDEX(T_Eqp[Type],10), ""), "")</f>
        <v/>
      </c>
      <c r="KJ15" s="10">
        <f>IFERROR(IF(AND(INDEX(T_Eqp[Actif],10)="Oui",INDEX(T_Eqp[Période_jours],10)&gt;0, KJ3&gt;=INDEX(T_Eqp[Date_Début],10), MOD(KJ3-INDEX(T_Eqp[Date_Début],10), INDEX(T_Eqp[Période_jours],10))=0), INDEX(T_Eqp[Type],10), ""), "")</f>
        <v/>
      </c>
      <c r="KK15" s="10">
        <f>IFERROR(IF(AND(INDEX(T_Eqp[Actif],10)="Oui",INDEX(T_Eqp[Période_jours],10)&gt;0, KK3&gt;=INDEX(T_Eqp[Date_Début],10), MOD(KK3-INDEX(T_Eqp[Date_Début],10), INDEX(T_Eqp[Période_jours],10))=0), INDEX(T_Eqp[Type],10), ""), "")</f>
        <v/>
      </c>
      <c r="KL15" s="10">
        <f>IFERROR(IF(AND(INDEX(T_Eqp[Actif],10)="Oui",INDEX(T_Eqp[Période_jours],10)&gt;0, KL3&gt;=INDEX(T_Eqp[Date_Début],10), MOD(KL3-INDEX(T_Eqp[Date_Début],10), INDEX(T_Eqp[Période_jours],10))=0), INDEX(T_Eqp[Type],10), ""), "")</f>
        <v/>
      </c>
      <c r="KM15" s="10">
        <f>IFERROR(IF(AND(INDEX(T_Eqp[Actif],10)="Oui",INDEX(T_Eqp[Période_jours],10)&gt;0, KM3&gt;=INDEX(T_Eqp[Date_Début],10), MOD(KM3-INDEX(T_Eqp[Date_Début],10), INDEX(T_Eqp[Période_jours],10))=0), INDEX(T_Eqp[Type],10), ""), "")</f>
        <v/>
      </c>
      <c r="KN15" s="10">
        <f>IFERROR(IF(AND(INDEX(T_Eqp[Actif],10)="Oui",INDEX(T_Eqp[Période_jours],10)&gt;0, KN3&gt;=INDEX(T_Eqp[Date_Début],10), MOD(KN3-INDEX(T_Eqp[Date_Début],10), INDEX(T_Eqp[Période_jours],10))=0), INDEX(T_Eqp[Type],10), ""), "")</f>
        <v/>
      </c>
      <c r="KO15" s="10">
        <f>IFERROR(IF(AND(INDEX(T_Eqp[Actif],10)="Oui",INDEX(T_Eqp[Période_jours],10)&gt;0, KO3&gt;=INDEX(T_Eqp[Date_Début],10), MOD(KO3-INDEX(T_Eqp[Date_Début],10), INDEX(T_Eqp[Période_jours],10))=0), INDEX(T_Eqp[Type],10), ""), "")</f>
        <v/>
      </c>
      <c r="KP15" s="10">
        <f>IFERROR(IF(AND(INDEX(T_Eqp[Actif],10)="Oui",INDEX(T_Eqp[Période_jours],10)&gt;0, KP3&gt;=INDEX(T_Eqp[Date_Début],10), MOD(KP3-INDEX(T_Eqp[Date_Début],10), INDEX(T_Eqp[Période_jours],10))=0), INDEX(T_Eqp[Type],10), ""), "")</f>
        <v/>
      </c>
      <c r="KQ15" s="10">
        <f>IFERROR(IF(AND(INDEX(T_Eqp[Actif],10)="Oui",INDEX(T_Eqp[Période_jours],10)&gt;0, KQ3&gt;=INDEX(T_Eqp[Date_Début],10), MOD(KQ3-INDEX(T_Eqp[Date_Début],10), INDEX(T_Eqp[Période_jours],10))=0), INDEX(T_Eqp[Type],10), ""), "")</f>
        <v/>
      </c>
      <c r="KR15" s="10">
        <f>IFERROR(IF(AND(INDEX(T_Eqp[Actif],10)="Oui",INDEX(T_Eqp[Période_jours],10)&gt;0, KR3&gt;=INDEX(T_Eqp[Date_Début],10), MOD(KR3-INDEX(T_Eqp[Date_Début],10), INDEX(T_Eqp[Période_jours],10))=0), INDEX(T_Eqp[Type],10), ""), "")</f>
        <v/>
      </c>
      <c r="KS15" s="10">
        <f>IFERROR(IF(AND(INDEX(T_Eqp[Actif],10)="Oui",INDEX(T_Eqp[Période_jours],10)&gt;0, KS3&gt;=INDEX(T_Eqp[Date_Début],10), MOD(KS3-INDEX(T_Eqp[Date_Début],10), INDEX(T_Eqp[Période_jours],10))=0), INDEX(T_Eqp[Type],10), ""), "")</f>
        <v/>
      </c>
      <c r="KT15" s="10">
        <f>IFERROR(IF(AND(INDEX(T_Eqp[Actif],10)="Oui",INDEX(T_Eqp[Période_jours],10)&gt;0, KT3&gt;=INDEX(T_Eqp[Date_Début],10), MOD(KT3-INDEX(T_Eqp[Date_Début],10), INDEX(T_Eqp[Période_jours],10))=0), INDEX(T_Eqp[Type],10), ""), "")</f>
        <v/>
      </c>
      <c r="KU15" s="10">
        <f>IFERROR(IF(AND(INDEX(T_Eqp[Actif],10)="Oui",INDEX(T_Eqp[Période_jours],10)&gt;0, KU3&gt;=INDEX(T_Eqp[Date_Début],10), MOD(KU3-INDEX(T_Eqp[Date_Début],10), INDEX(T_Eqp[Période_jours],10))=0), INDEX(T_Eqp[Type],10), ""), "")</f>
        <v/>
      </c>
      <c r="KV15" s="10">
        <f>IFERROR(IF(AND(INDEX(T_Eqp[Actif],10)="Oui",INDEX(T_Eqp[Période_jours],10)&gt;0, KV3&gt;=INDEX(T_Eqp[Date_Début],10), MOD(KV3-INDEX(T_Eqp[Date_Début],10), INDEX(T_Eqp[Période_jours],10))=0), INDEX(T_Eqp[Type],10), ""), "")</f>
        <v/>
      </c>
      <c r="KW15" s="10">
        <f>IFERROR(IF(AND(INDEX(T_Eqp[Actif],10)="Oui",INDEX(T_Eqp[Période_jours],10)&gt;0, KW3&gt;=INDEX(T_Eqp[Date_Début],10), MOD(KW3-INDEX(T_Eqp[Date_Début],10), INDEX(T_Eqp[Période_jours],10))=0), INDEX(T_Eqp[Type],10), ""), "")</f>
        <v/>
      </c>
      <c r="KX15" s="10">
        <f>IFERROR(IF(AND(INDEX(T_Eqp[Actif],10)="Oui",INDEX(T_Eqp[Période_jours],10)&gt;0, KX3&gt;=INDEX(T_Eqp[Date_Début],10), MOD(KX3-INDEX(T_Eqp[Date_Début],10), INDEX(T_Eqp[Période_jours],10))=0), INDEX(T_Eqp[Type],10), ""), "")</f>
        <v/>
      </c>
      <c r="KY15" s="10">
        <f>IFERROR(IF(AND(INDEX(T_Eqp[Actif],10)="Oui",INDEX(T_Eqp[Période_jours],10)&gt;0, KY3&gt;=INDEX(T_Eqp[Date_Début],10), MOD(KY3-INDEX(T_Eqp[Date_Début],10), INDEX(T_Eqp[Période_jours],10))=0), INDEX(T_Eqp[Type],10), ""), "")</f>
        <v/>
      </c>
      <c r="KZ15" s="10">
        <f>IFERROR(IF(AND(INDEX(T_Eqp[Actif],10)="Oui",INDEX(T_Eqp[Période_jours],10)&gt;0, KZ3&gt;=INDEX(T_Eqp[Date_Début],10), MOD(KZ3-INDEX(T_Eqp[Date_Début],10), INDEX(T_Eqp[Période_jours],10))=0), INDEX(T_Eqp[Type],10), ""), "")</f>
        <v/>
      </c>
      <c r="LA15" s="10">
        <f>IFERROR(IF(AND(INDEX(T_Eqp[Actif],10)="Oui",INDEX(T_Eqp[Période_jours],10)&gt;0, LA3&gt;=INDEX(T_Eqp[Date_Début],10), MOD(LA3-INDEX(T_Eqp[Date_Début],10), INDEX(T_Eqp[Période_jours],10))=0), INDEX(T_Eqp[Type],10), ""), "")</f>
        <v/>
      </c>
      <c r="LB15" s="10">
        <f>IFERROR(IF(AND(INDEX(T_Eqp[Actif],10)="Oui",INDEX(T_Eqp[Période_jours],10)&gt;0, LB3&gt;=INDEX(T_Eqp[Date_Début],10), MOD(LB3-INDEX(T_Eqp[Date_Début],10), INDEX(T_Eqp[Période_jours],10))=0), INDEX(T_Eqp[Type],10), ""), "")</f>
        <v/>
      </c>
      <c r="LC15" s="10">
        <f>IFERROR(IF(AND(INDEX(T_Eqp[Actif],10)="Oui",INDEX(T_Eqp[Période_jours],10)&gt;0, LC3&gt;=INDEX(T_Eqp[Date_Début],10), MOD(LC3-INDEX(T_Eqp[Date_Début],10), INDEX(T_Eqp[Période_jours],10))=0), INDEX(T_Eqp[Type],10), ""), "")</f>
        <v/>
      </c>
      <c r="LD15" s="10">
        <f>IFERROR(IF(AND(INDEX(T_Eqp[Actif],10)="Oui",INDEX(T_Eqp[Période_jours],10)&gt;0, LD3&gt;=INDEX(T_Eqp[Date_Début],10), MOD(LD3-INDEX(T_Eqp[Date_Début],10), INDEX(T_Eqp[Période_jours],10))=0), INDEX(T_Eqp[Type],10), ""), "")</f>
        <v/>
      </c>
      <c r="LE15" s="10">
        <f>IFERROR(IF(AND(INDEX(T_Eqp[Actif],10)="Oui",INDEX(T_Eqp[Période_jours],10)&gt;0, LE3&gt;=INDEX(T_Eqp[Date_Début],10), MOD(LE3-INDEX(T_Eqp[Date_Début],10), INDEX(T_Eqp[Période_jours],10))=0), INDEX(T_Eqp[Type],10), ""), "")</f>
        <v/>
      </c>
      <c r="LF15" s="10">
        <f>IFERROR(IF(AND(INDEX(T_Eqp[Actif],10)="Oui",INDEX(T_Eqp[Période_jours],10)&gt;0, LF3&gt;=INDEX(T_Eqp[Date_Début],10), MOD(LF3-INDEX(T_Eqp[Date_Début],10), INDEX(T_Eqp[Période_jours],10))=0), INDEX(T_Eqp[Type],10), ""), "")</f>
        <v/>
      </c>
      <c r="LG15" s="10">
        <f>IFERROR(IF(AND(INDEX(T_Eqp[Actif],10)="Oui",INDEX(T_Eqp[Période_jours],10)&gt;0, LG3&gt;=INDEX(T_Eqp[Date_Début],10), MOD(LG3-INDEX(T_Eqp[Date_Début],10), INDEX(T_Eqp[Période_jours],10))=0), INDEX(T_Eqp[Type],10), ""), "")</f>
        <v/>
      </c>
      <c r="LH15" s="10">
        <f>IFERROR(IF(AND(INDEX(T_Eqp[Actif],10)="Oui",INDEX(T_Eqp[Période_jours],10)&gt;0, LH3&gt;=INDEX(T_Eqp[Date_Début],10), MOD(LH3-INDEX(T_Eqp[Date_Début],10), INDEX(T_Eqp[Période_jours],10))=0), INDEX(T_Eqp[Type],10), ""), "")</f>
        <v/>
      </c>
      <c r="LI15" s="10">
        <f>IFERROR(IF(AND(INDEX(T_Eqp[Actif],10)="Oui",INDEX(T_Eqp[Période_jours],10)&gt;0, LI3&gt;=INDEX(T_Eqp[Date_Début],10), MOD(LI3-INDEX(T_Eqp[Date_Début],10), INDEX(T_Eqp[Période_jours],10))=0), INDEX(T_Eqp[Type],10), ""), "")</f>
        <v/>
      </c>
      <c r="LJ15" s="10">
        <f>IFERROR(IF(AND(INDEX(T_Eqp[Actif],10)="Oui",INDEX(T_Eqp[Période_jours],10)&gt;0, LJ3&gt;=INDEX(T_Eqp[Date_Début],10), MOD(LJ3-INDEX(T_Eqp[Date_Début],10), INDEX(T_Eqp[Période_jours],10))=0), INDEX(T_Eqp[Type],10), ""), "")</f>
        <v/>
      </c>
      <c r="LK15" s="10">
        <f>IFERROR(IF(AND(INDEX(T_Eqp[Actif],10)="Oui",INDEX(T_Eqp[Période_jours],10)&gt;0, LK3&gt;=INDEX(T_Eqp[Date_Début],10), MOD(LK3-INDEX(T_Eqp[Date_Début],10), INDEX(T_Eqp[Période_jours],10))=0), INDEX(T_Eqp[Type],10), ""), "")</f>
        <v/>
      </c>
      <c r="LL15" s="10">
        <f>IFERROR(IF(AND(INDEX(T_Eqp[Actif],10)="Oui",INDEX(T_Eqp[Période_jours],10)&gt;0, LL3&gt;=INDEX(T_Eqp[Date_Début],10), MOD(LL3-INDEX(T_Eqp[Date_Début],10), INDEX(T_Eqp[Période_jours],10))=0), INDEX(T_Eqp[Type],10), ""), "")</f>
        <v/>
      </c>
      <c r="LM15" s="10">
        <f>IFERROR(IF(AND(INDEX(T_Eqp[Actif],10)="Oui",INDEX(T_Eqp[Période_jours],10)&gt;0, LM3&gt;=INDEX(T_Eqp[Date_Début],10), MOD(LM3-INDEX(T_Eqp[Date_Début],10), INDEX(T_Eqp[Période_jours],10))=0), INDEX(T_Eqp[Type],10), ""), "")</f>
        <v/>
      </c>
      <c r="LN15" s="10">
        <f>IFERROR(IF(AND(INDEX(T_Eqp[Actif],10)="Oui",INDEX(T_Eqp[Période_jours],10)&gt;0, LN3&gt;=INDEX(T_Eqp[Date_Début],10), MOD(LN3-INDEX(T_Eqp[Date_Début],10), INDEX(T_Eqp[Période_jours],10))=0), INDEX(T_Eqp[Type],10), ""), "")</f>
        <v/>
      </c>
      <c r="LO15" s="10">
        <f>IFERROR(IF(AND(INDEX(T_Eqp[Actif],10)="Oui",INDEX(T_Eqp[Période_jours],10)&gt;0, LO3&gt;=INDEX(T_Eqp[Date_Début],10), MOD(LO3-INDEX(T_Eqp[Date_Début],10), INDEX(T_Eqp[Période_jours],10))=0), INDEX(T_Eqp[Type],10), ""), "")</f>
        <v/>
      </c>
      <c r="LP15" s="10">
        <f>IFERROR(IF(AND(INDEX(T_Eqp[Actif],10)="Oui",INDEX(T_Eqp[Période_jours],10)&gt;0, LP3&gt;=INDEX(T_Eqp[Date_Début],10), MOD(LP3-INDEX(T_Eqp[Date_Début],10), INDEX(T_Eqp[Période_jours],10))=0), INDEX(T_Eqp[Type],10), ""), "")</f>
        <v/>
      </c>
      <c r="LQ15" s="10">
        <f>IFERROR(IF(AND(INDEX(T_Eqp[Actif],10)="Oui",INDEX(T_Eqp[Période_jours],10)&gt;0, LQ3&gt;=INDEX(T_Eqp[Date_Début],10), MOD(LQ3-INDEX(T_Eqp[Date_Début],10), INDEX(T_Eqp[Période_jours],10))=0), INDEX(T_Eqp[Type],10), ""), "")</f>
        <v/>
      </c>
      <c r="LR15" s="10">
        <f>IFERROR(IF(AND(INDEX(T_Eqp[Actif],10)="Oui",INDEX(T_Eqp[Période_jours],10)&gt;0, LR3&gt;=INDEX(T_Eqp[Date_Début],10), MOD(LR3-INDEX(T_Eqp[Date_Début],10), INDEX(T_Eqp[Période_jours],10))=0), INDEX(T_Eqp[Type],10), ""), "")</f>
        <v/>
      </c>
      <c r="LS15" s="10">
        <f>IFERROR(IF(AND(INDEX(T_Eqp[Actif],10)="Oui",INDEX(T_Eqp[Période_jours],10)&gt;0, LS3&gt;=INDEX(T_Eqp[Date_Début],10), MOD(LS3-INDEX(T_Eqp[Date_Début],10), INDEX(T_Eqp[Période_jours],10))=0), INDEX(T_Eqp[Type],10), ""), "")</f>
        <v/>
      </c>
      <c r="LT15" s="10">
        <f>IFERROR(IF(AND(INDEX(T_Eqp[Actif],10)="Oui",INDEX(T_Eqp[Période_jours],10)&gt;0, LT3&gt;=INDEX(T_Eqp[Date_Début],10), MOD(LT3-INDEX(T_Eqp[Date_Début],10), INDEX(T_Eqp[Période_jours],10))=0), INDEX(T_Eqp[Type],10), ""), "")</f>
        <v/>
      </c>
      <c r="LU15" s="10">
        <f>IFERROR(IF(AND(INDEX(T_Eqp[Actif],10)="Oui",INDEX(T_Eqp[Période_jours],10)&gt;0, LU3&gt;=INDEX(T_Eqp[Date_Début],10), MOD(LU3-INDEX(T_Eqp[Date_Début],10), INDEX(T_Eqp[Période_jours],10))=0), INDEX(T_Eqp[Type],10), ""), "")</f>
        <v/>
      </c>
      <c r="LV15" s="10">
        <f>IFERROR(IF(AND(INDEX(T_Eqp[Actif],10)="Oui",INDEX(T_Eqp[Période_jours],10)&gt;0, LV3&gt;=INDEX(T_Eqp[Date_Début],10), MOD(LV3-INDEX(T_Eqp[Date_Début],10), INDEX(T_Eqp[Période_jours],10))=0), INDEX(T_Eqp[Type],10), ""), "")</f>
        <v/>
      </c>
      <c r="LW15" s="10">
        <f>IFERROR(IF(AND(INDEX(T_Eqp[Actif],10)="Oui",INDEX(T_Eqp[Période_jours],10)&gt;0, LW3&gt;=INDEX(T_Eqp[Date_Début],10), MOD(LW3-INDEX(T_Eqp[Date_Début],10), INDEX(T_Eqp[Période_jours],10))=0), INDEX(T_Eqp[Type],10), ""), "")</f>
        <v/>
      </c>
      <c r="LX15" s="10">
        <f>IFERROR(IF(AND(INDEX(T_Eqp[Actif],10)="Oui",INDEX(T_Eqp[Période_jours],10)&gt;0, LX3&gt;=INDEX(T_Eqp[Date_Début],10), MOD(LX3-INDEX(T_Eqp[Date_Début],10), INDEX(T_Eqp[Période_jours],10))=0), INDEX(T_Eqp[Type],10), ""), "")</f>
        <v/>
      </c>
      <c r="LY15" s="10">
        <f>IFERROR(IF(AND(INDEX(T_Eqp[Actif],10)="Oui",INDEX(T_Eqp[Période_jours],10)&gt;0, LY3&gt;=INDEX(T_Eqp[Date_Début],10), MOD(LY3-INDEX(T_Eqp[Date_Début],10), INDEX(T_Eqp[Période_jours],10))=0), INDEX(T_Eqp[Type],10), ""), "")</f>
        <v/>
      </c>
      <c r="LZ15" s="10">
        <f>IFERROR(IF(AND(INDEX(T_Eqp[Actif],10)="Oui",INDEX(T_Eqp[Période_jours],10)&gt;0, LZ3&gt;=INDEX(T_Eqp[Date_Début],10), MOD(LZ3-INDEX(T_Eqp[Date_Début],10), INDEX(T_Eqp[Période_jours],10))=0), INDEX(T_Eqp[Type],10), ""), "")</f>
        <v/>
      </c>
      <c r="MA15" s="10">
        <f>IFERROR(IF(AND(INDEX(T_Eqp[Actif],10)="Oui",INDEX(T_Eqp[Période_jours],10)&gt;0, MA3&gt;=INDEX(T_Eqp[Date_Début],10), MOD(MA3-INDEX(T_Eqp[Date_Début],10), INDEX(T_Eqp[Période_jours],10))=0), INDEX(T_Eqp[Type],10), ""), "")</f>
        <v/>
      </c>
      <c r="MB15" s="10">
        <f>IFERROR(IF(AND(INDEX(T_Eqp[Actif],10)="Oui",INDEX(T_Eqp[Période_jours],10)&gt;0, MB3&gt;=INDEX(T_Eqp[Date_Début],10), MOD(MB3-INDEX(T_Eqp[Date_Début],10), INDEX(T_Eqp[Période_jours],10))=0), INDEX(T_Eqp[Type],10), ""), "")</f>
        <v/>
      </c>
      <c r="MC15" s="10">
        <f>IFERROR(IF(AND(INDEX(T_Eqp[Actif],10)="Oui",INDEX(T_Eqp[Période_jours],10)&gt;0, MC3&gt;=INDEX(T_Eqp[Date_Début],10), MOD(MC3-INDEX(T_Eqp[Date_Début],10), INDEX(T_Eqp[Période_jours],10))=0), INDEX(T_Eqp[Type],10), ""), "")</f>
        <v/>
      </c>
      <c r="MD15" s="10">
        <f>IFERROR(IF(AND(INDEX(T_Eqp[Actif],10)="Oui",INDEX(T_Eqp[Période_jours],10)&gt;0, MD3&gt;=INDEX(T_Eqp[Date_Début],10), MOD(MD3-INDEX(T_Eqp[Date_Début],10), INDEX(T_Eqp[Période_jours],10))=0), INDEX(T_Eqp[Type],10), ""), "")</f>
        <v/>
      </c>
      <c r="ME15" s="10">
        <f>IFERROR(IF(AND(INDEX(T_Eqp[Actif],10)="Oui",INDEX(T_Eqp[Période_jours],10)&gt;0, ME3&gt;=INDEX(T_Eqp[Date_Début],10), MOD(ME3-INDEX(T_Eqp[Date_Début],10), INDEX(T_Eqp[Période_jours],10))=0), INDEX(T_Eqp[Type],10), ""), "")</f>
        <v/>
      </c>
      <c r="MF15" s="10">
        <f>IFERROR(IF(AND(INDEX(T_Eqp[Actif],10)="Oui",INDEX(T_Eqp[Période_jours],10)&gt;0, MF3&gt;=INDEX(T_Eqp[Date_Début],10), MOD(MF3-INDEX(T_Eqp[Date_Début],10), INDEX(T_Eqp[Période_jours],10))=0), INDEX(T_Eqp[Type],10), ""), "")</f>
        <v/>
      </c>
      <c r="MG15" s="10">
        <f>IFERROR(IF(AND(INDEX(T_Eqp[Actif],10)="Oui",INDEX(T_Eqp[Période_jours],10)&gt;0, MG3&gt;=INDEX(T_Eqp[Date_Début],10), MOD(MG3-INDEX(T_Eqp[Date_Début],10), INDEX(T_Eqp[Période_jours],10))=0), INDEX(T_Eqp[Type],10), ""), "")</f>
        <v/>
      </c>
      <c r="MH15" s="10">
        <f>IFERROR(IF(AND(INDEX(T_Eqp[Actif],10)="Oui",INDEX(T_Eqp[Période_jours],10)&gt;0, MH3&gt;=INDEX(T_Eqp[Date_Début],10), MOD(MH3-INDEX(T_Eqp[Date_Début],10), INDEX(T_Eqp[Période_jours],10))=0), INDEX(T_Eqp[Type],10), ""), "")</f>
        <v/>
      </c>
      <c r="MI15" s="10">
        <f>IFERROR(IF(AND(INDEX(T_Eqp[Actif],10)="Oui",INDEX(T_Eqp[Période_jours],10)&gt;0, MI3&gt;=INDEX(T_Eqp[Date_Début],10), MOD(MI3-INDEX(T_Eqp[Date_Début],10), INDEX(T_Eqp[Période_jours],10))=0), INDEX(T_Eqp[Type],10), ""), "")</f>
        <v/>
      </c>
      <c r="MJ15" s="10">
        <f>IFERROR(IF(AND(INDEX(T_Eqp[Actif],10)="Oui",INDEX(T_Eqp[Période_jours],10)&gt;0, MJ3&gt;=INDEX(T_Eqp[Date_Début],10), MOD(MJ3-INDEX(T_Eqp[Date_Début],10), INDEX(T_Eqp[Période_jours],10))=0), INDEX(T_Eqp[Type],10), ""), "")</f>
        <v/>
      </c>
      <c r="MK15" s="10">
        <f>IFERROR(IF(AND(INDEX(T_Eqp[Actif],10)="Oui",INDEX(T_Eqp[Période_jours],10)&gt;0, MK3&gt;=INDEX(T_Eqp[Date_Début],10), MOD(MK3-INDEX(T_Eqp[Date_Début],10), INDEX(T_Eqp[Période_jours],10))=0), INDEX(T_Eqp[Type],10), ""), "")</f>
        <v/>
      </c>
      <c r="ML15" s="10">
        <f>IFERROR(IF(AND(INDEX(T_Eqp[Actif],10)="Oui",INDEX(T_Eqp[Période_jours],10)&gt;0, ML3&gt;=INDEX(T_Eqp[Date_Début],10), MOD(ML3-INDEX(T_Eqp[Date_Début],10), INDEX(T_Eqp[Période_jours],10))=0), INDEX(T_Eqp[Type],10), ""), "")</f>
        <v/>
      </c>
      <c r="MM15" s="10">
        <f>IFERROR(IF(AND(INDEX(T_Eqp[Actif],10)="Oui",INDEX(T_Eqp[Période_jours],10)&gt;0, MM3&gt;=INDEX(T_Eqp[Date_Début],10), MOD(MM3-INDEX(T_Eqp[Date_Début],10), INDEX(T_Eqp[Période_jours],10))=0), INDEX(T_Eqp[Type],10), ""), "")</f>
        <v/>
      </c>
      <c r="MN15" s="10">
        <f>IFERROR(IF(AND(INDEX(T_Eqp[Actif],10)="Oui",INDEX(T_Eqp[Période_jours],10)&gt;0, MN3&gt;=INDEX(T_Eqp[Date_Début],10), MOD(MN3-INDEX(T_Eqp[Date_Début],10), INDEX(T_Eqp[Période_jours],10))=0), INDEX(T_Eqp[Type],10), ""), "")</f>
        <v/>
      </c>
      <c r="MO15" s="10">
        <f>IFERROR(IF(AND(INDEX(T_Eqp[Actif],10)="Oui",INDEX(T_Eqp[Période_jours],10)&gt;0, MO3&gt;=INDEX(T_Eqp[Date_Début],10), MOD(MO3-INDEX(T_Eqp[Date_Début],10), INDEX(T_Eqp[Période_jours],10))=0), INDEX(T_Eqp[Type],10), ""), "")</f>
        <v/>
      </c>
      <c r="MP15" s="10">
        <f>IFERROR(IF(AND(INDEX(T_Eqp[Actif],10)="Oui",INDEX(T_Eqp[Période_jours],10)&gt;0, MP3&gt;=INDEX(T_Eqp[Date_Début],10), MOD(MP3-INDEX(T_Eqp[Date_Début],10), INDEX(T_Eqp[Période_jours],10))=0), INDEX(T_Eqp[Type],10), ""), "")</f>
        <v/>
      </c>
      <c r="MQ15" s="10">
        <f>IFERROR(IF(AND(INDEX(T_Eqp[Actif],10)="Oui",INDEX(T_Eqp[Période_jours],10)&gt;0, MQ3&gt;=INDEX(T_Eqp[Date_Début],10), MOD(MQ3-INDEX(T_Eqp[Date_Début],10), INDEX(T_Eqp[Période_jours],10))=0), INDEX(T_Eqp[Type],10), ""), "")</f>
        <v/>
      </c>
      <c r="MR15" s="10">
        <f>IFERROR(IF(AND(INDEX(T_Eqp[Actif],10)="Oui",INDEX(T_Eqp[Période_jours],10)&gt;0, MR3&gt;=INDEX(T_Eqp[Date_Début],10), MOD(MR3-INDEX(T_Eqp[Date_Début],10), INDEX(T_Eqp[Période_jours],10))=0), INDEX(T_Eqp[Type],10), ""), "")</f>
        <v/>
      </c>
      <c r="MS15" s="10">
        <f>IFERROR(IF(AND(INDEX(T_Eqp[Actif],10)="Oui",INDEX(T_Eqp[Période_jours],10)&gt;0, MS3&gt;=INDEX(T_Eqp[Date_Début],10), MOD(MS3-INDEX(T_Eqp[Date_Début],10), INDEX(T_Eqp[Période_jours],10))=0), INDEX(T_Eqp[Type],10), ""), "")</f>
        <v/>
      </c>
      <c r="MT15" s="10">
        <f>IFERROR(IF(AND(INDEX(T_Eqp[Actif],10)="Oui",INDEX(T_Eqp[Période_jours],10)&gt;0, MT3&gt;=INDEX(T_Eqp[Date_Début],10), MOD(MT3-INDEX(T_Eqp[Date_Début],10), INDEX(T_Eqp[Période_jours],10))=0), INDEX(T_Eqp[Type],10), ""), "")</f>
        <v/>
      </c>
      <c r="MU15" s="10">
        <f>IFERROR(IF(AND(INDEX(T_Eqp[Actif],10)="Oui",INDEX(T_Eqp[Période_jours],10)&gt;0, MU3&gt;=INDEX(T_Eqp[Date_Début],10), MOD(MU3-INDEX(T_Eqp[Date_Début],10), INDEX(T_Eqp[Période_jours],10))=0), INDEX(T_Eqp[Type],10), ""), "")</f>
        <v/>
      </c>
      <c r="MV15" s="10">
        <f>IFERROR(IF(AND(INDEX(T_Eqp[Actif],10)="Oui",INDEX(T_Eqp[Période_jours],10)&gt;0, MV3&gt;=INDEX(T_Eqp[Date_Début],10), MOD(MV3-INDEX(T_Eqp[Date_Début],10), INDEX(T_Eqp[Période_jours],10))=0), INDEX(T_Eqp[Type],10), ""), "")</f>
        <v/>
      </c>
      <c r="MW15" s="10">
        <f>IFERROR(IF(AND(INDEX(T_Eqp[Actif],10)="Oui",INDEX(T_Eqp[Période_jours],10)&gt;0, MW3&gt;=INDEX(T_Eqp[Date_Début],10), MOD(MW3-INDEX(T_Eqp[Date_Début],10), INDEX(T_Eqp[Période_jours],10))=0), INDEX(T_Eqp[Type],10), ""), "")</f>
        <v/>
      </c>
      <c r="MX15" s="10">
        <f>IFERROR(IF(AND(INDEX(T_Eqp[Actif],10)="Oui",INDEX(T_Eqp[Période_jours],10)&gt;0, MX3&gt;=INDEX(T_Eqp[Date_Début],10), MOD(MX3-INDEX(T_Eqp[Date_Début],10), INDEX(T_Eqp[Période_jours],10))=0), INDEX(T_Eqp[Type],10), ""), "")</f>
        <v/>
      </c>
      <c r="MY15" s="10">
        <f>IFERROR(IF(AND(INDEX(T_Eqp[Actif],10)="Oui",INDEX(T_Eqp[Période_jours],10)&gt;0, MY3&gt;=INDEX(T_Eqp[Date_Début],10), MOD(MY3-INDEX(T_Eqp[Date_Début],10), INDEX(T_Eqp[Période_jours],10))=0), INDEX(T_Eqp[Type],10), ""), "")</f>
        <v/>
      </c>
      <c r="MZ15" s="10">
        <f>IFERROR(IF(AND(INDEX(T_Eqp[Actif],10)="Oui",INDEX(T_Eqp[Période_jours],10)&gt;0, MZ3&gt;=INDEX(T_Eqp[Date_Début],10), MOD(MZ3-INDEX(T_Eqp[Date_Début],10), INDEX(T_Eqp[Période_jours],10))=0), INDEX(T_Eqp[Type],10), ""), "")</f>
        <v/>
      </c>
      <c r="NA15" s="10">
        <f>IFERROR(IF(AND(INDEX(T_Eqp[Actif],10)="Oui",INDEX(T_Eqp[Période_jours],10)&gt;0, NA3&gt;=INDEX(T_Eqp[Date_Début],10), MOD(NA3-INDEX(T_Eqp[Date_Début],10), INDEX(T_Eqp[Période_jours],10))=0), INDEX(T_Eqp[Type],10), ""), "")</f>
        <v/>
      </c>
      <c r="NB15" s="10">
        <f>IFERROR(IF(AND(INDEX(T_Eqp[Actif],10)="Oui",INDEX(T_Eqp[Période_jours],10)&gt;0, NB3&gt;=INDEX(T_Eqp[Date_Début],10), MOD(NB3-INDEX(T_Eqp[Date_Début],10), INDEX(T_Eqp[Période_jours],10))=0), INDEX(T_Eqp[Type],10), ""), "")</f>
        <v/>
      </c>
      <c r="NC15" s="10">
        <f>IFERROR(IF(AND(INDEX(T_Eqp[Actif],10)="Oui",INDEX(T_Eqp[Période_jours],10)&gt;0, NC3&gt;=INDEX(T_Eqp[Date_Début],10), MOD(NC3-INDEX(T_Eqp[Date_Début],10), INDEX(T_Eqp[Période_jours],10))=0), INDEX(T_Eqp[Type],10), ""), "")</f>
        <v/>
      </c>
      <c r="ND15" s="10">
        <f>IFERROR(IF(AND(INDEX(T_Eqp[Actif],10)="Oui",INDEX(T_Eqp[Période_jours],10)&gt;0, ND3&gt;=INDEX(T_Eqp[Date_Début],10), MOD(ND3-INDEX(T_Eqp[Date_Début],10), INDEX(T_Eqp[Période_jours],10))=0), INDEX(T_Eqp[Type],10), ""), "")</f>
        <v/>
      </c>
    </row>
    <row r="76"/>
  </sheetData>
  <mergeCells count="1">
    <mergeCell ref="A1:ND1"/>
  </mergeCells>
  <conditionalFormatting sqref="D6:ND76">
    <cfRule type="expression" priority="1" dxfId="0">
      <formula>=WEEKDAY(INDEX(3:3, COLUMN()),2)&gt;=6</formula>
    </cfRule>
    <cfRule type="expression" priority="2" dxfId="1">
      <formula>=COUNTIF(Feries, INDEX(3:3, COLUMN()))&gt;0</formula>
    </cfRule>
    <cfRule type="cellIs" priority="3" operator="equal" dxfId="2" stopIfTrue="0">
      <formula>"PM"</formula>
    </cfRule>
    <cfRule type="cellIs" priority="4" operator="equal" dxfId="3" stopIfTrue="0">
      <formula>"INS"</formula>
    </cfRule>
    <cfRule type="cellIs" priority="5" operator="equal" dxfId="4" stopIfTrue="0">
      <formula>"LUB"</formula>
    </cfRule>
    <cfRule type="cellIs" priority="6" operator="equal" dxfId="5" stopIfTrue="0">
      <formula>"CAL"</formula>
    </cfRule>
    <cfRule type="cellIs" priority="7" operator="equal" dxfId="6" stopIfTrue="0">
      <formula>"CHK"</formula>
    </cfRule>
  </conditionalFormatting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91"/>
  <sheetViews>
    <sheetView workbookViewId="0">
      <selection activeCell="A1" sqref="A1"/>
    </sheetView>
  </sheetViews>
  <sheetFormatPr baseColWidth="8" defaultRowHeight="15"/>
  <cols>
    <col width="10" customWidth="1" min="1" max="1"/>
    <col width="26" customWidth="1" min="2" max="2"/>
    <col width="12" customWidth="1" min="3" max="3"/>
    <col width="8" customWidth="1" min="4" max="4"/>
    <col width="12" customWidth="1" min="5" max="5"/>
    <col width="14" customWidth="1" min="6" max="6"/>
    <col width="12" customWidth="1" min="7" max="7"/>
    <col width="14" customWidth="1" min="8" max="8"/>
    <col width="24" customWidth="1" min="9" max="9"/>
  </cols>
  <sheetData>
    <row r="1">
      <c r="A1" s="1" t="inlineStr">
        <is>
          <t>OT_ID</t>
        </is>
      </c>
      <c r="B1" s="1" t="inlineStr">
        <is>
          <t>Équipement</t>
        </is>
      </c>
      <c r="C1" s="1" t="inlineStr">
        <is>
          <t>Site</t>
        </is>
      </c>
      <c r="D1" s="1" t="inlineStr">
        <is>
          <t>Type</t>
        </is>
      </c>
      <c r="E1" s="1" t="inlineStr">
        <is>
          <t>Échéance</t>
        </is>
      </c>
      <c r="F1" s="1" t="inlineStr">
        <is>
          <t>Statut</t>
        </is>
      </c>
      <c r="G1" s="1" t="inlineStr">
        <is>
          <t>Technicien</t>
        </is>
      </c>
      <c r="H1" s="1" t="inlineStr">
        <is>
          <t>Temps(h)</t>
        </is>
      </c>
      <c r="I1" s="1" t="inlineStr">
        <is>
          <t>Commentaire</t>
        </is>
      </c>
    </row>
    <row r="2">
      <c r="A2" t="n">
        <v>1001</v>
      </c>
      <c r="B2" t="inlineStr">
        <is>
          <t>Chiller CH-02</t>
        </is>
      </c>
      <c r="C2" t="inlineStr">
        <is>
          <t>Usine A</t>
        </is>
      </c>
      <c r="D2" t="inlineStr">
        <is>
          <t>INS</t>
        </is>
      </c>
      <c r="E2" s="2" t="n">
        <v>45659</v>
      </c>
      <c r="F2" t="inlineStr">
        <is>
          <t>Planifiée</t>
        </is>
      </c>
      <c r="G2" t="inlineStr"/>
      <c r="H2" t="n">
        <v>1</v>
      </c>
      <c r="I2" t="inlineStr">
        <is>
          <t>Plan orchestré</t>
        </is>
      </c>
    </row>
    <row r="3">
      <c r="A3" t="n">
        <v>1002</v>
      </c>
      <c r="B3" t="inlineStr">
        <is>
          <t>Four FO-03</t>
        </is>
      </c>
      <c r="C3" t="inlineStr">
        <is>
          <t>Usine B</t>
        </is>
      </c>
      <c r="D3" t="inlineStr">
        <is>
          <t>CHK</t>
        </is>
      </c>
      <c r="E3" s="2" t="n">
        <v>45660</v>
      </c>
      <c r="F3" t="inlineStr">
        <is>
          <t>Planifiée</t>
        </is>
      </c>
      <c r="G3" t="inlineStr"/>
      <c r="H3" t="n">
        <v>0.5</v>
      </c>
      <c r="I3" t="inlineStr">
        <is>
          <t>Plan orchestré</t>
        </is>
      </c>
    </row>
    <row r="4">
      <c r="A4" t="n">
        <v>1003</v>
      </c>
      <c r="B4" t="inlineStr">
        <is>
          <t>Broyeur BR-09</t>
        </is>
      </c>
      <c r="C4" t="inlineStr">
        <is>
          <t>Usine C</t>
        </is>
      </c>
      <c r="D4" t="inlineStr">
        <is>
          <t>LUB</t>
        </is>
      </c>
      <c r="E4" s="2" t="n">
        <v>45663</v>
      </c>
      <c r="F4" t="inlineStr">
        <is>
          <t>Planifiée</t>
        </is>
      </c>
      <c r="G4" t="inlineStr"/>
      <c r="H4" t="n">
        <v>0.5</v>
      </c>
      <c r="I4" t="inlineStr">
        <is>
          <t>Plan orchestré</t>
        </is>
      </c>
    </row>
    <row r="5">
      <c r="A5" t="n">
        <v>1004</v>
      </c>
      <c r="B5" t="inlineStr">
        <is>
          <t>Presse PR-08</t>
        </is>
      </c>
      <c r="C5" t="inlineStr">
        <is>
          <t>Usine B</t>
        </is>
      </c>
      <c r="D5" t="inlineStr">
        <is>
          <t>PM</t>
        </is>
      </c>
      <c r="E5" s="2" t="n">
        <v>45663</v>
      </c>
      <c r="F5" t="inlineStr">
        <is>
          <t>Planifiée</t>
        </is>
      </c>
      <c r="G5" t="inlineStr"/>
      <c r="H5" t="n">
        <v>2</v>
      </c>
      <c r="I5" t="inlineStr">
        <is>
          <t>Plan orchestré</t>
        </is>
      </c>
    </row>
    <row r="6">
      <c r="A6" t="n">
        <v>1005</v>
      </c>
      <c r="B6" t="inlineStr">
        <is>
          <t>Compresseur KA-01</t>
        </is>
      </c>
      <c r="C6" t="inlineStr">
        <is>
          <t>Usine A</t>
        </is>
      </c>
      <c r="D6" t="inlineStr">
        <is>
          <t>PM</t>
        </is>
      </c>
      <c r="E6" s="2" t="n">
        <v>45663</v>
      </c>
      <c r="F6" t="inlineStr">
        <is>
          <t>Planifiée</t>
        </is>
      </c>
      <c r="G6" t="inlineStr"/>
      <c r="H6" t="n">
        <v>2</v>
      </c>
      <c r="I6" t="inlineStr">
        <is>
          <t>Plan orchestré</t>
        </is>
      </c>
    </row>
    <row r="7">
      <c r="A7" t="n">
        <v>1006</v>
      </c>
      <c r="B7" t="inlineStr">
        <is>
          <t>Convoyeur CV-04</t>
        </is>
      </c>
      <c r="C7" t="inlineStr">
        <is>
          <t>Usine B</t>
        </is>
      </c>
      <c r="D7" t="inlineStr">
        <is>
          <t>LUB</t>
        </is>
      </c>
      <c r="E7" s="2" t="n">
        <v>45664</v>
      </c>
      <c r="F7" t="inlineStr">
        <is>
          <t>Planifiée</t>
        </is>
      </c>
      <c r="G7" t="inlineStr"/>
      <c r="H7" t="n">
        <v>1</v>
      </c>
      <c r="I7" t="inlineStr">
        <is>
          <t>Plan orchestré</t>
        </is>
      </c>
    </row>
    <row r="8">
      <c r="A8" t="n">
        <v>1007</v>
      </c>
      <c r="B8" t="inlineStr">
        <is>
          <t>Cuve CV-10</t>
        </is>
      </c>
      <c r="C8" t="inlineStr">
        <is>
          <t>Usine A</t>
        </is>
      </c>
      <c r="D8" t="inlineStr">
        <is>
          <t>INS</t>
        </is>
      </c>
      <c r="E8" s="2" t="n">
        <v>45665</v>
      </c>
      <c r="F8" t="inlineStr">
        <is>
          <t>Planifiée</t>
        </is>
      </c>
      <c r="G8" t="inlineStr"/>
      <c r="H8" t="n">
        <v>0.5</v>
      </c>
      <c r="I8" t="inlineStr">
        <is>
          <t>Plan orchestré</t>
        </is>
      </c>
    </row>
    <row r="9">
      <c r="A9" t="n">
        <v>1008</v>
      </c>
      <c r="B9" t="inlineStr">
        <is>
          <t>Générateur GN-07</t>
        </is>
      </c>
      <c r="C9" t="inlineStr">
        <is>
          <t>Usine A</t>
        </is>
      </c>
      <c r="D9" t="inlineStr">
        <is>
          <t>INS</t>
        </is>
      </c>
      <c r="E9" s="2" t="n">
        <v>45666</v>
      </c>
      <c r="F9" t="inlineStr">
        <is>
          <t>Planifiée</t>
        </is>
      </c>
      <c r="G9" t="inlineStr"/>
      <c r="H9" t="n">
        <v>1</v>
      </c>
      <c r="I9" t="inlineStr">
        <is>
          <t>Plan orchestré</t>
        </is>
      </c>
    </row>
    <row r="10">
      <c r="A10" t="n">
        <v>1009</v>
      </c>
      <c r="B10" t="inlineStr">
        <is>
          <t>Four FO-03</t>
        </is>
      </c>
      <c r="C10" t="inlineStr">
        <is>
          <t>Usine B</t>
        </is>
      </c>
      <c r="D10" t="inlineStr">
        <is>
          <t>CHK</t>
        </is>
      </c>
      <c r="E10" s="2" t="n">
        <v>45667</v>
      </c>
      <c r="F10" t="inlineStr">
        <is>
          <t>Planifiée</t>
        </is>
      </c>
      <c r="G10" t="inlineStr"/>
      <c r="H10" t="n">
        <v>0.5</v>
      </c>
      <c r="I10" t="inlineStr">
        <is>
          <t>Plan orchestré</t>
        </is>
      </c>
    </row>
    <row r="11">
      <c r="A11" t="n">
        <v>1010</v>
      </c>
      <c r="B11" t="inlineStr">
        <is>
          <t>Pompe PM-05</t>
        </is>
      </c>
      <c r="C11" t="inlineStr">
        <is>
          <t>Usine C</t>
        </is>
      </c>
      <c r="D11" t="inlineStr">
        <is>
          <t>PM</t>
        </is>
      </c>
      <c r="E11" s="2" t="n">
        <v>45667</v>
      </c>
      <c r="F11" t="inlineStr">
        <is>
          <t>Planifiée</t>
        </is>
      </c>
      <c r="G11" t="inlineStr"/>
      <c r="H11" t="n">
        <v>1.5</v>
      </c>
      <c r="I11" t="inlineStr">
        <is>
          <t>Plan orchestré</t>
        </is>
      </c>
    </row>
    <row r="12">
      <c r="A12" t="n">
        <v>1011</v>
      </c>
      <c r="B12" t="inlineStr">
        <is>
          <t>Broyeur BR-09</t>
        </is>
      </c>
      <c r="C12" t="inlineStr">
        <is>
          <t>Usine C</t>
        </is>
      </c>
      <c r="D12" t="inlineStr">
        <is>
          <t>LUB</t>
        </is>
      </c>
      <c r="E12" s="2" t="n">
        <v>45671</v>
      </c>
      <c r="F12" t="inlineStr">
        <is>
          <t>Planifiée</t>
        </is>
      </c>
      <c r="G12" t="inlineStr"/>
      <c r="H12" t="n">
        <v>0.5</v>
      </c>
      <c r="I12" t="inlineStr">
        <is>
          <t>Plan orchestré</t>
        </is>
      </c>
    </row>
    <row r="13">
      <c r="A13" t="n">
        <v>1012</v>
      </c>
      <c r="B13" t="inlineStr">
        <is>
          <t>Balance BL-06</t>
        </is>
      </c>
      <c r="C13" t="inlineStr">
        <is>
          <t>Usine C</t>
        </is>
      </c>
      <c r="D13" t="inlineStr">
        <is>
          <t>CAL</t>
        </is>
      </c>
      <c r="E13" s="2" t="n">
        <v>45672</v>
      </c>
      <c r="F13" t="inlineStr">
        <is>
          <t>Planifiée</t>
        </is>
      </c>
      <c r="G13" t="inlineStr"/>
      <c r="H13" t="n">
        <v>2</v>
      </c>
      <c r="I13" t="inlineStr">
        <is>
          <t>Plan orchestré</t>
        </is>
      </c>
    </row>
    <row r="14">
      <c r="A14" t="n">
        <v>1013</v>
      </c>
      <c r="B14" t="inlineStr">
        <is>
          <t>Four FO-03</t>
        </is>
      </c>
      <c r="C14" t="inlineStr">
        <is>
          <t>Usine B</t>
        </is>
      </c>
      <c r="D14" t="inlineStr">
        <is>
          <t>CHK</t>
        </is>
      </c>
      <c r="E14" s="2" t="n">
        <v>45674</v>
      </c>
      <c r="F14" t="inlineStr">
        <is>
          <t>Planifiée</t>
        </is>
      </c>
      <c r="G14" t="inlineStr"/>
      <c r="H14" t="n">
        <v>0.5</v>
      </c>
      <c r="I14" t="inlineStr">
        <is>
          <t>Plan orchestré</t>
        </is>
      </c>
    </row>
    <row r="15">
      <c r="A15" t="n">
        <v>1014</v>
      </c>
      <c r="B15" t="inlineStr">
        <is>
          <t>Convoyeur CV-04</t>
        </is>
      </c>
      <c r="C15" t="inlineStr">
        <is>
          <t>Usine B</t>
        </is>
      </c>
      <c r="D15" t="inlineStr">
        <is>
          <t>LUB</t>
        </is>
      </c>
      <c r="E15" s="2" t="n">
        <v>45678</v>
      </c>
      <c r="F15" t="inlineStr">
        <is>
          <t>Planifiée</t>
        </is>
      </c>
      <c r="G15" t="inlineStr"/>
      <c r="H15" t="n">
        <v>1</v>
      </c>
      <c r="I15" t="inlineStr">
        <is>
          <t>Plan orchestré</t>
        </is>
      </c>
    </row>
    <row r="16">
      <c r="A16" t="n">
        <v>1015</v>
      </c>
      <c r="B16" t="inlineStr">
        <is>
          <t>Cuve CV-10</t>
        </is>
      </c>
      <c r="C16" t="inlineStr">
        <is>
          <t>Usine A</t>
        </is>
      </c>
      <c r="D16" t="inlineStr">
        <is>
          <t>INS</t>
        </is>
      </c>
      <c r="E16" s="2" t="n">
        <v>45680</v>
      </c>
      <c r="F16" t="inlineStr">
        <is>
          <t>Planifiée</t>
        </is>
      </c>
      <c r="G16" t="inlineStr"/>
      <c r="H16" t="n">
        <v>0.5</v>
      </c>
      <c r="I16" t="inlineStr">
        <is>
          <t>Plan orchestré</t>
        </is>
      </c>
    </row>
    <row r="17">
      <c r="A17" t="n">
        <v>1016</v>
      </c>
      <c r="B17" t="inlineStr">
        <is>
          <t>Four FO-03</t>
        </is>
      </c>
      <c r="C17" t="inlineStr">
        <is>
          <t>Usine B</t>
        </is>
      </c>
      <c r="D17" t="inlineStr">
        <is>
          <t>CHK</t>
        </is>
      </c>
      <c r="E17" s="2" t="n">
        <v>45681</v>
      </c>
      <c r="F17" t="inlineStr">
        <is>
          <t>Planifiée</t>
        </is>
      </c>
      <c r="G17" t="inlineStr"/>
      <c r="H17" t="n">
        <v>0.5</v>
      </c>
      <c r="I17" t="inlineStr">
        <is>
          <t>Plan orchestré</t>
        </is>
      </c>
    </row>
    <row r="18">
      <c r="A18" t="n">
        <v>1017</v>
      </c>
      <c r="B18" t="inlineStr">
        <is>
          <t>Broyeur BR-09</t>
        </is>
      </c>
      <c r="C18" t="inlineStr">
        <is>
          <t>Usine C</t>
        </is>
      </c>
      <c r="D18" t="inlineStr">
        <is>
          <t>LUB</t>
        </is>
      </c>
      <c r="E18" s="2" t="n">
        <v>45681</v>
      </c>
      <c r="F18" t="inlineStr">
        <is>
          <t>Planifiée</t>
        </is>
      </c>
      <c r="G18" t="inlineStr"/>
      <c r="H18" t="n">
        <v>0.5</v>
      </c>
      <c r="I18" t="inlineStr">
        <is>
          <t>Plan orchestré</t>
        </is>
      </c>
    </row>
    <row r="19">
      <c r="A19" t="n">
        <v>1018</v>
      </c>
      <c r="B19" t="inlineStr">
        <is>
          <t>Four FO-03</t>
        </is>
      </c>
      <c r="C19" t="inlineStr">
        <is>
          <t>Usine B</t>
        </is>
      </c>
      <c r="D19" t="inlineStr">
        <is>
          <t>CHK</t>
        </is>
      </c>
      <c r="E19" s="2" t="n">
        <v>45688</v>
      </c>
      <c r="F19" t="inlineStr">
        <is>
          <t>Planifiée</t>
        </is>
      </c>
      <c r="G19" t="inlineStr"/>
      <c r="H19" t="n">
        <v>0.5</v>
      </c>
      <c r="I19" t="inlineStr">
        <is>
          <t>Plan orchestré</t>
        </is>
      </c>
    </row>
    <row r="20">
      <c r="A20" t="n">
        <v>1019</v>
      </c>
      <c r="B20" t="inlineStr">
        <is>
          <t>Chiller CH-02</t>
        </is>
      </c>
      <c r="C20" t="inlineStr">
        <is>
          <t>Usine A</t>
        </is>
      </c>
      <c r="D20" t="inlineStr">
        <is>
          <t>INS</t>
        </is>
      </c>
      <c r="E20" s="2" t="n">
        <v>45691</v>
      </c>
      <c r="F20" t="inlineStr">
        <is>
          <t>Planifiée</t>
        </is>
      </c>
      <c r="G20" t="inlineStr"/>
      <c r="H20" t="n">
        <v>1</v>
      </c>
      <c r="I20" t="inlineStr">
        <is>
          <t>Plan orchestré</t>
        </is>
      </c>
    </row>
    <row r="21">
      <c r="A21" t="n">
        <v>1020</v>
      </c>
      <c r="B21" t="inlineStr">
        <is>
          <t>Compresseur KA-01</t>
        </is>
      </c>
      <c r="C21" t="inlineStr">
        <is>
          <t>Usine A</t>
        </is>
      </c>
      <c r="D21" t="inlineStr">
        <is>
          <t>PM</t>
        </is>
      </c>
      <c r="E21" s="2" t="n">
        <v>45691</v>
      </c>
      <c r="F21" t="inlineStr">
        <is>
          <t>Planifiée</t>
        </is>
      </c>
      <c r="G21" t="inlineStr"/>
      <c r="H21" t="n">
        <v>2</v>
      </c>
      <c r="I21" t="inlineStr">
        <is>
          <t>Plan orchestré</t>
        </is>
      </c>
    </row>
    <row r="22">
      <c r="A22" t="n">
        <v>1021</v>
      </c>
      <c r="B22" t="inlineStr">
        <is>
          <t>Broyeur BR-09</t>
        </is>
      </c>
      <c r="C22" t="inlineStr">
        <is>
          <t>Usine C</t>
        </is>
      </c>
      <c r="D22" t="inlineStr">
        <is>
          <t>LUB</t>
        </is>
      </c>
      <c r="E22" s="2" t="n">
        <v>45691</v>
      </c>
      <c r="F22" t="inlineStr">
        <is>
          <t>Planifiée</t>
        </is>
      </c>
      <c r="G22" t="inlineStr"/>
      <c r="H22" t="n">
        <v>0.5</v>
      </c>
      <c r="I22" t="inlineStr">
        <is>
          <t>Plan orchestré</t>
        </is>
      </c>
    </row>
    <row r="23">
      <c r="A23" t="n">
        <v>1022</v>
      </c>
      <c r="B23" t="inlineStr">
        <is>
          <t>Presse PR-08</t>
        </is>
      </c>
      <c r="C23" t="inlineStr">
        <is>
          <t>Usine B</t>
        </is>
      </c>
      <c r="D23" t="inlineStr">
        <is>
          <t>PM</t>
        </is>
      </c>
      <c r="E23" s="2" t="n">
        <v>45692</v>
      </c>
      <c r="F23" t="inlineStr">
        <is>
          <t>Planifiée</t>
        </is>
      </c>
      <c r="G23" t="inlineStr"/>
      <c r="H23" t="n">
        <v>2</v>
      </c>
      <c r="I23" t="inlineStr">
        <is>
          <t>Plan orchestré</t>
        </is>
      </c>
    </row>
    <row r="24">
      <c r="A24" t="n">
        <v>1023</v>
      </c>
      <c r="B24" t="inlineStr">
        <is>
          <t>Convoyeur CV-04</t>
        </is>
      </c>
      <c r="C24" t="inlineStr">
        <is>
          <t>Usine B</t>
        </is>
      </c>
      <c r="D24" t="inlineStr">
        <is>
          <t>LUB</t>
        </is>
      </c>
      <c r="E24" s="2" t="n">
        <v>45692</v>
      </c>
      <c r="F24" t="inlineStr">
        <is>
          <t>Planifiée</t>
        </is>
      </c>
      <c r="G24" t="inlineStr"/>
      <c r="H24" t="n">
        <v>1</v>
      </c>
      <c r="I24" t="inlineStr">
        <is>
          <t>Plan orchestré</t>
        </is>
      </c>
    </row>
    <row r="25">
      <c r="A25" t="n">
        <v>1024</v>
      </c>
      <c r="B25" t="inlineStr">
        <is>
          <t>Four FO-03</t>
        </is>
      </c>
      <c r="C25" t="inlineStr">
        <is>
          <t>Usine B</t>
        </is>
      </c>
      <c r="D25" t="inlineStr">
        <is>
          <t>CHK</t>
        </is>
      </c>
      <c r="E25" s="2" t="n">
        <v>45695</v>
      </c>
      <c r="F25" t="inlineStr">
        <is>
          <t>Planifiée</t>
        </is>
      </c>
      <c r="G25" t="inlineStr"/>
      <c r="H25" t="n">
        <v>0.5</v>
      </c>
      <c r="I25" t="inlineStr">
        <is>
          <t>Plan orchestré</t>
        </is>
      </c>
    </row>
    <row r="26">
      <c r="A26" t="n">
        <v>1025</v>
      </c>
      <c r="B26" t="inlineStr">
        <is>
          <t>Cuve CV-10</t>
        </is>
      </c>
      <c r="C26" t="inlineStr">
        <is>
          <t>Usine A</t>
        </is>
      </c>
      <c r="D26" t="inlineStr">
        <is>
          <t>INS</t>
        </is>
      </c>
      <c r="E26" s="2" t="n">
        <v>45695</v>
      </c>
      <c r="F26" t="inlineStr">
        <is>
          <t>Planifiée</t>
        </is>
      </c>
      <c r="G26" t="inlineStr"/>
      <c r="H26" t="n">
        <v>0.5</v>
      </c>
      <c r="I26" t="inlineStr">
        <is>
          <t>Plan orchestré</t>
        </is>
      </c>
    </row>
    <row r="27">
      <c r="A27" t="n">
        <v>1026</v>
      </c>
      <c r="B27" t="inlineStr">
        <is>
          <t>Broyeur BR-09</t>
        </is>
      </c>
      <c r="C27" t="inlineStr">
        <is>
          <t>Usine C</t>
        </is>
      </c>
      <c r="D27" t="inlineStr">
        <is>
          <t>LUB</t>
        </is>
      </c>
      <c r="E27" s="2" t="n">
        <v>45701</v>
      </c>
      <c r="F27" t="inlineStr">
        <is>
          <t>Planifiée</t>
        </is>
      </c>
      <c r="G27" t="inlineStr"/>
      <c r="H27" t="n">
        <v>0.5</v>
      </c>
      <c r="I27" t="inlineStr">
        <is>
          <t>Plan orchestré</t>
        </is>
      </c>
    </row>
    <row r="28">
      <c r="A28" t="n">
        <v>1027</v>
      </c>
      <c r="B28" t="inlineStr">
        <is>
          <t>Four FO-03</t>
        </is>
      </c>
      <c r="C28" t="inlineStr">
        <is>
          <t>Usine B</t>
        </is>
      </c>
      <c r="D28" t="inlineStr">
        <is>
          <t>CHK</t>
        </is>
      </c>
      <c r="E28" s="2" t="n">
        <v>45702</v>
      </c>
      <c r="F28" t="inlineStr">
        <is>
          <t>Planifiée</t>
        </is>
      </c>
      <c r="G28" t="inlineStr"/>
      <c r="H28" t="n">
        <v>0.5</v>
      </c>
      <c r="I28" t="inlineStr">
        <is>
          <t>Plan orchestré</t>
        </is>
      </c>
    </row>
    <row r="29">
      <c r="A29" t="n">
        <v>1028</v>
      </c>
      <c r="B29" t="inlineStr">
        <is>
          <t>Convoyeur CV-04</t>
        </is>
      </c>
      <c r="C29" t="inlineStr">
        <is>
          <t>Usine B</t>
        </is>
      </c>
      <c r="D29" t="inlineStr">
        <is>
          <t>LUB</t>
        </is>
      </c>
      <c r="E29" s="2" t="n">
        <v>45706</v>
      </c>
      <c r="F29" t="inlineStr">
        <is>
          <t>Planifiée</t>
        </is>
      </c>
      <c r="G29" t="inlineStr"/>
      <c r="H29" t="n">
        <v>1</v>
      </c>
      <c r="I29" t="inlineStr">
        <is>
          <t>Plan orchestré</t>
        </is>
      </c>
    </row>
    <row r="30">
      <c r="A30" t="n">
        <v>1029</v>
      </c>
      <c r="B30" t="inlineStr">
        <is>
          <t>Four FO-03</t>
        </is>
      </c>
      <c r="C30" t="inlineStr">
        <is>
          <t>Usine B</t>
        </is>
      </c>
      <c r="D30" t="inlineStr">
        <is>
          <t>CHK</t>
        </is>
      </c>
      <c r="E30" s="2" t="n">
        <v>45709</v>
      </c>
      <c r="F30" t="inlineStr">
        <is>
          <t>Planifiée</t>
        </is>
      </c>
      <c r="G30" t="inlineStr"/>
      <c r="H30" t="n">
        <v>0.5</v>
      </c>
      <c r="I30" t="inlineStr">
        <is>
          <t>Plan orchestré</t>
        </is>
      </c>
    </row>
    <row r="31">
      <c r="A31" t="n">
        <v>1030</v>
      </c>
      <c r="B31" t="inlineStr">
        <is>
          <t>Cuve CV-10</t>
        </is>
      </c>
      <c r="C31" t="inlineStr">
        <is>
          <t>Usine A</t>
        </is>
      </c>
      <c r="D31" t="inlineStr">
        <is>
          <t>INS</t>
        </is>
      </c>
      <c r="E31" s="2" t="n">
        <v>45712</v>
      </c>
      <c r="F31" t="inlineStr">
        <is>
          <t>Planifiée</t>
        </is>
      </c>
      <c r="G31" t="inlineStr"/>
      <c r="H31" t="n">
        <v>0.5</v>
      </c>
      <c r="I31" t="inlineStr">
        <is>
          <t>Plan orchestré</t>
        </is>
      </c>
    </row>
    <row r="32">
      <c r="A32" t="n">
        <v>1031</v>
      </c>
      <c r="B32" t="inlineStr">
        <is>
          <t>Broyeur BR-09</t>
        </is>
      </c>
      <c r="C32" t="inlineStr">
        <is>
          <t>Usine C</t>
        </is>
      </c>
      <c r="D32" t="inlineStr">
        <is>
          <t>LUB</t>
        </is>
      </c>
      <c r="E32" s="2" t="n">
        <v>45712</v>
      </c>
      <c r="F32" t="inlineStr">
        <is>
          <t>Planifiée</t>
        </is>
      </c>
      <c r="G32" t="inlineStr"/>
      <c r="H32" t="n">
        <v>0.5</v>
      </c>
      <c r="I32" t="inlineStr">
        <is>
          <t>Plan orchestré</t>
        </is>
      </c>
    </row>
    <row r="33">
      <c r="A33" t="n">
        <v>1032</v>
      </c>
      <c r="B33" t="inlineStr">
        <is>
          <t>Four FO-03</t>
        </is>
      </c>
      <c r="C33" t="inlineStr">
        <is>
          <t>Usine B</t>
        </is>
      </c>
      <c r="D33" t="inlineStr">
        <is>
          <t>CHK</t>
        </is>
      </c>
      <c r="E33" s="2" t="n">
        <v>45716</v>
      </c>
      <c r="F33" t="inlineStr">
        <is>
          <t>Planifiée</t>
        </is>
      </c>
      <c r="G33" t="inlineStr"/>
      <c r="H33" t="n">
        <v>0.5</v>
      </c>
      <c r="I33" t="inlineStr">
        <is>
          <t>Plan orchestré</t>
        </is>
      </c>
    </row>
    <row r="34">
      <c r="A34" t="n">
        <v>1033</v>
      </c>
      <c r="B34" t="inlineStr">
        <is>
          <t>Compresseur KA-01</t>
        </is>
      </c>
      <c r="C34" t="inlineStr">
        <is>
          <t>Usine A</t>
        </is>
      </c>
      <c r="D34" t="inlineStr">
        <is>
          <t>PM</t>
        </is>
      </c>
      <c r="E34" s="2" t="n">
        <v>45719</v>
      </c>
      <c r="F34" t="inlineStr">
        <is>
          <t>Planifiée</t>
        </is>
      </c>
      <c r="G34" t="inlineStr"/>
      <c r="H34" t="n">
        <v>2</v>
      </c>
      <c r="I34" t="inlineStr">
        <is>
          <t>Plan orchestré</t>
        </is>
      </c>
    </row>
    <row r="35">
      <c r="A35" t="n">
        <v>1034</v>
      </c>
      <c r="B35" t="inlineStr">
        <is>
          <t>Chiller CH-02</t>
        </is>
      </c>
      <c r="C35" t="inlineStr">
        <is>
          <t>Usine A</t>
        </is>
      </c>
      <c r="D35" t="inlineStr">
        <is>
          <t>INS</t>
        </is>
      </c>
      <c r="E35" s="2" t="n">
        <v>45719</v>
      </c>
      <c r="F35" t="inlineStr">
        <is>
          <t>Planifiée</t>
        </is>
      </c>
      <c r="G35" t="inlineStr"/>
      <c r="H35" t="n">
        <v>1</v>
      </c>
      <c r="I35" t="inlineStr">
        <is>
          <t>Plan orchestré</t>
        </is>
      </c>
    </row>
    <row r="36">
      <c r="A36" t="n">
        <v>1035</v>
      </c>
      <c r="B36" t="inlineStr">
        <is>
          <t>Convoyeur CV-04</t>
        </is>
      </c>
      <c r="C36" t="inlineStr">
        <is>
          <t>Usine B</t>
        </is>
      </c>
      <c r="D36" t="inlineStr">
        <is>
          <t>LUB</t>
        </is>
      </c>
      <c r="E36" s="2" t="n">
        <v>45720</v>
      </c>
      <c r="F36" t="inlineStr">
        <is>
          <t>Planifiée</t>
        </is>
      </c>
      <c r="G36" t="inlineStr"/>
      <c r="H36" t="n">
        <v>1</v>
      </c>
      <c r="I36" t="inlineStr">
        <is>
          <t>Plan orchestré</t>
        </is>
      </c>
    </row>
    <row r="37">
      <c r="A37" t="n">
        <v>1036</v>
      </c>
      <c r="B37" t="inlineStr">
        <is>
          <t>Broyeur BR-09</t>
        </is>
      </c>
      <c r="C37" t="inlineStr">
        <is>
          <t>Usine C</t>
        </is>
      </c>
      <c r="D37" t="inlineStr">
        <is>
          <t>LUB</t>
        </is>
      </c>
      <c r="E37" s="2" t="n">
        <v>45721</v>
      </c>
      <c r="F37" t="inlineStr">
        <is>
          <t>Planifiée</t>
        </is>
      </c>
      <c r="G37" t="inlineStr"/>
      <c r="H37" t="n">
        <v>0.5</v>
      </c>
      <c r="I37" t="inlineStr">
        <is>
          <t>Plan orchestré</t>
        </is>
      </c>
    </row>
    <row r="38">
      <c r="A38" t="n">
        <v>1037</v>
      </c>
      <c r="B38" t="inlineStr">
        <is>
          <t>Presse PR-08</t>
        </is>
      </c>
      <c r="C38" t="inlineStr">
        <is>
          <t>Usine B</t>
        </is>
      </c>
      <c r="D38" t="inlineStr">
        <is>
          <t>PM</t>
        </is>
      </c>
      <c r="E38" s="2" t="n">
        <v>45722</v>
      </c>
      <c r="F38" t="inlineStr">
        <is>
          <t>Planifiée</t>
        </is>
      </c>
      <c r="G38" t="inlineStr"/>
      <c r="H38" t="n">
        <v>2</v>
      </c>
      <c r="I38" t="inlineStr">
        <is>
          <t>Plan orchestré</t>
        </is>
      </c>
    </row>
    <row r="39">
      <c r="A39" t="n">
        <v>1038</v>
      </c>
      <c r="B39" t="inlineStr">
        <is>
          <t>Four FO-03</t>
        </is>
      </c>
      <c r="C39" t="inlineStr">
        <is>
          <t>Usine B</t>
        </is>
      </c>
      <c r="D39" t="inlineStr">
        <is>
          <t>CHK</t>
        </is>
      </c>
      <c r="E39" s="2" t="n">
        <v>45723</v>
      </c>
      <c r="F39" t="inlineStr">
        <is>
          <t>Planifiée</t>
        </is>
      </c>
      <c r="G39" t="inlineStr"/>
      <c r="H39" t="n">
        <v>0.5</v>
      </c>
      <c r="I39" t="inlineStr">
        <is>
          <t>Plan orchestré</t>
        </is>
      </c>
    </row>
    <row r="40">
      <c r="A40" t="n">
        <v>1039</v>
      </c>
      <c r="B40" t="inlineStr">
        <is>
          <t>Cuve CV-10</t>
        </is>
      </c>
      <c r="C40" t="inlineStr">
        <is>
          <t>Usine A</t>
        </is>
      </c>
      <c r="D40" t="inlineStr">
        <is>
          <t>INS</t>
        </is>
      </c>
      <c r="E40" s="2" t="n">
        <v>45726</v>
      </c>
      <c r="F40" t="inlineStr">
        <is>
          <t>Planifiée</t>
        </is>
      </c>
      <c r="G40" t="inlineStr"/>
      <c r="H40" t="n">
        <v>0.5</v>
      </c>
      <c r="I40" t="inlineStr">
        <is>
          <t>Plan orchestré</t>
        </is>
      </c>
    </row>
    <row r="41">
      <c r="A41" t="n">
        <v>1040</v>
      </c>
      <c r="B41" t="inlineStr">
        <is>
          <t>Générateur GN-07</t>
        </is>
      </c>
      <c r="C41" t="inlineStr">
        <is>
          <t>Usine A</t>
        </is>
      </c>
      <c r="D41" t="inlineStr">
        <is>
          <t>INS</t>
        </is>
      </c>
      <c r="E41" s="2" t="n">
        <v>45726</v>
      </c>
      <c r="F41" t="inlineStr">
        <is>
          <t>Planifiée</t>
        </is>
      </c>
      <c r="G41" t="inlineStr"/>
      <c r="H41" t="n">
        <v>1</v>
      </c>
      <c r="I41" t="inlineStr">
        <is>
          <t>Plan orchestré</t>
        </is>
      </c>
    </row>
    <row r="42">
      <c r="A42" t="n">
        <v>1041</v>
      </c>
      <c r="B42" t="inlineStr">
        <is>
          <t>Four FO-03</t>
        </is>
      </c>
      <c r="C42" t="inlineStr">
        <is>
          <t>Usine B</t>
        </is>
      </c>
      <c r="D42" t="inlineStr">
        <is>
          <t>CHK</t>
        </is>
      </c>
      <c r="E42" s="2" t="n">
        <v>45730</v>
      </c>
      <c r="F42" t="inlineStr">
        <is>
          <t>Planifiée</t>
        </is>
      </c>
      <c r="G42" t="inlineStr"/>
      <c r="H42" t="n">
        <v>0.5</v>
      </c>
      <c r="I42" t="inlineStr">
        <is>
          <t>Plan orchestré</t>
        </is>
      </c>
    </row>
    <row r="43">
      <c r="A43" t="n">
        <v>1042</v>
      </c>
      <c r="B43" t="inlineStr">
        <is>
          <t>Broyeur BR-09</t>
        </is>
      </c>
      <c r="C43" t="inlineStr">
        <is>
          <t>Usine C</t>
        </is>
      </c>
      <c r="D43" t="inlineStr">
        <is>
          <t>LUB</t>
        </is>
      </c>
      <c r="E43" s="2" t="n">
        <v>45733</v>
      </c>
      <c r="F43" t="inlineStr">
        <is>
          <t>Planifiée</t>
        </is>
      </c>
      <c r="G43" t="inlineStr"/>
      <c r="H43" t="n">
        <v>0.5</v>
      </c>
      <c r="I43" t="inlineStr">
        <is>
          <t>Plan orchestré</t>
        </is>
      </c>
    </row>
    <row r="44">
      <c r="A44" t="n">
        <v>1043</v>
      </c>
      <c r="B44" t="inlineStr">
        <is>
          <t>Convoyeur CV-04</t>
        </is>
      </c>
      <c r="C44" t="inlineStr">
        <is>
          <t>Usine B</t>
        </is>
      </c>
      <c r="D44" t="inlineStr">
        <is>
          <t>LUB</t>
        </is>
      </c>
      <c r="E44" s="2" t="n">
        <v>45734</v>
      </c>
      <c r="F44" t="inlineStr">
        <is>
          <t>Planifiée</t>
        </is>
      </c>
      <c r="G44" t="inlineStr"/>
      <c r="H44" t="n">
        <v>1</v>
      </c>
      <c r="I44" t="inlineStr">
        <is>
          <t>Plan orchestré</t>
        </is>
      </c>
    </row>
    <row r="45">
      <c r="A45" t="n">
        <v>1044</v>
      </c>
      <c r="B45" t="inlineStr">
        <is>
          <t>Four FO-03</t>
        </is>
      </c>
      <c r="C45" t="inlineStr">
        <is>
          <t>Usine B</t>
        </is>
      </c>
      <c r="D45" t="inlineStr">
        <is>
          <t>CHK</t>
        </is>
      </c>
      <c r="E45" s="2" t="n">
        <v>45737</v>
      </c>
      <c r="F45" t="inlineStr">
        <is>
          <t>Planifiée</t>
        </is>
      </c>
      <c r="G45" t="inlineStr"/>
      <c r="H45" t="n">
        <v>0.5</v>
      </c>
      <c r="I45" t="inlineStr">
        <is>
          <t>Plan orchestré</t>
        </is>
      </c>
    </row>
    <row r="46">
      <c r="A46" t="n">
        <v>1045</v>
      </c>
      <c r="B46" t="inlineStr">
        <is>
          <t>Cuve CV-10</t>
        </is>
      </c>
      <c r="C46" t="inlineStr">
        <is>
          <t>Usine A</t>
        </is>
      </c>
      <c r="D46" t="inlineStr">
        <is>
          <t>INS</t>
        </is>
      </c>
      <c r="E46" s="2" t="n">
        <v>45740</v>
      </c>
      <c r="F46" t="inlineStr">
        <is>
          <t>Planifiée</t>
        </is>
      </c>
      <c r="G46" t="inlineStr"/>
      <c r="H46" t="n">
        <v>0.5</v>
      </c>
      <c r="I46" t="inlineStr">
        <is>
          <t>Plan orchestré</t>
        </is>
      </c>
    </row>
    <row r="47">
      <c r="A47" t="n">
        <v>1046</v>
      </c>
      <c r="B47" t="inlineStr">
        <is>
          <t>Broyeur BR-09</t>
        </is>
      </c>
      <c r="C47" t="inlineStr">
        <is>
          <t>Usine C</t>
        </is>
      </c>
      <c r="D47" t="inlineStr">
        <is>
          <t>LUB</t>
        </is>
      </c>
      <c r="E47" s="2" t="n">
        <v>45741</v>
      </c>
      <c r="F47" t="inlineStr">
        <is>
          <t>Planifiée</t>
        </is>
      </c>
      <c r="G47" t="inlineStr"/>
      <c r="H47" t="n">
        <v>0.5</v>
      </c>
      <c r="I47" t="inlineStr">
        <is>
          <t>Plan orchestré</t>
        </is>
      </c>
    </row>
    <row r="48">
      <c r="A48" t="n">
        <v>1047</v>
      </c>
      <c r="B48" t="inlineStr">
        <is>
          <t>Four FO-03</t>
        </is>
      </c>
      <c r="C48" t="inlineStr">
        <is>
          <t>Usine B</t>
        </is>
      </c>
      <c r="D48" t="inlineStr">
        <is>
          <t>CHK</t>
        </is>
      </c>
      <c r="E48" s="2" t="n">
        <v>45744</v>
      </c>
      <c r="F48" t="inlineStr">
        <is>
          <t>Planifiée</t>
        </is>
      </c>
      <c r="G48" t="inlineStr"/>
      <c r="H48" t="n">
        <v>0.5</v>
      </c>
      <c r="I48" t="inlineStr">
        <is>
          <t>Plan orchestré</t>
        </is>
      </c>
    </row>
    <row r="49">
      <c r="A49" t="n">
        <v>1048</v>
      </c>
      <c r="B49" t="inlineStr">
        <is>
          <t>Compresseur KA-01</t>
        </is>
      </c>
      <c r="C49" t="inlineStr">
        <is>
          <t>Usine A</t>
        </is>
      </c>
      <c r="D49" t="inlineStr">
        <is>
          <t>PM</t>
        </is>
      </c>
      <c r="E49" s="2" t="n">
        <v>45747</v>
      </c>
      <c r="F49" t="inlineStr">
        <is>
          <t>Planifiée</t>
        </is>
      </c>
      <c r="G49" t="inlineStr"/>
      <c r="H49" t="n">
        <v>2</v>
      </c>
      <c r="I49" t="inlineStr">
        <is>
          <t>Plan orchestré</t>
        </is>
      </c>
    </row>
    <row r="50">
      <c r="A50" t="n">
        <v>1049</v>
      </c>
      <c r="B50" t="inlineStr">
        <is>
          <t>Convoyeur CV-04</t>
        </is>
      </c>
      <c r="C50" t="inlineStr">
        <is>
          <t>Usine B</t>
        </is>
      </c>
      <c r="D50" t="inlineStr">
        <is>
          <t>LUB</t>
        </is>
      </c>
      <c r="E50" s="2" t="n">
        <v>45748</v>
      </c>
      <c r="F50" t="inlineStr">
        <is>
          <t>Planifiée</t>
        </is>
      </c>
      <c r="G50" t="inlineStr"/>
      <c r="H50" t="n">
        <v>1</v>
      </c>
      <c r="I50" t="inlineStr">
        <is>
          <t>Plan orchestré</t>
        </is>
      </c>
    </row>
    <row r="51">
      <c r="A51" t="n">
        <v>1050</v>
      </c>
      <c r="B51" t="inlineStr">
        <is>
          <t>Chiller CH-02</t>
        </is>
      </c>
      <c r="C51" t="inlineStr">
        <is>
          <t>Usine A</t>
        </is>
      </c>
      <c r="D51" t="inlineStr">
        <is>
          <t>INS</t>
        </is>
      </c>
      <c r="E51" s="2" t="n">
        <v>45749</v>
      </c>
      <c r="F51" t="inlineStr">
        <is>
          <t>Planifiée</t>
        </is>
      </c>
      <c r="G51" t="inlineStr"/>
      <c r="H51" t="n">
        <v>1</v>
      </c>
      <c r="I51" t="inlineStr">
        <is>
          <t>Plan orchestré</t>
        </is>
      </c>
    </row>
    <row r="52">
      <c r="A52" t="n">
        <v>1051</v>
      </c>
      <c r="B52" t="inlineStr">
        <is>
          <t>Four FO-03</t>
        </is>
      </c>
      <c r="C52" t="inlineStr">
        <is>
          <t>Usine B</t>
        </is>
      </c>
      <c r="D52" t="inlineStr">
        <is>
          <t>CHK</t>
        </is>
      </c>
      <c r="E52" s="2" t="n">
        <v>45751</v>
      </c>
      <c r="F52" t="inlineStr">
        <is>
          <t>Planifiée</t>
        </is>
      </c>
      <c r="G52" t="inlineStr"/>
      <c r="H52" t="n">
        <v>0.5</v>
      </c>
      <c r="I52" t="inlineStr">
        <is>
          <t>Plan orchestré</t>
        </is>
      </c>
    </row>
    <row r="53">
      <c r="A53" t="n">
        <v>1052</v>
      </c>
      <c r="B53" t="inlineStr">
        <is>
          <t>Broyeur BR-09</t>
        </is>
      </c>
      <c r="C53" t="inlineStr">
        <is>
          <t>Usine C</t>
        </is>
      </c>
      <c r="D53" t="inlineStr">
        <is>
          <t>LUB</t>
        </is>
      </c>
      <c r="E53" s="2" t="n">
        <v>45751</v>
      </c>
      <c r="F53" t="inlineStr">
        <is>
          <t>Planifiée</t>
        </is>
      </c>
      <c r="G53" t="inlineStr"/>
      <c r="H53" t="n">
        <v>0.5</v>
      </c>
      <c r="I53" t="inlineStr">
        <is>
          <t>Plan orchestré</t>
        </is>
      </c>
    </row>
    <row r="54">
      <c r="A54" t="n">
        <v>1053</v>
      </c>
      <c r="B54" t="inlineStr">
        <is>
          <t>Presse PR-08</t>
        </is>
      </c>
      <c r="C54" t="inlineStr">
        <is>
          <t>Usine B</t>
        </is>
      </c>
      <c r="D54" t="inlineStr">
        <is>
          <t>PM</t>
        </is>
      </c>
      <c r="E54" s="2" t="n">
        <v>45754</v>
      </c>
      <c r="F54" t="inlineStr">
        <is>
          <t>Planifiée</t>
        </is>
      </c>
      <c r="G54" t="inlineStr"/>
      <c r="H54" t="n">
        <v>2</v>
      </c>
      <c r="I54" t="inlineStr">
        <is>
          <t>Plan orchestré</t>
        </is>
      </c>
    </row>
    <row r="55">
      <c r="A55" t="n">
        <v>1054</v>
      </c>
      <c r="B55" t="inlineStr">
        <is>
          <t>Cuve CV-10</t>
        </is>
      </c>
      <c r="C55" t="inlineStr">
        <is>
          <t>Usine A</t>
        </is>
      </c>
      <c r="D55" t="inlineStr">
        <is>
          <t>INS</t>
        </is>
      </c>
      <c r="E55" s="2" t="n">
        <v>45755</v>
      </c>
      <c r="F55" t="inlineStr">
        <is>
          <t>Planifiée</t>
        </is>
      </c>
      <c r="G55" t="inlineStr"/>
      <c r="H55" t="n">
        <v>0.5</v>
      </c>
      <c r="I55" t="inlineStr">
        <is>
          <t>Plan orchestré</t>
        </is>
      </c>
    </row>
    <row r="56">
      <c r="A56" t="n">
        <v>1055</v>
      </c>
      <c r="B56" t="inlineStr">
        <is>
          <t>Pompe PM-05</t>
        </is>
      </c>
      <c r="C56" t="inlineStr">
        <is>
          <t>Usine C</t>
        </is>
      </c>
      <c r="D56" t="inlineStr">
        <is>
          <t>PM</t>
        </is>
      </c>
      <c r="E56" s="2" t="n">
        <v>45757</v>
      </c>
      <c r="F56" t="inlineStr">
        <is>
          <t>Planifiée</t>
        </is>
      </c>
      <c r="G56" t="inlineStr"/>
      <c r="H56" t="n">
        <v>1.5</v>
      </c>
      <c r="I56" t="inlineStr">
        <is>
          <t>Plan orchestré</t>
        </is>
      </c>
    </row>
    <row r="57">
      <c r="A57" t="n">
        <v>1056</v>
      </c>
      <c r="B57" t="inlineStr">
        <is>
          <t>Four FO-03</t>
        </is>
      </c>
      <c r="C57" t="inlineStr">
        <is>
          <t>Usine B</t>
        </is>
      </c>
      <c r="D57" t="inlineStr">
        <is>
          <t>CHK</t>
        </is>
      </c>
      <c r="E57" s="2" t="n">
        <v>45758</v>
      </c>
      <c r="F57" t="inlineStr">
        <is>
          <t>Planifiée</t>
        </is>
      </c>
      <c r="G57" t="inlineStr"/>
      <c r="H57" t="n">
        <v>0.5</v>
      </c>
      <c r="I57" t="inlineStr">
        <is>
          <t>Plan orchestré</t>
        </is>
      </c>
    </row>
    <row r="58">
      <c r="A58" t="n">
        <v>1057</v>
      </c>
      <c r="B58" t="inlineStr">
        <is>
          <t>Broyeur BR-09</t>
        </is>
      </c>
      <c r="C58" t="inlineStr">
        <is>
          <t>Usine C</t>
        </is>
      </c>
      <c r="D58" t="inlineStr">
        <is>
          <t>LUB</t>
        </is>
      </c>
      <c r="E58" s="2" t="n">
        <v>45761</v>
      </c>
      <c r="F58" t="inlineStr">
        <is>
          <t>Planifiée</t>
        </is>
      </c>
      <c r="G58" t="inlineStr"/>
      <c r="H58" t="n">
        <v>0.5</v>
      </c>
      <c r="I58" t="inlineStr">
        <is>
          <t>Plan orchestré</t>
        </is>
      </c>
    </row>
    <row r="59">
      <c r="A59" t="n">
        <v>1058</v>
      </c>
      <c r="B59" t="inlineStr">
        <is>
          <t>Convoyeur CV-04</t>
        </is>
      </c>
      <c r="C59" t="inlineStr">
        <is>
          <t>Usine B</t>
        </is>
      </c>
      <c r="D59" t="inlineStr">
        <is>
          <t>LUB</t>
        </is>
      </c>
      <c r="E59" s="2" t="n">
        <v>45762</v>
      </c>
      <c r="F59" t="inlineStr">
        <is>
          <t>Planifiée</t>
        </is>
      </c>
      <c r="G59" t="inlineStr"/>
      <c r="H59" t="n">
        <v>1</v>
      </c>
      <c r="I59" t="inlineStr">
        <is>
          <t>Plan orchestré</t>
        </is>
      </c>
    </row>
    <row r="60">
      <c r="A60" t="n">
        <v>1059</v>
      </c>
      <c r="B60" t="inlineStr">
        <is>
          <t>Four FO-03</t>
        </is>
      </c>
      <c r="C60" t="inlineStr">
        <is>
          <t>Usine B</t>
        </is>
      </c>
      <c r="D60" t="inlineStr">
        <is>
          <t>CHK</t>
        </is>
      </c>
      <c r="E60" s="2" t="n">
        <v>45765</v>
      </c>
      <c r="F60" t="inlineStr">
        <is>
          <t>Planifiée</t>
        </is>
      </c>
      <c r="G60" t="inlineStr"/>
      <c r="H60" t="n">
        <v>0.5</v>
      </c>
      <c r="I60" t="inlineStr">
        <is>
          <t>Plan orchestré</t>
        </is>
      </c>
    </row>
    <row r="61">
      <c r="A61" t="n">
        <v>1060</v>
      </c>
      <c r="B61" t="inlineStr">
        <is>
          <t>Cuve CV-10</t>
        </is>
      </c>
      <c r="C61" t="inlineStr">
        <is>
          <t>Usine A</t>
        </is>
      </c>
      <c r="D61" t="inlineStr">
        <is>
          <t>INS</t>
        </is>
      </c>
      <c r="E61" s="2" t="n">
        <v>45770</v>
      </c>
      <c r="F61" t="inlineStr">
        <is>
          <t>Planifiée</t>
        </is>
      </c>
      <c r="G61" t="inlineStr"/>
      <c r="H61" t="n">
        <v>0.5</v>
      </c>
      <c r="I61" t="inlineStr">
        <is>
          <t>Plan orchestré</t>
        </is>
      </c>
    </row>
    <row r="62">
      <c r="A62" t="n">
        <v>1061</v>
      </c>
      <c r="B62" t="inlineStr">
        <is>
          <t>Broyeur BR-09</t>
        </is>
      </c>
      <c r="C62" t="inlineStr">
        <is>
          <t>Usine C</t>
        </is>
      </c>
      <c r="D62" t="inlineStr">
        <is>
          <t>LUB</t>
        </is>
      </c>
      <c r="E62" s="2" t="n">
        <v>45771</v>
      </c>
      <c r="F62" t="inlineStr">
        <is>
          <t>Planifiée</t>
        </is>
      </c>
      <c r="G62" t="inlineStr"/>
      <c r="H62" t="n">
        <v>0.5</v>
      </c>
      <c r="I62" t="inlineStr">
        <is>
          <t>Plan orchestré</t>
        </is>
      </c>
    </row>
    <row r="63">
      <c r="A63" t="n">
        <v>1062</v>
      </c>
      <c r="B63" t="inlineStr">
        <is>
          <t>Four FO-03</t>
        </is>
      </c>
      <c r="C63" t="inlineStr">
        <is>
          <t>Usine B</t>
        </is>
      </c>
      <c r="D63" t="inlineStr">
        <is>
          <t>CHK</t>
        </is>
      </c>
      <c r="E63" s="2" t="n">
        <v>45772</v>
      </c>
      <c r="F63" t="inlineStr">
        <is>
          <t>Planifiée</t>
        </is>
      </c>
      <c r="G63" t="inlineStr"/>
      <c r="H63" t="n">
        <v>0.5</v>
      </c>
      <c r="I63" t="inlineStr">
        <is>
          <t>Plan orchestré</t>
        </is>
      </c>
    </row>
    <row r="64">
      <c r="A64" t="n">
        <v>1063</v>
      </c>
      <c r="B64" t="inlineStr">
        <is>
          <t>Compresseur KA-01</t>
        </is>
      </c>
      <c r="C64" t="inlineStr">
        <is>
          <t>Usine A</t>
        </is>
      </c>
      <c r="D64" t="inlineStr">
        <is>
          <t>PM</t>
        </is>
      </c>
      <c r="E64" s="2" t="n">
        <v>45775</v>
      </c>
      <c r="F64" t="inlineStr">
        <is>
          <t>Planifiée</t>
        </is>
      </c>
      <c r="G64" t="inlineStr"/>
      <c r="H64" t="n">
        <v>2</v>
      </c>
      <c r="I64" t="inlineStr">
        <is>
          <t>Plan orchestré</t>
        </is>
      </c>
    </row>
    <row r="65">
      <c r="A65" t="n">
        <v>1064</v>
      </c>
      <c r="B65" t="inlineStr">
        <is>
          <t>Convoyeur CV-04</t>
        </is>
      </c>
      <c r="C65" t="inlineStr">
        <is>
          <t>Usine B</t>
        </is>
      </c>
      <c r="D65" t="inlineStr">
        <is>
          <t>LUB</t>
        </is>
      </c>
      <c r="E65" s="2" t="n">
        <v>45776</v>
      </c>
      <c r="F65" t="inlineStr">
        <is>
          <t>Planifiée</t>
        </is>
      </c>
      <c r="G65" t="inlineStr"/>
      <c r="H65" t="n">
        <v>1</v>
      </c>
      <c r="I65" t="inlineStr">
        <is>
          <t>Plan orchestré</t>
        </is>
      </c>
    </row>
    <row r="66">
      <c r="A66" t="n">
        <v>1065</v>
      </c>
      <c r="B66" t="inlineStr">
        <is>
          <t>Four FO-03</t>
        </is>
      </c>
      <c r="C66" t="inlineStr">
        <is>
          <t>Usine B</t>
        </is>
      </c>
      <c r="D66" t="inlineStr">
        <is>
          <t>CHK</t>
        </is>
      </c>
      <c r="E66" s="2" t="n">
        <v>45779</v>
      </c>
      <c r="F66" t="inlineStr">
        <is>
          <t>Planifiée</t>
        </is>
      </c>
      <c r="G66" t="inlineStr"/>
      <c r="H66" t="n">
        <v>0.5</v>
      </c>
      <c r="I66" t="inlineStr">
        <is>
          <t>Plan orchestré</t>
        </is>
      </c>
    </row>
    <row r="67">
      <c r="A67" t="n">
        <v>1066</v>
      </c>
      <c r="B67" t="inlineStr">
        <is>
          <t>Chiller CH-02</t>
        </is>
      </c>
      <c r="C67" t="inlineStr">
        <is>
          <t>Usine A</t>
        </is>
      </c>
      <c r="D67" t="inlineStr">
        <is>
          <t>INS</t>
        </is>
      </c>
      <c r="E67" s="2" t="n">
        <v>45779</v>
      </c>
      <c r="F67" t="inlineStr">
        <is>
          <t>Planifiée</t>
        </is>
      </c>
      <c r="G67" t="inlineStr"/>
      <c r="H67" t="n">
        <v>1</v>
      </c>
      <c r="I67" t="inlineStr">
        <is>
          <t>Plan orchestré</t>
        </is>
      </c>
    </row>
    <row r="68">
      <c r="A68" t="n">
        <v>1067</v>
      </c>
      <c r="B68" t="inlineStr">
        <is>
          <t>Broyeur BR-09</t>
        </is>
      </c>
      <c r="C68" t="inlineStr">
        <is>
          <t>Usine C</t>
        </is>
      </c>
      <c r="D68" t="inlineStr">
        <is>
          <t>LUB</t>
        </is>
      </c>
      <c r="E68" s="2" t="n">
        <v>45782</v>
      </c>
      <c r="F68" t="inlineStr">
        <is>
          <t>Planifiée</t>
        </is>
      </c>
      <c r="G68" t="inlineStr"/>
      <c r="H68" t="n">
        <v>0.5</v>
      </c>
      <c r="I68" t="inlineStr">
        <is>
          <t>Plan orchestré</t>
        </is>
      </c>
    </row>
    <row r="69">
      <c r="A69" t="n">
        <v>1068</v>
      </c>
      <c r="B69" t="inlineStr">
        <is>
          <t>Presse PR-08</t>
        </is>
      </c>
      <c r="C69" t="inlineStr">
        <is>
          <t>Usine B</t>
        </is>
      </c>
      <c r="D69" t="inlineStr">
        <is>
          <t>PM</t>
        </is>
      </c>
      <c r="E69" s="2" t="n">
        <v>45782</v>
      </c>
      <c r="F69" t="inlineStr">
        <is>
          <t>Planifiée</t>
        </is>
      </c>
      <c r="G69" t="inlineStr"/>
      <c r="H69" t="n">
        <v>2</v>
      </c>
      <c r="I69" t="inlineStr">
        <is>
          <t>Plan orchestré</t>
        </is>
      </c>
    </row>
    <row r="70">
      <c r="A70" t="n">
        <v>1069</v>
      </c>
      <c r="B70" t="inlineStr">
        <is>
          <t>Cuve CV-10</t>
        </is>
      </c>
      <c r="C70" t="inlineStr">
        <is>
          <t>Usine A</t>
        </is>
      </c>
      <c r="D70" t="inlineStr">
        <is>
          <t>INS</t>
        </is>
      </c>
      <c r="E70" s="2" t="n">
        <v>45785</v>
      </c>
      <c r="F70" t="inlineStr">
        <is>
          <t>Planifiée</t>
        </is>
      </c>
      <c r="G70" t="inlineStr"/>
      <c r="H70" t="n">
        <v>0.5</v>
      </c>
      <c r="I70" t="inlineStr">
        <is>
          <t>Plan orchestré</t>
        </is>
      </c>
    </row>
    <row r="71">
      <c r="A71" t="n">
        <v>1070</v>
      </c>
      <c r="B71" t="inlineStr">
        <is>
          <t>Four FO-03</t>
        </is>
      </c>
      <c r="C71" t="inlineStr">
        <is>
          <t>Usine B</t>
        </is>
      </c>
      <c r="D71" t="inlineStr">
        <is>
          <t>CHK</t>
        </is>
      </c>
      <c r="E71" s="2" t="n">
        <v>45786</v>
      </c>
      <c r="F71" t="inlineStr">
        <is>
          <t>Planifiée</t>
        </is>
      </c>
      <c r="G71" t="inlineStr"/>
      <c r="H71" t="n">
        <v>0.5</v>
      </c>
      <c r="I71" t="inlineStr">
        <is>
          <t>Plan orchestré</t>
        </is>
      </c>
    </row>
    <row r="72">
      <c r="A72" t="n">
        <v>1071</v>
      </c>
      <c r="B72" t="inlineStr">
        <is>
          <t>Générateur GN-07</t>
        </is>
      </c>
      <c r="C72" t="inlineStr">
        <is>
          <t>Usine A</t>
        </is>
      </c>
      <c r="D72" t="inlineStr">
        <is>
          <t>INS</t>
        </is>
      </c>
      <c r="E72" s="2" t="n">
        <v>45786</v>
      </c>
      <c r="F72" t="inlineStr">
        <is>
          <t>Planifiée</t>
        </is>
      </c>
      <c r="G72" t="inlineStr"/>
      <c r="H72" t="n">
        <v>1</v>
      </c>
      <c r="I72" t="inlineStr">
        <is>
          <t>Plan orchestré</t>
        </is>
      </c>
    </row>
    <row r="73">
      <c r="A73" t="n">
        <v>1072</v>
      </c>
      <c r="B73" t="inlineStr">
        <is>
          <t>Convoyeur CV-04</t>
        </is>
      </c>
      <c r="C73" t="inlineStr">
        <is>
          <t>Usine B</t>
        </is>
      </c>
      <c r="D73" t="inlineStr">
        <is>
          <t>LUB</t>
        </is>
      </c>
      <c r="E73" s="2" t="n">
        <v>45790</v>
      </c>
      <c r="F73" t="inlineStr">
        <is>
          <t>Planifiée</t>
        </is>
      </c>
      <c r="G73" t="inlineStr"/>
      <c r="H73" t="n">
        <v>1</v>
      </c>
      <c r="I73" t="inlineStr">
        <is>
          <t>Plan orchestré</t>
        </is>
      </c>
    </row>
    <row r="74">
      <c r="A74" t="n">
        <v>1073</v>
      </c>
      <c r="B74" t="inlineStr">
        <is>
          <t>Broyeur BR-09</t>
        </is>
      </c>
      <c r="C74" t="inlineStr">
        <is>
          <t>Usine C</t>
        </is>
      </c>
      <c r="D74" t="inlineStr">
        <is>
          <t>LUB</t>
        </is>
      </c>
      <c r="E74" s="2" t="n">
        <v>45791</v>
      </c>
      <c r="F74" t="inlineStr">
        <is>
          <t>Planifiée</t>
        </is>
      </c>
      <c r="G74" t="inlineStr"/>
      <c r="H74" t="n">
        <v>0.5</v>
      </c>
      <c r="I74" t="inlineStr">
        <is>
          <t>Plan orchestré</t>
        </is>
      </c>
    </row>
    <row r="75">
      <c r="A75" t="n">
        <v>1074</v>
      </c>
      <c r="B75" t="inlineStr">
        <is>
          <t>Four FO-03</t>
        </is>
      </c>
      <c r="C75" t="inlineStr">
        <is>
          <t>Usine B</t>
        </is>
      </c>
      <c r="D75" t="inlineStr">
        <is>
          <t>CHK</t>
        </is>
      </c>
      <c r="E75" s="2" t="n">
        <v>45793</v>
      </c>
      <c r="F75" t="inlineStr">
        <is>
          <t>Planifiée</t>
        </is>
      </c>
      <c r="G75" t="inlineStr"/>
      <c r="H75" t="n">
        <v>0.5</v>
      </c>
      <c r="I75" t="inlineStr">
        <is>
          <t>Plan orchestré</t>
        </is>
      </c>
    </row>
    <row r="76">
      <c r="A76" t="n">
        <v>1075</v>
      </c>
      <c r="B76" t="inlineStr">
        <is>
          <t>Four FO-03</t>
        </is>
      </c>
      <c r="C76" t="inlineStr">
        <is>
          <t>Usine B</t>
        </is>
      </c>
      <c r="D76" t="inlineStr">
        <is>
          <t>CHK</t>
        </is>
      </c>
      <c r="E76" s="2" t="n">
        <v>45800</v>
      </c>
      <c r="F76" t="inlineStr">
        <is>
          <t>Planifiée</t>
        </is>
      </c>
      <c r="G76" t="inlineStr"/>
      <c r="H76" t="n">
        <v>0.5</v>
      </c>
      <c r="I76" t="inlineStr">
        <is>
          <t>Plan orchestré</t>
        </is>
      </c>
    </row>
    <row r="77">
      <c r="A77" t="n">
        <v>1076</v>
      </c>
      <c r="B77" t="inlineStr">
        <is>
          <t>Cuve CV-10</t>
        </is>
      </c>
      <c r="C77" t="inlineStr">
        <is>
          <t>Usine A</t>
        </is>
      </c>
      <c r="D77" t="inlineStr">
        <is>
          <t>INS</t>
        </is>
      </c>
      <c r="E77" s="2" t="n">
        <v>45800</v>
      </c>
      <c r="F77" t="inlineStr">
        <is>
          <t>Planifiée</t>
        </is>
      </c>
      <c r="G77" t="inlineStr"/>
      <c r="H77" t="n">
        <v>0.5</v>
      </c>
      <c r="I77" t="inlineStr">
        <is>
          <t>Plan orchestré</t>
        </is>
      </c>
    </row>
    <row r="78">
      <c r="A78" t="n">
        <v>1077</v>
      </c>
      <c r="B78" t="inlineStr">
        <is>
          <t>Broyeur BR-09</t>
        </is>
      </c>
      <c r="C78" t="inlineStr">
        <is>
          <t>Usine C</t>
        </is>
      </c>
      <c r="D78" t="inlineStr">
        <is>
          <t>LUB</t>
        </is>
      </c>
      <c r="E78" s="2" t="n">
        <v>45803</v>
      </c>
      <c r="F78" t="inlineStr">
        <is>
          <t>Planifiée</t>
        </is>
      </c>
      <c r="G78" t="inlineStr"/>
      <c r="H78" t="n">
        <v>0.5</v>
      </c>
      <c r="I78" t="inlineStr">
        <is>
          <t>Plan orchestré</t>
        </is>
      </c>
    </row>
    <row r="79">
      <c r="A79" t="n">
        <v>1078</v>
      </c>
      <c r="B79" t="inlineStr">
        <is>
          <t>Compresseur KA-01</t>
        </is>
      </c>
      <c r="C79" t="inlineStr">
        <is>
          <t>Usine A</t>
        </is>
      </c>
      <c r="D79" t="inlineStr">
        <is>
          <t>PM</t>
        </is>
      </c>
      <c r="E79" s="2" t="n">
        <v>45803</v>
      </c>
      <c r="F79" t="inlineStr">
        <is>
          <t>Planifiée</t>
        </is>
      </c>
      <c r="G79" t="inlineStr"/>
      <c r="H79" t="n">
        <v>2</v>
      </c>
      <c r="I79" t="inlineStr">
        <is>
          <t>Plan orchestré</t>
        </is>
      </c>
    </row>
    <row r="80">
      <c r="A80" t="n">
        <v>1079</v>
      </c>
      <c r="B80" t="inlineStr">
        <is>
          <t>Convoyeur CV-04</t>
        </is>
      </c>
      <c r="C80" t="inlineStr">
        <is>
          <t>Usine B</t>
        </is>
      </c>
      <c r="D80" t="inlineStr">
        <is>
          <t>LUB</t>
        </is>
      </c>
      <c r="E80" s="2" t="n">
        <v>45804</v>
      </c>
      <c r="F80" t="inlineStr">
        <is>
          <t>Planifiée</t>
        </is>
      </c>
      <c r="G80" t="inlineStr"/>
      <c r="H80" t="n">
        <v>1</v>
      </c>
      <c r="I80" t="inlineStr">
        <is>
          <t>Plan orchestré</t>
        </is>
      </c>
    </row>
    <row r="81">
      <c r="A81" t="n">
        <v>1080</v>
      </c>
      <c r="B81" t="inlineStr">
        <is>
          <t>Four FO-03</t>
        </is>
      </c>
      <c r="C81" t="inlineStr">
        <is>
          <t>Usine B</t>
        </is>
      </c>
      <c r="D81" t="inlineStr">
        <is>
          <t>CHK</t>
        </is>
      </c>
      <c r="E81" s="2" t="n">
        <v>45807</v>
      </c>
      <c r="F81" t="inlineStr">
        <is>
          <t>Planifiée</t>
        </is>
      </c>
      <c r="G81" t="inlineStr"/>
      <c r="H81" t="n">
        <v>0.5</v>
      </c>
      <c r="I81" t="inlineStr">
        <is>
          <t>Plan orchestré</t>
        </is>
      </c>
    </row>
    <row r="82">
      <c r="A82" t="n">
        <v>1081</v>
      </c>
      <c r="B82" t="inlineStr">
        <is>
          <t>Chiller CH-02</t>
        </is>
      </c>
      <c r="C82" t="inlineStr">
        <is>
          <t>Usine A</t>
        </is>
      </c>
      <c r="D82" t="inlineStr">
        <is>
          <t>INS</t>
        </is>
      </c>
      <c r="E82" s="2" t="n">
        <v>45810</v>
      </c>
      <c r="F82" t="inlineStr">
        <is>
          <t>Planifiée</t>
        </is>
      </c>
      <c r="G82" t="inlineStr"/>
      <c r="H82" t="n">
        <v>1</v>
      </c>
      <c r="I82" t="inlineStr">
        <is>
          <t>Plan orchestré</t>
        </is>
      </c>
    </row>
    <row r="83">
      <c r="A83" t="n">
        <v>1082</v>
      </c>
      <c r="B83" t="inlineStr">
        <is>
          <t>Broyeur BR-09</t>
        </is>
      </c>
      <c r="C83" t="inlineStr">
        <is>
          <t>Usine C</t>
        </is>
      </c>
      <c r="D83" t="inlineStr">
        <is>
          <t>LUB</t>
        </is>
      </c>
      <c r="E83" s="2" t="n">
        <v>45811</v>
      </c>
      <c r="F83" t="inlineStr">
        <is>
          <t>Planifiée</t>
        </is>
      </c>
      <c r="G83" t="inlineStr"/>
      <c r="H83" t="n">
        <v>0.5</v>
      </c>
      <c r="I83" t="inlineStr">
        <is>
          <t>Plan orchestré</t>
        </is>
      </c>
    </row>
    <row r="84">
      <c r="A84" t="n">
        <v>1083</v>
      </c>
      <c r="B84" t="inlineStr">
        <is>
          <t>Presse PR-08</t>
        </is>
      </c>
      <c r="C84" t="inlineStr">
        <is>
          <t>Usine B</t>
        </is>
      </c>
      <c r="D84" t="inlineStr">
        <is>
          <t>PM</t>
        </is>
      </c>
      <c r="E84" s="2" t="n">
        <v>45812</v>
      </c>
      <c r="F84" t="inlineStr">
        <is>
          <t>Planifiée</t>
        </is>
      </c>
      <c r="G84" t="inlineStr"/>
      <c r="H84" t="n">
        <v>2</v>
      </c>
      <c r="I84" t="inlineStr">
        <is>
          <t>Plan orchestré</t>
        </is>
      </c>
    </row>
    <row r="85">
      <c r="A85" t="n">
        <v>1084</v>
      </c>
      <c r="B85" t="inlineStr">
        <is>
          <t>Four FO-03</t>
        </is>
      </c>
      <c r="C85" t="inlineStr">
        <is>
          <t>Usine B</t>
        </is>
      </c>
      <c r="D85" t="inlineStr">
        <is>
          <t>CHK</t>
        </is>
      </c>
      <c r="E85" s="2" t="n">
        <v>45814</v>
      </c>
      <c r="F85" t="inlineStr">
        <is>
          <t>Planifiée</t>
        </is>
      </c>
      <c r="G85" t="inlineStr"/>
      <c r="H85" t="n">
        <v>0.5</v>
      </c>
      <c r="I85" t="inlineStr">
        <is>
          <t>Plan orchestré</t>
        </is>
      </c>
    </row>
    <row r="86">
      <c r="A86" t="n">
        <v>1085</v>
      </c>
      <c r="B86" t="inlineStr">
        <is>
          <t>Cuve CV-10</t>
        </is>
      </c>
      <c r="C86" t="inlineStr">
        <is>
          <t>Usine A</t>
        </is>
      </c>
      <c r="D86" t="inlineStr">
        <is>
          <t>INS</t>
        </is>
      </c>
      <c r="E86" s="2" t="n">
        <v>45817</v>
      </c>
      <c r="F86" t="inlineStr">
        <is>
          <t>Planifiée</t>
        </is>
      </c>
      <c r="G86" t="inlineStr"/>
      <c r="H86" t="n">
        <v>0.5</v>
      </c>
      <c r="I86" t="inlineStr">
        <is>
          <t>Plan orchestré</t>
        </is>
      </c>
    </row>
    <row r="87">
      <c r="A87" t="n">
        <v>1086</v>
      </c>
      <c r="B87" t="inlineStr">
        <is>
          <t>Convoyeur CV-04</t>
        </is>
      </c>
      <c r="C87" t="inlineStr">
        <is>
          <t>Usine B</t>
        </is>
      </c>
      <c r="D87" t="inlineStr">
        <is>
          <t>LUB</t>
        </is>
      </c>
      <c r="E87" s="2" t="n">
        <v>45818</v>
      </c>
      <c r="F87" t="inlineStr">
        <is>
          <t>Planifiée</t>
        </is>
      </c>
      <c r="G87" t="inlineStr"/>
      <c r="H87" t="n">
        <v>1</v>
      </c>
      <c r="I87" t="inlineStr">
        <is>
          <t>Plan orchestré</t>
        </is>
      </c>
    </row>
    <row r="88">
      <c r="A88" t="n">
        <v>1087</v>
      </c>
      <c r="B88" t="inlineStr">
        <is>
          <t>Four FO-03</t>
        </is>
      </c>
      <c r="C88" t="inlineStr">
        <is>
          <t>Usine B</t>
        </is>
      </c>
      <c r="D88" t="inlineStr">
        <is>
          <t>CHK</t>
        </is>
      </c>
      <c r="E88" s="2" t="n">
        <v>45821</v>
      </c>
      <c r="F88" t="inlineStr">
        <is>
          <t>Planifiée</t>
        </is>
      </c>
      <c r="G88" t="inlineStr"/>
      <c r="H88" t="n">
        <v>0.5</v>
      </c>
      <c r="I88" t="inlineStr">
        <is>
          <t>Plan orchestré</t>
        </is>
      </c>
    </row>
    <row r="89">
      <c r="A89" t="n">
        <v>1088</v>
      </c>
      <c r="B89" t="inlineStr">
        <is>
          <t>Broyeur BR-09</t>
        </is>
      </c>
      <c r="C89" t="inlineStr">
        <is>
          <t>Usine C</t>
        </is>
      </c>
      <c r="D89" t="inlineStr">
        <is>
          <t>LUB</t>
        </is>
      </c>
      <c r="E89" s="2" t="n">
        <v>45821</v>
      </c>
      <c r="F89" t="inlineStr">
        <is>
          <t>Planifiée</t>
        </is>
      </c>
      <c r="G89" t="inlineStr"/>
      <c r="H89" t="n">
        <v>0.5</v>
      </c>
      <c r="I89" t="inlineStr">
        <is>
          <t>Plan orchestré</t>
        </is>
      </c>
    </row>
    <row r="90">
      <c r="A90" t="n">
        <v>1089</v>
      </c>
      <c r="B90" t="inlineStr">
        <is>
          <t>Four FO-03</t>
        </is>
      </c>
      <c r="C90" t="inlineStr">
        <is>
          <t>Usine B</t>
        </is>
      </c>
      <c r="D90" t="inlineStr">
        <is>
          <t>CHK</t>
        </is>
      </c>
      <c r="E90" s="2" t="n">
        <v>45828</v>
      </c>
      <c r="F90" t="inlineStr">
        <is>
          <t>Planifiée</t>
        </is>
      </c>
      <c r="G90" t="inlineStr"/>
      <c r="H90" t="n">
        <v>0.5</v>
      </c>
      <c r="I90" t="inlineStr">
        <is>
          <t>Plan orchestré</t>
        </is>
      </c>
    </row>
    <row r="91">
      <c r="A91" t="n">
        <v>1090</v>
      </c>
      <c r="B91" t="inlineStr">
        <is>
          <t>Cuve CV-10</t>
        </is>
      </c>
      <c r="C91" t="inlineStr">
        <is>
          <t>Usine A</t>
        </is>
      </c>
      <c r="D91" t="inlineStr">
        <is>
          <t>INS</t>
        </is>
      </c>
      <c r="E91" s="2" t="n">
        <v>45831</v>
      </c>
      <c r="F91" t="inlineStr">
        <is>
          <t>Planifiée</t>
        </is>
      </c>
      <c r="G91" t="inlineStr"/>
      <c r="H91" t="n">
        <v>0.5</v>
      </c>
      <c r="I91" t="inlineStr">
        <is>
          <t>Plan orchestré</t>
        </is>
      </c>
    </row>
    <row r="92">
      <c r="A92" t="n">
        <v>1091</v>
      </c>
      <c r="B92" t="inlineStr">
        <is>
          <t>Compresseur KA-01</t>
        </is>
      </c>
      <c r="C92" t="inlineStr">
        <is>
          <t>Usine A</t>
        </is>
      </c>
      <c r="D92" t="inlineStr">
        <is>
          <t>PM</t>
        </is>
      </c>
      <c r="E92" s="2" t="n">
        <v>45831</v>
      </c>
      <c r="F92" t="inlineStr">
        <is>
          <t>Planifiée</t>
        </is>
      </c>
      <c r="G92" t="inlineStr"/>
      <c r="H92" t="n">
        <v>2</v>
      </c>
      <c r="I92" t="inlineStr">
        <is>
          <t>Plan orchestré</t>
        </is>
      </c>
    </row>
    <row r="93">
      <c r="A93" t="n">
        <v>1092</v>
      </c>
      <c r="B93" t="inlineStr">
        <is>
          <t>Broyeur BR-09</t>
        </is>
      </c>
      <c r="C93" t="inlineStr">
        <is>
          <t>Usine C</t>
        </is>
      </c>
      <c r="D93" t="inlineStr">
        <is>
          <t>LUB</t>
        </is>
      </c>
      <c r="E93" s="2" t="n">
        <v>45831</v>
      </c>
      <c r="F93" t="inlineStr">
        <is>
          <t>Planifiée</t>
        </is>
      </c>
      <c r="G93" t="inlineStr"/>
      <c r="H93" t="n">
        <v>0.5</v>
      </c>
      <c r="I93" t="inlineStr">
        <is>
          <t>Plan orchestré</t>
        </is>
      </c>
    </row>
    <row r="94">
      <c r="A94" t="n">
        <v>1093</v>
      </c>
      <c r="B94" t="inlineStr">
        <is>
          <t>Convoyeur CV-04</t>
        </is>
      </c>
      <c r="C94" t="inlineStr">
        <is>
          <t>Usine B</t>
        </is>
      </c>
      <c r="D94" t="inlineStr">
        <is>
          <t>LUB</t>
        </is>
      </c>
      <c r="E94" s="2" t="n">
        <v>45832</v>
      </c>
      <c r="F94" t="inlineStr">
        <is>
          <t>Planifiée</t>
        </is>
      </c>
      <c r="G94" t="inlineStr"/>
      <c r="H94" t="n">
        <v>1</v>
      </c>
      <c r="I94" t="inlineStr">
        <is>
          <t>Plan orchestré</t>
        </is>
      </c>
    </row>
    <row r="95">
      <c r="A95" t="n">
        <v>1094</v>
      </c>
      <c r="B95" t="inlineStr">
        <is>
          <t>Four FO-03</t>
        </is>
      </c>
      <c r="C95" t="inlineStr">
        <is>
          <t>Usine B</t>
        </is>
      </c>
      <c r="D95" t="inlineStr">
        <is>
          <t>CHK</t>
        </is>
      </c>
      <c r="E95" s="2" t="n">
        <v>45835</v>
      </c>
      <c r="F95" t="inlineStr">
        <is>
          <t>Planifiée</t>
        </is>
      </c>
      <c r="G95" t="inlineStr"/>
      <c r="H95" t="n">
        <v>0.5</v>
      </c>
      <c r="I95" t="inlineStr">
        <is>
          <t>Plan orchestré</t>
        </is>
      </c>
    </row>
    <row r="96">
      <c r="A96" t="n">
        <v>1095</v>
      </c>
      <c r="B96" t="inlineStr">
        <is>
          <t>Chiller CH-02</t>
        </is>
      </c>
      <c r="C96" t="inlineStr">
        <is>
          <t>Usine A</t>
        </is>
      </c>
      <c r="D96" t="inlineStr">
        <is>
          <t>INS</t>
        </is>
      </c>
      <c r="E96" s="2" t="n">
        <v>45839</v>
      </c>
      <c r="F96" t="inlineStr">
        <is>
          <t>Planifiée</t>
        </is>
      </c>
      <c r="G96" t="inlineStr"/>
      <c r="H96" t="n">
        <v>1</v>
      </c>
      <c r="I96" t="inlineStr">
        <is>
          <t>Plan orchestré</t>
        </is>
      </c>
    </row>
    <row r="97">
      <c r="A97" t="n">
        <v>1096</v>
      </c>
      <c r="B97" t="inlineStr">
        <is>
          <t>Broyeur BR-09</t>
        </is>
      </c>
      <c r="C97" t="inlineStr">
        <is>
          <t>Usine C</t>
        </is>
      </c>
      <c r="D97" t="inlineStr">
        <is>
          <t>LUB</t>
        </is>
      </c>
      <c r="E97" s="2" t="n">
        <v>45841</v>
      </c>
      <c r="F97" t="inlineStr">
        <is>
          <t>Planifiée</t>
        </is>
      </c>
      <c r="G97" t="inlineStr"/>
      <c r="H97" t="n">
        <v>0.5</v>
      </c>
      <c r="I97" t="inlineStr">
        <is>
          <t>Plan orchestré</t>
        </is>
      </c>
    </row>
    <row r="98">
      <c r="A98" t="n">
        <v>1097</v>
      </c>
      <c r="B98" t="inlineStr">
        <is>
          <t>Four FO-03</t>
        </is>
      </c>
      <c r="C98" t="inlineStr">
        <is>
          <t>Usine B</t>
        </is>
      </c>
      <c r="D98" t="inlineStr">
        <is>
          <t>CHK</t>
        </is>
      </c>
      <c r="E98" s="2" t="n">
        <v>45842</v>
      </c>
      <c r="F98" t="inlineStr">
        <is>
          <t>Planifiée</t>
        </is>
      </c>
      <c r="G98" t="inlineStr"/>
      <c r="H98" t="n">
        <v>0.5</v>
      </c>
      <c r="I98" t="inlineStr">
        <is>
          <t>Plan orchestré</t>
        </is>
      </c>
    </row>
    <row r="99">
      <c r="A99" t="n">
        <v>1098</v>
      </c>
      <c r="B99" t="inlineStr">
        <is>
          <t>Presse PR-08</t>
        </is>
      </c>
      <c r="C99" t="inlineStr">
        <is>
          <t>Usine B</t>
        </is>
      </c>
      <c r="D99" t="inlineStr">
        <is>
          <t>PM</t>
        </is>
      </c>
      <c r="E99" s="2" t="n">
        <v>45842</v>
      </c>
      <c r="F99" t="inlineStr">
        <is>
          <t>Planifiée</t>
        </is>
      </c>
      <c r="G99" t="inlineStr"/>
      <c r="H99" t="n">
        <v>2</v>
      </c>
      <c r="I99" t="inlineStr">
        <is>
          <t>Plan orchestré</t>
        </is>
      </c>
    </row>
    <row r="100">
      <c r="A100" t="n">
        <v>1099</v>
      </c>
      <c r="B100" t="inlineStr">
        <is>
          <t>Cuve CV-10</t>
        </is>
      </c>
      <c r="C100" t="inlineStr">
        <is>
          <t>Usine A</t>
        </is>
      </c>
      <c r="D100" t="inlineStr">
        <is>
          <t>INS</t>
        </is>
      </c>
      <c r="E100" s="2" t="n">
        <v>45845</v>
      </c>
      <c r="F100" t="inlineStr">
        <is>
          <t>Planifiée</t>
        </is>
      </c>
      <c r="G100" t="inlineStr"/>
      <c r="H100" t="n">
        <v>0.5</v>
      </c>
      <c r="I100" t="inlineStr">
        <is>
          <t>Plan orchestré</t>
        </is>
      </c>
    </row>
    <row r="101">
      <c r="A101" t="n">
        <v>1100</v>
      </c>
      <c r="B101" t="inlineStr">
        <is>
          <t>Générateur GN-07</t>
        </is>
      </c>
      <c r="C101" t="inlineStr">
        <is>
          <t>Usine A</t>
        </is>
      </c>
      <c r="D101" t="inlineStr">
        <is>
          <t>INS</t>
        </is>
      </c>
      <c r="E101" s="2" t="n">
        <v>45846</v>
      </c>
      <c r="F101" t="inlineStr">
        <is>
          <t>Planifiée</t>
        </is>
      </c>
      <c r="G101" t="inlineStr"/>
      <c r="H101" t="n">
        <v>1</v>
      </c>
      <c r="I101" t="inlineStr">
        <is>
          <t>Plan orchestré</t>
        </is>
      </c>
    </row>
    <row r="102">
      <c r="A102" t="n">
        <v>1101</v>
      </c>
      <c r="B102" t="inlineStr">
        <is>
          <t>Convoyeur CV-04</t>
        </is>
      </c>
      <c r="C102" t="inlineStr">
        <is>
          <t>Usine B</t>
        </is>
      </c>
      <c r="D102" t="inlineStr">
        <is>
          <t>LUB</t>
        </is>
      </c>
      <c r="E102" s="2" t="n">
        <v>45846</v>
      </c>
      <c r="F102" t="inlineStr">
        <is>
          <t>Planifiée</t>
        </is>
      </c>
      <c r="G102" t="inlineStr"/>
      <c r="H102" t="n">
        <v>1</v>
      </c>
      <c r="I102" t="inlineStr">
        <is>
          <t>Plan orchestré</t>
        </is>
      </c>
    </row>
    <row r="103">
      <c r="A103" t="n">
        <v>1102</v>
      </c>
      <c r="B103" t="inlineStr">
        <is>
          <t>Pompe PM-05</t>
        </is>
      </c>
      <c r="C103" t="inlineStr">
        <is>
          <t>Usine C</t>
        </is>
      </c>
      <c r="D103" t="inlineStr">
        <is>
          <t>PM</t>
        </is>
      </c>
      <c r="E103" s="2" t="n">
        <v>45847</v>
      </c>
      <c r="F103" t="inlineStr">
        <is>
          <t>Planifiée</t>
        </is>
      </c>
      <c r="G103" t="inlineStr"/>
      <c r="H103" t="n">
        <v>1.5</v>
      </c>
      <c r="I103" t="inlineStr">
        <is>
          <t>Plan orchestré</t>
        </is>
      </c>
    </row>
    <row r="104">
      <c r="A104" t="n">
        <v>1103</v>
      </c>
      <c r="B104" t="inlineStr">
        <is>
          <t>Four FO-03</t>
        </is>
      </c>
      <c r="C104" t="inlineStr">
        <is>
          <t>Usine B</t>
        </is>
      </c>
      <c r="D104" t="inlineStr">
        <is>
          <t>CHK</t>
        </is>
      </c>
      <c r="E104" s="2" t="n">
        <v>45849</v>
      </c>
      <c r="F104" t="inlineStr">
        <is>
          <t>Planifiée</t>
        </is>
      </c>
      <c r="G104" t="inlineStr"/>
      <c r="H104" t="n">
        <v>0.5</v>
      </c>
      <c r="I104" t="inlineStr">
        <is>
          <t>Plan orchestré</t>
        </is>
      </c>
    </row>
    <row r="105">
      <c r="A105" t="n">
        <v>1104</v>
      </c>
      <c r="B105" t="inlineStr">
        <is>
          <t>Broyeur BR-09</t>
        </is>
      </c>
      <c r="C105" t="inlineStr">
        <is>
          <t>Usine C</t>
        </is>
      </c>
      <c r="D105" t="inlineStr">
        <is>
          <t>LUB</t>
        </is>
      </c>
      <c r="E105" s="2" t="n">
        <v>45852</v>
      </c>
      <c r="F105" t="inlineStr">
        <is>
          <t>Planifiée</t>
        </is>
      </c>
      <c r="G105" t="inlineStr"/>
      <c r="H105" t="n">
        <v>0.5</v>
      </c>
      <c r="I105" t="inlineStr">
        <is>
          <t>Plan orchestré</t>
        </is>
      </c>
    </row>
    <row r="106">
      <c r="A106" t="n">
        <v>1105</v>
      </c>
      <c r="B106" t="inlineStr">
        <is>
          <t>Balance BL-06</t>
        </is>
      </c>
      <c r="C106" t="inlineStr">
        <is>
          <t>Usine C</t>
        </is>
      </c>
      <c r="D106" t="inlineStr">
        <is>
          <t>CAL</t>
        </is>
      </c>
      <c r="E106" s="2" t="n">
        <v>45852</v>
      </c>
      <c r="F106" t="inlineStr">
        <is>
          <t>Planifiée</t>
        </is>
      </c>
      <c r="G106" t="inlineStr"/>
      <c r="H106" t="n">
        <v>2</v>
      </c>
      <c r="I106" t="inlineStr">
        <is>
          <t>Plan orchestré</t>
        </is>
      </c>
    </row>
    <row r="107">
      <c r="A107" t="n">
        <v>1106</v>
      </c>
      <c r="B107" t="inlineStr">
        <is>
          <t>Four FO-03</t>
        </is>
      </c>
      <c r="C107" t="inlineStr">
        <is>
          <t>Usine B</t>
        </is>
      </c>
      <c r="D107" t="inlineStr">
        <is>
          <t>CHK</t>
        </is>
      </c>
      <c r="E107" s="2" t="n">
        <v>45856</v>
      </c>
      <c r="F107" t="inlineStr">
        <is>
          <t>Planifiée</t>
        </is>
      </c>
      <c r="G107" t="inlineStr"/>
      <c r="H107" t="n">
        <v>0.5</v>
      </c>
      <c r="I107" t="inlineStr">
        <is>
          <t>Plan orchestré</t>
        </is>
      </c>
    </row>
    <row r="108">
      <c r="A108" t="n">
        <v>1107</v>
      </c>
      <c r="B108" t="inlineStr">
        <is>
          <t>Compresseur KA-01</t>
        </is>
      </c>
      <c r="C108" t="inlineStr">
        <is>
          <t>Usine A</t>
        </is>
      </c>
      <c r="D108" t="inlineStr">
        <is>
          <t>PM</t>
        </is>
      </c>
      <c r="E108" s="2" t="n">
        <v>45859</v>
      </c>
      <c r="F108" t="inlineStr">
        <is>
          <t>Planifiée</t>
        </is>
      </c>
      <c r="G108" t="inlineStr"/>
      <c r="H108" t="n">
        <v>2</v>
      </c>
      <c r="I108" t="inlineStr">
        <is>
          <t>Plan orchestré</t>
        </is>
      </c>
    </row>
    <row r="109">
      <c r="A109" t="n">
        <v>1108</v>
      </c>
      <c r="B109" t="inlineStr">
        <is>
          <t>Convoyeur CV-04</t>
        </is>
      </c>
      <c r="C109" t="inlineStr">
        <is>
          <t>Usine B</t>
        </is>
      </c>
      <c r="D109" t="inlineStr">
        <is>
          <t>LUB</t>
        </is>
      </c>
      <c r="E109" s="2" t="n">
        <v>45860</v>
      </c>
      <c r="F109" t="inlineStr">
        <is>
          <t>Planifiée</t>
        </is>
      </c>
      <c r="G109" t="inlineStr"/>
      <c r="H109" t="n">
        <v>1</v>
      </c>
      <c r="I109" t="inlineStr">
        <is>
          <t>Plan orchestré</t>
        </is>
      </c>
    </row>
    <row r="110">
      <c r="A110" t="n">
        <v>1109</v>
      </c>
      <c r="B110" t="inlineStr">
        <is>
          <t>Cuve CV-10</t>
        </is>
      </c>
      <c r="C110" t="inlineStr">
        <is>
          <t>Usine A</t>
        </is>
      </c>
      <c r="D110" t="inlineStr">
        <is>
          <t>INS</t>
        </is>
      </c>
      <c r="E110" s="2" t="n">
        <v>45860</v>
      </c>
      <c r="F110" t="inlineStr">
        <is>
          <t>Planifiée</t>
        </is>
      </c>
      <c r="G110" t="inlineStr"/>
      <c r="H110" t="n">
        <v>0.5</v>
      </c>
      <c r="I110" t="inlineStr">
        <is>
          <t>Plan orchestré</t>
        </is>
      </c>
    </row>
    <row r="111">
      <c r="A111" t="n">
        <v>1110</v>
      </c>
      <c r="B111" t="inlineStr">
        <is>
          <t>Broyeur BR-09</t>
        </is>
      </c>
      <c r="C111" t="inlineStr">
        <is>
          <t>Usine C</t>
        </is>
      </c>
      <c r="D111" t="inlineStr">
        <is>
          <t>LUB</t>
        </is>
      </c>
      <c r="E111" s="2" t="n">
        <v>45861</v>
      </c>
      <c r="F111" t="inlineStr">
        <is>
          <t>Planifiée</t>
        </is>
      </c>
      <c r="G111" t="inlineStr"/>
      <c r="H111" t="n">
        <v>0.5</v>
      </c>
      <c r="I111" t="inlineStr">
        <is>
          <t>Plan orchestré</t>
        </is>
      </c>
    </row>
    <row r="112">
      <c r="A112" t="n">
        <v>1111</v>
      </c>
      <c r="B112" t="inlineStr">
        <is>
          <t>Four FO-03</t>
        </is>
      </c>
      <c r="C112" t="inlineStr">
        <is>
          <t>Usine B</t>
        </is>
      </c>
      <c r="D112" t="inlineStr">
        <is>
          <t>CHK</t>
        </is>
      </c>
      <c r="E112" s="2" t="n">
        <v>45863</v>
      </c>
      <c r="F112" t="inlineStr">
        <is>
          <t>Planifiée</t>
        </is>
      </c>
      <c r="G112" t="inlineStr"/>
      <c r="H112" t="n">
        <v>0.5</v>
      </c>
      <c r="I112" t="inlineStr">
        <is>
          <t>Plan orchestré</t>
        </is>
      </c>
    </row>
    <row r="113">
      <c r="A113" t="n">
        <v>1112</v>
      </c>
      <c r="B113" t="inlineStr">
        <is>
          <t>Chiller CH-02</t>
        </is>
      </c>
      <c r="C113" t="inlineStr">
        <is>
          <t>Usine A</t>
        </is>
      </c>
      <c r="D113" t="inlineStr">
        <is>
          <t>INS</t>
        </is>
      </c>
      <c r="E113" s="2" t="n">
        <v>45869</v>
      </c>
      <c r="F113" t="inlineStr">
        <is>
          <t>Planifiée</t>
        </is>
      </c>
      <c r="G113" t="inlineStr"/>
      <c r="H113" t="n">
        <v>1</v>
      </c>
      <c r="I113" t="inlineStr">
        <is>
          <t>Plan orchestré</t>
        </is>
      </c>
    </row>
    <row r="114">
      <c r="A114" t="n">
        <v>1113</v>
      </c>
      <c r="B114" t="inlineStr">
        <is>
          <t>Four FO-03</t>
        </is>
      </c>
      <c r="C114" t="inlineStr">
        <is>
          <t>Usine B</t>
        </is>
      </c>
      <c r="D114" t="inlineStr">
        <is>
          <t>CHK</t>
        </is>
      </c>
      <c r="E114" s="2" t="n">
        <v>45870</v>
      </c>
      <c r="F114" t="inlineStr">
        <is>
          <t>Planifiée</t>
        </is>
      </c>
      <c r="G114" t="inlineStr"/>
      <c r="H114" t="n">
        <v>0.5</v>
      </c>
      <c r="I114" t="inlineStr">
        <is>
          <t>Plan orchestré</t>
        </is>
      </c>
    </row>
    <row r="115">
      <c r="A115" t="n">
        <v>1114</v>
      </c>
      <c r="B115" t="inlineStr">
        <is>
          <t>Broyeur BR-09</t>
        </is>
      </c>
      <c r="C115" t="inlineStr">
        <is>
          <t>Usine C</t>
        </is>
      </c>
      <c r="D115" t="inlineStr">
        <is>
          <t>LUB</t>
        </is>
      </c>
      <c r="E115" s="2" t="n">
        <v>45873</v>
      </c>
      <c r="F115" t="inlineStr">
        <is>
          <t>Planifiée</t>
        </is>
      </c>
      <c r="G115" t="inlineStr"/>
      <c r="H115" t="n">
        <v>0.5</v>
      </c>
      <c r="I115" t="inlineStr">
        <is>
          <t>Plan orchestré</t>
        </is>
      </c>
    </row>
    <row r="116">
      <c r="A116" t="n">
        <v>1115</v>
      </c>
      <c r="B116" t="inlineStr">
        <is>
          <t>Presse PR-08</t>
        </is>
      </c>
      <c r="C116" t="inlineStr">
        <is>
          <t>Usine B</t>
        </is>
      </c>
      <c r="D116" t="inlineStr">
        <is>
          <t>PM</t>
        </is>
      </c>
      <c r="E116" s="2" t="n">
        <v>45873</v>
      </c>
      <c r="F116" t="inlineStr">
        <is>
          <t>Planifiée</t>
        </is>
      </c>
      <c r="G116" t="inlineStr"/>
      <c r="H116" t="n">
        <v>2</v>
      </c>
      <c r="I116" t="inlineStr">
        <is>
          <t>Plan orchestré</t>
        </is>
      </c>
    </row>
    <row r="117">
      <c r="A117" t="n">
        <v>1116</v>
      </c>
      <c r="B117" t="inlineStr">
        <is>
          <t>Convoyeur CV-04</t>
        </is>
      </c>
      <c r="C117" t="inlineStr">
        <is>
          <t>Usine B</t>
        </is>
      </c>
      <c r="D117" t="inlineStr">
        <is>
          <t>LUB</t>
        </is>
      </c>
      <c r="E117" s="2" t="n">
        <v>45874</v>
      </c>
      <c r="F117" t="inlineStr">
        <is>
          <t>Planifiée</t>
        </is>
      </c>
      <c r="G117" t="inlineStr"/>
      <c r="H117" t="n">
        <v>1</v>
      </c>
      <c r="I117" t="inlineStr">
        <is>
          <t>Plan orchestré</t>
        </is>
      </c>
    </row>
    <row r="118">
      <c r="A118" t="n">
        <v>1117</v>
      </c>
      <c r="B118" t="inlineStr">
        <is>
          <t>Cuve CV-10</t>
        </is>
      </c>
      <c r="C118" t="inlineStr">
        <is>
          <t>Usine A</t>
        </is>
      </c>
      <c r="D118" t="inlineStr">
        <is>
          <t>INS</t>
        </is>
      </c>
      <c r="E118" s="2" t="n">
        <v>45875</v>
      </c>
      <c r="F118" t="inlineStr">
        <is>
          <t>Planifiée</t>
        </is>
      </c>
      <c r="G118" t="inlineStr"/>
      <c r="H118" t="n">
        <v>0.5</v>
      </c>
      <c r="I118" t="inlineStr">
        <is>
          <t>Plan orchestré</t>
        </is>
      </c>
    </row>
    <row r="119">
      <c r="A119" t="n">
        <v>1118</v>
      </c>
      <c r="B119" t="inlineStr">
        <is>
          <t>Four FO-03</t>
        </is>
      </c>
      <c r="C119" t="inlineStr">
        <is>
          <t>Usine B</t>
        </is>
      </c>
      <c r="D119" t="inlineStr">
        <is>
          <t>CHK</t>
        </is>
      </c>
      <c r="E119" s="2" t="n">
        <v>45877</v>
      </c>
      <c r="F119" t="inlineStr">
        <is>
          <t>Planifiée</t>
        </is>
      </c>
      <c r="G119" t="inlineStr"/>
      <c r="H119" t="n">
        <v>0.5</v>
      </c>
      <c r="I119" t="inlineStr">
        <is>
          <t>Plan orchestré</t>
        </is>
      </c>
    </row>
    <row r="120">
      <c r="A120" t="n">
        <v>1119</v>
      </c>
      <c r="B120" t="inlineStr">
        <is>
          <t>Broyeur BR-09</t>
        </is>
      </c>
      <c r="C120" t="inlineStr">
        <is>
          <t>Usine C</t>
        </is>
      </c>
      <c r="D120" t="inlineStr">
        <is>
          <t>LUB</t>
        </is>
      </c>
      <c r="E120" s="2" t="n">
        <v>45881</v>
      </c>
      <c r="F120" t="inlineStr">
        <is>
          <t>Planifiée</t>
        </is>
      </c>
      <c r="G120" t="inlineStr"/>
      <c r="H120" t="n">
        <v>0.5</v>
      </c>
      <c r="I120" t="inlineStr">
        <is>
          <t>Plan orchestré</t>
        </is>
      </c>
    </row>
    <row r="121">
      <c r="A121" t="n">
        <v>1120</v>
      </c>
      <c r="B121" t="inlineStr">
        <is>
          <t>Four FO-03</t>
        </is>
      </c>
      <c r="C121" t="inlineStr">
        <is>
          <t>Usine B</t>
        </is>
      </c>
      <c r="D121" t="inlineStr">
        <is>
          <t>CHK</t>
        </is>
      </c>
      <c r="E121" s="2" t="n">
        <v>45884</v>
      </c>
      <c r="F121" t="inlineStr">
        <is>
          <t>Planifiée</t>
        </is>
      </c>
      <c r="G121" t="inlineStr"/>
      <c r="H121" t="n">
        <v>0.5</v>
      </c>
      <c r="I121" t="inlineStr">
        <is>
          <t>Plan orchestré</t>
        </is>
      </c>
    </row>
    <row r="122">
      <c r="A122" t="n">
        <v>1121</v>
      </c>
      <c r="B122" t="inlineStr">
        <is>
          <t>Compresseur KA-01</t>
        </is>
      </c>
      <c r="C122" t="inlineStr">
        <is>
          <t>Usine A</t>
        </is>
      </c>
      <c r="D122" t="inlineStr">
        <is>
          <t>PM</t>
        </is>
      </c>
      <c r="E122" s="2" t="n">
        <v>45887</v>
      </c>
      <c r="F122" t="inlineStr">
        <is>
          <t>Planifiée</t>
        </is>
      </c>
      <c r="G122" t="inlineStr"/>
      <c r="H122" t="n">
        <v>2</v>
      </c>
      <c r="I122" t="inlineStr">
        <is>
          <t>Plan orchestré</t>
        </is>
      </c>
    </row>
    <row r="123">
      <c r="A123" t="n">
        <v>1122</v>
      </c>
      <c r="B123" t="inlineStr">
        <is>
          <t>Convoyeur CV-04</t>
        </is>
      </c>
      <c r="C123" t="inlineStr">
        <is>
          <t>Usine B</t>
        </is>
      </c>
      <c r="D123" t="inlineStr">
        <is>
          <t>LUB</t>
        </is>
      </c>
      <c r="E123" s="2" t="n">
        <v>45888</v>
      </c>
      <c r="F123" t="inlineStr">
        <is>
          <t>Planifiée</t>
        </is>
      </c>
      <c r="G123" t="inlineStr"/>
      <c r="H123" t="n">
        <v>1</v>
      </c>
      <c r="I123" t="inlineStr">
        <is>
          <t>Plan orchestré</t>
        </is>
      </c>
    </row>
    <row r="124">
      <c r="A124" t="n">
        <v>1123</v>
      </c>
      <c r="B124" t="inlineStr">
        <is>
          <t>Cuve CV-10</t>
        </is>
      </c>
      <c r="C124" t="inlineStr">
        <is>
          <t>Usine A</t>
        </is>
      </c>
      <c r="D124" t="inlineStr">
        <is>
          <t>INS</t>
        </is>
      </c>
      <c r="E124" s="2" t="n">
        <v>45890</v>
      </c>
      <c r="F124" t="inlineStr">
        <is>
          <t>Planifiée</t>
        </is>
      </c>
      <c r="G124" t="inlineStr"/>
      <c r="H124" t="n">
        <v>0.5</v>
      </c>
      <c r="I124" t="inlineStr">
        <is>
          <t>Plan orchestré</t>
        </is>
      </c>
    </row>
    <row r="125">
      <c r="A125" t="n">
        <v>1124</v>
      </c>
      <c r="B125" t="inlineStr">
        <is>
          <t>Four FO-03</t>
        </is>
      </c>
      <c r="C125" t="inlineStr">
        <is>
          <t>Usine B</t>
        </is>
      </c>
      <c r="D125" t="inlineStr">
        <is>
          <t>CHK</t>
        </is>
      </c>
      <c r="E125" s="2" t="n">
        <v>45891</v>
      </c>
      <c r="F125" t="inlineStr">
        <is>
          <t>Planifiée</t>
        </is>
      </c>
      <c r="G125" t="inlineStr"/>
      <c r="H125" t="n">
        <v>0.5</v>
      </c>
      <c r="I125" t="inlineStr">
        <is>
          <t>Plan orchestré</t>
        </is>
      </c>
    </row>
    <row r="126">
      <c r="A126" t="n">
        <v>1125</v>
      </c>
      <c r="B126" t="inlineStr">
        <is>
          <t>Broyeur BR-09</t>
        </is>
      </c>
      <c r="C126" t="inlineStr">
        <is>
          <t>Usine C</t>
        </is>
      </c>
      <c r="D126" t="inlineStr">
        <is>
          <t>LUB</t>
        </is>
      </c>
      <c r="E126" s="2" t="n">
        <v>45891</v>
      </c>
      <c r="F126" t="inlineStr">
        <is>
          <t>Planifiée</t>
        </is>
      </c>
      <c r="G126" t="inlineStr"/>
      <c r="H126" t="n">
        <v>0.5</v>
      </c>
      <c r="I126" t="inlineStr">
        <is>
          <t>Plan orchestré</t>
        </is>
      </c>
    </row>
    <row r="127">
      <c r="A127" t="n">
        <v>1126</v>
      </c>
      <c r="B127" t="inlineStr">
        <is>
          <t>Four FO-03</t>
        </is>
      </c>
      <c r="C127" t="inlineStr">
        <is>
          <t>Usine B</t>
        </is>
      </c>
      <c r="D127" t="inlineStr">
        <is>
          <t>CHK</t>
        </is>
      </c>
      <c r="E127" s="2" t="n">
        <v>45898</v>
      </c>
      <c r="F127" t="inlineStr">
        <is>
          <t>Planifiée</t>
        </is>
      </c>
      <c r="G127" t="inlineStr"/>
      <c r="H127" t="n">
        <v>0.5</v>
      </c>
      <c r="I127" t="inlineStr">
        <is>
          <t>Plan orchestré</t>
        </is>
      </c>
    </row>
    <row r="128">
      <c r="A128" t="n">
        <v>1127</v>
      </c>
      <c r="B128" t="inlineStr">
        <is>
          <t>Chiller CH-02</t>
        </is>
      </c>
      <c r="C128" t="inlineStr">
        <is>
          <t>Usine A</t>
        </is>
      </c>
      <c r="D128" t="inlineStr">
        <is>
          <t>INS</t>
        </is>
      </c>
      <c r="E128" s="2" t="n">
        <v>45901</v>
      </c>
      <c r="F128" t="inlineStr">
        <is>
          <t>Planifiée</t>
        </is>
      </c>
      <c r="G128" t="inlineStr"/>
      <c r="H128" t="n">
        <v>1</v>
      </c>
      <c r="I128" t="inlineStr">
        <is>
          <t>Plan orchestré</t>
        </is>
      </c>
    </row>
    <row r="129">
      <c r="A129" t="n">
        <v>1128</v>
      </c>
      <c r="B129" t="inlineStr">
        <is>
          <t>Broyeur BR-09</t>
        </is>
      </c>
      <c r="C129" t="inlineStr">
        <is>
          <t>Usine C</t>
        </is>
      </c>
      <c r="D129" t="inlineStr">
        <is>
          <t>LUB</t>
        </is>
      </c>
      <c r="E129" s="2" t="n">
        <v>45901</v>
      </c>
      <c r="F129" t="inlineStr">
        <is>
          <t>Planifiée</t>
        </is>
      </c>
      <c r="G129" t="inlineStr"/>
      <c r="H129" t="n">
        <v>0.5</v>
      </c>
      <c r="I129" t="inlineStr">
        <is>
          <t>Plan orchestré</t>
        </is>
      </c>
    </row>
    <row r="130">
      <c r="A130" t="n">
        <v>1129</v>
      </c>
      <c r="B130" t="inlineStr">
        <is>
          <t>Presse PR-08</t>
        </is>
      </c>
      <c r="C130" t="inlineStr">
        <is>
          <t>Usine B</t>
        </is>
      </c>
      <c r="D130" t="inlineStr">
        <is>
          <t>PM</t>
        </is>
      </c>
      <c r="E130" s="2" t="n">
        <v>45902</v>
      </c>
      <c r="F130" t="inlineStr">
        <is>
          <t>Planifiée</t>
        </is>
      </c>
      <c r="G130" t="inlineStr"/>
      <c r="H130" t="n">
        <v>2</v>
      </c>
      <c r="I130" t="inlineStr">
        <is>
          <t>Plan orchestré</t>
        </is>
      </c>
    </row>
    <row r="131">
      <c r="A131" t="n">
        <v>1130</v>
      </c>
      <c r="B131" t="inlineStr">
        <is>
          <t>Convoyeur CV-04</t>
        </is>
      </c>
      <c r="C131" t="inlineStr">
        <is>
          <t>Usine B</t>
        </is>
      </c>
      <c r="D131" t="inlineStr">
        <is>
          <t>LUB</t>
        </is>
      </c>
      <c r="E131" s="2" t="n">
        <v>45902</v>
      </c>
      <c r="F131" t="inlineStr">
        <is>
          <t>Planifiée</t>
        </is>
      </c>
      <c r="G131" t="inlineStr"/>
      <c r="H131" t="n">
        <v>1</v>
      </c>
      <c r="I131" t="inlineStr">
        <is>
          <t>Plan orchestré</t>
        </is>
      </c>
    </row>
    <row r="132">
      <c r="A132" t="n">
        <v>1131</v>
      </c>
      <c r="B132" t="inlineStr">
        <is>
          <t>Four FO-03</t>
        </is>
      </c>
      <c r="C132" t="inlineStr">
        <is>
          <t>Usine B</t>
        </is>
      </c>
      <c r="D132" t="inlineStr">
        <is>
          <t>CHK</t>
        </is>
      </c>
      <c r="E132" s="2" t="n">
        <v>45905</v>
      </c>
      <c r="F132" t="inlineStr">
        <is>
          <t>Planifiée</t>
        </is>
      </c>
      <c r="G132" t="inlineStr"/>
      <c r="H132" t="n">
        <v>0.5</v>
      </c>
      <c r="I132" t="inlineStr">
        <is>
          <t>Plan orchestré</t>
        </is>
      </c>
    </row>
    <row r="133">
      <c r="A133" t="n">
        <v>1132</v>
      </c>
      <c r="B133" t="inlineStr">
        <is>
          <t>Cuve CV-10</t>
        </is>
      </c>
      <c r="C133" t="inlineStr">
        <is>
          <t>Usine A</t>
        </is>
      </c>
      <c r="D133" t="inlineStr">
        <is>
          <t>INS</t>
        </is>
      </c>
      <c r="E133" s="2" t="n">
        <v>45905</v>
      </c>
      <c r="F133" t="inlineStr">
        <is>
          <t>Planifiée</t>
        </is>
      </c>
      <c r="G133" t="inlineStr"/>
      <c r="H133" t="n">
        <v>0.5</v>
      </c>
      <c r="I133" t="inlineStr">
        <is>
          <t>Plan orchestré</t>
        </is>
      </c>
    </row>
    <row r="134">
      <c r="A134" t="n">
        <v>1133</v>
      </c>
      <c r="B134" t="inlineStr">
        <is>
          <t>Générateur GN-07</t>
        </is>
      </c>
      <c r="C134" t="inlineStr">
        <is>
          <t>Usine A</t>
        </is>
      </c>
      <c r="D134" t="inlineStr">
        <is>
          <t>INS</t>
        </is>
      </c>
      <c r="E134" s="2" t="n">
        <v>45908</v>
      </c>
      <c r="F134" t="inlineStr">
        <is>
          <t>Planifiée</t>
        </is>
      </c>
      <c r="G134" t="inlineStr"/>
      <c r="H134" t="n">
        <v>1</v>
      </c>
      <c r="I134" t="inlineStr">
        <is>
          <t>Plan orchestré</t>
        </is>
      </c>
    </row>
    <row r="135">
      <c r="A135" t="n">
        <v>1134</v>
      </c>
      <c r="B135" t="inlineStr">
        <is>
          <t>Broyeur BR-09</t>
        </is>
      </c>
      <c r="C135" t="inlineStr">
        <is>
          <t>Usine C</t>
        </is>
      </c>
      <c r="D135" t="inlineStr">
        <is>
          <t>LUB</t>
        </is>
      </c>
      <c r="E135" s="2" t="n">
        <v>45911</v>
      </c>
      <c r="F135" t="inlineStr">
        <is>
          <t>Planifiée</t>
        </is>
      </c>
      <c r="G135" t="inlineStr"/>
      <c r="H135" t="n">
        <v>0.5</v>
      </c>
      <c r="I135" t="inlineStr">
        <is>
          <t>Plan orchestré</t>
        </is>
      </c>
    </row>
    <row r="136">
      <c r="A136" t="n">
        <v>1135</v>
      </c>
      <c r="B136" t="inlineStr">
        <is>
          <t>Four FO-03</t>
        </is>
      </c>
      <c r="C136" t="inlineStr">
        <is>
          <t>Usine B</t>
        </is>
      </c>
      <c r="D136" t="inlineStr">
        <is>
          <t>CHK</t>
        </is>
      </c>
      <c r="E136" s="2" t="n">
        <v>45912</v>
      </c>
      <c r="F136" t="inlineStr">
        <is>
          <t>Planifiée</t>
        </is>
      </c>
      <c r="G136" t="inlineStr"/>
      <c r="H136" t="n">
        <v>0.5</v>
      </c>
      <c r="I136" t="inlineStr">
        <is>
          <t>Plan orchestré</t>
        </is>
      </c>
    </row>
    <row r="137">
      <c r="A137" t="n">
        <v>1136</v>
      </c>
      <c r="B137" t="inlineStr">
        <is>
          <t>Compresseur KA-01</t>
        </is>
      </c>
      <c r="C137" t="inlineStr">
        <is>
          <t>Usine A</t>
        </is>
      </c>
      <c r="D137" t="inlineStr">
        <is>
          <t>PM</t>
        </is>
      </c>
      <c r="E137" s="2" t="n">
        <v>45915</v>
      </c>
      <c r="F137" t="inlineStr">
        <is>
          <t>Planifiée</t>
        </is>
      </c>
      <c r="G137" t="inlineStr"/>
      <c r="H137" t="n">
        <v>2</v>
      </c>
      <c r="I137" t="inlineStr">
        <is>
          <t>Plan orchestré</t>
        </is>
      </c>
    </row>
    <row r="138">
      <c r="A138" t="n">
        <v>1137</v>
      </c>
      <c r="B138" t="inlineStr">
        <is>
          <t>Convoyeur CV-04</t>
        </is>
      </c>
      <c r="C138" t="inlineStr">
        <is>
          <t>Usine B</t>
        </is>
      </c>
      <c r="D138" t="inlineStr">
        <is>
          <t>LUB</t>
        </is>
      </c>
      <c r="E138" s="2" t="n">
        <v>45916</v>
      </c>
      <c r="F138" t="inlineStr">
        <is>
          <t>Planifiée</t>
        </is>
      </c>
      <c r="G138" t="inlineStr"/>
      <c r="H138" t="n">
        <v>1</v>
      </c>
      <c r="I138" t="inlineStr">
        <is>
          <t>Plan orchestré</t>
        </is>
      </c>
    </row>
    <row r="139">
      <c r="A139" t="n">
        <v>1138</v>
      </c>
      <c r="B139" t="inlineStr">
        <is>
          <t>Four FO-03</t>
        </is>
      </c>
      <c r="C139" t="inlineStr">
        <is>
          <t>Usine B</t>
        </is>
      </c>
      <c r="D139" t="inlineStr">
        <is>
          <t>CHK</t>
        </is>
      </c>
      <c r="E139" s="2" t="n">
        <v>45919</v>
      </c>
      <c r="F139" t="inlineStr">
        <is>
          <t>Planifiée</t>
        </is>
      </c>
      <c r="G139" t="inlineStr"/>
      <c r="H139" t="n">
        <v>0.5</v>
      </c>
      <c r="I139" t="inlineStr">
        <is>
          <t>Plan orchestré</t>
        </is>
      </c>
    </row>
    <row r="140">
      <c r="A140" t="n">
        <v>1139</v>
      </c>
      <c r="B140" t="inlineStr">
        <is>
          <t>Cuve CV-10</t>
        </is>
      </c>
      <c r="C140" t="inlineStr">
        <is>
          <t>Usine A</t>
        </is>
      </c>
      <c r="D140" t="inlineStr">
        <is>
          <t>INS</t>
        </is>
      </c>
      <c r="E140" s="2" t="n">
        <v>45922</v>
      </c>
      <c r="F140" t="inlineStr">
        <is>
          <t>Planifiée</t>
        </is>
      </c>
      <c r="G140" t="inlineStr"/>
      <c r="H140" t="n">
        <v>0.5</v>
      </c>
      <c r="I140" t="inlineStr">
        <is>
          <t>Plan orchestré</t>
        </is>
      </c>
    </row>
    <row r="141">
      <c r="A141" t="n">
        <v>1140</v>
      </c>
      <c r="B141" t="inlineStr">
        <is>
          <t>Broyeur BR-09</t>
        </is>
      </c>
      <c r="C141" t="inlineStr">
        <is>
          <t>Usine C</t>
        </is>
      </c>
      <c r="D141" t="inlineStr">
        <is>
          <t>LUB</t>
        </is>
      </c>
      <c r="E141" s="2" t="n">
        <v>45922</v>
      </c>
      <c r="F141" t="inlineStr">
        <is>
          <t>Planifiée</t>
        </is>
      </c>
      <c r="G141" t="inlineStr"/>
      <c r="H141" t="n">
        <v>0.5</v>
      </c>
      <c r="I141" t="inlineStr">
        <is>
          <t>Plan orchestré</t>
        </is>
      </c>
    </row>
    <row r="142">
      <c r="A142" t="n">
        <v>1141</v>
      </c>
      <c r="B142" t="inlineStr">
        <is>
          <t>Four FO-03</t>
        </is>
      </c>
      <c r="C142" t="inlineStr">
        <is>
          <t>Usine B</t>
        </is>
      </c>
      <c r="D142" t="inlineStr">
        <is>
          <t>CHK</t>
        </is>
      </c>
      <c r="E142" s="2" t="n">
        <v>45926</v>
      </c>
      <c r="F142" t="inlineStr">
        <is>
          <t>Planifiée</t>
        </is>
      </c>
      <c r="G142" t="inlineStr"/>
      <c r="H142" t="n">
        <v>0.5</v>
      </c>
      <c r="I142" t="inlineStr">
        <is>
          <t>Plan orchestré</t>
        </is>
      </c>
    </row>
    <row r="143">
      <c r="A143" t="n">
        <v>1142</v>
      </c>
      <c r="B143" t="inlineStr">
        <is>
          <t>Chiller CH-02</t>
        </is>
      </c>
      <c r="C143" t="inlineStr">
        <is>
          <t>Usine A</t>
        </is>
      </c>
      <c r="D143" t="inlineStr">
        <is>
          <t>INS</t>
        </is>
      </c>
      <c r="E143" s="2" t="n">
        <v>45929</v>
      </c>
      <c r="F143" t="inlineStr">
        <is>
          <t>Planifiée</t>
        </is>
      </c>
      <c r="G143" t="inlineStr"/>
      <c r="H143" t="n">
        <v>1</v>
      </c>
      <c r="I143" t="inlineStr">
        <is>
          <t>Plan orchestré</t>
        </is>
      </c>
    </row>
    <row r="144">
      <c r="A144" t="n">
        <v>1143</v>
      </c>
      <c r="B144" t="inlineStr">
        <is>
          <t>Convoyeur CV-04</t>
        </is>
      </c>
      <c r="C144" t="inlineStr">
        <is>
          <t>Usine B</t>
        </is>
      </c>
      <c r="D144" t="inlineStr">
        <is>
          <t>LUB</t>
        </is>
      </c>
      <c r="E144" s="2" t="n">
        <v>45930</v>
      </c>
      <c r="F144" t="inlineStr">
        <is>
          <t>Planifiée</t>
        </is>
      </c>
      <c r="G144" t="inlineStr"/>
      <c r="H144" t="n">
        <v>1</v>
      </c>
      <c r="I144" t="inlineStr">
        <is>
          <t>Plan orchestré</t>
        </is>
      </c>
    </row>
    <row r="145">
      <c r="A145" t="n">
        <v>1144</v>
      </c>
      <c r="B145" t="inlineStr">
        <is>
          <t>Broyeur BR-09</t>
        </is>
      </c>
      <c r="C145" t="inlineStr">
        <is>
          <t>Usine C</t>
        </is>
      </c>
      <c r="D145" t="inlineStr">
        <is>
          <t>LUB</t>
        </is>
      </c>
      <c r="E145" s="2" t="n">
        <v>45931</v>
      </c>
      <c r="F145" t="inlineStr">
        <is>
          <t>Planifiée</t>
        </is>
      </c>
      <c r="G145" t="inlineStr"/>
      <c r="H145" t="n">
        <v>0.5</v>
      </c>
      <c r="I145" t="inlineStr">
        <is>
          <t>Plan orchestré</t>
        </is>
      </c>
    </row>
    <row r="146">
      <c r="A146" t="n">
        <v>1145</v>
      </c>
      <c r="B146" t="inlineStr">
        <is>
          <t>Presse PR-08</t>
        </is>
      </c>
      <c r="C146" t="inlineStr">
        <is>
          <t>Usine B</t>
        </is>
      </c>
      <c r="D146" t="inlineStr">
        <is>
          <t>PM</t>
        </is>
      </c>
      <c r="E146" s="2" t="n">
        <v>45932</v>
      </c>
      <c r="F146" t="inlineStr">
        <is>
          <t>Planifiée</t>
        </is>
      </c>
      <c r="G146" t="inlineStr"/>
      <c r="H146" t="n">
        <v>2</v>
      </c>
      <c r="I146" t="inlineStr">
        <is>
          <t>Plan orchestré</t>
        </is>
      </c>
    </row>
    <row r="147">
      <c r="A147" t="n">
        <v>1146</v>
      </c>
      <c r="B147" t="inlineStr">
        <is>
          <t>Four FO-03</t>
        </is>
      </c>
      <c r="C147" t="inlineStr">
        <is>
          <t>Usine B</t>
        </is>
      </c>
      <c r="D147" t="inlineStr">
        <is>
          <t>CHK</t>
        </is>
      </c>
      <c r="E147" s="2" t="n">
        <v>45933</v>
      </c>
      <c r="F147" t="inlineStr">
        <is>
          <t>Planifiée</t>
        </is>
      </c>
      <c r="G147" t="inlineStr"/>
      <c r="H147" t="n">
        <v>0.5</v>
      </c>
      <c r="I147" t="inlineStr">
        <is>
          <t>Plan orchestré</t>
        </is>
      </c>
    </row>
    <row r="148">
      <c r="A148" t="n">
        <v>1147</v>
      </c>
      <c r="B148" t="inlineStr">
        <is>
          <t>Cuve CV-10</t>
        </is>
      </c>
      <c r="C148" t="inlineStr">
        <is>
          <t>Usine A</t>
        </is>
      </c>
      <c r="D148" t="inlineStr">
        <is>
          <t>INS</t>
        </is>
      </c>
      <c r="E148" s="2" t="n">
        <v>45936</v>
      </c>
      <c r="F148" t="inlineStr">
        <is>
          <t>Planifiée</t>
        </is>
      </c>
      <c r="G148" t="inlineStr"/>
      <c r="H148" t="n">
        <v>0.5</v>
      </c>
      <c r="I148" t="inlineStr">
        <is>
          <t>Plan orchestré</t>
        </is>
      </c>
    </row>
    <row r="149">
      <c r="A149" t="n">
        <v>1148</v>
      </c>
      <c r="B149" t="inlineStr">
        <is>
          <t>Pompe PM-05</t>
        </is>
      </c>
      <c r="C149" t="inlineStr">
        <is>
          <t>Usine C</t>
        </is>
      </c>
      <c r="D149" t="inlineStr">
        <is>
          <t>PM</t>
        </is>
      </c>
      <c r="E149" s="2" t="n">
        <v>45937</v>
      </c>
      <c r="F149" t="inlineStr">
        <is>
          <t>Planifiée</t>
        </is>
      </c>
      <c r="G149" t="inlineStr"/>
      <c r="H149" t="n">
        <v>1.5</v>
      </c>
      <c r="I149" t="inlineStr">
        <is>
          <t>Plan orchestré</t>
        </is>
      </c>
    </row>
    <row r="150">
      <c r="A150" t="n">
        <v>1149</v>
      </c>
      <c r="B150" t="inlineStr">
        <is>
          <t>Four FO-03</t>
        </is>
      </c>
      <c r="C150" t="inlineStr">
        <is>
          <t>Usine B</t>
        </is>
      </c>
      <c r="D150" t="inlineStr">
        <is>
          <t>CHK</t>
        </is>
      </c>
      <c r="E150" s="2" t="n">
        <v>45940</v>
      </c>
      <c r="F150" t="inlineStr">
        <is>
          <t>Planifiée</t>
        </is>
      </c>
      <c r="G150" t="inlineStr"/>
      <c r="H150" t="n">
        <v>0.5</v>
      </c>
      <c r="I150" t="inlineStr">
        <is>
          <t>Plan orchestré</t>
        </is>
      </c>
    </row>
    <row r="151">
      <c r="A151" t="n">
        <v>1150</v>
      </c>
      <c r="B151" t="inlineStr">
        <is>
          <t>Broyeur BR-09</t>
        </is>
      </c>
      <c r="C151" t="inlineStr">
        <is>
          <t>Usine C</t>
        </is>
      </c>
      <c r="D151" t="inlineStr">
        <is>
          <t>LUB</t>
        </is>
      </c>
      <c r="E151" s="2" t="n">
        <v>45943</v>
      </c>
      <c r="F151" t="inlineStr">
        <is>
          <t>Planifiée</t>
        </is>
      </c>
      <c r="G151" t="inlineStr"/>
      <c r="H151" t="n">
        <v>0.5</v>
      </c>
      <c r="I151" t="inlineStr">
        <is>
          <t>Plan orchestré</t>
        </is>
      </c>
    </row>
    <row r="152">
      <c r="A152" t="n">
        <v>1151</v>
      </c>
      <c r="B152" t="inlineStr">
        <is>
          <t>Compresseur KA-01</t>
        </is>
      </c>
      <c r="C152" t="inlineStr">
        <is>
          <t>Usine A</t>
        </is>
      </c>
      <c r="D152" t="inlineStr">
        <is>
          <t>PM</t>
        </is>
      </c>
      <c r="E152" s="2" t="n">
        <v>45943</v>
      </c>
      <c r="F152" t="inlineStr">
        <is>
          <t>Planifiée</t>
        </is>
      </c>
      <c r="G152" t="inlineStr"/>
      <c r="H152" t="n">
        <v>2</v>
      </c>
      <c r="I152" t="inlineStr">
        <is>
          <t>Plan orchestré</t>
        </is>
      </c>
    </row>
    <row r="153">
      <c r="A153" t="n">
        <v>1152</v>
      </c>
      <c r="B153" t="inlineStr">
        <is>
          <t>Convoyeur CV-04</t>
        </is>
      </c>
      <c r="C153" t="inlineStr">
        <is>
          <t>Usine B</t>
        </is>
      </c>
      <c r="D153" t="inlineStr">
        <is>
          <t>LUB</t>
        </is>
      </c>
      <c r="E153" s="2" t="n">
        <v>45944</v>
      </c>
      <c r="F153" t="inlineStr">
        <is>
          <t>Planifiée</t>
        </is>
      </c>
      <c r="G153" t="inlineStr"/>
      <c r="H153" t="n">
        <v>1</v>
      </c>
      <c r="I153" t="inlineStr">
        <is>
          <t>Plan orchestré</t>
        </is>
      </c>
    </row>
    <row r="154">
      <c r="A154" t="n">
        <v>1153</v>
      </c>
      <c r="B154" t="inlineStr">
        <is>
          <t>Four FO-03</t>
        </is>
      </c>
      <c r="C154" t="inlineStr">
        <is>
          <t>Usine B</t>
        </is>
      </c>
      <c r="D154" t="inlineStr">
        <is>
          <t>CHK</t>
        </is>
      </c>
      <c r="E154" s="2" t="n">
        <v>45947</v>
      </c>
      <c r="F154" t="inlineStr">
        <is>
          <t>Planifiée</t>
        </is>
      </c>
      <c r="G154" t="inlineStr"/>
      <c r="H154" t="n">
        <v>0.5</v>
      </c>
      <c r="I154" t="inlineStr">
        <is>
          <t>Plan orchestré</t>
        </is>
      </c>
    </row>
    <row r="155">
      <c r="A155" t="n">
        <v>1154</v>
      </c>
      <c r="B155" t="inlineStr">
        <is>
          <t>Cuve CV-10</t>
        </is>
      </c>
      <c r="C155" t="inlineStr">
        <is>
          <t>Usine A</t>
        </is>
      </c>
      <c r="D155" t="inlineStr">
        <is>
          <t>INS</t>
        </is>
      </c>
      <c r="E155" s="2" t="n">
        <v>45950</v>
      </c>
      <c r="F155" t="inlineStr">
        <is>
          <t>Planifiée</t>
        </is>
      </c>
      <c r="G155" t="inlineStr"/>
      <c r="H155" t="n">
        <v>0.5</v>
      </c>
      <c r="I155" t="inlineStr">
        <is>
          <t>Plan orchestré</t>
        </is>
      </c>
    </row>
    <row r="156">
      <c r="A156" t="n">
        <v>1155</v>
      </c>
      <c r="B156" t="inlineStr">
        <is>
          <t>Broyeur BR-09</t>
        </is>
      </c>
      <c r="C156" t="inlineStr">
        <is>
          <t>Usine C</t>
        </is>
      </c>
      <c r="D156" t="inlineStr">
        <is>
          <t>LUB</t>
        </is>
      </c>
      <c r="E156" s="2" t="n">
        <v>45951</v>
      </c>
      <c r="F156" t="inlineStr">
        <is>
          <t>Planifiée</t>
        </is>
      </c>
      <c r="G156" t="inlineStr"/>
      <c r="H156" t="n">
        <v>0.5</v>
      </c>
      <c r="I156" t="inlineStr">
        <is>
          <t>Plan orchestré</t>
        </is>
      </c>
    </row>
    <row r="157">
      <c r="A157" t="n">
        <v>1156</v>
      </c>
      <c r="B157" t="inlineStr">
        <is>
          <t>Four FO-03</t>
        </is>
      </c>
      <c r="C157" t="inlineStr">
        <is>
          <t>Usine B</t>
        </is>
      </c>
      <c r="D157" t="inlineStr">
        <is>
          <t>CHK</t>
        </is>
      </c>
      <c r="E157" s="2" t="n">
        <v>45954</v>
      </c>
      <c r="F157" t="inlineStr">
        <is>
          <t>Planifiée</t>
        </is>
      </c>
      <c r="G157" t="inlineStr"/>
      <c r="H157" t="n">
        <v>0.5</v>
      </c>
      <c r="I157" t="inlineStr">
        <is>
          <t>Plan orchestré</t>
        </is>
      </c>
    </row>
    <row r="158">
      <c r="A158" t="n">
        <v>1157</v>
      </c>
      <c r="B158" t="inlineStr">
        <is>
          <t>Convoyeur CV-04</t>
        </is>
      </c>
      <c r="C158" t="inlineStr">
        <is>
          <t>Usine B</t>
        </is>
      </c>
      <c r="D158" t="inlineStr">
        <is>
          <t>LUB</t>
        </is>
      </c>
      <c r="E158" s="2" t="n">
        <v>45958</v>
      </c>
      <c r="F158" t="inlineStr">
        <is>
          <t>Planifiée</t>
        </is>
      </c>
      <c r="G158" t="inlineStr"/>
      <c r="H158" t="n">
        <v>1</v>
      </c>
      <c r="I158" t="inlineStr">
        <is>
          <t>Plan orchestré</t>
        </is>
      </c>
    </row>
    <row r="159">
      <c r="A159" t="n">
        <v>1158</v>
      </c>
      <c r="B159" t="inlineStr">
        <is>
          <t>Chiller CH-02</t>
        </is>
      </c>
      <c r="C159" t="inlineStr">
        <is>
          <t>Usine A</t>
        </is>
      </c>
      <c r="D159" t="inlineStr">
        <is>
          <t>INS</t>
        </is>
      </c>
      <c r="E159" s="2" t="n">
        <v>45959</v>
      </c>
      <c r="F159" t="inlineStr">
        <is>
          <t>Planifiée</t>
        </is>
      </c>
      <c r="G159" t="inlineStr"/>
      <c r="H159" t="n">
        <v>1</v>
      </c>
      <c r="I159" t="inlineStr">
        <is>
          <t>Plan orchestré</t>
        </is>
      </c>
    </row>
    <row r="160">
      <c r="A160" t="n">
        <v>1159</v>
      </c>
      <c r="B160" t="inlineStr">
        <is>
          <t>Four FO-03</t>
        </is>
      </c>
      <c r="C160" t="inlineStr">
        <is>
          <t>Usine B</t>
        </is>
      </c>
      <c r="D160" t="inlineStr">
        <is>
          <t>CHK</t>
        </is>
      </c>
      <c r="E160" s="2" t="n">
        <v>45961</v>
      </c>
      <c r="F160" t="inlineStr">
        <is>
          <t>Planifiée</t>
        </is>
      </c>
      <c r="G160" t="inlineStr"/>
      <c r="H160" t="n">
        <v>0.5</v>
      </c>
      <c r="I160" t="inlineStr">
        <is>
          <t>Plan orchestré</t>
        </is>
      </c>
    </row>
    <row r="161">
      <c r="A161" t="n">
        <v>1160</v>
      </c>
      <c r="B161" t="inlineStr">
        <is>
          <t>Broyeur BR-09</t>
        </is>
      </c>
      <c r="C161" t="inlineStr">
        <is>
          <t>Usine C</t>
        </is>
      </c>
      <c r="D161" t="inlineStr">
        <is>
          <t>LUB</t>
        </is>
      </c>
      <c r="E161" s="2" t="n">
        <v>45961</v>
      </c>
      <c r="F161" t="inlineStr">
        <is>
          <t>Planifiée</t>
        </is>
      </c>
      <c r="G161" t="inlineStr"/>
      <c r="H161" t="n">
        <v>0.5</v>
      </c>
      <c r="I161" t="inlineStr">
        <is>
          <t>Plan orchestré</t>
        </is>
      </c>
    </row>
    <row r="162">
      <c r="A162" t="n">
        <v>1161</v>
      </c>
      <c r="B162" t="inlineStr">
        <is>
          <t>Presse PR-08</t>
        </is>
      </c>
      <c r="C162" t="inlineStr">
        <is>
          <t>Usine B</t>
        </is>
      </c>
      <c r="D162" t="inlineStr">
        <is>
          <t>PM</t>
        </is>
      </c>
      <c r="E162" s="2" t="n">
        <v>45964</v>
      </c>
      <c r="F162" t="inlineStr">
        <is>
          <t>Planifiée</t>
        </is>
      </c>
      <c r="G162" t="inlineStr"/>
      <c r="H162" t="n">
        <v>2</v>
      </c>
      <c r="I162" t="inlineStr">
        <is>
          <t>Plan orchestré</t>
        </is>
      </c>
    </row>
    <row r="163">
      <c r="A163" t="n">
        <v>1162</v>
      </c>
      <c r="B163" t="inlineStr">
        <is>
          <t>Cuve CV-10</t>
        </is>
      </c>
      <c r="C163" t="inlineStr">
        <is>
          <t>Usine A</t>
        </is>
      </c>
      <c r="D163" t="inlineStr">
        <is>
          <t>INS</t>
        </is>
      </c>
      <c r="E163" s="2" t="n">
        <v>45965</v>
      </c>
      <c r="F163" t="inlineStr">
        <is>
          <t>Planifiée</t>
        </is>
      </c>
      <c r="G163" t="inlineStr"/>
      <c r="H163" t="n">
        <v>0.5</v>
      </c>
      <c r="I163" t="inlineStr">
        <is>
          <t>Plan orchestré</t>
        </is>
      </c>
    </row>
    <row r="164">
      <c r="A164" t="n">
        <v>1163</v>
      </c>
      <c r="B164" t="inlineStr">
        <is>
          <t>Générateur GN-07</t>
        </is>
      </c>
      <c r="C164" t="inlineStr">
        <is>
          <t>Usine A</t>
        </is>
      </c>
      <c r="D164" t="inlineStr">
        <is>
          <t>INS</t>
        </is>
      </c>
      <c r="E164" s="2" t="n">
        <v>45966</v>
      </c>
      <c r="F164" t="inlineStr">
        <is>
          <t>Planifiée</t>
        </is>
      </c>
      <c r="G164" t="inlineStr"/>
      <c r="H164" t="n">
        <v>1</v>
      </c>
      <c r="I164" t="inlineStr">
        <is>
          <t>Plan orchestré</t>
        </is>
      </c>
    </row>
    <row r="165">
      <c r="A165" t="n">
        <v>1164</v>
      </c>
      <c r="B165" t="inlineStr">
        <is>
          <t>Four FO-03</t>
        </is>
      </c>
      <c r="C165" t="inlineStr">
        <is>
          <t>Usine B</t>
        </is>
      </c>
      <c r="D165" t="inlineStr">
        <is>
          <t>CHK</t>
        </is>
      </c>
      <c r="E165" s="2" t="n">
        <v>45968</v>
      </c>
      <c r="F165" t="inlineStr">
        <is>
          <t>Planifiée</t>
        </is>
      </c>
      <c r="G165" t="inlineStr"/>
      <c r="H165" t="n">
        <v>0.5</v>
      </c>
      <c r="I165" t="inlineStr">
        <is>
          <t>Plan orchestré</t>
        </is>
      </c>
    </row>
    <row r="166">
      <c r="A166" t="n">
        <v>1165</v>
      </c>
      <c r="B166" t="inlineStr">
        <is>
          <t>Compresseur KA-01</t>
        </is>
      </c>
      <c r="C166" t="inlineStr">
        <is>
          <t>Usine A</t>
        </is>
      </c>
      <c r="D166" t="inlineStr">
        <is>
          <t>PM</t>
        </is>
      </c>
      <c r="E166" s="2" t="n">
        <v>45971</v>
      </c>
      <c r="F166" t="inlineStr">
        <is>
          <t>Planifiée</t>
        </is>
      </c>
      <c r="G166" t="inlineStr"/>
      <c r="H166" t="n">
        <v>2</v>
      </c>
      <c r="I166" t="inlineStr">
        <is>
          <t>Plan orchestré</t>
        </is>
      </c>
    </row>
    <row r="167">
      <c r="A167" t="n">
        <v>1166</v>
      </c>
      <c r="B167" t="inlineStr">
        <is>
          <t>Broyeur BR-09</t>
        </is>
      </c>
      <c r="C167" t="inlineStr">
        <is>
          <t>Usine C</t>
        </is>
      </c>
      <c r="D167" t="inlineStr">
        <is>
          <t>LUB</t>
        </is>
      </c>
      <c r="E167" s="2" t="n">
        <v>45971</v>
      </c>
      <c r="F167" t="inlineStr">
        <is>
          <t>Planifiée</t>
        </is>
      </c>
      <c r="G167" t="inlineStr"/>
      <c r="H167" t="n">
        <v>0.5</v>
      </c>
      <c r="I167" t="inlineStr">
        <is>
          <t>Plan orchestré</t>
        </is>
      </c>
    </row>
    <row r="168">
      <c r="A168" t="n">
        <v>1167</v>
      </c>
      <c r="B168" t="inlineStr">
        <is>
          <t>Convoyeur CV-04</t>
        </is>
      </c>
      <c r="C168" t="inlineStr">
        <is>
          <t>Usine B</t>
        </is>
      </c>
      <c r="D168" t="inlineStr">
        <is>
          <t>LUB</t>
        </is>
      </c>
      <c r="E168" s="2" t="n">
        <v>45972</v>
      </c>
      <c r="F168" t="inlineStr">
        <is>
          <t>Planifiée</t>
        </is>
      </c>
      <c r="G168" t="inlineStr"/>
      <c r="H168" t="n">
        <v>1</v>
      </c>
      <c r="I168" t="inlineStr">
        <is>
          <t>Plan orchestré</t>
        </is>
      </c>
    </row>
    <row r="169">
      <c r="A169" t="n">
        <v>1168</v>
      </c>
      <c r="B169" t="inlineStr">
        <is>
          <t>Four FO-03</t>
        </is>
      </c>
      <c r="C169" t="inlineStr">
        <is>
          <t>Usine B</t>
        </is>
      </c>
      <c r="D169" t="inlineStr">
        <is>
          <t>CHK</t>
        </is>
      </c>
      <c r="E169" s="2" t="n">
        <v>45975</v>
      </c>
      <c r="F169" t="inlineStr">
        <is>
          <t>Planifiée</t>
        </is>
      </c>
      <c r="G169" t="inlineStr"/>
      <c r="H169" t="n">
        <v>0.5</v>
      </c>
      <c r="I169" t="inlineStr">
        <is>
          <t>Plan orchestré</t>
        </is>
      </c>
    </row>
    <row r="170">
      <c r="A170" t="n">
        <v>1169</v>
      </c>
      <c r="B170" t="inlineStr">
        <is>
          <t>Cuve CV-10</t>
        </is>
      </c>
      <c r="C170" t="inlineStr">
        <is>
          <t>Usine A</t>
        </is>
      </c>
      <c r="D170" t="inlineStr">
        <is>
          <t>INS</t>
        </is>
      </c>
      <c r="E170" s="2" t="n">
        <v>45980</v>
      </c>
      <c r="F170" t="inlineStr">
        <is>
          <t>Planifiée</t>
        </is>
      </c>
      <c r="G170" t="inlineStr"/>
      <c r="H170" t="n">
        <v>0.5</v>
      </c>
      <c r="I170" t="inlineStr">
        <is>
          <t>Plan orchestré</t>
        </is>
      </c>
    </row>
    <row r="171">
      <c r="A171" t="n">
        <v>1170</v>
      </c>
      <c r="B171" t="inlineStr">
        <is>
          <t>Broyeur BR-09</t>
        </is>
      </c>
      <c r="C171" t="inlineStr">
        <is>
          <t>Usine C</t>
        </is>
      </c>
      <c r="D171" t="inlineStr">
        <is>
          <t>LUB</t>
        </is>
      </c>
      <c r="E171" s="2" t="n">
        <v>45981</v>
      </c>
      <c r="F171" t="inlineStr">
        <is>
          <t>Planifiée</t>
        </is>
      </c>
      <c r="G171" t="inlineStr"/>
      <c r="H171" t="n">
        <v>0.5</v>
      </c>
      <c r="I171" t="inlineStr">
        <is>
          <t>Plan orchestré</t>
        </is>
      </c>
    </row>
    <row r="172">
      <c r="A172" t="n">
        <v>1171</v>
      </c>
      <c r="B172" t="inlineStr">
        <is>
          <t>Four FO-03</t>
        </is>
      </c>
      <c r="C172" t="inlineStr">
        <is>
          <t>Usine B</t>
        </is>
      </c>
      <c r="D172" t="inlineStr">
        <is>
          <t>CHK</t>
        </is>
      </c>
      <c r="E172" s="2" t="n">
        <v>45982</v>
      </c>
      <c r="F172" t="inlineStr">
        <is>
          <t>Planifiée</t>
        </is>
      </c>
      <c r="G172" t="inlineStr"/>
      <c r="H172" t="n">
        <v>0.5</v>
      </c>
      <c r="I172" t="inlineStr">
        <is>
          <t>Plan orchestré</t>
        </is>
      </c>
    </row>
    <row r="173">
      <c r="A173" t="n">
        <v>1172</v>
      </c>
      <c r="B173" t="inlineStr">
        <is>
          <t>Convoyeur CV-04</t>
        </is>
      </c>
      <c r="C173" t="inlineStr">
        <is>
          <t>Usine B</t>
        </is>
      </c>
      <c r="D173" t="inlineStr">
        <is>
          <t>LUB</t>
        </is>
      </c>
      <c r="E173" s="2" t="n">
        <v>45986</v>
      </c>
      <c r="F173" t="inlineStr">
        <is>
          <t>Planifiée</t>
        </is>
      </c>
      <c r="G173" t="inlineStr"/>
      <c r="H173" t="n">
        <v>1</v>
      </c>
      <c r="I173" t="inlineStr">
        <is>
          <t>Plan orchestré</t>
        </is>
      </c>
    </row>
    <row r="174">
      <c r="A174" t="n">
        <v>1173</v>
      </c>
      <c r="B174" t="inlineStr">
        <is>
          <t>Four FO-03</t>
        </is>
      </c>
      <c r="C174" t="inlineStr">
        <is>
          <t>Usine B</t>
        </is>
      </c>
      <c r="D174" t="inlineStr">
        <is>
          <t>CHK</t>
        </is>
      </c>
      <c r="E174" s="2" t="n">
        <v>45989</v>
      </c>
      <c r="F174" t="inlineStr">
        <is>
          <t>Planifiée</t>
        </is>
      </c>
      <c r="G174" t="inlineStr"/>
      <c r="H174" t="n">
        <v>0.5</v>
      </c>
      <c r="I174" t="inlineStr">
        <is>
          <t>Plan orchestré</t>
        </is>
      </c>
    </row>
    <row r="175">
      <c r="A175" t="n">
        <v>1174</v>
      </c>
      <c r="B175" t="inlineStr">
        <is>
          <t>Chiller CH-02</t>
        </is>
      </c>
      <c r="C175" t="inlineStr">
        <is>
          <t>Usine A</t>
        </is>
      </c>
      <c r="D175" t="inlineStr">
        <is>
          <t>INS</t>
        </is>
      </c>
      <c r="E175" s="2" t="n">
        <v>45989</v>
      </c>
      <c r="F175" t="inlineStr">
        <is>
          <t>Planifiée</t>
        </is>
      </c>
      <c r="G175" t="inlineStr"/>
      <c r="H175" t="n">
        <v>1</v>
      </c>
      <c r="I175" t="inlineStr">
        <is>
          <t>Plan orchestré</t>
        </is>
      </c>
    </row>
    <row r="176">
      <c r="A176" t="n">
        <v>1175</v>
      </c>
      <c r="B176" t="inlineStr">
        <is>
          <t>Broyeur BR-09</t>
        </is>
      </c>
      <c r="C176" t="inlineStr">
        <is>
          <t>Usine C</t>
        </is>
      </c>
      <c r="D176" t="inlineStr">
        <is>
          <t>LUB</t>
        </is>
      </c>
      <c r="E176" s="2" t="n">
        <v>45992</v>
      </c>
      <c r="F176" t="inlineStr">
        <is>
          <t>Planifiée</t>
        </is>
      </c>
      <c r="G176" t="inlineStr"/>
      <c r="H176" t="n">
        <v>0.5</v>
      </c>
      <c r="I176" t="inlineStr">
        <is>
          <t>Plan orchestré</t>
        </is>
      </c>
    </row>
    <row r="177">
      <c r="A177" t="n">
        <v>1176</v>
      </c>
      <c r="B177" t="inlineStr">
        <is>
          <t>Presse PR-08</t>
        </is>
      </c>
      <c r="C177" t="inlineStr">
        <is>
          <t>Usine B</t>
        </is>
      </c>
      <c r="D177" t="inlineStr">
        <is>
          <t>PM</t>
        </is>
      </c>
      <c r="E177" s="2" t="n">
        <v>45992</v>
      </c>
      <c r="F177" t="inlineStr">
        <is>
          <t>Planifiée</t>
        </is>
      </c>
      <c r="G177" t="inlineStr"/>
      <c r="H177" t="n">
        <v>2</v>
      </c>
      <c r="I177" t="inlineStr">
        <is>
          <t>Plan orchestré</t>
        </is>
      </c>
    </row>
    <row r="178">
      <c r="A178" t="n">
        <v>1177</v>
      </c>
      <c r="B178" t="inlineStr">
        <is>
          <t>Cuve CV-10</t>
        </is>
      </c>
      <c r="C178" t="inlineStr">
        <is>
          <t>Usine A</t>
        </is>
      </c>
      <c r="D178" t="inlineStr">
        <is>
          <t>INS</t>
        </is>
      </c>
      <c r="E178" s="2" t="n">
        <v>45995</v>
      </c>
      <c r="F178" t="inlineStr">
        <is>
          <t>Planifiée</t>
        </is>
      </c>
      <c r="G178" t="inlineStr"/>
      <c r="H178" t="n">
        <v>0.5</v>
      </c>
      <c r="I178" t="inlineStr">
        <is>
          <t>Plan orchestré</t>
        </is>
      </c>
    </row>
    <row r="179">
      <c r="A179" t="n">
        <v>1178</v>
      </c>
      <c r="B179" t="inlineStr">
        <is>
          <t>Four FO-03</t>
        </is>
      </c>
      <c r="C179" t="inlineStr">
        <is>
          <t>Usine B</t>
        </is>
      </c>
      <c r="D179" t="inlineStr">
        <is>
          <t>CHK</t>
        </is>
      </c>
      <c r="E179" s="2" t="n">
        <v>45996</v>
      </c>
      <c r="F179" t="inlineStr">
        <is>
          <t>Planifiée</t>
        </is>
      </c>
      <c r="G179" t="inlineStr"/>
      <c r="H179" t="n">
        <v>0.5</v>
      </c>
      <c r="I179" t="inlineStr">
        <is>
          <t>Plan orchestré</t>
        </is>
      </c>
    </row>
    <row r="180">
      <c r="A180" t="n">
        <v>1179</v>
      </c>
      <c r="B180" t="inlineStr">
        <is>
          <t>Compresseur KA-01</t>
        </is>
      </c>
      <c r="C180" t="inlineStr">
        <is>
          <t>Usine A</t>
        </is>
      </c>
      <c r="D180" t="inlineStr">
        <is>
          <t>PM</t>
        </is>
      </c>
      <c r="E180" s="2" t="n">
        <v>45999</v>
      </c>
      <c r="F180" t="inlineStr">
        <is>
          <t>Planifiée</t>
        </is>
      </c>
      <c r="G180" t="inlineStr"/>
      <c r="H180" t="n">
        <v>2</v>
      </c>
      <c r="I180" t="inlineStr">
        <is>
          <t>Plan orchestré</t>
        </is>
      </c>
    </row>
    <row r="181">
      <c r="A181" t="n">
        <v>1180</v>
      </c>
      <c r="B181" t="inlineStr">
        <is>
          <t>Convoyeur CV-04</t>
        </is>
      </c>
      <c r="C181" t="inlineStr">
        <is>
          <t>Usine B</t>
        </is>
      </c>
      <c r="D181" t="inlineStr">
        <is>
          <t>LUB</t>
        </is>
      </c>
      <c r="E181" s="2" t="n">
        <v>46000</v>
      </c>
      <c r="F181" t="inlineStr">
        <is>
          <t>Planifiée</t>
        </is>
      </c>
      <c r="G181" t="inlineStr"/>
      <c r="H181" t="n">
        <v>1</v>
      </c>
      <c r="I181" t="inlineStr">
        <is>
          <t>Plan orchestré</t>
        </is>
      </c>
    </row>
    <row r="182">
      <c r="A182" t="n">
        <v>1181</v>
      </c>
      <c r="B182" t="inlineStr">
        <is>
          <t>Broyeur BR-09</t>
        </is>
      </c>
      <c r="C182" t="inlineStr">
        <is>
          <t>Usine C</t>
        </is>
      </c>
      <c r="D182" t="inlineStr">
        <is>
          <t>LUB</t>
        </is>
      </c>
      <c r="E182" s="2" t="n">
        <v>46001</v>
      </c>
      <c r="F182" t="inlineStr">
        <is>
          <t>Planifiée</t>
        </is>
      </c>
      <c r="G182" t="inlineStr"/>
      <c r="H182" t="n">
        <v>0.5</v>
      </c>
      <c r="I182" t="inlineStr">
        <is>
          <t>Plan orchestré</t>
        </is>
      </c>
    </row>
    <row r="183">
      <c r="A183" t="n">
        <v>1182</v>
      </c>
      <c r="B183" t="inlineStr">
        <is>
          <t>Four FO-03</t>
        </is>
      </c>
      <c r="C183" t="inlineStr">
        <is>
          <t>Usine B</t>
        </is>
      </c>
      <c r="D183" t="inlineStr">
        <is>
          <t>CHK</t>
        </is>
      </c>
      <c r="E183" s="2" t="n">
        <v>46003</v>
      </c>
      <c r="F183" t="inlineStr">
        <is>
          <t>Planifiée</t>
        </is>
      </c>
      <c r="G183" t="inlineStr"/>
      <c r="H183" t="n">
        <v>0.5</v>
      </c>
      <c r="I183" t="inlineStr">
        <is>
          <t>Plan orchestré</t>
        </is>
      </c>
    </row>
    <row r="184">
      <c r="A184" t="n">
        <v>1183</v>
      </c>
      <c r="B184" t="inlineStr">
        <is>
          <t>Four FO-03</t>
        </is>
      </c>
      <c r="C184" t="inlineStr">
        <is>
          <t>Usine B</t>
        </is>
      </c>
      <c r="D184" t="inlineStr">
        <is>
          <t>CHK</t>
        </is>
      </c>
      <c r="E184" s="2" t="n">
        <v>46010</v>
      </c>
      <c r="F184" t="inlineStr">
        <is>
          <t>Planifiée</t>
        </is>
      </c>
      <c r="G184" t="inlineStr"/>
      <c r="H184" t="n">
        <v>0.5</v>
      </c>
      <c r="I184" t="inlineStr">
        <is>
          <t>Plan orchestré</t>
        </is>
      </c>
    </row>
    <row r="185">
      <c r="A185" t="n">
        <v>1184</v>
      </c>
      <c r="B185" t="inlineStr">
        <is>
          <t>Cuve CV-10</t>
        </is>
      </c>
      <c r="C185" t="inlineStr">
        <is>
          <t>Usine A</t>
        </is>
      </c>
      <c r="D185" t="inlineStr">
        <is>
          <t>INS</t>
        </is>
      </c>
      <c r="E185" s="2" t="n">
        <v>46010</v>
      </c>
      <c r="F185" t="inlineStr">
        <is>
          <t>Planifiée</t>
        </is>
      </c>
      <c r="G185" t="inlineStr"/>
      <c r="H185" t="n">
        <v>0.5</v>
      </c>
      <c r="I185" t="inlineStr">
        <is>
          <t>Plan orchestré</t>
        </is>
      </c>
    </row>
    <row r="186">
      <c r="A186" t="n">
        <v>1185</v>
      </c>
      <c r="B186" t="inlineStr">
        <is>
          <t>Broyeur BR-09</t>
        </is>
      </c>
      <c r="C186" t="inlineStr">
        <is>
          <t>Usine C</t>
        </is>
      </c>
      <c r="D186" t="inlineStr">
        <is>
          <t>LUB</t>
        </is>
      </c>
      <c r="E186" s="2" t="n">
        <v>46013</v>
      </c>
      <c r="F186" t="inlineStr">
        <is>
          <t>Planifiée</t>
        </is>
      </c>
      <c r="G186" t="inlineStr"/>
      <c r="H186" t="n">
        <v>0.5</v>
      </c>
      <c r="I186" t="inlineStr">
        <is>
          <t>Plan orchestré</t>
        </is>
      </c>
    </row>
    <row r="187">
      <c r="A187" t="n">
        <v>1186</v>
      </c>
      <c r="B187" t="inlineStr">
        <is>
          <t>Convoyeur CV-04</t>
        </is>
      </c>
      <c r="C187" t="inlineStr">
        <is>
          <t>Usine B</t>
        </is>
      </c>
      <c r="D187" t="inlineStr">
        <is>
          <t>LUB</t>
        </is>
      </c>
      <c r="E187" s="2" t="n">
        <v>46014</v>
      </c>
      <c r="F187" t="inlineStr">
        <is>
          <t>Planifiée</t>
        </is>
      </c>
      <c r="G187" t="inlineStr"/>
      <c r="H187" t="n">
        <v>1</v>
      </c>
      <c r="I187" t="inlineStr">
        <is>
          <t>Plan orchestré</t>
        </is>
      </c>
    </row>
    <row r="188">
      <c r="A188" t="n">
        <v>1187</v>
      </c>
      <c r="B188" t="inlineStr">
        <is>
          <t>Four FO-03</t>
        </is>
      </c>
      <c r="C188" t="inlineStr">
        <is>
          <t>Usine B</t>
        </is>
      </c>
      <c r="D188" t="inlineStr">
        <is>
          <t>CHK</t>
        </is>
      </c>
      <c r="E188" s="2" t="n">
        <v>46017</v>
      </c>
      <c r="F188" t="inlineStr">
        <is>
          <t>Planifiée</t>
        </is>
      </c>
      <c r="G188" t="inlineStr"/>
      <c r="H188" t="n">
        <v>0.5</v>
      </c>
      <c r="I188" t="inlineStr">
        <is>
          <t>Plan orchestré</t>
        </is>
      </c>
    </row>
    <row r="189">
      <c r="A189" t="n">
        <v>1188</v>
      </c>
      <c r="B189" t="inlineStr">
        <is>
          <t>Chiller CH-02</t>
        </is>
      </c>
      <c r="C189" t="inlineStr">
        <is>
          <t>Usine A</t>
        </is>
      </c>
      <c r="D189" t="inlineStr">
        <is>
          <t>INS</t>
        </is>
      </c>
      <c r="E189" s="2" t="n">
        <v>46020</v>
      </c>
      <c r="F189" t="inlineStr">
        <is>
          <t>Planifiée</t>
        </is>
      </c>
      <c r="G189" t="inlineStr"/>
      <c r="H189" t="n">
        <v>1</v>
      </c>
      <c r="I189" t="inlineStr">
        <is>
          <t>Plan orchestré</t>
        </is>
      </c>
    </row>
    <row r="190">
      <c r="A190" t="n">
        <v>1189</v>
      </c>
      <c r="B190" t="inlineStr">
        <is>
          <t>Broyeur BR-09</t>
        </is>
      </c>
      <c r="C190" t="inlineStr">
        <is>
          <t>Usine C</t>
        </is>
      </c>
      <c r="D190" t="inlineStr">
        <is>
          <t>LUB</t>
        </is>
      </c>
      <c r="E190" s="2" t="n">
        <v>46021</v>
      </c>
      <c r="F190" t="inlineStr">
        <is>
          <t>Planifiée</t>
        </is>
      </c>
      <c r="G190" t="inlineStr"/>
      <c r="H190" t="n">
        <v>0.5</v>
      </c>
      <c r="I190" t="inlineStr">
        <is>
          <t>Plan orchestré</t>
        </is>
      </c>
    </row>
    <row r="191">
      <c r="A191" t="n">
        <v>1190</v>
      </c>
      <c r="B191" t="inlineStr">
        <is>
          <t>Presse PR-08</t>
        </is>
      </c>
      <c r="C191" t="inlineStr">
        <is>
          <t>Usine B</t>
        </is>
      </c>
      <c r="D191" t="inlineStr">
        <is>
          <t>PM</t>
        </is>
      </c>
      <c r="E191" s="2" t="n">
        <v>46022</v>
      </c>
      <c r="F191" t="inlineStr">
        <is>
          <t>Planifiée</t>
        </is>
      </c>
      <c r="G191" t="inlineStr"/>
      <c r="H191" t="n">
        <v>2</v>
      </c>
      <c r="I191" t="inlineStr">
        <is>
          <t>Plan orchestré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AH17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12" customWidth="1" min="2" max="2"/>
    <col width="8" customWidth="1" min="3" max="3"/>
    <col width="3.2" customWidth="1" min="4" max="4"/>
    <col width="3.2" customWidth="1" min="5" max="5"/>
    <col width="3.2" customWidth="1" min="6" max="6"/>
    <col width="3.2" customWidth="1" min="7" max="7"/>
    <col width="3.2" customWidth="1" min="8" max="8"/>
    <col width="3.2" customWidth="1" min="9" max="9"/>
    <col width="3.2" customWidth="1" min="10" max="10"/>
    <col width="3.2" customWidth="1" min="11" max="11"/>
    <col width="3.2" customWidth="1" min="12" max="12"/>
    <col width="3.2" customWidth="1" min="13" max="13"/>
    <col width="3.2" customWidth="1" min="14" max="14"/>
    <col width="3.2" customWidth="1" min="15" max="15"/>
    <col width="3.2" customWidth="1" min="16" max="16"/>
    <col width="3.2" customWidth="1" min="17" max="17"/>
    <col width="3.2" customWidth="1" min="18" max="18"/>
    <col width="3.2" customWidth="1" min="19" max="19"/>
    <col width="3.2" customWidth="1" min="20" max="20"/>
    <col width="3.2" customWidth="1" min="21" max="21"/>
    <col width="3.2" customWidth="1" min="22" max="22"/>
    <col width="3.2" customWidth="1" min="23" max="23"/>
    <col width="3.2" customWidth="1" min="24" max="24"/>
    <col width="3.2" customWidth="1" min="25" max="25"/>
    <col width="3.2" customWidth="1" min="26" max="26"/>
    <col width="3.2" customWidth="1" min="27" max="27"/>
    <col width="3.2" customWidth="1" min="28" max="28"/>
    <col width="3.2" customWidth="1" min="29" max="29"/>
    <col width="3.2" customWidth="1" min="30" max="30"/>
    <col width="3.2" customWidth="1" min="31" max="31"/>
    <col width="3.2" customWidth="1" min="32" max="32"/>
    <col width="3.2" customWidth="1" min="33" max="33"/>
    <col width="3.2" customWidth="1" min="34" max="34"/>
  </cols>
  <sheetData>
    <row r="1">
      <c r="A1" s="6" t="inlineStr">
        <is>
          <t>MAINTENANCE — OCTOBER 2025 (orchestré)</t>
        </is>
      </c>
    </row>
    <row r="2">
      <c r="A2" s="7" t="n"/>
      <c r="B2" s="8" t="n"/>
      <c r="C2" s="7" t="n"/>
      <c r="D2" s="8" t="n"/>
      <c r="E2" s="7" t="n"/>
      <c r="F2" s="8" t="n"/>
      <c r="G2" s="7" t="n"/>
      <c r="H2" s="8" t="n"/>
      <c r="I2" s="7" t="n"/>
      <c r="J2" s="8" t="n"/>
      <c r="K2" s="7" t="n"/>
      <c r="L2" s="8" t="n"/>
      <c r="M2" s="7" t="n"/>
      <c r="N2" s="8" t="n"/>
      <c r="O2" s="7" t="n"/>
      <c r="P2" s="8" t="n"/>
      <c r="Q2" s="7" t="n"/>
      <c r="R2" s="8" t="n"/>
      <c r="S2" s="7" t="n"/>
      <c r="T2" s="8" t="n"/>
      <c r="U2" s="7" t="n"/>
      <c r="V2" s="8" t="n"/>
      <c r="W2" s="7" t="n"/>
      <c r="X2" s="8" t="n"/>
      <c r="Y2" s="7" t="n"/>
      <c r="Z2" s="8" t="n"/>
      <c r="AA2" s="7" t="n"/>
      <c r="AB2" s="8" t="n"/>
      <c r="AC2" s="7" t="n"/>
      <c r="AD2" s="8" t="n"/>
      <c r="AE2" s="7" t="n"/>
      <c r="AF2" s="8" t="n"/>
      <c r="AG2" s="7" t="n"/>
      <c r="AH2" s="8" t="n"/>
    </row>
    <row r="3">
      <c r="A3" s="1" t="inlineStr">
        <is>
          <t>Équipement</t>
        </is>
      </c>
      <c r="B3" s="1" t="inlineStr">
        <is>
          <t>Site</t>
        </is>
      </c>
      <c r="C3" s="1" t="inlineStr">
        <is>
          <t>Type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  <c r="AH3" t="n">
        <v>31</v>
      </c>
    </row>
    <row r="5">
      <c r="A5" t="inlineStr">
        <is>
          <t>Compresseur KA-01</t>
        </is>
      </c>
      <c r="B5" t="inlineStr">
        <is>
          <t>Usine A</t>
        </is>
      </c>
      <c r="C5" t="inlineStr">
        <is>
          <t>PM</t>
        </is>
      </c>
      <c r="D5" s="11" t="n"/>
      <c r="E5" s="11" t="n"/>
      <c r="F5" s="11" t="n"/>
      <c r="G5" s="12" t="n"/>
      <c r="H5" s="12" t="n"/>
      <c r="I5" s="11" t="n"/>
      <c r="J5" s="11" t="n"/>
      <c r="K5" s="11" t="n"/>
      <c r="L5" s="11" t="n"/>
      <c r="M5" s="11" t="n"/>
      <c r="N5" s="12" t="n"/>
      <c r="O5" s="12" t="n"/>
      <c r="P5" s="13" t="inlineStr">
        <is>
          <t>PM</t>
        </is>
      </c>
      <c r="Q5" s="11" t="n"/>
      <c r="R5" s="11" t="n"/>
      <c r="S5" s="11" t="n"/>
      <c r="T5" s="11" t="n"/>
      <c r="U5" s="12" t="n"/>
      <c r="V5" s="12" t="n"/>
      <c r="W5" s="11" t="n"/>
      <c r="X5" s="11" t="n"/>
      <c r="Y5" s="11" t="n"/>
      <c r="Z5" s="11" t="n"/>
      <c r="AA5" s="11" t="n"/>
      <c r="AB5" s="12" t="n"/>
      <c r="AC5" s="12" t="n"/>
      <c r="AD5" s="11" t="n"/>
      <c r="AE5" s="11" t="n"/>
      <c r="AF5" s="11" t="n"/>
      <c r="AG5" s="11" t="n"/>
      <c r="AH5" s="11" t="n"/>
    </row>
    <row r="6">
      <c r="A6" t="inlineStr">
        <is>
          <t>Chiller CH-02</t>
        </is>
      </c>
      <c r="B6" t="inlineStr">
        <is>
          <t>Usine A</t>
        </is>
      </c>
      <c r="C6" t="inlineStr">
        <is>
          <t>INS</t>
        </is>
      </c>
      <c r="D6" s="11" t="n"/>
      <c r="E6" s="11" t="n"/>
      <c r="F6" s="11" t="n"/>
      <c r="G6" s="12" t="n"/>
      <c r="H6" s="12" t="n"/>
      <c r="I6" s="11" t="n"/>
      <c r="J6" s="11" t="n"/>
      <c r="K6" s="11" t="n"/>
      <c r="L6" s="11" t="n"/>
      <c r="M6" s="11" t="n"/>
      <c r="N6" s="12" t="n"/>
      <c r="O6" s="12" t="n"/>
      <c r="P6" s="11" t="n"/>
      <c r="Q6" s="11" t="n"/>
      <c r="R6" s="11" t="n"/>
      <c r="S6" s="11" t="n"/>
      <c r="T6" s="11" t="n"/>
      <c r="U6" s="12" t="n"/>
      <c r="V6" s="12" t="n"/>
      <c r="W6" s="11" t="n"/>
      <c r="X6" s="11" t="n"/>
      <c r="Y6" s="11" t="n"/>
      <c r="Z6" s="11" t="n"/>
      <c r="AA6" s="11" t="n"/>
      <c r="AB6" s="12" t="n"/>
      <c r="AC6" s="12" t="n"/>
      <c r="AD6" s="11" t="n"/>
      <c r="AE6" s="11" t="n"/>
      <c r="AF6" s="14" t="inlineStr">
        <is>
          <t>INS</t>
        </is>
      </c>
      <c r="AG6" s="11" t="n"/>
      <c r="AH6" s="11" t="n"/>
    </row>
    <row r="7">
      <c r="A7" t="inlineStr">
        <is>
          <t>Four FO-03</t>
        </is>
      </c>
      <c r="B7" t="inlineStr">
        <is>
          <t>Usine B</t>
        </is>
      </c>
      <c r="C7" t="inlineStr">
        <is>
          <t>CHK</t>
        </is>
      </c>
      <c r="D7" s="11" t="n"/>
      <c r="E7" s="11" t="n"/>
      <c r="F7" s="15" t="inlineStr">
        <is>
          <t>CHK</t>
        </is>
      </c>
      <c r="G7" s="12" t="n"/>
      <c r="H7" s="12" t="n"/>
      <c r="I7" s="11" t="n"/>
      <c r="J7" s="11" t="n"/>
      <c r="K7" s="11" t="n"/>
      <c r="L7" s="11" t="n"/>
      <c r="M7" s="15" t="inlineStr">
        <is>
          <t>CHK</t>
        </is>
      </c>
      <c r="N7" s="12" t="n"/>
      <c r="O7" s="12" t="n"/>
      <c r="P7" s="11" t="n"/>
      <c r="Q7" s="11" t="n"/>
      <c r="R7" s="11" t="n"/>
      <c r="S7" s="11" t="n"/>
      <c r="T7" s="15" t="inlineStr">
        <is>
          <t>CHK</t>
        </is>
      </c>
      <c r="U7" s="12" t="n"/>
      <c r="V7" s="12" t="n"/>
      <c r="W7" s="11" t="n"/>
      <c r="X7" s="11" t="n"/>
      <c r="Y7" s="11" t="n"/>
      <c r="Z7" s="11" t="n"/>
      <c r="AA7" s="15" t="inlineStr">
        <is>
          <t>CHK</t>
        </is>
      </c>
      <c r="AB7" s="12" t="n"/>
      <c r="AC7" s="12" t="n"/>
      <c r="AD7" s="11" t="n"/>
      <c r="AE7" s="11" t="n"/>
      <c r="AF7" s="11" t="n"/>
      <c r="AG7" s="11" t="n"/>
      <c r="AH7" s="15" t="inlineStr">
        <is>
          <t>CHK</t>
        </is>
      </c>
    </row>
    <row r="8">
      <c r="A8" t="inlineStr">
        <is>
          <t>Convoyeur CV-04</t>
        </is>
      </c>
      <c r="B8" t="inlineStr">
        <is>
          <t>Usine B</t>
        </is>
      </c>
      <c r="C8" t="inlineStr">
        <is>
          <t>LUB</t>
        </is>
      </c>
      <c r="D8" s="11" t="n"/>
      <c r="E8" s="11" t="n"/>
      <c r="F8" s="11" t="n"/>
      <c r="G8" s="12" t="n"/>
      <c r="H8" s="12" t="n"/>
      <c r="I8" s="11" t="n"/>
      <c r="J8" s="11" t="n"/>
      <c r="K8" s="11" t="n"/>
      <c r="L8" s="11" t="n"/>
      <c r="M8" s="11" t="n"/>
      <c r="N8" s="12" t="n"/>
      <c r="O8" s="12" t="n"/>
      <c r="P8" s="11" t="n"/>
      <c r="Q8" s="16" t="inlineStr">
        <is>
          <t>LUB</t>
        </is>
      </c>
      <c r="R8" s="11" t="n"/>
      <c r="S8" s="11" t="n"/>
      <c r="T8" s="11" t="n"/>
      <c r="U8" s="12" t="n"/>
      <c r="V8" s="12" t="n"/>
      <c r="W8" s="11" t="n"/>
      <c r="X8" s="11" t="n"/>
      <c r="Y8" s="11" t="n"/>
      <c r="Z8" s="11" t="n"/>
      <c r="AA8" s="11" t="n"/>
      <c r="AB8" s="12" t="n"/>
      <c r="AC8" s="12" t="n"/>
      <c r="AD8" s="11" t="n"/>
      <c r="AE8" s="16" t="inlineStr">
        <is>
          <t>LUB</t>
        </is>
      </c>
      <c r="AF8" s="11" t="n"/>
      <c r="AG8" s="11" t="n"/>
      <c r="AH8" s="11" t="n"/>
    </row>
    <row r="9">
      <c r="A9" t="inlineStr">
        <is>
          <t>Pompe PM-05</t>
        </is>
      </c>
      <c r="B9" t="inlineStr">
        <is>
          <t>Usine C</t>
        </is>
      </c>
      <c r="C9" t="inlineStr">
        <is>
          <t>PM</t>
        </is>
      </c>
      <c r="D9" s="11" t="n"/>
      <c r="E9" s="11" t="n"/>
      <c r="F9" s="11" t="n"/>
      <c r="G9" s="12" t="n"/>
      <c r="H9" s="12" t="n"/>
      <c r="I9" s="11" t="n"/>
      <c r="J9" s="13" t="inlineStr">
        <is>
          <t>PM</t>
        </is>
      </c>
      <c r="K9" s="11" t="n"/>
      <c r="L9" s="11" t="n"/>
      <c r="M9" s="11" t="n"/>
      <c r="N9" s="12" t="n"/>
      <c r="O9" s="12" t="n"/>
      <c r="P9" s="11" t="n"/>
      <c r="Q9" s="11" t="n"/>
      <c r="R9" s="11" t="n"/>
      <c r="S9" s="11" t="n"/>
      <c r="T9" s="11" t="n"/>
      <c r="U9" s="12" t="n"/>
      <c r="V9" s="12" t="n"/>
      <c r="W9" s="11" t="n"/>
      <c r="X9" s="11" t="n"/>
      <c r="Y9" s="11" t="n"/>
      <c r="Z9" s="11" t="n"/>
      <c r="AA9" s="11" t="n"/>
      <c r="AB9" s="12" t="n"/>
      <c r="AC9" s="12" t="n"/>
      <c r="AD9" s="11" t="n"/>
      <c r="AE9" s="11" t="n"/>
      <c r="AF9" s="11" t="n"/>
      <c r="AG9" s="11" t="n"/>
      <c r="AH9" s="11" t="n"/>
    </row>
    <row r="10">
      <c r="A10" t="inlineStr">
        <is>
          <t>Balance BL-06</t>
        </is>
      </c>
      <c r="B10" t="inlineStr">
        <is>
          <t>Usine C</t>
        </is>
      </c>
      <c r="C10" t="inlineStr">
        <is>
          <t>CAL</t>
        </is>
      </c>
      <c r="D10" s="11" t="n"/>
      <c r="E10" s="11" t="n"/>
      <c r="F10" s="11" t="n"/>
      <c r="G10" s="12" t="n"/>
      <c r="H10" s="12" t="n"/>
      <c r="I10" s="11" t="n"/>
      <c r="J10" s="11" t="n"/>
      <c r="K10" s="11" t="n"/>
      <c r="L10" s="11" t="n"/>
      <c r="M10" s="11" t="n"/>
      <c r="N10" s="12" t="n"/>
      <c r="O10" s="12" t="n"/>
      <c r="P10" s="11" t="n"/>
      <c r="Q10" s="11" t="n"/>
      <c r="R10" s="11" t="n"/>
      <c r="S10" s="11" t="n"/>
      <c r="T10" s="11" t="n"/>
      <c r="U10" s="12" t="n"/>
      <c r="V10" s="12" t="n"/>
      <c r="W10" s="11" t="n"/>
      <c r="X10" s="11" t="n"/>
      <c r="Y10" s="11" t="n"/>
      <c r="Z10" s="11" t="n"/>
      <c r="AA10" s="11" t="n"/>
      <c r="AB10" s="12" t="n"/>
      <c r="AC10" s="12" t="n"/>
      <c r="AD10" s="11" t="n"/>
      <c r="AE10" s="11" t="n"/>
      <c r="AF10" s="11" t="n"/>
      <c r="AG10" s="11" t="n"/>
      <c r="AH10" s="11" t="n"/>
    </row>
    <row r="11">
      <c r="A11" t="inlineStr">
        <is>
          <t>Générateur GN-07</t>
        </is>
      </c>
      <c r="B11" t="inlineStr">
        <is>
          <t>Usine A</t>
        </is>
      </c>
      <c r="C11" t="inlineStr">
        <is>
          <t>INS</t>
        </is>
      </c>
      <c r="D11" s="11" t="n"/>
      <c r="E11" s="11" t="n"/>
      <c r="F11" s="11" t="n"/>
      <c r="G11" s="12" t="n"/>
      <c r="H11" s="12" t="n"/>
      <c r="I11" s="11" t="n"/>
      <c r="J11" s="11" t="n"/>
      <c r="K11" s="11" t="n"/>
      <c r="L11" s="11" t="n"/>
      <c r="M11" s="11" t="n"/>
      <c r="N11" s="12" t="n"/>
      <c r="O11" s="12" t="n"/>
      <c r="P11" s="11" t="n"/>
      <c r="Q11" s="11" t="n"/>
      <c r="R11" s="11" t="n"/>
      <c r="S11" s="11" t="n"/>
      <c r="T11" s="11" t="n"/>
      <c r="U11" s="12" t="n"/>
      <c r="V11" s="12" t="n"/>
      <c r="W11" s="11" t="n"/>
      <c r="X11" s="11" t="n"/>
      <c r="Y11" s="11" t="n"/>
      <c r="Z11" s="11" t="n"/>
      <c r="AA11" s="11" t="n"/>
      <c r="AB11" s="12" t="n"/>
      <c r="AC11" s="12" t="n"/>
      <c r="AD11" s="11" t="n"/>
      <c r="AE11" s="11" t="n"/>
      <c r="AF11" s="11" t="n"/>
      <c r="AG11" s="11" t="n"/>
      <c r="AH11" s="11" t="n"/>
    </row>
    <row r="12">
      <c r="A12" t="inlineStr">
        <is>
          <t>Presse PR-08</t>
        </is>
      </c>
      <c r="B12" t="inlineStr">
        <is>
          <t>Usine B</t>
        </is>
      </c>
      <c r="C12" t="inlineStr">
        <is>
          <t>PM</t>
        </is>
      </c>
      <c r="D12" s="11" t="n"/>
      <c r="E12" s="13" t="inlineStr">
        <is>
          <t>PM</t>
        </is>
      </c>
      <c r="F12" s="11" t="n"/>
      <c r="G12" s="12" t="n"/>
      <c r="H12" s="12" t="n"/>
      <c r="I12" s="11" t="n"/>
      <c r="J12" s="11" t="n"/>
      <c r="K12" s="11" t="n"/>
      <c r="L12" s="11" t="n"/>
      <c r="M12" s="11" t="n"/>
      <c r="N12" s="12" t="n"/>
      <c r="O12" s="12" t="n"/>
      <c r="P12" s="11" t="n"/>
      <c r="Q12" s="11" t="n"/>
      <c r="R12" s="11" t="n"/>
      <c r="S12" s="11" t="n"/>
      <c r="T12" s="11" t="n"/>
      <c r="U12" s="12" t="n"/>
      <c r="V12" s="12" t="n"/>
      <c r="W12" s="11" t="n"/>
      <c r="X12" s="11" t="n"/>
      <c r="Y12" s="11" t="n"/>
      <c r="Z12" s="11" t="n"/>
      <c r="AA12" s="11" t="n"/>
      <c r="AB12" s="12" t="n"/>
      <c r="AC12" s="12" t="n"/>
      <c r="AD12" s="11" t="n"/>
      <c r="AE12" s="11" t="n"/>
      <c r="AF12" s="11" t="n"/>
      <c r="AG12" s="11" t="n"/>
      <c r="AH12" s="11" t="n"/>
    </row>
    <row r="13">
      <c r="A13" t="inlineStr">
        <is>
          <t>Broyeur BR-09</t>
        </is>
      </c>
      <c r="B13" t="inlineStr">
        <is>
          <t>Usine C</t>
        </is>
      </c>
      <c r="C13" t="inlineStr">
        <is>
          <t>LUB</t>
        </is>
      </c>
      <c r="D13" s="16" t="inlineStr">
        <is>
          <t>LUB</t>
        </is>
      </c>
      <c r="E13" s="11" t="n"/>
      <c r="F13" s="11" t="n"/>
      <c r="G13" s="12" t="n"/>
      <c r="H13" s="12" t="n"/>
      <c r="I13" s="11" t="n"/>
      <c r="J13" s="11" t="n"/>
      <c r="K13" s="11" t="n"/>
      <c r="L13" s="11" t="n"/>
      <c r="M13" s="11" t="n"/>
      <c r="N13" s="12" t="n"/>
      <c r="O13" s="12" t="n"/>
      <c r="P13" s="16" t="inlineStr">
        <is>
          <t>LUB</t>
        </is>
      </c>
      <c r="Q13" s="11" t="n"/>
      <c r="R13" s="11" t="n"/>
      <c r="S13" s="11" t="n"/>
      <c r="T13" s="11" t="n"/>
      <c r="U13" s="12" t="n"/>
      <c r="V13" s="12" t="n"/>
      <c r="W13" s="11" t="n"/>
      <c r="X13" s="16" t="inlineStr">
        <is>
          <t>LUB</t>
        </is>
      </c>
      <c r="Y13" s="11" t="n"/>
      <c r="Z13" s="11" t="n"/>
      <c r="AA13" s="11" t="n"/>
      <c r="AB13" s="12" t="n"/>
      <c r="AC13" s="12" t="n"/>
      <c r="AD13" s="11" t="n"/>
      <c r="AE13" s="11" t="n"/>
      <c r="AF13" s="11" t="n"/>
      <c r="AG13" s="11" t="n"/>
      <c r="AH13" s="16" t="inlineStr">
        <is>
          <t>LUB</t>
        </is>
      </c>
    </row>
    <row r="14">
      <c r="A14" t="inlineStr">
        <is>
          <t>Cuve CV-10</t>
        </is>
      </c>
      <c r="B14" t="inlineStr">
        <is>
          <t>Usine A</t>
        </is>
      </c>
      <c r="C14" t="inlineStr">
        <is>
          <t>INS</t>
        </is>
      </c>
      <c r="D14" s="11" t="n"/>
      <c r="E14" s="11" t="n"/>
      <c r="F14" s="11" t="n"/>
      <c r="G14" s="12" t="n"/>
      <c r="H14" s="12" t="n"/>
      <c r="I14" s="14" t="inlineStr">
        <is>
          <t>INS</t>
        </is>
      </c>
      <c r="J14" s="11" t="n"/>
      <c r="K14" s="11" t="n"/>
      <c r="L14" s="11" t="n"/>
      <c r="M14" s="11" t="n"/>
      <c r="N14" s="12" t="n"/>
      <c r="O14" s="12" t="n"/>
      <c r="P14" s="11" t="n"/>
      <c r="Q14" s="11" t="n"/>
      <c r="R14" s="11" t="n"/>
      <c r="S14" s="11" t="n"/>
      <c r="T14" s="11" t="n"/>
      <c r="U14" s="12" t="n"/>
      <c r="V14" s="12" t="n"/>
      <c r="W14" s="14" t="inlineStr">
        <is>
          <t>INS</t>
        </is>
      </c>
      <c r="X14" s="11" t="n"/>
      <c r="Y14" s="11" t="n"/>
      <c r="Z14" s="11" t="n"/>
      <c r="AA14" s="11" t="n"/>
      <c r="AB14" s="12" t="n"/>
      <c r="AC14" s="12" t="n"/>
      <c r="AD14" s="11" t="n"/>
      <c r="AE14" s="11" t="n"/>
      <c r="AF14" s="11" t="n"/>
      <c r="AG14" s="11" t="n"/>
      <c r="AH14" s="11" t="n"/>
    </row>
    <row r="17">
      <c r="A17" s="1" t="inlineStr">
        <is>
          <t>Légende :</t>
        </is>
      </c>
      <c r="B17" s="17" t="inlineStr">
        <is>
          <t>PM</t>
        </is>
      </c>
      <c r="C17" s="18" t="inlineStr">
        <is>
          <t>INS</t>
        </is>
      </c>
      <c r="D17" s="19" t="inlineStr">
        <is>
          <t>LUB</t>
        </is>
      </c>
      <c r="E17" s="20" t="inlineStr">
        <is>
          <t>CAL</t>
        </is>
      </c>
      <c r="F17" s="21" t="inlineStr">
        <is>
          <t>CHK</t>
        </is>
      </c>
    </row>
  </sheetData>
  <mergeCells count="1">
    <mergeCell ref="A1:AH1"/>
  </mergeCells>
  <pageMargins left="0.3" right="0.3" top="0.5" bottom="0.5" header="0.5" footer="0.5"/>
  <pageSetup orientation="landscape" paperSize="9" fitToHeight="0" fitToWidth="1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AG17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12" customWidth="1" min="2" max="2"/>
    <col width="8" customWidth="1" min="3" max="3"/>
    <col width="3.2" customWidth="1" min="4" max="4"/>
    <col width="3.2" customWidth="1" min="5" max="5"/>
    <col width="3.2" customWidth="1" min="6" max="6"/>
    <col width="3.2" customWidth="1" min="7" max="7"/>
    <col width="3.2" customWidth="1" min="8" max="8"/>
    <col width="3.2" customWidth="1" min="9" max="9"/>
    <col width="3.2" customWidth="1" min="10" max="10"/>
    <col width="3.2" customWidth="1" min="11" max="11"/>
    <col width="3.2" customWidth="1" min="12" max="12"/>
    <col width="3.2" customWidth="1" min="13" max="13"/>
    <col width="3.2" customWidth="1" min="14" max="14"/>
    <col width="3.2" customWidth="1" min="15" max="15"/>
    <col width="3.2" customWidth="1" min="16" max="16"/>
    <col width="3.2" customWidth="1" min="17" max="17"/>
    <col width="3.2" customWidth="1" min="18" max="18"/>
    <col width="3.2" customWidth="1" min="19" max="19"/>
    <col width="3.2" customWidth="1" min="20" max="20"/>
    <col width="3.2" customWidth="1" min="21" max="21"/>
    <col width="3.2" customWidth="1" min="22" max="22"/>
    <col width="3.2" customWidth="1" min="23" max="23"/>
    <col width="3.2" customWidth="1" min="24" max="24"/>
    <col width="3.2" customWidth="1" min="25" max="25"/>
    <col width="3.2" customWidth="1" min="26" max="26"/>
    <col width="3.2" customWidth="1" min="27" max="27"/>
    <col width="3.2" customWidth="1" min="28" max="28"/>
    <col width="3.2" customWidth="1" min="29" max="29"/>
    <col width="3.2" customWidth="1" min="30" max="30"/>
    <col width="3.2" customWidth="1" min="31" max="31"/>
    <col width="3.2" customWidth="1" min="32" max="32"/>
    <col width="3.2" customWidth="1" min="33" max="33"/>
  </cols>
  <sheetData>
    <row r="1">
      <c r="A1" s="6" t="inlineStr">
        <is>
          <t>MAINTENANCE — NOVEMBER 2025 (orchestré)</t>
        </is>
      </c>
    </row>
    <row r="2">
      <c r="A2" s="7" t="n"/>
      <c r="B2" s="8" t="n"/>
      <c r="C2" s="7" t="n"/>
      <c r="D2" s="8" t="n"/>
      <c r="E2" s="7" t="n"/>
      <c r="F2" s="8" t="n"/>
      <c r="G2" s="7" t="n"/>
      <c r="H2" s="8" t="n"/>
      <c r="I2" s="7" t="n"/>
      <c r="J2" s="8" t="n"/>
      <c r="K2" s="7" t="n"/>
      <c r="L2" s="8" t="n"/>
      <c r="M2" s="7" t="n"/>
      <c r="N2" s="8" t="n"/>
      <c r="O2" s="7" t="n"/>
      <c r="P2" s="8" t="n"/>
      <c r="Q2" s="7" t="n"/>
      <c r="R2" s="8" t="n"/>
      <c r="S2" s="7" t="n"/>
      <c r="T2" s="8" t="n"/>
      <c r="U2" s="7" t="n"/>
      <c r="V2" s="8" t="n"/>
      <c r="W2" s="7" t="n"/>
      <c r="X2" s="8" t="n"/>
      <c r="Y2" s="7" t="n"/>
      <c r="Z2" s="8" t="n"/>
      <c r="AA2" s="7" t="n"/>
      <c r="AB2" s="8" t="n"/>
      <c r="AC2" s="7" t="n"/>
      <c r="AD2" s="8" t="n"/>
      <c r="AE2" s="7" t="n"/>
      <c r="AF2" s="8" t="n"/>
      <c r="AG2" s="7" t="n"/>
    </row>
    <row r="3">
      <c r="A3" s="1" t="inlineStr">
        <is>
          <t>Équipement</t>
        </is>
      </c>
      <c r="B3" s="1" t="inlineStr">
        <is>
          <t>Site</t>
        </is>
      </c>
      <c r="C3" s="1" t="inlineStr">
        <is>
          <t>Type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</row>
    <row r="5">
      <c r="A5" t="inlineStr">
        <is>
          <t>Compresseur KA-01</t>
        </is>
      </c>
      <c r="B5" t="inlineStr">
        <is>
          <t>Usine A</t>
        </is>
      </c>
      <c r="C5" t="inlineStr">
        <is>
          <t>PM</t>
        </is>
      </c>
      <c r="D5" s="12" t="n"/>
      <c r="E5" s="12" t="n"/>
      <c r="F5" s="11" t="n"/>
      <c r="G5" s="11" t="n"/>
      <c r="H5" s="11" t="n"/>
      <c r="I5" s="11" t="n"/>
      <c r="J5" s="11" t="n"/>
      <c r="K5" s="12" t="n"/>
      <c r="L5" s="12" t="n"/>
      <c r="M5" s="13" t="inlineStr">
        <is>
          <t>PM</t>
        </is>
      </c>
      <c r="N5" s="11" t="n"/>
      <c r="O5" s="11" t="n"/>
      <c r="P5" s="11" t="n"/>
      <c r="Q5" s="11" t="n"/>
      <c r="R5" s="12" t="n"/>
      <c r="S5" s="12" t="n"/>
      <c r="T5" s="11" t="n"/>
      <c r="U5" s="11" t="n"/>
      <c r="V5" s="11" t="n"/>
      <c r="W5" s="11" t="n"/>
      <c r="X5" s="11" t="n"/>
      <c r="Y5" s="12" t="n"/>
      <c r="Z5" s="12" t="n"/>
      <c r="AA5" s="11" t="n"/>
      <c r="AB5" s="11" t="n"/>
      <c r="AC5" s="11" t="n"/>
      <c r="AD5" s="11" t="n"/>
      <c r="AE5" s="11" t="n"/>
      <c r="AF5" s="12" t="n"/>
      <c r="AG5" s="12" t="n"/>
    </row>
    <row r="6">
      <c r="A6" t="inlineStr">
        <is>
          <t>Chiller CH-02</t>
        </is>
      </c>
      <c r="B6" t="inlineStr">
        <is>
          <t>Usine A</t>
        </is>
      </c>
      <c r="C6" t="inlineStr">
        <is>
          <t>INS</t>
        </is>
      </c>
      <c r="D6" s="12" t="n"/>
      <c r="E6" s="12" t="n"/>
      <c r="F6" s="11" t="n"/>
      <c r="G6" s="11" t="n"/>
      <c r="H6" s="11" t="n"/>
      <c r="I6" s="11" t="n"/>
      <c r="J6" s="11" t="n"/>
      <c r="K6" s="12" t="n"/>
      <c r="L6" s="12" t="n"/>
      <c r="M6" s="11" t="n"/>
      <c r="N6" s="11" t="n"/>
      <c r="O6" s="11" t="n"/>
      <c r="P6" s="11" t="n"/>
      <c r="Q6" s="11" t="n"/>
      <c r="R6" s="12" t="n"/>
      <c r="S6" s="12" t="n"/>
      <c r="T6" s="11" t="n"/>
      <c r="U6" s="11" t="n"/>
      <c r="V6" s="11" t="n"/>
      <c r="W6" s="11" t="n"/>
      <c r="X6" s="11" t="n"/>
      <c r="Y6" s="12" t="n"/>
      <c r="Z6" s="12" t="n"/>
      <c r="AA6" s="11" t="n"/>
      <c r="AB6" s="11" t="n"/>
      <c r="AC6" s="11" t="n"/>
      <c r="AD6" s="11" t="n"/>
      <c r="AE6" s="14" t="inlineStr">
        <is>
          <t>INS</t>
        </is>
      </c>
      <c r="AF6" s="12" t="n"/>
      <c r="AG6" s="12" t="n"/>
    </row>
    <row r="7">
      <c r="A7" t="inlineStr">
        <is>
          <t>Four FO-03</t>
        </is>
      </c>
      <c r="B7" t="inlineStr">
        <is>
          <t>Usine B</t>
        </is>
      </c>
      <c r="C7" t="inlineStr">
        <is>
          <t>CHK</t>
        </is>
      </c>
      <c r="D7" s="12" t="n"/>
      <c r="E7" s="12" t="n"/>
      <c r="F7" s="11" t="n"/>
      <c r="G7" s="11" t="n"/>
      <c r="H7" s="11" t="n"/>
      <c r="I7" s="11" t="n"/>
      <c r="J7" s="15" t="inlineStr">
        <is>
          <t>CHK</t>
        </is>
      </c>
      <c r="K7" s="12" t="n"/>
      <c r="L7" s="12" t="n"/>
      <c r="M7" s="11" t="n"/>
      <c r="N7" s="11" t="n"/>
      <c r="O7" s="11" t="n"/>
      <c r="P7" s="11" t="n"/>
      <c r="Q7" s="15" t="inlineStr">
        <is>
          <t>CHK</t>
        </is>
      </c>
      <c r="R7" s="12" t="n"/>
      <c r="S7" s="12" t="n"/>
      <c r="T7" s="11" t="n"/>
      <c r="U7" s="11" t="n"/>
      <c r="V7" s="11" t="n"/>
      <c r="W7" s="11" t="n"/>
      <c r="X7" s="15" t="inlineStr">
        <is>
          <t>CHK</t>
        </is>
      </c>
      <c r="Y7" s="12" t="n"/>
      <c r="Z7" s="12" t="n"/>
      <c r="AA7" s="11" t="n"/>
      <c r="AB7" s="11" t="n"/>
      <c r="AC7" s="11" t="n"/>
      <c r="AD7" s="11" t="n"/>
      <c r="AE7" s="15" t="inlineStr">
        <is>
          <t>CHK</t>
        </is>
      </c>
      <c r="AF7" s="12" t="n"/>
      <c r="AG7" s="12" t="n"/>
    </row>
    <row r="8">
      <c r="A8" t="inlineStr">
        <is>
          <t>Convoyeur CV-04</t>
        </is>
      </c>
      <c r="B8" t="inlineStr">
        <is>
          <t>Usine B</t>
        </is>
      </c>
      <c r="C8" t="inlineStr">
        <is>
          <t>LUB</t>
        </is>
      </c>
      <c r="D8" s="12" t="n"/>
      <c r="E8" s="12" t="n"/>
      <c r="F8" s="11" t="n"/>
      <c r="G8" s="11" t="n"/>
      <c r="H8" s="11" t="n"/>
      <c r="I8" s="11" t="n"/>
      <c r="J8" s="11" t="n"/>
      <c r="K8" s="12" t="n"/>
      <c r="L8" s="12" t="n"/>
      <c r="M8" s="11" t="n"/>
      <c r="N8" s="16" t="inlineStr">
        <is>
          <t>LUB</t>
        </is>
      </c>
      <c r="O8" s="11" t="n"/>
      <c r="P8" s="11" t="n"/>
      <c r="Q8" s="11" t="n"/>
      <c r="R8" s="12" t="n"/>
      <c r="S8" s="12" t="n"/>
      <c r="T8" s="11" t="n"/>
      <c r="U8" s="11" t="n"/>
      <c r="V8" s="11" t="n"/>
      <c r="W8" s="11" t="n"/>
      <c r="X8" s="11" t="n"/>
      <c r="Y8" s="12" t="n"/>
      <c r="Z8" s="12" t="n"/>
      <c r="AA8" s="11" t="n"/>
      <c r="AB8" s="16" t="inlineStr">
        <is>
          <t>LUB</t>
        </is>
      </c>
      <c r="AC8" s="11" t="n"/>
      <c r="AD8" s="11" t="n"/>
      <c r="AE8" s="11" t="n"/>
      <c r="AF8" s="12" t="n"/>
      <c r="AG8" s="12" t="n"/>
    </row>
    <row r="9">
      <c r="A9" t="inlineStr">
        <is>
          <t>Pompe PM-05</t>
        </is>
      </c>
      <c r="B9" t="inlineStr">
        <is>
          <t>Usine C</t>
        </is>
      </c>
      <c r="C9" t="inlineStr">
        <is>
          <t>PM</t>
        </is>
      </c>
      <c r="D9" s="12" t="n"/>
      <c r="E9" s="12" t="n"/>
      <c r="F9" s="11" t="n"/>
      <c r="G9" s="11" t="n"/>
      <c r="H9" s="11" t="n"/>
      <c r="I9" s="11" t="n"/>
      <c r="J9" s="11" t="n"/>
      <c r="K9" s="12" t="n"/>
      <c r="L9" s="12" t="n"/>
      <c r="M9" s="11" t="n"/>
      <c r="N9" s="11" t="n"/>
      <c r="O9" s="11" t="n"/>
      <c r="P9" s="11" t="n"/>
      <c r="Q9" s="11" t="n"/>
      <c r="R9" s="12" t="n"/>
      <c r="S9" s="12" t="n"/>
      <c r="T9" s="11" t="n"/>
      <c r="U9" s="11" t="n"/>
      <c r="V9" s="11" t="n"/>
      <c r="W9" s="11" t="n"/>
      <c r="X9" s="11" t="n"/>
      <c r="Y9" s="12" t="n"/>
      <c r="Z9" s="12" t="n"/>
      <c r="AA9" s="11" t="n"/>
      <c r="AB9" s="11" t="n"/>
      <c r="AC9" s="11" t="n"/>
      <c r="AD9" s="11" t="n"/>
      <c r="AE9" s="11" t="n"/>
      <c r="AF9" s="12" t="n"/>
      <c r="AG9" s="12" t="n"/>
    </row>
    <row r="10">
      <c r="A10" t="inlineStr">
        <is>
          <t>Balance BL-06</t>
        </is>
      </c>
      <c r="B10" t="inlineStr">
        <is>
          <t>Usine C</t>
        </is>
      </c>
      <c r="C10" t="inlineStr">
        <is>
          <t>CAL</t>
        </is>
      </c>
      <c r="D10" s="12" t="n"/>
      <c r="E10" s="12" t="n"/>
      <c r="F10" s="11" t="n"/>
      <c r="G10" s="11" t="n"/>
      <c r="H10" s="11" t="n"/>
      <c r="I10" s="11" t="n"/>
      <c r="J10" s="11" t="n"/>
      <c r="K10" s="12" t="n"/>
      <c r="L10" s="12" t="n"/>
      <c r="M10" s="11" t="n"/>
      <c r="N10" s="11" t="n"/>
      <c r="O10" s="11" t="n"/>
      <c r="P10" s="11" t="n"/>
      <c r="Q10" s="11" t="n"/>
      <c r="R10" s="12" t="n"/>
      <c r="S10" s="12" t="n"/>
      <c r="T10" s="11" t="n"/>
      <c r="U10" s="11" t="n"/>
      <c r="V10" s="11" t="n"/>
      <c r="W10" s="11" t="n"/>
      <c r="X10" s="11" t="n"/>
      <c r="Y10" s="12" t="n"/>
      <c r="Z10" s="12" t="n"/>
      <c r="AA10" s="11" t="n"/>
      <c r="AB10" s="11" t="n"/>
      <c r="AC10" s="11" t="n"/>
      <c r="AD10" s="11" t="n"/>
      <c r="AE10" s="11" t="n"/>
      <c r="AF10" s="12" t="n"/>
      <c r="AG10" s="12" t="n"/>
    </row>
    <row r="11">
      <c r="A11" t="inlineStr">
        <is>
          <t>Générateur GN-07</t>
        </is>
      </c>
      <c r="B11" t="inlineStr">
        <is>
          <t>Usine A</t>
        </is>
      </c>
      <c r="C11" t="inlineStr">
        <is>
          <t>INS</t>
        </is>
      </c>
      <c r="D11" s="12" t="n"/>
      <c r="E11" s="12" t="n"/>
      <c r="F11" s="11" t="n"/>
      <c r="G11" s="11" t="n"/>
      <c r="H11" s="14" t="inlineStr">
        <is>
          <t>INS</t>
        </is>
      </c>
      <c r="I11" s="11" t="n"/>
      <c r="J11" s="11" t="n"/>
      <c r="K11" s="12" t="n"/>
      <c r="L11" s="12" t="n"/>
      <c r="M11" s="11" t="n"/>
      <c r="N11" s="11" t="n"/>
      <c r="O11" s="11" t="n"/>
      <c r="P11" s="11" t="n"/>
      <c r="Q11" s="11" t="n"/>
      <c r="R11" s="12" t="n"/>
      <c r="S11" s="12" t="n"/>
      <c r="T11" s="11" t="n"/>
      <c r="U11" s="11" t="n"/>
      <c r="V11" s="11" t="n"/>
      <c r="W11" s="11" t="n"/>
      <c r="X11" s="11" t="n"/>
      <c r="Y11" s="12" t="n"/>
      <c r="Z11" s="12" t="n"/>
      <c r="AA11" s="11" t="n"/>
      <c r="AB11" s="11" t="n"/>
      <c r="AC11" s="11" t="n"/>
      <c r="AD11" s="11" t="n"/>
      <c r="AE11" s="11" t="n"/>
      <c r="AF11" s="12" t="n"/>
      <c r="AG11" s="12" t="n"/>
    </row>
    <row r="12">
      <c r="A12" t="inlineStr">
        <is>
          <t>Presse PR-08</t>
        </is>
      </c>
      <c r="B12" t="inlineStr">
        <is>
          <t>Usine B</t>
        </is>
      </c>
      <c r="C12" t="inlineStr">
        <is>
          <t>PM</t>
        </is>
      </c>
      <c r="D12" s="12" t="n"/>
      <c r="E12" s="12" t="n"/>
      <c r="F12" s="13" t="inlineStr">
        <is>
          <t>PM</t>
        </is>
      </c>
      <c r="G12" s="11" t="n"/>
      <c r="H12" s="11" t="n"/>
      <c r="I12" s="11" t="n"/>
      <c r="J12" s="11" t="n"/>
      <c r="K12" s="12" t="n"/>
      <c r="L12" s="12" t="n"/>
      <c r="M12" s="11" t="n"/>
      <c r="N12" s="11" t="n"/>
      <c r="O12" s="11" t="n"/>
      <c r="P12" s="11" t="n"/>
      <c r="Q12" s="11" t="n"/>
      <c r="R12" s="12" t="n"/>
      <c r="S12" s="12" t="n"/>
      <c r="T12" s="11" t="n"/>
      <c r="U12" s="11" t="n"/>
      <c r="V12" s="11" t="n"/>
      <c r="W12" s="11" t="n"/>
      <c r="X12" s="11" t="n"/>
      <c r="Y12" s="12" t="n"/>
      <c r="Z12" s="12" t="n"/>
      <c r="AA12" s="11" t="n"/>
      <c r="AB12" s="11" t="n"/>
      <c r="AC12" s="11" t="n"/>
      <c r="AD12" s="11" t="n"/>
      <c r="AE12" s="11" t="n"/>
      <c r="AF12" s="12" t="n"/>
      <c r="AG12" s="12" t="n"/>
    </row>
    <row r="13">
      <c r="A13" t="inlineStr">
        <is>
          <t>Broyeur BR-09</t>
        </is>
      </c>
      <c r="B13" t="inlineStr">
        <is>
          <t>Usine C</t>
        </is>
      </c>
      <c r="C13" t="inlineStr">
        <is>
          <t>LUB</t>
        </is>
      </c>
      <c r="D13" s="12" t="n"/>
      <c r="E13" s="12" t="n"/>
      <c r="F13" s="11" t="n"/>
      <c r="G13" s="11" t="n"/>
      <c r="H13" s="11" t="n"/>
      <c r="I13" s="11" t="n"/>
      <c r="J13" s="11" t="n"/>
      <c r="K13" s="12" t="n"/>
      <c r="L13" s="12" t="n"/>
      <c r="M13" s="16" t="inlineStr">
        <is>
          <t>LUB</t>
        </is>
      </c>
      <c r="N13" s="11" t="n"/>
      <c r="O13" s="11" t="n"/>
      <c r="P13" s="11" t="n"/>
      <c r="Q13" s="11" t="n"/>
      <c r="R13" s="12" t="n"/>
      <c r="S13" s="12" t="n"/>
      <c r="T13" s="11" t="n"/>
      <c r="U13" s="11" t="n"/>
      <c r="V13" s="11" t="n"/>
      <c r="W13" s="16" t="inlineStr">
        <is>
          <t>LUB</t>
        </is>
      </c>
      <c r="X13" s="11" t="n"/>
      <c r="Y13" s="12" t="n"/>
      <c r="Z13" s="12" t="n"/>
      <c r="AA13" s="11" t="n"/>
      <c r="AB13" s="11" t="n"/>
      <c r="AC13" s="11" t="n"/>
      <c r="AD13" s="11" t="n"/>
      <c r="AE13" s="11" t="n"/>
      <c r="AF13" s="12" t="n"/>
      <c r="AG13" s="12" t="n"/>
    </row>
    <row r="14">
      <c r="A14" t="inlineStr">
        <is>
          <t>Cuve CV-10</t>
        </is>
      </c>
      <c r="B14" t="inlineStr">
        <is>
          <t>Usine A</t>
        </is>
      </c>
      <c r="C14" t="inlineStr">
        <is>
          <t>INS</t>
        </is>
      </c>
      <c r="D14" s="12" t="n"/>
      <c r="E14" s="12" t="n"/>
      <c r="F14" s="11" t="n"/>
      <c r="G14" s="14" t="inlineStr">
        <is>
          <t>INS</t>
        </is>
      </c>
      <c r="H14" s="11" t="n"/>
      <c r="I14" s="11" t="n"/>
      <c r="J14" s="11" t="n"/>
      <c r="K14" s="12" t="n"/>
      <c r="L14" s="12" t="n"/>
      <c r="M14" s="11" t="n"/>
      <c r="N14" s="11" t="n"/>
      <c r="O14" s="11" t="n"/>
      <c r="P14" s="11" t="n"/>
      <c r="Q14" s="11" t="n"/>
      <c r="R14" s="12" t="n"/>
      <c r="S14" s="12" t="n"/>
      <c r="T14" s="11" t="n"/>
      <c r="U14" s="11" t="n"/>
      <c r="V14" s="14" t="inlineStr">
        <is>
          <t>INS</t>
        </is>
      </c>
      <c r="W14" s="11" t="n"/>
      <c r="X14" s="11" t="n"/>
      <c r="Y14" s="12" t="n"/>
      <c r="Z14" s="12" t="n"/>
      <c r="AA14" s="11" t="n"/>
      <c r="AB14" s="11" t="n"/>
      <c r="AC14" s="11" t="n"/>
      <c r="AD14" s="11" t="n"/>
      <c r="AE14" s="11" t="n"/>
      <c r="AF14" s="12" t="n"/>
      <c r="AG14" s="12" t="n"/>
    </row>
    <row r="17">
      <c r="A17" s="1" t="inlineStr">
        <is>
          <t>Légende :</t>
        </is>
      </c>
      <c r="B17" s="17" t="inlineStr">
        <is>
          <t>PM</t>
        </is>
      </c>
      <c r="C17" s="18" t="inlineStr">
        <is>
          <t>INS</t>
        </is>
      </c>
      <c r="D17" s="19" t="inlineStr">
        <is>
          <t>LUB</t>
        </is>
      </c>
      <c r="E17" s="20" t="inlineStr">
        <is>
          <t>CAL</t>
        </is>
      </c>
      <c r="F17" s="21" t="inlineStr">
        <is>
          <t>CHK</t>
        </is>
      </c>
    </row>
  </sheetData>
  <mergeCells count="1">
    <mergeCell ref="A1:AG1"/>
  </mergeCells>
  <pageMargins left="0.3" right="0.3" top="0.5" bottom="0.5" header="0.5" footer="0.5"/>
  <pageSetup orientation="landscape" paperSize="9" fitToHeight="0" fitToWidth="1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AH17"/>
  <sheetViews>
    <sheetView workbookViewId="0">
      <pane xSplit="3" ySplit="4" topLeftCell="D5" activePane="bottomRight" state="frozen"/>
      <selection pane="topRight"/>
      <selection pane="bottomLeft"/>
      <selection pane="bottomRight" activeCell="A1" sqref="A1"/>
    </sheetView>
  </sheetViews>
  <sheetFormatPr baseColWidth="8" defaultRowHeight="15"/>
  <cols>
    <col width="28" customWidth="1" min="1" max="1"/>
    <col width="12" customWidth="1" min="2" max="2"/>
    <col width="8" customWidth="1" min="3" max="3"/>
    <col width="3.2" customWidth="1" min="4" max="4"/>
    <col width="3.2" customWidth="1" min="5" max="5"/>
    <col width="3.2" customWidth="1" min="6" max="6"/>
    <col width="3.2" customWidth="1" min="7" max="7"/>
    <col width="3.2" customWidth="1" min="8" max="8"/>
    <col width="3.2" customWidth="1" min="9" max="9"/>
    <col width="3.2" customWidth="1" min="10" max="10"/>
    <col width="3.2" customWidth="1" min="11" max="11"/>
    <col width="3.2" customWidth="1" min="12" max="12"/>
    <col width="3.2" customWidth="1" min="13" max="13"/>
    <col width="3.2" customWidth="1" min="14" max="14"/>
    <col width="3.2" customWidth="1" min="15" max="15"/>
    <col width="3.2" customWidth="1" min="16" max="16"/>
    <col width="3.2" customWidth="1" min="17" max="17"/>
    <col width="3.2" customWidth="1" min="18" max="18"/>
    <col width="3.2" customWidth="1" min="19" max="19"/>
    <col width="3.2" customWidth="1" min="20" max="20"/>
    <col width="3.2" customWidth="1" min="21" max="21"/>
    <col width="3.2" customWidth="1" min="22" max="22"/>
    <col width="3.2" customWidth="1" min="23" max="23"/>
    <col width="3.2" customWidth="1" min="24" max="24"/>
    <col width="3.2" customWidth="1" min="25" max="25"/>
    <col width="3.2" customWidth="1" min="26" max="26"/>
    <col width="3.2" customWidth="1" min="27" max="27"/>
    <col width="3.2" customWidth="1" min="28" max="28"/>
    <col width="3.2" customWidth="1" min="29" max="29"/>
    <col width="3.2" customWidth="1" min="30" max="30"/>
    <col width="3.2" customWidth="1" min="31" max="31"/>
    <col width="3.2" customWidth="1" min="32" max="32"/>
    <col width="3.2" customWidth="1" min="33" max="33"/>
    <col width="3.2" customWidth="1" min="34" max="34"/>
  </cols>
  <sheetData>
    <row r="1">
      <c r="A1" s="6" t="inlineStr">
        <is>
          <t>MAINTENANCE — DECEMBER 2025 (orchestré)</t>
        </is>
      </c>
    </row>
    <row r="2">
      <c r="A2" s="7" t="n"/>
      <c r="B2" s="8" t="n"/>
      <c r="C2" s="7" t="n"/>
      <c r="D2" s="8" t="n"/>
      <c r="E2" s="7" t="n"/>
      <c r="F2" s="8" t="n"/>
      <c r="G2" s="7" t="n"/>
      <c r="H2" s="8" t="n"/>
      <c r="I2" s="7" t="n"/>
      <c r="J2" s="8" t="n"/>
      <c r="K2" s="7" t="n"/>
      <c r="L2" s="8" t="n"/>
      <c r="M2" s="7" t="n"/>
      <c r="N2" s="8" t="n"/>
      <c r="O2" s="7" t="n"/>
      <c r="P2" s="8" t="n"/>
      <c r="Q2" s="7" t="n"/>
      <c r="R2" s="8" t="n"/>
      <c r="S2" s="7" t="n"/>
      <c r="T2" s="8" t="n"/>
      <c r="U2" s="7" t="n"/>
      <c r="V2" s="8" t="n"/>
      <c r="W2" s="7" t="n"/>
      <c r="X2" s="8" t="n"/>
      <c r="Y2" s="7" t="n"/>
      <c r="Z2" s="8" t="n"/>
      <c r="AA2" s="7" t="n"/>
      <c r="AB2" s="8" t="n"/>
      <c r="AC2" s="7" t="n"/>
      <c r="AD2" s="8" t="n"/>
      <c r="AE2" s="7" t="n"/>
      <c r="AF2" s="8" t="n"/>
      <c r="AG2" s="7" t="n"/>
      <c r="AH2" s="8" t="n"/>
    </row>
    <row r="3">
      <c r="A3" s="1" t="inlineStr">
        <is>
          <t>Équipement</t>
        </is>
      </c>
      <c r="B3" s="1" t="inlineStr">
        <is>
          <t>Site</t>
        </is>
      </c>
      <c r="C3" s="1" t="inlineStr">
        <is>
          <t>Type</t>
        </is>
      </c>
      <c r="D3" t="n">
        <v>1</v>
      </c>
      <c r="E3" t="n">
        <v>2</v>
      </c>
      <c r="F3" t="n">
        <v>3</v>
      </c>
      <c r="G3" t="n">
        <v>4</v>
      </c>
      <c r="H3" t="n">
        <v>5</v>
      </c>
      <c r="I3" t="n">
        <v>6</v>
      </c>
      <c r="J3" t="n">
        <v>7</v>
      </c>
      <c r="K3" t="n">
        <v>8</v>
      </c>
      <c r="L3" t="n">
        <v>9</v>
      </c>
      <c r="M3" t="n">
        <v>10</v>
      </c>
      <c r="N3" t="n">
        <v>11</v>
      </c>
      <c r="O3" t="n">
        <v>12</v>
      </c>
      <c r="P3" t="n">
        <v>13</v>
      </c>
      <c r="Q3" t="n">
        <v>14</v>
      </c>
      <c r="R3" t="n">
        <v>15</v>
      </c>
      <c r="S3" t="n">
        <v>16</v>
      </c>
      <c r="T3" t="n">
        <v>17</v>
      </c>
      <c r="U3" t="n">
        <v>18</v>
      </c>
      <c r="V3" t="n">
        <v>19</v>
      </c>
      <c r="W3" t="n">
        <v>20</v>
      </c>
      <c r="X3" t="n">
        <v>21</v>
      </c>
      <c r="Y3" t="n">
        <v>22</v>
      </c>
      <c r="Z3" t="n">
        <v>23</v>
      </c>
      <c r="AA3" t="n">
        <v>24</v>
      </c>
      <c r="AB3" t="n">
        <v>25</v>
      </c>
      <c r="AC3" t="n">
        <v>26</v>
      </c>
      <c r="AD3" t="n">
        <v>27</v>
      </c>
      <c r="AE3" t="n">
        <v>28</v>
      </c>
      <c r="AF3" t="n">
        <v>29</v>
      </c>
      <c r="AG3" t="n">
        <v>30</v>
      </c>
      <c r="AH3" t="n">
        <v>31</v>
      </c>
    </row>
    <row r="5">
      <c r="A5" t="inlineStr">
        <is>
          <t>Compresseur KA-01</t>
        </is>
      </c>
      <c r="B5" t="inlineStr">
        <is>
          <t>Usine A</t>
        </is>
      </c>
      <c r="C5" t="inlineStr">
        <is>
          <t>PM</t>
        </is>
      </c>
      <c r="D5" s="11" t="n"/>
      <c r="E5" s="11" t="n"/>
      <c r="F5" s="11" t="n"/>
      <c r="G5" s="11" t="n"/>
      <c r="H5" s="11" t="n"/>
      <c r="I5" s="12" t="n"/>
      <c r="J5" s="12" t="n"/>
      <c r="K5" s="13" t="inlineStr">
        <is>
          <t>PM</t>
        </is>
      </c>
      <c r="L5" s="11" t="n"/>
      <c r="M5" s="11" t="n"/>
      <c r="N5" s="11" t="n"/>
      <c r="O5" s="11" t="n"/>
      <c r="P5" s="12" t="n"/>
      <c r="Q5" s="12" t="n"/>
      <c r="R5" s="11" t="n"/>
      <c r="S5" s="11" t="n"/>
      <c r="T5" s="11" t="n"/>
      <c r="U5" s="11" t="n"/>
      <c r="V5" s="11" t="n"/>
      <c r="W5" s="12" t="n"/>
      <c r="X5" s="12" t="n"/>
      <c r="Y5" s="11" t="n"/>
      <c r="Z5" s="11" t="n"/>
      <c r="AA5" s="11" t="n"/>
      <c r="AB5" s="11" t="n"/>
      <c r="AC5" s="11" t="n"/>
      <c r="AD5" s="12" t="n"/>
      <c r="AE5" s="12" t="n"/>
      <c r="AF5" s="11" t="n"/>
      <c r="AG5" s="11" t="n"/>
      <c r="AH5" s="11" t="n"/>
    </row>
    <row r="6">
      <c r="A6" t="inlineStr">
        <is>
          <t>Chiller CH-02</t>
        </is>
      </c>
      <c r="B6" t="inlineStr">
        <is>
          <t>Usine A</t>
        </is>
      </c>
      <c r="C6" t="inlineStr">
        <is>
          <t>INS</t>
        </is>
      </c>
      <c r="D6" s="11" t="n"/>
      <c r="E6" s="11" t="n"/>
      <c r="F6" s="11" t="n"/>
      <c r="G6" s="11" t="n"/>
      <c r="H6" s="11" t="n"/>
      <c r="I6" s="12" t="n"/>
      <c r="J6" s="12" t="n"/>
      <c r="K6" s="11" t="n"/>
      <c r="L6" s="11" t="n"/>
      <c r="M6" s="11" t="n"/>
      <c r="N6" s="11" t="n"/>
      <c r="O6" s="11" t="n"/>
      <c r="P6" s="12" t="n"/>
      <c r="Q6" s="12" t="n"/>
      <c r="R6" s="11" t="n"/>
      <c r="S6" s="11" t="n"/>
      <c r="T6" s="11" t="n"/>
      <c r="U6" s="11" t="n"/>
      <c r="V6" s="11" t="n"/>
      <c r="W6" s="12" t="n"/>
      <c r="X6" s="12" t="n"/>
      <c r="Y6" s="11" t="n"/>
      <c r="Z6" s="11" t="n"/>
      <c r="AA6" s="11" t="n"/>
      <c r="AB6" s="11" t="n"/>
      <c r="AC6" s="11" t="n"/>
      <c r="AD6" s="12" t="n"/>
      <c r="AE6" s="12" t="n"/>
      <c r="AF6" s="14" t="inlineStr">
        <is>
          <t>INS</t>
        </is>
      </c>
      <c r="AG6" s="11" t="n"/>
      <c r="AH6" s="11" t="n"/>
    </row>
    <row r="7">
      <c r="A7" t="inlineStr">
        <is>
          <t>Four FO-03</t>
        </is>
      </c>
      <c r="B7" t="inlineStr">
        <is>
          <t>Usine B</t>
        </is>
      </c>
      <c r="C7" t="inlineStr">
        <is>
          <t>CHK</t>
        </is>
      </c>
      <c r="D7" s="11" t="n"/>
      <c r="E7" s="11" t="n"/>
      <c r="F7" s="11" t="n"/>
      <c r="G7" s="11" t="n"/>
      <c r="H7" s="15" t="inlineStr">
        <is>
          <t>CHK</t>
        </is>
      </c>
      <c r="I7" s="12" t="n"/>
      <c r="J7" s="12" t="n"/>
      <c r="K7" s="11" t="n"/>
      <c r="L7" s="11" t="n"/>
      <c r="M7" s="11" t="n"/>
      <c r="N7" s="11" t="n"/>
      <c r="O7" s="15" t="inlineStr">
        <is>
          <t>CHK</t>
        </is>
      </c>
      <c r="P7" s="12" t="n"/>
      <c r="Q7" s="12" t="n"/>
      <c r="R7" s="11" t="n"/>
      <c r="S7" s="11" t="n"/>
      <c r="T7" s="11" t="n"/>
      <c r="U7" s="11" t="n"/>
      <c r="V7" s="15" t="inlineStr">
        <is>
          <t>CHK</t>
        </is>
      </c>
      <c r="W7" s="12" t="n"/>
      <c r="X7" s="12" t="n"/>
      <c r="Y7" s="11" t="n"/>
      <c r="Z7" s="11" t="n"/>
      <c r="AA7" s="11" t="n"/>
      <c r="AB7" s="11" t="n"/>
      <c r="AC7" s="15" t="inlineStr">
        <is>
          <t>CHK</t>
        </is>
      </c>
      <c r="AD7" s="12" t="n"/>
      <c r="AE7" s="12" t="n"/>
      <c r="AF7" s="11" t="n"/>
      <c r="AG7" s="11" t="n"/>
      <c r="AH7" s="11" t="n"/>
    </row>
    <row r="8">
      <c r="A8" t="inlineStr">
        <is>
          <t>Convoyeur CV-04</t>
        </is>
      </c>
      <c r="B8" t="inlineStr">
        <is>
          <t>Usine B</t>
        </is>
      </c>
      <c r="C8" t="inlineStr">
        <is>
          <t>LUB</t>
        </is>
      </c>
      <c r="D8" s="11" t="n"/>
      <c r="E8" s="11" t="n"/>
      <c r="F8" s="11" t="n"/>
      <c r="G8" s="11" t="n"/>
      <c r="H8" s="11" t="n"/>
      <c r="I8" s="12" t="n"/>
      <c r="J8" s="12" t="n"/>
      <c r="K8" s="11" t="n"/>
      <c r="L8" s="16" t="inlineStr">
        <is>
          <t>LUB</t>
        </is>
      </c>
      <c r="M8" s="11" t="n"/>
      <c r="N8" s="11" t="n"/>
      <c r="O8" s="11" t="n"/>
      <c r="P8" s="12" t="n"/>
      <c r="Q8" s="12" t="n"/>
      <c r="R8" s="11" t="n"/>
      <c r="S8" s="11" t="n"/>
      <c r="T8" s="11" t="n"/>
      <c r="U8" s="11" t="n"/>
      <c r="V8" s="11" t="n"/>
      <c r="W8" s="12" t="n"/>
      <c r="X8" s="12" t="n"/>
      <c r="Y8" s="11" t="n"/>
      <c r="Z8" s="16" t="inlineStr">
        <is>
          <t>LUB</t>
        </is>
      </c>
      <c r="AA8" s="11" t="n"/>
      <c r="AB8" s="11" t="n"/>
      <c r="AC8" s="11" t="n"/>
      <c r="AD8" s="12" t="n"/>
      <c r="AE8" s="12" t="n"/>
      <c r="AF8" s="11" t="n"/>
      <c r="AG8" s="11" t="n"/>
      <c r="AH8" s="11" t="n"/>
    </row>
    <row r="9">
      <c r="A9" t="inlineStr">
        <is>
          <t>Pompe PM-05</t>
        </is>
      </c>
      <c r="B9" t="inlineStr">
        <is>
          <t>Usine C</t>
        </is>
      </c>
      <c r="C9" t="inlineStr">
        <is>
          <t>PM</t>
        </is>
      </c>
      <c r="D9" s="11" t="n"/>
      <c r="E9" s="11" t="n"/>
      <c r="F9" s="11" t="n"/>
      <c r="G9" s="11" t="n"/>
      <c r="H9" s="11" t="n"/>
      <c r="I9" s="12" t="n"/>
      <c r="J9" s="12" t="n"/>
      <c r="K9" s="11" t="n"/>
      <c r="L9" s="11" t="n"/>
      <c r="M9" s="11" t="n"/>
      <c r="N9" s="11" t="n"/>
      <c r="O9" s="11" t="n"/>
      <c r="P9" s="12" t="n"/>
      <c r="Q9" s="12" t="n"/>
      <c r="R9" s="11" t="n"/>
      <c r="S9" s="11" t="n"/>
      <c r="T9" s="11" t="n"/>
      <c r="U9" s="11" t="n"/>
      <c r="V9" s="11" t="n"/>
      <c r="W9" s="12" t="n"/>
      <c r="X9" s="12" t="n"/>
      <c r="Y9" s="11" t="n"/>
      <c r="Z9" s="11" t="n"/>
      <c r="AA9" s="11" t="n"/>
      <c r="AB9" s="11" t="n"/>
      <c r="AC9" s="11" t="n"/>
      <c r="AD9" s="12" t="n"/>
      <c r="AE9" s="12" t="n"/>
      <c r="AF9" s="11" t="n"/>
      <c r="AG9" s="11" t="n"/>
      <c r="AH9" s="11" t="n"/>
    </row>
    <row r="10">
      <c r="A10" t="inlineStr">
        <is>
          <t>Balance BL-06</t>
        </is>
      </c>
      <c r="B10" t="inlineStr">
        <is>
          <t>Usine C</t>
        </is>
      </c>
      <c r="C10" t="inlineStr">
        <is>
          <t>CAL</t>
        </is>
      </c>
      <c r="D10" s="11" t="n"/>
      <c r="E10" s="11" t="n"/>
      <c r="F10" s="11" t="n"/>
      <c r="G10" s="11" t="n"/>
      <c r="H10" s="11" t="n"/>
      <c r="I10" s="12" t="n"/>
      <c r="J10" s="12" t="n"/>
      <c r="K10" s="11" t="n"/>
      <c r="L10" s="11" t="n"/>
      <c r="M10" s="11" t="n"/>
      <c r="N10" s="11" t="n"/>
      <c r="O10" s="11" t="n"/>
      <c r="P10" s="12" t="n"/>
      <c r="Q10" s="12" t="n"/>
      <c r="R10" s="11" t="n"/>
      <c r="S10" s="11" t="n"/>
      <c r="T10" s="11" t="n"/>
      <c r="U10" s="11" t="n"/>
      <c r="V10" s="11" t="n"/>
      <c r="W10" s="12" t="n"/>
      <c r="X10" s="12" t="n"/>
      <c r="Y10" s="11" t="n"/>
      <c r="Z10" s="11" t="n"/>
      <c r="AA10" s="11" t="n"/>
      <c r="AB10" s="11" t="n"/>
      <c r="AC10" s="11" t="n"/>
      <c r="AD10" s="12" t="n"/>
      <c r="AE10" s="12" t="n"/>
      <c r="AF10" s="11" t="n"/>
      <c r="AG10" s="11" t="n"/>
      <c r="AH10" s="11" t="n"/>
    </row>
    <row r="11">
      <c r="A11" t="inlineStr">
        <is>
          <t>Générateur GN-07</t>
        </is>
      </c>
      <c r="B11" t="inlineStr">
        <is>
          <t>Usine A</t>
        </is>
      </c>
      <c r="C11" t="inlineStr">
        <is>
          <t>INS</t>
        </is>
      </c>
      <c r="D11" s="11" t="n"/>
      <c r="E11" s="11" t="n"/>
      <c r="F11" s="11" t="n"/>
      <c r="G11" s="11" t="n"/>
      <c r="H11" s="11" t="n"/>
      <c r="I11" s="12" t="n"/>
      <c r="J11" s="12" t="n"/>
      <c r="K11" s="11" t="n"/>
      <c r="L11" s="11" t="n"/>
      <c r="M11" s="11" t="n"/>
      <c r="N11" s="11" t="n"/>
      <c r="O11" s="11" t="n"/>
      <c r="P11" s="12" t="n"/>
      <c r="Q11" s="12" t="n"/>
      <c r="R11" s="11" t="n"/>
      <c r="S11" s="11" t="n"/>
      <c r="T11" s="11" t="n"/>
      <c r="U11" s="11" t="n"/>
      <c r="V11" s="11" t="n"/>
      <c r="W11" s="12" t="n"/>
      <c r="X11" s="12" t="n"/>
      <c r="Y11" s="11" t="n"/>
      <c r="Z11" s="11" t="n"/>
      <c r="AA11" s="11" t="n"/>
      <c r="AB11" s="11" t="n"/>
      <c r="AC11" s="11" t="n"/>
      <c r="AD11" s="12" t="n"/>
      <c r="AE11" s="12" t="n"/>
      <c r="AF11" s="11" t="n"/>
      <c r="AG11" s="11" t="n"/>
      <c r="AH11" s="11" t="n"/>
    </row>
    <row r="12">
      <c r="A12" t="inlineStr">
        <is>
          <t>Presse PR-08</t>
        </is>
      </c>
      <c r="B12" t="inlineStr">
        <is>
          <t>Usine B</t>
        </is>
      </c>
      <c r="C12" t="inlineStr">
        <is>
          <t>PM</t>
        </is>
      </c>
      <c r="D12" s="13" t="inlineStr">
        <is>
          <t>PM</t>
        </is>
      </c>
      <c r="E12" s="11" t="n"/>
      <c r="F12" s="11" t="n"/>
      <c r="G12" s="11" t="n"/>
      <c r="H12" s="11" t="n"/>
      <c r="I12" s="12" t="n"/>
      <c r="J12" s="12" t="n"/>
      <c r="K12" s="11" t="n"/>
      <c r="L12" s="11" t="n"/>
      <c r="M12" s="11" t="n"/>
      <c r="N12" s="11" t="n"/>
      <c r="O12" s="11" t="n"/>
      <c r="P12" s="12" t="n"/>
      <c r="Q12" s="12" t="n"/>
      <c r="R12" s="11" t="n"/>
      <c r="S12" s="11" t="n"/>
      <c r="T12" s="11" t="n"/>
      <c r="U12" s="11" t="n"/>
      <c r="V12" s="11" t="n"/>
      <c r="W12" s="12" t="n"/>
      <c r="X12" s="12" t="n"/>
      <c r="Y12" s="11" t="n"/>
      <c r="Z12" s="11" t="n"/>
      <c r="AA12" s="11" t="n"/>
      <c r="AB12" s="11" t="n"/>
      <c r="AC12" s="11" t="n"/>
      <c r="AD12" s="12" t="n"/>
      <c r="AE12" s="12" t="n"/>
      <c r="AF12" s="11" t="n"/>
      <c r="AG12" s="11" t="n"/>
      <c r="AH12" s="13" t="inlineStr">
        <is>
          <t>PM</t>
        </is>
      </c>
    </row>
    <row r="13">
      <c r="A13" t="inlineStr">
        <is>
          <t>Broyeur BR-09</t>
        </is>
      </c>
      <c r="B13" t="inlineStr">
        <is>
          <t>Usine C</t>
        </is>
      </c>
      <c r="C13" t="inlineStr">
        <is>
          <t>LUB</t>
        </is>
      </c>
      <c r="D13" s="16" t="inlineStr">
        <is>
          <t>LUB</t>
        </is>
      </c>
      <c r="E13" s="11" t="n"/>
      <c r="F13" s="11" t="n"/>
      <c r="G13" s="11" t="n"/>
      <c r="H13" s="11" t="n"/>
      <c r="I13" s="12" t="n"/>
      <c r="J13" s="12" t="n"/>
      <c r="K13" s="11" t="n"/>
      <c r="L13" s="11" t="n"/>
      <c r="M13" s="16" t="inlineStr">
        <is>
          <t>LUB</t>
        </is>
      </c>
      <c r="N13" s="11" t="n"/>
      <c r="O13" s="11" t="n"/>
      <c r="P13" s="12" t="n"/>
      <c r="Q13" s="12" t="n"/>
      <c r="R13" s="11" t="n"/>
      <c r="S13" s="11" t="n"/>
      <c r="T13" s="11" t="n"/>
      <c r="U13" s="11" t="n"/>
      <c r="V13" s="11" t="n"/>
      <c r="W13" s="12" t="n"/>
      <c r="X13" s="12" t="n"/>
      <c r="Y13" s="16" t="inlineStr">
        <is>
          <t>LUB</t>
        </is>
      </c>
      <c r="Z13" s="11" t="n"/>
      <c r="AA13" s="11" t="n"/>
      <c r="AB13" s="11" t="n"/>
      <c r="AC13" s="11" t="n"/>
      <c r="AD13" s="12" t="n"/>
      <c r="AE13" s="12" t="n"/>
      <c r="AF13" s="11" t="n"/>
      <c r="AG13" s="16" t="inlineStr">
        <is>
          <t>LUB</t>
        </is>
      </c>
      <c r="AH13" s="11" t="n"/>
    </row>
    <row r="14">
      <c r="A14" t="inlineStr">
        <is>
          <t>Cuve CV-10</t>
        </is>
      </c>
      <c r="B14" t="inlineStr">
        <is>
          <t>Usine A</t>
        </is>
      </c>
      <c r="C14" t="inlineStr">
        <is>
          <t>INS</t>
        </is>
      </c>
      <c r="D14" s="11" t="n"/>
      <c r="E14" s="11" t="n"/>
      <c r="F14" s="11" t="n"/>
      <c r="G14" s="14" t="inlineStr">
        <is>
          <t>INS</t>
        </is>
      </c>
      <c r="H14" s="11" t="n"/>
      <c r="I14" s="12" t="n"/>
      <c r="J14" s="12" t="n"/>
      <c r="K14" s="11" t="n"/>
      <c r="L14" s="11" t="n"/>
      <c r="M14" s="11" t="n"/>
      <c r="N14" s="11" t="n"/>
      <c r="O14" s="11" t="n"/>
      <c r="P14" s="12" t="n"/>
      <c r="Q14" s="12" t="n"/>
      <c r="R14" s="11" t="n"/>
      <c r="S14" s="11" t="n"/>
      <c r="T14" s="11" t="n"/>
      <c r="U14" s="11" t="n"/>
      <c r="V14" s="14" t="inlineStr">
        <is>
          <t>INS</t>
        </is>
      </c>
      <c r="W14" s="12" t="n"/>
      <c r="X14" s="12" t="n"/>
      <c r="Y14" s="11" t="n"/>
      <c r="Z14" s="11" t="n"/>
      <c r="AA14" s="11" t="n"/>
      <c r="AB14" s="11" t="n"/>
      <c r="AC14" s="11" t="n"/>
      <c r="AD14" s="12" t="n"/>
      <c r="AE14" s="12" t="n"/>
      <c r="AF14" s="11" t="n"/>
      <c r="AG14" s="11" t="n"/>
      <c r="AH14" s="11" t="n"/>
    </row>
    <row r="17">
      <c r="A17" s="1" t="inlineStr">
        <is>
          <t>Légende :</t>
        </is>
      </c>
      <c r="B17" s="17" t="inlineStr">
        <is>
          <t>PM</t>
        </is>
      </c>
      <c r="C17" s="18" t="inlineStr">
        <is>
          <t>INS</t>
        </is>
      </c>
      <c r="D17" s="19" t="inlineStr">
        <is>
          <t>LUB</t>
        </is>
      </c>
      <c r="E17" s="20" t="inlineStr">
        <is>
          <t>CAL</t>
        </is>
      </c>
      <c r="F17" s="21" t="inlineStr">
        <is>
          <t>CHK</t>
        </is>
      </c>
    </row>
  </sheetData>
  <mergeCells count="1">
    <mergeCell ref="A1:AH1"/>
  </mergeCells>
  <pageMargins left="0.3" right="0.3" top="0.5" bottom="0.5" header="0.5" footer="0.5"/>
  <pageSetup orientation="landscape" paperSize="9" fitToHeight="0" fitToWidth="1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H5"/>
  <sheetViews>
    <sheetView workbookViewId="0">
      <selection activeCell="A1" sqref="A1"/>
    </sheetView>
  </sheetViews>
  <sheetFormatPr baseColWidth="8" defaultRowHeight="15"/>
  <cols>
    <col width="22" customWidth="1" min="1" max="1"/>
    <col width="18" customWidth="1" min="3" max="3"/>
    <col width="20" customWidth="1" min="5" max="5"/>
    <col width="18" customWidth="1" min="7" max="7"/>
  </cols>
  <sheetData>
    <row r="1">
      <c r="A1" s="6" t="inlineStr">
        <is>
          <t>DASHBOARD — Maintenance automatisée (v2 orchestré)</t>
        </is>
      </c>
    </row>
    <row r="2">
      <c r="A2" s="7" t="n"/>
      <c r="B2" s="8" t="n"/>
      <c r="C2" s="7" t="n"/>
      <c r="D2" s="8" t="n"/>
      <c r="E2" s="7" t="n"/>
      <c r="F2" s="8" t="n"/>
      <c r="G2" s="7" t="n"/>
      <c r="H2" s="8" t="n"/>
    </row>
    <row r="4">
      <c r="A4" s="1" t="inlineStr">
        <is>
          <t>OT planifiées (30j)</t>
        </is>
      </c>
      <c r="C4" s="1" t="inlineStr">
        <is>
          <t>En retard</t>
        </is>
      </c>
      <c r="E4" s="1" t="inlineStr">
        <is>
          <t>Prochaines (7j)</t>
        </is>
      </c>
      <c r="G4" s="1" t="inlineStr">
        <is>
          <t>Équipements actifs</t>
        </is>
      </c>
    </row>
    <row r="5">
      <c r="A5">
        <f>COUNTIF(OT!E:E,"&lt;="&amp;TODAY()+30)</f>
        <v/>
      </c>
      <c r="C5">
        <f>COUNTIFS(OT!E:E,"&lt;"&amp;TODAY(),OT!F:F,"&lt;&gt;Terminée")</f>
        <v/>
      </c>
      <c r="E5">
        <f>COUNTIF(OT!E:E,"&lt;="&amp;TODAY()+7)</f>
        <v/>
      </c>
      <c r="G5">
        <f>COUNTIF(T_Eqp[Actif],"Oui")</f>
        <v/>
      </c>
    </row>
  </sheetData>
  <mergeCells count="1">
    <mergeCell ref="A1:H1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14" customWidth="1" min="1" max="1"/>
    <col width="14" customWidth="1" min="2" max="2"/>
    <col width="10" customWidth="1" min="3" max="3"/>
    <col width="10" customWidth="1" min="4" max="4"/>
    <col width="10" customWidth="1" min="5" max="5"/>
    <col width="10" customWidth="1" min="6" max="6"/>
    <col width="10" customWidth="1" min="7" max="7"/>
    <col width="12" customWidth="1" min="8" max="8"/>
  </cols>
  <sheetData>
    <row r="1">
      <c r="A1" s="6" t="inlineStr">
        <is>
          <t>SYNTHÈSE — par Site (peau industrielle)</t>
        </is>
      </c>
    </row>
    <row r="3">
      <c r="A3" s="22" t="inlineStr">
        <is>
          <t>Site</t>
        </is>
      </c>
      <c r="B3" s="22" t="inlineStr">
        <is>
          <t>Équipements</t>
        </is>
      </c>
      <c r="C3" s="22" t="inlineStr">
        <is>
          <t>PM</t>
        </is>
      </c>
      <c r="D3" s="22" t="inlineStr">
        <is>
          <t>INS</t>
        </is>
      </c>
      <c r="E3" s="22" t="inlineStr">
        <is>
          <t>LUB</t>
        </is>
      </c>
      <c r="F3" s="22" t="inlineStr">
        <is>
          <t>CAL</t>
        </is>
      </c>
      <c r="G3" s="22" t="inlineStr">
        <is>
          <t>CHK</t>
        </is>
      </c>
      <c r="H3" s="22" t="inlineStr">
        <is>
          <t>Total plan</t>
        </is>
      </c>
      <c r="I3" s="22" t="n"/>
    </row>
    <row r="4">
      <c r="A4" t="inlineStr">
        <is>
          <t>Usine A</t>
        </is>
      </c>
      <c r="B4">
        <f>COUNTIF(Équipements!D:D,"Usine A")</f>
        <v/>
      </c>
      <c r="C4">
        <f>SUMPRODUCT((Équipements!D:D="Usine A")*(Équipements!H:H="PM")*INT(365/Équipements!L:L))</f>
        <v/>
      </c>
      <c r="D4">
        <f>SUMPRODUCT((Équipements!D:D="Usine A")*(Équipements!H:H="INS")*INT(365/Équipements!L:L))</f>
        <v/>
      </c>
      <c r="E4">
        <f>SUMPRODUCT((Équipements!D:D="Usine A")*(Équipements!H:H="LUB")*INT(365/Équipements!L:L))</f>
        <v/>
      </c>
      <c r="F4">
        <f>SUMPRODUCT((Équipements!D:D="Usine A")*(Équipements!H:H="CAL")*INT(365/Équipements!L:L))</f>
        <v/>
      </c>
      <c r="G4">
        <f>SUMPRODUCT((Équipements!D:D="Usine A")*(Équipements!H:H="CHK")*INT(365/Équipements!L:L))</f>
        <v/>
      </c>
      <c r="H4">
        <f>SUM(C4:G4)</f>
        <v/>
      </c>
    </row>
    <row r="5">
      <c r="A5" t="inlineStr">
        <is>
          <t>Usine B</t>
        </is>
      </c>
      <c r="B5">
        <f>COUNTIF(Équipements!D:D,"Usine B")</f>
        <v/>
      </c>
      <c r="C5">
        <f>SUMPRODUCT((Équipements!D:D="Usine B")*(Équipements!H:H="PM")*INT(365/Équipements!L:L))</f>
        <v/>
      </c>
      <c r="D5">
        <f>SUMPRODUCT((Équipements!D:D="Usine B")*(Équipements!H:H="INS")*INT(365/Équipements!L:L))</f>
        <v/>
      </c>
      <c r="E5">
        <f>SUMPRODUCT((Équipements!D:D="Usine B")*(Équipements!H:H="LUB")*INT(365/Équipements!L:L))</f>
        <v/>
      </c>
      <c r="F5">
        <f>SUMPRODUCT((Équipements!D:D="Usine B")*(Équipements!H:H="CAL")*INT(365/Équipements!L:L))</f>
        <v/>
      </c>
      <c r="G5">
        <f>SUMPRODUCT((Équipements!D:D="Usine B")*(Équipements!H:H="CHK")*INT(365/Équipements!L:L))</f>
        <v/>
      </c>
      <c r="H5">
        <f>SUM(C5:G5)</f>
        <v/>
      </c>
    </row>
    <row r="6">
      <c r="A6" t="inlineStr">
        <is>
          <t>Usine C</t>
        </is>
      </c>
      <c r="B6">
        <f>COUNTIF(Équipements!D:D,"Usine C")</f>
        <v/>
      </c>
      <c r="C6">
        <f>SUMPRODUCT((Équipements!D:D="Usine C")*(Équipements!H:H="PM")*INT(365/Équipements!L:L))</f>
        <v/>
      </c>
      <c r="D6">
        <f>SUMPRODUCT((Équipements!D:D="Usine C")*(Équipements!H:H="INS")*INT(365/Équipements!L:L))</f>
        <v/>
      </c>
      <c r="E6">
        <f>SUMPRODUCT((Équipements!D:D="Usine C")*(Équipements!H:H="LUB")*INT(365/Équipements!L:L))</f>
        <v/>
      </c>
      <c r="F6">
        <f>SUMPRODUCT((Équipements!D:D="Usine C")*(Équipements!H:H="CAL")*INT(365/Équipements!L:L))</f>
        <v/>
      </c>
      <c r="G6">
        <f>SUMPRODUCT((Équipements!D:D="Usine C")*(Équipements!H:H="CHK")*INT(365/Équipements!L:L))</f>
        <v/>
      </c>
      <c r="H6">
        <f>SUM(C6:G6)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2025-10-18T12:45:43Z</dcterms:created>
  <dcterms:modified xmlns:dcterms="http://purl.org/dc/terms/" xmlns:xsi="http://www.w3.org/2001/XMLSchema-instance" xsi:type="dcterms:W3CDTF">2025-10-18T12:45:43Z</dcterms:modified>
</cp:coreProperties>
</file>